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375" yWindow="105" windowWidth="14580" windowHeight="6075"/>
  </bookViews>
  <sheets>
    <sheet name="Índice" sheetId="31" r:id="rId1"/>
    <sheet name="Texto" sheetId="32" r:id="rId2"/>
    <sheet name="1.1" sheetId="9" r:id="rId3"/>
    <sheet name="1.2" sheetId="23" r:id="rId4"/>
    <sheet name="1.3" sheetId="25" r:id="rId5"/>
    <sheet name="1.4" sheetId="24" r:id="rId6"/>
    <sheet name="1.5" sheetId="26" r:id="rId7"/>
    <sheet name="1.6" sheetId="27" r:id="rId8"/>
    <sheet name="1.7" sheetId="28" r:id="rId9"/>
    <sheet name="1.8" sheetId="17" r:id="rId10"/>
    <sheet name="1.9" sheetId="30" r:id="rId11"/>
    <sheet name="1.10" sheetId="19" r:id="rId12"/>
    <sheet name="1.11" sheetId="20" r:id="rId13"/>
    <sheet name="1.12" sheetId="21" r:id="rId14"/>
    <sheet name="1.13" sheetId="22" r:id="rId15"/>
    <sheet name="1.14" sheetId="1" r:id="rId16"/>
    <sheet name="1.15" sheetId="2" r:id="rId17"/>
    <sheet name="1.16" sheetId="3" r:id="rId18"/>
    <sheet name="1.17" sheetId="4" r:id="rId19"/>
    <sheet name="1.18" sheetId="5" r:id="rId20"/>
    <sheet name="1.19" sheetId="6" r:id="rId21"/>
    <sheet name="1.20" sheetId="7" r:id="rId22"/>
  </sheets>
  <externalReferences>
    <externalReference r:id="rId23"/>
  </externalReferences>
  <definedNames>
    <definedName name="_Fill" localSheetId="2" hidden="1">#REF!</definedName>
    <definedName name="_Fill" localSheetId="13" hidden="1">#REF!</definedName>
    <definedName name="_Fill" localSheetId="14" hidden="1">#REF!</definedName>
    <definedName name="_Fill" localSheetId="17" hidden="1">[1]pág192!$B$4:$K$4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14" hidden="1">#REF!</definedName>
    <definedName name="a" localSheetId="3" hidden="1">#REF!</definedName>
    <definedName name="a" localSheetId="4" hidden="1">#REF!</definedName>
    <definedName name="a" localSheetId="5" hidden="1">#REF!</definedName>
    <definedName name="a" localSheetId="6" hidden="1">#REF!</definedName>
    <definedName name="a" localSheetId="7" hidden="1">#REF!</definedName>
    <definedName name="a" localSheetId="8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'1.1'!$A$1:$E$57</definedName>
    <definedName name="_xlnm.Print_Area" localSheetId="11">'1.10'!$A$32:$H$92</definedName>
    <definedName name="_xlnm.Print_Area" localSheetId="12">'1.11'!$A$1:$J$53</definedName>
    <definedName name="_xlnm.Print_Area" localSheetId="13">'1.12'!$A$1:$G$50</definedName>
    <definedName name="_xlnm.Print_Area" localSheetId="14">'1.13'!$A$1:$I$47</definedName>
    <definedName name="_xlnm.Print_Area" localSheetId="15">'1.14'!$A$1:$L$69</definedName>
    <definedName name="_xlnm.Print_Area" localSheetId="16">'1.15'!$A$1:$K$86</definedName>
    <definedName name="_xlnm.Print_Area" localSheetId="17">'1.16'!$A$1:$L$49</definedName>
    <definedName name="_xlnm.Print_Area" localSheetId="18">'1.17'!$A$1:$K$37</definedName>
    <definedName name="_xlnm.Print_Area" localSheetId="19">'1.18'!$A$1:$G$39</definedName>
    <definedName name="_xlnm.Print_Area" localSheetId="20">'1.19'!$A$1:$K$40</definedName>
    <definedName name="_xlnm.Print_Area" localSheetId="3">'1.2'!$A$1:$D$38</definedName>
    <definedName name="_xlnm.Print_Area" localSheetId="21">'1.20'!$A$1:$I$36</definedName>
    <definedName name="_xlnm.Print_Area" localSheetId="4">'1.3'!$A$1:$I$52</definedName>
    <definedName name="_xlnm.Print_Area" localSheetId="5">'1.4'!$A$1:$G$95</definedName>
    <definedName name="_xlnm.Print_Area" localSheetId="6">'1.5'!$A$1:$J$50</definedName>
    <definedName name="_xlnm.Print_Area" localSheetId="7">'1.6'!$A$1:$G$50</definedName>
    <definedName name="_xlnm.Print_Area" localSheetId="8">'1.7'!$A$1:$G$55</definedName>
    <definedName name="_xlnm.Print_Area" localSheetId="9">'1.8'!$A$1:$F$50</definedName>
    <definedName name="_xlnm.Print_Area" localSheetId="10">'1.9'!$A$1:$H$51</definedName>
    <definedName name="_xlnm.Print_Area" localSheetId="0">Índice!$A$1:$B$73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ill" localSheetId="2" hidden="1">#REF!</definedName>
    <definedName name="Fill" localSheetId="14" hidden="1">#REF!</definedName>
    <definedName name="Fill" localSheetId="3" hidden="1">#REF!</definedName>
    <definedName name="Fill" localSheetId="4" hidden="1">#REF!</definedName>
    <definedName name="Fill" localSheetId="5" hidden="1">#REF!</definedName>
    <definedName name="Fill" localSheetId="6" hidden="1">#REF!</definedName>
    <definedName name="Fill" localSheetId="7" hidden="1">#REF!</definedName>
    <definedName name="Fill" localSheetId="8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2">'1.1'!$A$1:$E$55</definedName>
    <definedName name="Print_Area" localSheetId="11">'1.10'!$A$32:$H$92</definedName>
    <definedName name="Print_Area" localSheetId="12">'1.11'!$A$1:$J$53</definedName>
    <definedName name="Print_Area" localSheetId="13">'1.12'!$A$1:$G$51</definedName>
    <definedName name="Print_Area" localSheetId="14">'1.13'!$A$1:$I$47</definedName>
    <definedName name="Print_Area" localSheetId="15">'1.14'!$A$1:$L$69</definedName>
    <definedName name="Print_Area" localSheetId="16">'1.15'!$A$1:$K$86</definedName>
    <definedName name="Print_Area" localSheetId="17">'1.16'!$A$1:$L$64</definedName>
    <definedName name="Print_Area" localSheetId="18">'1.17'!$A$1:$K$58</definedName>
    <definedName name="Print_Area" localSheetId="19">'1.18'!$A$1:$G$56</definedName>
    <definedName name="Print_Area" localSheetId="20">'1.19'!$A$1:$K$59</definedName>
    <definedName name="Print_Area" localSheetId="21">'1.20'!$A$1:$I$36</definedName>
    <definedName name="Print_Area" localSheetId="9">'1.8'!$A$1:$F$50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G12" i="30"/>
  <c r="G11" s="1"/>
  <c r="G9" s="1"/>
  <c r="G9" i="25"/>
  <c r="F9"/>
  <c r="C18" i="23"/>
  <c r="C11"/>
  <c r="C43" i="22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E9" i="17"/>
  <c r="C32" i="7"/>
  <c r="C30" i="5"/>
  <c r="D31" i="4"/>
  <c r="C36" i="3"/>
  <c r="D58" i="1"/>
  <c r="D34"/>
  <c r="C31" i="7"/>
  <c r="C30"/>
  <c r="C28"/>
  <c r="C27"/>
  <c r="C26"/>
  <c r="C25"/>
  <c r="C24"/>
  <c r="C22"/>
  <c r="C21"/>
  <c r="C20"/>
  <c r="C19"/>
  <c r="C18"/>
  <c r="C16"/>
  <c r="C15"/>
  <c r="C14"/>
  <c r="C13"/>
  <c r="C12"/>
  <c r="C29" i="5"/>
  <c r="C28"/>
  <c r="C26"/>
  <c r="C25"/>
  <c r="C24"/>
  <c r="C23"/>
  <c r="C22"/>
  <c r="C20"/>
  <c r="C19"/>
  <c r="C18"/>
  <c r="C17"/>
  <c r="C16"/>
  <c r="C14"/>
  <c r="C13"/>
  <c r="C12"/>
  <c r="C11"/>
  <c r="C10"/>
  <c r="D30" i="4"/>
  <c r="D29"/>
  <c r="D27"/>
  <c r="D26"/>
  <c r="D25"/>
  <c r="D24"/>
  <c r="D23"/>
  <c r="D21"/>
  <c r="D20"/>
  <c r="D19"/>
  <c r="D18"/>
  <c r="D17"/>
  <c r="D15"/>
  <c r="D14"/>
  <c r="D13"/>
  <c r="D12"/>
  <c r="D11"/>
  <c r="C35" i="3"/>
  <c r="C34"/>
  <c r="C32"/>
  <c r="C31"/>
  <c r="C30"/>
  <c r="C29"/>
  <c r="C28"/>
  <c r="C26"/>
  <c r="C25"/>
  <c r="C24"/>
  <c r="C23"/>
  <c r="C22"/>
  <c r="C20"/>
  <c r="C19"/>
  <c r="C18"/>
  <c r="C17"/>
  <c r="C16"/>
  <c r="C35" i="2"/>
  <c r="C34"/>
  <c r="C33"/>
  <c r="C31"/>
  <c r="C30"/>
  <c r="C29"/>
  <c r="C28"/>
  <c r="C27"/>
  <c r="C25"/>
  <c r="C24"/>
  <c r="C23"/>
  <c r="C22"/>
  <c r="C21"/>
  <c r="C19"/>
  <c r="C18"/>
  <c r="C17"/>
  <c r="C16"/>
  <c r="C15"/>
  <c r="D57" i="1"/>
  <c r="D56"/>
  <c r="D54"/>
  <c r="D53"/>
  <c r="D52"/>
  <c r="D51"/>
  <c r="D50"/>
  <c r="D48"/>
  <c r="D47"/>
  <c r="D46"/>
  <c r="D45"/>
  <c r="D44"/>
  <c r="D33"/>
  <c r="D32"/>
  <c r="D30"/>
  <c r="D29"/>
  <c r="D28"/>
  <c r="D27"/>
  <c r="D26"/>
  <c r="D24"/>
  <c r="D23"/>
  <c r="D22"/>
  <c r="D21"/>
  <c r="D20"/>
</calcChain>
</file>

<file path=xl/sharedStrings.xml><?xml version="1.0" encoding="utf-8"?>
<sst xmlns="http://schemas.openxmlformats.org/spreadsheetml/2006/main" count="1258" uniqueCount="851">
  <si>
    <t xml:space="preserve">Número y superficie de áreas naturales protegidas </t>
  </si>
  <si>
    <t>Cuadro 1.15</t>
  </si>
  <si>
    <t>según categoría</t>
  </si>
  <si>
    <t>Año</t>
  </si>
  <si>
    <t>Total a/</t>
  </si>
  <si>
    <t>Parques
nacionales</t>
  </si>
  <si>
    <t>Reserva
de la
biosfera</t>
  </si>
  <si>
    <t>Área de pro-
tección de
recursos</t>
  </si>
  <si>
    <t>Área de pro-
tección de
flora y fauna</t>
  </si>
  <si>
    <t>Monumentos
naturales</t>
  </si>
  <si>
    <t>Otras
catego-
rías b/</t>
  </si>
  <si>
    <t>Áreas Naturales</t>
  </si>
  <si>
    <t>Protegidas</t>
  </si>
  <si>
    <t>ND</t>
  </si>
  <si>
    <t>Superficie</t>
  </si>
  <si>
    <t>(Miles de ha)</t>
  </si>
  <si>
    <t>Nota: Incluye porciones continentales y marinas.</t>
  </si>
  <si>
    <t>a/ Los datos son susceptibles de cambiar con posterioridad a consecuencia de adiciones o supresiones, conforme al aná-</t>
  </si>
  <si>
    <t xml:space="preserve">    lisis y evaluación de las Áreas Naturales Protegidas para su recategorización, derogación o abrogación. A partir de</t>
  </si>
  <si>
    <t xml:space="preserve">    2002 incluye la información correspondiente a Santuarios.</t>
  </si>
  <si>
    <t>b/ Incorpora aquellas áreas incluidas en categorías de manejo que, conforme a las modificaciones de la LGEEPA del 13</t>
  </si>
  <si>
    <t xml:space="preserve">    de diciembre de 1996, están pendientes de ser recategorizadas y/o delimitadas. A partir de diciembre de 2009, se eli-</t>
  </si>
  <si>
    <t xml:space="preserve">    mina esta categoría de la Ley.</t>
  </si>
  <si>
    <r>
      <t xml:space="preserve">Fuente: PR. </t>
    </r>
    <r>
      <rPr>
        <i/>
        <sz val="6"/>
        <rFont val="Arial"/>
        <family val="2"/>
      </rPr>
      <t>Informe de Gobierno</t>
    </r>
    <r>
      <rPr>
        <sz val="6"/>
        <rFont val="Arial"/>
        <family val="2"/>
      </rPr>
      <t xml:space="preserve"> (varios años). Anexo. México, DF.</t>
    </r>
  </si>
  <si>
    <t>&amp;</t>
  </si>
  <si>
    <t>Volumen de residuos sólidos urbanos</t>
  </si>
  <si>
    <t>Cuadro 1.16</t>
  </si>
  <si>
    <t>según generación y disposición final</t>
  </si>
  <si>
    <t>1a. parte</t>
  </si>
  <si>
    <t>Serie anual de 1995 a 2012</t>
  </si>
  <si>
    <t>Miles de toneladas</t>
  </si>
  <si>
    <t>Total</t>
  </si>
  <si>
    <t>Generación</t>
  </si>
  <si>
    <t>Productos
de papel y
cartón</t>
  </si>
  <si>
    <t>Textiles</t>
  </si>
  <si>
    <t>Plásticos</t>
  </si>
  <si>
    <t>Vidrios</t>
  </si>
  <si>
    <t>Metales</t>
  </si>
  <si>
    <t xml:space="preserve">   2009 E/</t>
  </si>
  <si>
    <t>2a. parte y última</t>
  </si>
  <si>
    <t>Disposición final</t>
  </si>
  <si>
    <t>Basura
orgánica a/</t>
  </si>
  <si>
    <t>Otros b/</t>
  </si>
  <si>
    <t>Rellenos
sanitarios c/</t>
  </si>
  <si>
    <t>Rellenos de
tierra con-
trolados d/</t>
  </si>
  <si>
    <t>Tiraderos
a cielo
abierto</t>
  </si>
  <si>
    <t>Reciclaje e/</t>
  </si>
  <si>
    <r>
      <t>Nota: Los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datos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se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refieren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basura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producida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en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las ciudades, la cual incluye desechos generados en casas habitación,</t>
    </r>
  </si>
  <si>
    <t xml:space="preserve">          comercios, instituciones, lugares de recreación y otros. La cuantificación se realiza con base en la metodología es-</t>
  </si>
  <si>
    <t xml:space="preserve">          tipulada en las normas mexicanas existentes.</t>
  </si>
  <si>
    <t>a/ En su proceso de descomposición natural, estos residuos generan distintos gases conocidos como biogas, que deben</t>
  </si>
  <si>
    <t xml:space="preserve">    ser quemados (acuerdo internacional para el control de emisiones de gases invernadero).</t>
  </si>
  <si>
    <t>b/ Incluye residuos finos, material de demoliciones, hules y pañal desechable, entre otros.</t>
  </si>
  <si>
    <t>c/ Sitios que cuentan parcialmente con aplicación y vigilancia de las medidas necesarias para el cumplimiento de las dis-</t>
  </si>
  <si>
    <t xml:space="preserve">    posiciones establecidas.</t>
  </si>
  <si>
    <t>d/ Sitios para la disposición final de los residuos sólidos que no cuentan con la infraestructura propia de un relleno sani-</t>
  </si>
  <si>
    <t xml:space="preserve">    tario, pero donde se dan las condiciones mínimas para la compactación y cobertura diaria.</t>
  </si>
  <si>
    <t>e/ Materiales recuperados en los sitios de disposición final. Excluye lo separado en diversas fuentes de generación, lo re-</t>
  </si>
  <si>
    <t xml:space="preserve">    cuperado en contenedores y vehículos de recolección.</t>
  </si>
  <si>
    <t>Infraestructura instalada para el manejo</t>
  </si>
  <si>
    <t>Cuadro 1.17</t>
  </si>
  <si>
    <t>de residuos peligrosos</t>
  </si>
  <si>
    <t>Plantas</t>
  </si>
  <si>
    <t>Acopio a/</t>
  </si>
  <si>
    <t>Reco-
lección
y trans-
porte</t>
  </si>
  <si>
    <t>Reciclaje de
solventes
sucios, lu-
bricantes
usados y
metales b/</t>
  </si>
  <si>
    <t>Reuso</t>
  </si>
  <si>
    <t>Incineración
de combus-
tibles al-
ternos y
residuos c/</t>
  </si>
  <si>
    <t>Tratamien-
to de re-
siduos</t>
  </si>
  <si>
    <t>Confina-
miento d/</t>
  </si>
  <si>
    <t>e/</t>
  </si>
  <si>
    <t>Nota: Los datos corresponden al número de plantas que cuentan con autorización para operar. A partir de 2007, con ba-</t>
  </si>
  <si>
    <t xml:space="preserve">          se en el Reglamento de la Ley General para la Prevención y Gestión Integral de los Residuos, se excluyen las au-</t>
  </si>
  <si>
    <t xml:space="preserve">          torizaciones nuevas de acopio, recolección y transporte, por tratarse de actividades secundarias de manejo, por lo</t>
  </si>
  <si>
    <t xml:space="preserve">          que la sumatoria difiere del total.</t>
  </si>
  <si>
    <t>a/ Comprende el almacenamiento temporal.</t>
  </si>
  <si>
    <t>c/ Incluye residuos peligrosos y biológico-infecciosos.</t>
  </si>
  <si>
    <t>d/ Incluye disposición final.</t>
  </si>
  <si>
    <t>e/ Se refiere a la recolección en su lugar de origen de Bifenilos Policlorados (BPC's), para su posterior exportación.</t>
  </si>
  <si>
    <t>Proyectos de riesgo ambiental</t>
  </si>
  <si>
    <t>Cuadro 1.18</t>
  </si>
  <si>
    <t>según rama industrial</t>
  </si>
  <si>
    <t>Petróleo y
derivados a/</t>
  </si>
  <si>
    <t>Química</t>
  </si>
  <si>
    <t>Petro-
química</t>
  </si>
  <si>
    <t>Metalúr-
gica</t>
  </si>
  <si>
    <t>Otros</t>
  </si>
  <si>
    <t>Nota: Se refiere a los proyectos ingresados a evaluación cada año, dirigidos a actividades altamente riesgosas.</t>
  </si>
  <si>
    <t>a/ Incluye almacenamiento y distribución de combustibles.</t>
  </si>
  <si>
    <t>Proyectos de impacto ambiental</t>
  </si>
  <si>
    <t>Cuadro 1.19</t>
  </si>
  <si>
    <t>según sector de actividad económica</t>
  </si>
  <si>
    <t>Primario a/</t>
  </si>
  <si>
    <t>Secundario b/</t>
  </si>
  <si>
    <t>Terciario c/</t>
  </si>
  <si>
    <t>Nota: La evaluación del impacto ambiental se refiere al proceso analítico al que se someten los proyectos de inversión</t>
  </si>
  <si>
    <t xml:space="preserve">          para evaluar su costo beneficio social en términos ambientales.</t>
  </si>
  <si>
    <t>a/ Comprende: sector agropecuario, forestal, hidráulico, minero y pesquero.</t>
  </si>
  <si>
    <t>b/ Comprende el sector industrial.</t>
  </si>
  <si>
    <t>c/ Incluye: sector turístico, CFE, gaseras, PEMEX y vías generales de comunicación.</t>
  </si>
  <si>
    <t>Indicadores seleccionados de auditorías ambientales a industrias</t>
  </si>
  <si>
    <t>Cuadro 1.20</t>
  </si>
  <si>
    <t>Iniciadas</t>
  </si>
  <si>
    <t>Concluidas</t>
  </si>
  <si>
    <t>Resultados</t>
  </si>
  <si>
    <t>Planes de
acción
firmados a/</t>
  </si>
  <si>
    <t>Inversiones
derivadas
(Millones de pesos)</t>
  </si>
  <si>
    <t>Certificados
como indus-
tria limpia b/</t>
  </si>
  <si>
    <r>
      <t>a/ Se refiere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a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los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compromisos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derivados</t>
    </r>
    <r>
      <rPr>
        <sz val="5"/>
        <rFont val="Arial"/>
        <family val="2"/>
      </rPr>
      <t xml:space="preserve"> </t>
    </r>
    <r>
      <rPr>
        <sz val="6"/>
        <rFont val="Arial"/>
        <family val="2"/>
      </rPr>
      <t>de las auditorías, con el propósito de corregir las deficiencias detectadas.</t>
    </r>
  </si>
  <si>
    <t>b/ Otorgados a empresas que han concluido satisfactoriamente su plan de acción y cumplen con la normatividad ambien-</t>
  </si>
  <si>
    <t>Visitas de inspección a fuentes fijas contaminantes</t>
  </si>
  <si>
    <t>de jurisdicción federal según resultado</t>
  </si>
  <si>
    <t>Sin irregu-
laridades</t>
  </si>
  <si>
    <t>Irregu-
laridades
menores</t>
  </si>
  <si>
    <t>Clausuras
parciales</t>
  </si>
  <si>
    <t>Clausuras
totales</t>
  </si>
  <si>
    <t xml:space="preserve">    tal vigente. A partir de 2004 incluye certificados de calidad ambiental turística y calidad ambiental.</t>
  </si>
  <si>
    <t>b/ Incluye líquido fijador fotográfico y trapos impregnados con grasa y aceite.</t>
  </si>
  <si>
    <t>Jerarquización de la superficie territorial</t>
  </si>
  <si>
    <t>Cuadro 1.1</t>
  </si>
  <si>
    <t>por principales países</t>
  </si>
  <si>
    <t>País</t>
  </si>
  <si>
    <t>1.</t>
  </si>
  <si>
    <t>2.</t>
  </si>
  <si>
    <t>Canadá</t>
  </si>
  <si>
    <t>3.</t>
  </si>
  <si>
    <t>Estados Unidos de América</t>
  </si>
  <si>
    <t>4.</t>
  </si>
  <si>
    <t>China</t>
  </si>
  <si>
    <t>5.</t>
  </si>
  <si>
    <t>Brasil</t>
  </si>
  <si>
    <t>6.</t>
  </si>
  <si>
    <t>Australia</t>
  </si>
  <si>
    <t>7.</t>
  </si>
  <si>
    <t>India</t>
  </si>
  <si>
    <t>8.</t>
  </si>
  <si>
    <t>Argentina</t>
  </si>
  <si>
    <t>9.</t>
  </si>
  <si>
    <t>Kazajstán</t>
  </si>
  <si>
    <t>10.</t>
  </si>
  <si>
    <t>11.</t>
  </si>
  <si>
    <t>Argelia</t>
  </si>
  <si>
    <t>12.</t>
  </si>
  <si>
    <t>República Democrática del Congo</t>
  </si>
  <si>
    <t>13.</t>
  </si>
  <si>
    <t>Arabia Saudita</t>
  </si>
  <si>
    <t>14.</t>
  </si>
  <si>
    <t>México</t>
  </si>
  <si>
    <t>15.</t>
  </si>
  <si>
    <t>Indonesia</t>
  </si>
  <si>
    <t>16.</t>
  </si>
  <si>
    <t>Libia</t>
  </si>
  <si>
    <t>17.</t>
  </si>
  <si>
    <t>Irán</t>
  </si>
  <si>
    <t>18.</t>
  </si>
  <si>
    <t>Mongolia</t>
  </si>
  <si>
    <t>19.</t>
  </si>
  <si>
    <t>Perú</t>
  </si>
  <si>
    <t>20.</t>
  </si>
  <si>
    <t>Chad</t>
  </si>
  <si>
    <t>Kilómetros cuadrados</t>
  </si>
  <si>
    <t>Rusia</t>
  </si>
  <si>
    <t>Niger</t>
  </si>
  <si>
    <r>
      <t xml:space="preserve">Fuente: ONU. </t>
    </r>
    <r>
      <rPr>
        <sz val="6"/>
        <rFont val="Arial"/>
        <family val="2"/>
      </rPr>
      <t>En: www.unstats.un.org (27 de septiembre de 2012).</t>
    </r>
  </si>
  <si>
    <t>Superficie territorial, límites internacionales</t>
  </si>
  <si>
    <t>Cuadro 1.2</t>
  </si>
  <si>
    <t>del territorio continental, longitud de la línea</t>
  </si>
  <si>
    <t>de costa y posición geográfica de los Estados</t>
  </si>
  <si>
    <t>Unidos Mexicanos</t>
  </si>
  <si>
    <t>Concepto</t>
  </si>
  <si>
    <r>
      <t>Superficie territorial (km</t>
    </r>
    <r>
      <rPr>
        <b/>
        <vertAlign val="superscript"/>
        <sz val="6"/>
        <rFont val="Arial"/>
        <family val="2"/>
      </rPr>
      <t>2</t>
    </r>
    <r>
      <rPr>
        <b/>
        <sz val="6"/>
        <rFont val="Arial"/>
        <family val="2"/>
      </rPr>
      <t>)</t>
    </r>
  </si>
  <si>
    <t>Continental</t>
  </si>
  <si>
    <t>Insular</t>
  </si>
  <si>
    <t>Límites internacionales del territorio continental (km)</t>
  </si>
  <si>
    <t>Guatemala</t>
  </si>
  <si>
    <t>Belice a/</t>
  </si>
  <si>
    <t>Longitud de la línea de costa (km)</t>
  </si>
  <si>
    <t>Océano Pacífico</t>
  </si>
  <si>
    <t>Golfo de México y Mar Caribe</t>
  </si>
  <si>
    <t>Posición geográfica</t>
  </si>
  <si>
    <t>Latitudes extremas</t>
  </si>
  <si>
    <t>Al Norte</t>
  </si>
  <si>
    <t>Monumento 206, límite México - Estados Unidos de América</t>
  </si>
  <si>
    <t>32° 43' 06" Norte</t>
  </si>
  <si>
    <t>Al Sur</t>
  </si>
  <si>
    <t>Desembocadura del río Suchiate</t>
  </si>
  <si>
    <t xml:space="preserve"> 14° 32' 27" Norte</t>
  </si>
  <si>
    <t>Longitudes extremas</t>
  </si>
  <si>
    <t>Oriente</t>
  </si>
  <si>
    <t>Isla Mujeres</t>
  </si>
  <si>
    <t>86° 42' 36" Oeste</t>
  </si>
  <si>
    <t>Occidente</t>
  </si>
  <si>
    <t>Isla Guadalupe</t>
  </si>
  <si>
    <t>118° 22' 00" Oeste</t>
  </si>
  <si>
    <t>a/ Excluye 85.266 kilómetros de límite marítimo en la bahía de Chetumal.</t>
  </si>
  <si>
    <t>Capitales, altitudes, longitud de la línea de costa y municipios</t>
  </si>
  <si>
    <t>Cuadro 1.3</t>
  </si>
  <si>
    <t>por entidad federativa</t>
  </si>
  <si>
    <t>Entidad
federativa</t>
  </si>
  <si>
    <t>Capital</t>
  </si>
  <si>
    <t>Altitud
(msnm)</t>
  </si>
  <si>
    <t>Munici-
pios a/</t>
  </si>
  <si>
    <t>Estados Unidos Mexicanos</t>
  </si>
  <si>
    <t xml:space="preserve">Aguascalientes           </t>
  </si>
  <si>
    <t>Aguascalientes</t>
  </si>
  <si>
    <t>NA</t>
  </si>
  <si>
    <t xml:space="preserve">Baja California          </t>
  </si>
  <si>
    <t xml:space="preserve">Mexicali          </t>
  </si>
  <si>
    <t>Baja California Sur</t>
  </si>
  <si>
    <t xml:space="preserve">La Paz            </t>
  </si>
  <si>
    <t xml:space="preserve">Campeche                 </t>
  </si>
  <si>
    <t xml:space="preserve">Coahuila de Zaragoza          </t>
  </si>
  <si>
    <t xml:space="preserve">Saltillo          </t>
  </si>
  <si>
    <t xml:space="preserve">Colima                   </t>
  </si>
  <si>
    <t xml:space="preserve">Colima            </t>
  </si>
  <si>
    <t xml:space="preserve">Chiapas                  </t>
  </si>
  <si>
    <t xml:space="preserve">Tuxtla Gutiérrez  </t>
  </si>
  <si>
    <t xml:space="preserve">Chihuahua                </t>
  </si>
  <si>
    <t xml:space="preserve">Chihuahua         </t>
  </si>
  <si>
    <t>Distrito Federal b/</t>
  </si>
  <si>
    <t>c/</t>
  </si>
  <si>
    <t xml:space="preserve">Durango                  </t>
  </si>
  <si>
    <t xml:space="preserve">Victoria de Durango           </t>
  </si>
  <si>
    <t xml:space="preserve">Guanajuato        </t>
  </si>
  <si>
    <t xml:space="preserve">Guerrero                 </t>
  </si>
  <si>
    <t xml:space="preserve">Chilpancingo de los Bravo    </t>
  </si>
  <si>
    <t xml:space="preserve">Hidalgo                  </t>
  </si>
  <si>
    <t xml:space="preserve">Pachuca de Soto     </t>
  </si>
  <si>
    <t xml:space="preserve">Jalisco                  </t>
  </si>
  <si>
    <t xml:space="preserve">Guadalajara       </t>
  </si>
  <si>
    <t xml:space="preserve">Toluca de Lerdo        </t>
  </si>
  <si>
    <t xml:space="preserve">Michoacán de Ocampo             </t>
  </si>
  <si>
    <t xml:space="preserve">Morelia           </t>
  </si>
  <si>
    <t xml:space="preserve">Morelos                  </t>
  </si>
  <si>
    <t xml:space="preserve">Cuernavaca        </t>
  </si>
  <si>
    <t xml:space="preserve">Nayarit                  </t>
  </si>
  <si>
    <t xml:space="preserve">Tepic             </t>
  </si>
  <si>
    <t xml:space="preserve">Nuevo León               </t>
  </si>
  <si>
    <t xml:space="preserve">Monterrey         </t>
  </si>
  <si>
    <t xml:space="preserve">Oaxaca                   </t>
  </si>
  <si>
    <t xml:space="preserve">Oaxaca de Juárez         </t>
  </si>
  <si>
    <t>21.</t>
  </si>
  <si>
    <t xml:space="preserve">Puebla                   </t>
  </si>
  <si>
    <t>Heroica Puebla de Zaragoza</t>
  </si>
  <si>
    <t>22.</t>
  </si>
  <si>
    <t xml:space="preserve">Querétaro             </t>
  </si>
  <si>
    <t>Santiago de Querétaro</t>
  </si>
  <si>
    <t>23.</t>
  </si>
  <si>
    <t xml:space="preserve">Quintana Roo             </t>
  </si>
  <si>
    <t>Chetumal</t>
  </si>
  <si>
    <t>24.</t>
  </si>
  <si>
    <t>San Luis Potosí</t>
  </si>
  <si>
    <t xml:space="preserve">San Luis Potosí   </t>
  </si>
  <si>
    <t>25.</t>
  </si>
  <si>
    <t xml:space="preserve">Sinaloa                  </t>
  </si>
  <si>
    <t>Culiacán Rosales</t>
  </si>
  <si>
    <t>26.</t>
  </si>
  <si>
    <t xml:space="preserve">Sonora                   </t>
  </si>
  <si>
    <t xml:space="preserve">Hermosillo        </t>
  </si>
  <si>
    <t>27.</t>
  </si>
  <si>
    <t xml:space="preserve">Tabasco                  </t>
  </si>
  <si>
    <t xml:space="preserve">Villahermosa      </t>
  </si>
  <si>
    <t>28.</t>
  </si>
  <si>
    <t xml:space="preserve">Tamaulipas               </t>
  </si>
  <si>
    <t xml:space="preserve">Ciudad Victoria   </t>
  </si>
  <si>
    <t>29.</t>
  </si>
  <si>
    <t xml:space="preserve">Tlaxcala                 </t>
  </si>
  <si>
    <t>Tlaxcala de Xicohténcatl</t>
  </si>
  <si>
    <t>30.</t>
  </si>
  <si>
    <t>Veracruz de Ignacio de la Llave</t>
  </si>
  <si>
    <t>31.</t>
  </si>
  <si>
    <t xml:space="preserve">Yucatán                  </t>
  </si>
  <si>
    <t xml:space="preserve">Mérida            </t>
  </si>
  <si>
    <t>32.</t>
  </si>
  <si>
    <t xml:space="preserve">Zacatecas                </t>
  </si>
  <si>
    <t xml:space="preserve">Zacatecas         </t>
  </si>
  <si>
    <t>c/ Se refiere a las delegaciones políticas.</t>
  </si>
  <si>
    <t>Cuadro 1.4</t>
  </si>
  <si>
    <t>Distrito Federal</t>
  </si>
  <si>
    <t xml:space="preserve">Guanajuato               </t>
  </si>
  <si>
    <t>Cuadro 1.5</t>
  </si>
  <si>
    <t>Ciudad</t>
  </si>
  <si>
    <t>Latitud</t>
  </si>
  <si>
    <t>Longitud</t>
  </si>
  <si>
    <t>Altitud</t>
  </si>
  <si>
    <t>Norte</t>
  </si>
  <si>
    <t>Oeste</t>
  </si>
  <si>
    <t xml:space="preserve">Acapulco de Juárez, Gro.                      </t>
  </si>
  <si>
    <t>Aguascalientes, Ags.</t>
  </si>
  <si>
    <t xml:space="preserve">Celaya, Gto.                        </t>
  </si>
  <si>
    <t>Ciudad Guzmán, Jal.</t>
  </si>
  <si>
    <t>Ciudad Madero, Tamps.</t>
  </si>
  <si>
    <t>Ciudad Mante, Tamps.</t>
  </si>
  <si>
    <t>Ciudad Obregón, Son.</t>
  </si>
  <si>
    <t>Ciudad Victoria, Tamps.</t>
  </si>
  <si>
    <t>Coatzacoalcos, Ver.</t>
  </si>
  <si>
    <t xml:space="preserve">Colima, Col.                        </t>
  </si>
  <si>
    <t xml:space="preserve">Córdoba, Ver.                       </t>
  </si>
  <si>
    <t>Cuernavaca, Mor.</t>
  </si>
  <si>
    <t xml:space="preserve">Culiacán Rosales, Sin.                      </t>
  </si>
  <si>
    <t>Chetumal, Q. Roo</t>
  </si>
  <si>
    <t>Chihuahua, Chih.</t>
  </si>
  <si>
    <t>Chilpancingo de los Bravo, Gro.</t>
  </si>
  <si>
    <t>Delicias, Chih.</t>
  </si>
  <si>
    <t>Ensenada, BC</t>
  </si>
  <si>
    <t>Gómez Palacio, Dgo.</t>
  </si>
  <si>
    <t>Guadalajara, Jal.</t>
  </si>
  <si>
    <t>Guanajuato, Gto.</t>
  </si>
  <si>
    <t>Hermosillo, Son.</t>
  </si>
  <si>
    <t>Heroica Guaymas, Son.</t>
  </si>
  <si>
    <t>Heroica Matamoros, Tamps.</t>
  </si>
  <si>
    <t xml:space="preserve">Heroica Nogales, Son.                     </t>
  </si>
  <si>
    <t xml:space="preserve">Heroica Puebla de Zaragoza, Pue.                      </t>
  </si>
  <si>
    <t>Hidalgo del Parral, Chih.</t>
  </si>
  <si>
    <t xml:space="preserve">Irapuato, Gto.                      </t>
  </si>
  <si>
    <t xml:space="preserve">La Paz, BCS                      </t>
  </si>
  <si>
    <t xml:space="preserve">León de los Aldama, Gto.                          </t>
  </si>
  <si>
    <t xml:space="preserve">Los Mochis, Sin.                    </t>
  </si>
  <si>
    <t xml:space="preserve">Mazatlán, Sin.                      </t>
  </si>
  <si>
    <t xml:space="preserve">Mérida, Yuc.                        </t>
  </si>
  <si>
    <t>Mexicali, BC</t>
  </si>
  <si>
    <t>Minatitlán, Ver.</t>
  </si>
  <si>
    <t>Monclova, Coah.</t>
  </si>
  <si>
    <t>Monterrey, NL</t>
  </si>
  <si>
    <t xml:space="preserve">Morelia, Mich.                    </t>
  </si>
  <si>
    <t xml:space="preserve">Nuevo Laredo, Tamps.              </t>
  </si>
  <si>
    <t xml:space="preserve">Oaxaca de Juárez, Oax.                      </t>
  </si>
  <si>
    <t>Orizaba, Ver.</t>
  </si>
  <si>
    <t xml:space="preserve">Pachuca de Soto, Hgo.                     </t>
  </si>
  <si>
    <t xml:space="preserve">Poza Rica de Hidalgo, Ver.                   </t>
  </si>
  <si>
    <t xml:space="preserve">Reynosa, Tamps.                   </t>
  </si>
  <si>
    <t xml:space="preserve">Salamanca, Gto.                   </t>
  </si>
  <si>
    <t xml:space="preserve">Saltillo, Coah.                   </t>
  </si>
  <si>
    <t>(Continúa)</t>
  </si>
  <si>
    <t>San Luis Potosí, SLP</t>
  </si>
  <si>
    <t>Santiago de Querétaro, Qro.</t>
  </si>
  <si>
    <t xml:space="preserve">Tampico, Tamps.                   </t>
  </si>
  <si>
    <t xml:space="preserve">Tepic, Nay.                       </t>
  </si>
  <si>
    <t xml:space="preserve">Tijuana, BC                     </t>
  </si>
  <si>
    <t xml:space="preserve">Tlaxcala de Xicohténcatl, Tlax.                   </t>
  </si>
  <si>
    <t xml:space="preserve">Toluca de Lerdo, Méx.                      </t>
  </si>
  <si>
    <t xml:space="preserve">Torreón, Coah.                    </t>
  </si>
  <si>
    <t xml:space="preserve">Tuxtla Gutiérrez, Chis.           </t>
  </si>
  <si>
    <t xml:space="preserve">Uruapan, Mich.                    </t>
  </si>
  <si>
    <t xml:space="preserve">Veracruz, Ver.                    </t>
  </si>
  <si>
    <t>Victoria de Durango, Dgo.</t>
  </si>
  <si>
    <t xml:space="preserve">Villahermosa, Tab.                </t>
  </si>
  <si>
    <t xml:space="preserve">Xalapa - Enríquez, Ver.                        </t>
  </si>
  <si>
    <t xml:space="preserve">Zacatecas, Zac.                   </t>
  </si>
  <si>
    <t xml:space="preserve">Zamora de Hidalgo, Mich.                     </t>
  </si>
  <si>
    <t>Cuadro 1.6</t>
  </si>
  <si>
    <t>Cumbres</t>
  </si>
  <si>
    <t>Ubicación</t>
  </si>
  <si>
    <t>Latitud
Norte</t>
  </si>
  <si>
    <t>Longitud
Oeste</t>
  </si>
  <si>
    <t>México y Puebla</t>
  </si>
  <si>
    <t>Puebla</t>
  </si>
  <si>
    <t>Tlaxcala y Puebla</t>
  </si>
  <si>
    <t>Jalisco</t>
  </si>
  <si>
    <t>Chiapas</t>
  </si>
  <si>
    <t>Michoacán de Ocampo</t>
  </si>
  <si>
    <t xml:space="preserve">Volcán de Colima </t>
  </si>
  <si>
    <t>Jalisco y Colima</t>
  </si>
  <si>
    <t>Nuevo León</t>
  </si>
  <si>
    <t>Coahuila de Zaragoza</t>
  </si>
  <si>
    <t>Querétaro</t>
  </si>
  <si>
    <t>Durango</t>
  </si>
  <si>
    <t>Nota: Se consideran elevaciones mayores de 3 000 metros.</t>
  </si>
  <si>
    <t>Cuadro 1.7</t>
  </si>
  <si>
    <t>Provincia</t>
  </si>
  <si>
    <t>Estados que comprende</t>
  </si>
  <si>
    <t>I</t>
  </si>
  <si>
    <t>Península de Baja California</t>
  </si>
  <si>
    <t>Baja California y Baja California Sur</t>
  </si>
  <si>
    <t>II</t>
  </si>
  <si>
    <t>Llanura Sonorense</t>
  </si>
  <si>
    <t>Baja California y Sonora</t>
  </si>
  <si>
    <t>III</t>
  </si>
  <si>
    <t>Sierra Madre Occidental</t>
  </si>
  <si>
    <t xml:space="preserve">Sonora, Chihuahua, Sinaloa, Nayarit, Durango, Zacatecas, Jalisco y </t>
  </si>
  <si>
    <t>IV</t>
  </si>
  <si>
    <t>Sierras y Llanuras del Norte</t>
  </si>
  <si>
    <t>Chihuahua, Sonora, Coahuila de Zaragoza y Durango</t>
  </si>
  <si>
    <t>V</t>
  </si>
  <si>
    <t>Sierra Madre Oriental</t>
  </si>
  <si>
    <t>VI</t>
  </si>
  <si>
    <t>Grandes Llanuras de Norteamérica</t>
  </si>
  <si>
    <t>Coahuila de Zaragoza, Nuevo León y Tamaulipas</t>
  </si>
  <si>
    <t>VII</t>
  </si>
  <si>
    <t>Llanura Costera del Pacífico</t>
  </si>
  <si>
    <t>Sonora, Sinaloa y Nayarit</t>
  </si>
  <si>
    <t>VIII</t>
  </si>
  <si>
    <t>Llanura Costera del Golfo Norte</t>
  </si>
  <si>
    <t>Nuevo León, Tamaulipas, Veracruz de Ignacio de la Llave, Puebla,</t>
  </si>
  <si>
    <t>Hidalgo y San Luis Potosí</t>
  </si>
  <si>
    <t>IX</t>
  </si>
  <si>
    <t>Mesa del Centro</t>
  </si>
  <si>
    <t>Durango, Zacatecas, San Luis Potosí, Aguascalientes, Jalisco,</t>
  </si>
  <si>
    <t>Querétaro y Guanajuato</t>
  </si>
  <si>
    <t>X</t>
  </si>
  <si>
    <t>Eje Neovolcánico</t>
  </si>
  <si>
    <t>Nayarit, Colima, Jalisco, Aguascalientes, Guanajuato, Querétaro,</t>
  </si>
  <si>
    <t xml:space="preserve">Hidalgo, Michoacán de Ocampo, México, Puebla, Veracruz de Ignacio </t>
  </si>
  <si>
    <t>XI</t>
  </si>
  <si>
    <t>Península de Yucatán</t>
  </si>
  <si>
    <t>Yucatán, Quintana Roo y Campeche</t>
  </si>
  <si>
    <t>XII</t>
  </si>
  <si>
    <t>Sierra Madre del Sur</t>
  </si>
  <si>
    <t xml:space="preserve">Nayarit, Jalisco, Colima, Michoacán de Ocampo, Guerrero, Oaxaca, </t>
  </si>
  <si>
    <t>México, Morelos, Veracruz de Ignacio de la Llave y Puebla</t>
  </si>
  <si>
    <t>XIII</t>
  </si>
  <si>
    <t>Llanura Costera del Golfo Sur</t>
  </si>
  <si>
    <t>Veracruz de Ignacio de la Llave, Oaxaca, Tabasco, Chiapas y Campeche</t>
  </si>
  <si>
    <t>XIV</t>
  </si>
  <si>
    <t>Sierras de Chiapas y Guatemala</t>
  </si>
  <si>
    <t>Chiapas, Tabasco, Oaxaca y Veracruz de Ignacio de la Llave</t>
  </si>
  <si>
    <t>XV</t>
  </si>
  <si>
    <t>Cordillera Centroamericana</t>
  </si>
  <si>
    <t>Oaxaca, Chiapas y Veracruz de Ignacio de la Llave</t>
  </si>
  <si>
    <t>Cuadro 1.8</t>
  </si>
  <si>
    <t>Grupo de climas</t>
  </si>
  <si>
    <t>Seco y templado</t>
  </si>
  <si>
    <t>12 a 22</t>
  </si>
  <si>
    <t>Baja California</t>
  </si>
  <si>
    <t>14 a 26</t>
  </si>
  <si>
    <t>Campeche</t>
  </si>
  <si>
    <t xml:space="preserve">Cálido </t>
  </si>
  <si>
    <t>24 a 28</t>
  </si>
  <si>
    <t>800 a 2 000</t>
  </si>
  <si>
    <t>10 a 26</t>
  </si>
  <si>
    <t>Colima</t>
  </si>
  <si>
    <t>Cálido, seco y templado</t>
  </si>
  <si>
    <t>10 a 28</t>
  </si>
  <si>
    <t>Cálido y templado</t>
  </si>
  <si>
    <t>10 a 30</t>
  </si>
  <si>
    <t>Chihuahua</t>
  </si>
  <si>
    <t>8 a 26</t>
  </si>
  <si>
    <t xml:space="preserve">Seco y templado </t>
  </si>
  <si>
    <t>6 a 18</t>
  </si>
  <si>
    <t>500 a 2 000</t>
  </si>
  <si>
    <t>Seco, templado y cálido</t>
  </si>
  <si>
    <t>Guanajuato</t>
  </si>
  <si>
    <t>Templado y seco</t>
  </si>
  <si>
    <t>300 a 1 000</t>
  </si>
  <si>
    <t>Guerrero</t>
  </si>
  <si>
    <t>12 a 30</t>
  </si>
  <si>
    <t>Hidalgo</t>
  </si>
  <si>
    <t>Templado, seco y cálido</t>
  </si>
  <si>
    <t>10 a 24</t>
  </si>
  <si>
    <t>Templado, cálido y seco</t>
  </si>
  <si>
    <t>400 a 2 500</t>
  </si>
  <si>
    <t>0 a 28</t>
  </si>
  <si>
    <t>Cálido, templado y seco</t>
  </si>
  <si>
    <t>400 a 2 000</t>
  </si>
  <si>
    <t>Morelos</t>
  </si>
  <si>
    <t>Cálido, templado y frío</t>
  </si>
  <si>
    <t>0 a 26</t>
  </si>
  <si>
    <t>Nayarit</t>
  </si>
  <si>
    <t>14 a 28</t>
  </si>
  <si>
    <t>600 a 2 500</t>
  </si>
  <si>
    <t>8 a 24</t>
  </si>
  <si>
    <t>200 a 1 200</t>
  </si>
  <si>
    <t>Oaxaca</t>
  </si>
  <si>
    <t>8 a 30</t>
  </si>
  <si>
    <t>300 a 4 500</t>
  </si>
  <si>
    <t>400 a 3 500</t>
  </si>
  <si>
    <t>Quintana Roo</t>
  </si>
  <si>
    <t>Cálido</t>
  </si>
  <si>
    <t>200 a 3 500</t>
  </si>
  <si>
    <t>Sinaloa</t>
  </si>
  <si>
    <t>200 a 2 000</t>
  </si>
  <si>
    <t>Sonora</t>
  </si>
  <si>
    <t>8 a 28</t>
  </si>
  <si>
    <t>Menos de 100 a 1 000</t>
  </si>
  <si>
    <t>Tabasco</t>
  </si>
  <si>
    <t>22 a 28</t>
  </si>
  <si>
    <t>1 500 a 4 500</t>
  </si>
  <si>
    <t>Tamaulipas</t>
  </si>
  <si>
    <t>300 a 2 000</t>
  </si>
  <si>
    <t>Tlaxcala</t>
  </si>
  <si>
    <t>Yucatán</t>
  </si>
  <si>
    <t>Cálido y seco</t>
  </si>
  <si>
    <t>Zacatecas</t>
  </si>
  <si>
    <t xml:space="preserve">Distribución porcentual de la superficie continental </t>
  </si>
  <si>
    <t>Cuadro 1.9</t>
  </si>
  <si>
    <t>por grupo de climas</t>
  </si>
  <si>
    <t>Estructura</t>
  </si>
  <si>
    <t>Cálidos</t>
  </si>
  <si>
    <t>Templados</t>
  </si>
  <si>
    <t>Secos</t>
  </si>
  <si>
    <t>Fríos</t>
  </si>
  <si>
    <t>Cuadro 1.10</t>
  </si>
  <si>
    <t>Miles de kilómetros cuadrados</t>
  </si>
  <si>
    <t>Tipo</t>
  </si>
  <si>
    <t>Depósito de agua dulce</t>
  </si>
  <si>
    <t>Naturales</t>
  </si>
  <si>
    <t>Lagos y lagunas de la vertiente del Océano Pacífico</t>
  </si>
  <si>
    <t>Lagos y lagunas de la vertiente del Golfo de México</t>
  </si>
  <si>
    <t>Pantanos (Veracruz de Ignacio de la Llave, Tabasco y Campeche)</t>
  </si>
  <si>
    <t>Artificiales</t>
  </si>
  <si>
    <t>Vasos de almacenamiento (Presas)</t>
  </si>
  <si>
    <t>Depósito de agua salobre en lagunas, litorales, bahías y esteros</t>
  </si>
  <si>
    <t>Principales características de los ríos seleccionados por vertiente</t>
  </si>
  <si>
    <t>Cuadro 1.11</t>
  </si>
  <si>
    <t>Vertiente
     Río</t>
  </si>
  <si>
    <r>
      <t>Escurrimiento
natural medio
anual superficial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a/</t>
    </r>
  </si>
  <si>
    <r>
      <t>Área de la
cuenca
(km</t>
    </r>
    <r>
      <rPr>
        <vertAlign val="superscript"/>
        <sz val="6"/>
        <rFont val="Arial"/>
        <family val="2"/>
      </rPr>
      <t>2</t>
    </r>
    <r>
      <rPr>
        <sz val="6"/>
        <rFont val="Arial"/>
        <family val="2"/>
      </rPr>
      <t xml:space="preserve">) </t>
    </r>
  </si>
  <si>
    <t xml:space="preserve">Longitud
(km) </t>
  </si>
  <si>
    <t xml:space="preserve">Vertiente del Golfo de México </t>
  </si>
  <si>
    <t>y Mar Caribe</t>
  </si>
  <si>
    <t>Bravo b/</t>
  </si>
  <si>
    <t>Candelaria c/</t>
  </si>
  <si>
    <t>Cazones</t>
  </si>
  <si>
    <t>Coatzacoalcos</t>
  </si>
  <si>
    <t>Grijalva - Usumacinta c/</t>
  </si>
  <si>
    <t>Hondo b/ d/</t>
  </si>
  <si>
    <t>Jamapa</t>
  </si>
  <si>
    <t>La Antigua</t>
  </si>
  <si>
    <t>Nautla</t>
  </si>
  <si>
    <t>Pánuco</t>
  </si>
  <si>
    <t>Papaloapan</t>
  </si>
  <si>
    <t>San Fernando</t>
  </si>
  <si>
    <t>Soto La Marina</t>
  </si>
  <si>
    <t>Tecolutla</t>
  </si>
  <si>
    <t>Tonalá</t>
  </si>
  <si>
    <t>Tuxpan</t>
  </si>
  <si>
    <r>
      <t>Escurrimiento
natural medio
anual super-
ficial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a/</t>
    </r>
  </si>
  <si>
    <t>Vertiente del Océano Pacífico</t>
  </si>
  <si>
    <t>y Golfo de California</t>
  </si>
  <si>
    <t>Acaponeta</t>
  </si>
  <si>
    <t>Ameca</t>
  </si>
  <si>
    <t>Armería</t>
  </si>
  <si>
    <t>Balsas</t>
  </si>
  <si>
    <t>Baluarte</t>
  </si>
  <si>
    <t>Coahuayana</t>
  </si>
  <si>
    <t xml:space="preserve">Coatán c/ </t>
  </si>
  <si>
    <t>Colorado e/</t>
  </si>
  <si>
    <t>Concepción</t>
  </si>
  <si>
    <t>Culiacán</t>
  </si>
  <si>
    <t>El Fuerte</t>
  </si>
  <si>
    <t>Elota</t>
  </si>
  <si>
    <t>Marabasco</t>
  </si>
  <si>
    <t>Matape</t>
  </si>
  <si>
    <t>Mayo</t>
  </si>
  <si>
    <t>Ometepec</t>
  </si>
  <si>
    <t>33.</t>
  </si>
  <si>
    <t>Papagayo</t>
  </si>
  <si>
    <t>34.</t>
  </si>
  <si>
    <t>Piaxtla</t>
  </si>
  <si>
    <t>35.</t>
  </si>
  <si>
    <t>Presidio</t>
  </si>
  <si>
    <t>36.</t>
  </si>
  <si>
    <t>San Lorenzo</t>
  </si>
  <si>
    <t>37.</t>
  </si>
  <si>
    <t>San Nicolás</t>
  </si>
  <si>
    <t>38.</t>
  </si>
  <si>
    <t>San Pedro</t>
  </si>
  <si>
    <t>39.</t>
  </si>
  <si>
    <t>Santiago</t>
  </si>
  <si>
    <t>40.</t>
  </si>
  <si>
    <t>41.</t>
  </si>
  <si>
    <t>42.</t>
  </si>
  <si>
    <t>Sonoyta</t>
  </si>
  <si>
    <t>43.</t>
  </si>
  <si>
    <t>Suchiate c/ f/</t>
  </si>
  <si>
    <t>44.</t>
  </si>
  <si>
    <t>Tehuantepec</t>
  </si>
  <si>
    <t>45.</t>
  </si>
  <si>
    <t>Tijuana b/</t>
  </si>
  <si>
    <t>46.</t>
  </si>
  <si>
    <t>Tomatlán</t>
  </si>
  <si>
    <t>47.</t>
  </si>
  <si>
    <t>Verde</t>
  </si>
  <si>
    <t>48.</t>
  </si>
  <si>
    <t>Yaqui</t>
  </si>
  <si>
    <t>Vertiente del Interior</t>
  </si>
  <si>
    <t>49.</t>
  </si>
  <si>
    <t>Lerma g/</t>
  </si>
  <si>
    <t>50.</t>
  </si>
  <si>
    <t>Nazas - Aguanaval</t>
  </si>
  <si>
    <t>a/ Los datos representan el valor medio anual de su registro histórico e incluye los escurrimientos de las cuencas trans-</t>
  </si>
  <si>
    <t xml:space="preserve">     fronterizas.</t>
  </si>
  <si>
    <t>b/ Se refiere únicamente a la parte mexicana.</t>
  </si>
  <si>
    <t>c/ El escurrimiento natural medio superficial incluye importaciones de otros países.</t>
  </si>
  <si>
    <t>d/ La longitud reportada pertenece a la frontera entre México y Belice.</t>
  </si>
  <si>
    <t>e/ El escurrimiento considera la importación conforme al Tratado de Aguas de 1944 más el generado en México.</t>
  </si>
  <si>
    <t>f/  La longitud reportada pertenece a la frontera entre México y Guatemala.</t>
  </si>
  <si>
    <t>g/ Se considera dentro de la vertiente interior dado que desemboca en el Lago de Chapala.</t>
  </si>
  <si>
    <t>Principales características de las presas seleccionadas</t>
  </si>
  <si>
    <t>Cuadro 1.12</t>
  </si>
  <si>
    <t>Nombre
oficial</t>
  </si>
  <si>
    <t>Nombre
común</t>
  </si>
  <si>
    <t>Ubicación
(Entidad
federativa)</t>
  </si>
  <si>
    <t>Año de 
termi-
nación</t>
  </si>
  <si>
    <t>Uso a/</t>
  </si>
  <si>
    <r>
      <t>Capa-
cidad
total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b/</t>
    </r>
  </si>
  <si>
    <r>
      <t>Volumen de
almacena-
miento
2006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 c/</t>
    </r>
  </si>
  <si>
    <t>Adolfo López Mateos</t>
  </si>
  <si>
    <t>El Humaya</t>
  </si>
  <si>
    <t>G, I</t>
  </si>
  <si>
    <t>Adolfo Ruiz Cortines</t>
  </si>
  <si>
    <t>Mocúzari</t>
  </si>
  <si>
    <t>Álvaro Obregón</t>
  </si>
  <si>
    <t>El Oviachic</t>
  </si>
  <si>
    <t>Ángel Albino Corzo</t>
  </si>
  <si>
    <t>Peñitas</t>
  </si>
  <si>
    <t>G</t>
  </si>
  <si>
    <t>Carlos Ramírez Ulloa</t>
  </si>
  <si>
    <t>El Caracol</t>
  </si>
  <si>
    <t>Cuchillo - Solidaridad</t>
  </si>
  <si>
    <t>El Cuchillo</t>
  </si>
  <si>
    <t>I, A</t>
  </si>
  <si>
    <t>Doctor Belisario</t>
  </si>
  <si>
    <t>Domínguez</t>
  </si>
  <si>
    <t>La Angostura</t>
  </si>
  <si>
    <t>General Vicente Guerrero</t>
  </si>
  <si>
    <t>Consumador de la Inde-</t>
  </si>
  <si>
    <t>pendencia Nacional</t>
  </si>
  <si>
    <t>Las Adjuntas</t>
  </si>
  <si>
    <t>Gustavo Díaz Ordaz</t>
  </si>
  <si>
    <t>Bacurato</t>
  </si>
  <si>
    <t>Infiernillo</t>
  </si>
  <si>
    <t>Guerrero - Michoacán</t>
  </si>
  <si>
    <t>de Ocampo</t>
  </si>
  <si>
    <t>G, C</t>
  </si>
  <si>
    <t>Ingeniero Fernando Hiriat</t>
  </si>
  <si>
    <t>Zimapán</t>
  </si>
  <si>
    <t>Hidalgo - Querétaro</t>
  </si>
  <si>
    <t>Internacional Falcón</t>
  </si>
  <si>
    <t>Falcón</t>
  </si>
  <si>
    <t>G, A, C</t>
  </si>
  <si>
    <t>Internacional La Amistad</t>
  </si>
  <si>
    <t>La Amistad</t>
  </si>
  <si>
    <t>G, I, A, C</t>
  </si>
  <si>
    <t>José López Portillo</t>
  </si>
  <si>
    <t>El Comedero</t>
  </si>
  <si>
    <t>La Boquilla</t>
  </si>
  <si>
    <t>Lago Toronto</t>
  </si>
  <si>
    <t>Lázaro Cárdenas</t>
  </si>
  <si>
    <t>El Palmito</t>
  </si>
  <si>
    <t>I, C</t>
  </si>
  <si>
    <t xml:space="preserve">Leonardo Rodríguez </t>
  </si>
  <si>
    <t>Alcaine</t>
  </si>
  <si>
    <t>El Cajón</t>
  </si>
  <si>
    <t>Luis Donaldo Colosio</t>
  </si>
  <si>
    <t>Huites</t>
  </si>
  <si>
    <t>Manuel Moreno Torres</t>
  </si>
  <si>
    <t>Chicoasén</t>
  </si>
  <si>
    <t>Marte R. Gómez</t>
  </si>
  <si>
    <t>El Azúcar</t>
  </si>
  <si>
    <t>Miguel de la Madrid</t>
  </si>
  <si>
    <t>Cerro de Oro</t>
  </si>
  <si>
    <t>Miguel Hidalgo y Costilla</t>
  </si>
  <si>
    <t>El Mahone</t>
  </si>
  <si>
    <t>Nezahualcóyotl</t>
  </si>
  <si>
    <t>Malpaso</t>
  </si>
  <si>
    <t>Plutarco Elías Calles</t>
  </si>
  <si>
    <t>El Novillo</t>
  </si>
  <si>
    <t>Presidente Benito Juárez</t>
  </si>
  <si>
    <t>El Marqués</t>
  </si>
  <si>
    <t>Presidente Miguel Alemán</t>
  </si>
  <si>
    <t>Temascal</t>
  </si>
  <si>
    <t>Solidaridad</t>
  </si>
  <si>
    <t>Aguamilpa</t>
  </si>
  <si>
    <t>Solís</t>
  </si>
  <si>
    <t>Venustiano Carranza</t>
  </si>
  <si>
    <t>Don Martín</t>
  </si>
  <si>
    <t>I, A, C</t>
  </si>
  <si>
    <t>a/ G: Generación de energía eléctrica; I: Irrigación; A: Uso público; C: Control de avenidas.</t>
  </si>
  <si>
    <t>b/ Se refiere al Nivel de Aguas Máximas Ordinarias o de Operación.</t>
  </si>
  <si>
    <t>c/ Cifras al 1 de octubre.</t>
  </si>
  <si>
    <t>Características seleccionadas de los principales lagos</t>
  </si>
  <si>
    <t>Cuadro 1.13</t>
  </si>
  <si>
    <t>Lago</t>
  </si>
  <si>
    <t>Estados que comprende                                                                                                                                                                                                                              
federativa</t>
  </si>
  <si>
    <r>
      <t>Área
(km</t>
    </r>
    <r>
      <rPr>
        <vertAlign val="superscript"/>
        <sz val="6"/>
        <rFont val="Arial"/>
        <family val="2"/>
      </rPr>
      <t>2</t>
    </r>
    <r>
      <rPr>
        <sz val="6"/>
        <rFont val="Arial"/>
        <family val="2"/>
      </rPr>
      <t>)</t>
    </r>
  </si>
  <si>
    <r>
      <t>Capacidad de
almacenamiento
(hm</t>
    </r>
    <r>
      <rPr>
        <vertAlign val="superscript"/>
        <sz val="6"/>
        <rFont val="Arial"/>
        <family val="2"/>
      </rPr>
      <t>3</t>
    </r>
    <r>
      <rPr>
        <sz val="6"/>
        <rFont val="Arial"/>
        <family val="2"/>
      </rPr>
      <t>)</t>
    </r>
  </si>
  <si>
    <t>Chapala</t>
  </si>
  <si>
    <t>Jalisco y Michoacán de Ocampo</t>
  </si>
  <si>
    <t>Cuitzeo</t>
  </si>
  <si>
    <t>a/</t>
  </si>
  <si>
    <t>Pátzcuaro</t>
  </si>
  <si>
    <t>Catemaco</t>
  </si>
  <si>
    <t>Yuriria</t>
  </si>
  <si>
    <t>Tequesquitengo</t>
  </si>
  <si>
    <t>Nabor Carrillo</t>
  </si>
  <si>
    <t>a/ Las cifras se refieren al volumen medio almacenado.</t>
  </si>
  <si>
    <t>Distribución porcentual de la superficie territorial</t>
  </si>
  <si>
    <t>Cuadro 1.14</t>
  </si>
  <si>
    <t>según principales regiones naturales</t>
  </si>
  <si>
    <t>para cada entidad federativa</t>
  </si>
  <si>
    <t>Templada</t>
  </si>
  <si>
    <t>Trópico
húmedo</t>
  </si>
  <si>
    <t>Trópico
seco</t>
  </si>
  <si>
    <t>Árida</t>
  </si>
  <si>
    <t>Semiárida</t>
  </si>
  <si>
    <t xml:space="preserve">Veracruz de Ignacio de la Llave             </t>
  </si>
  <si>
    <r>
      <t xml:space="preserve">Fuente: SARH. </t>
    </r>
    <r>
      <rPr>
        <i/>
        <sz val="6"/>
        <rFont val="Arial"/>
        <family val="2"/>
      </rPr>
      <t xml:space="preserve">Compendio Estadístico de la Producción Pecuaria, 1989-1993. </t>
    </r>
    <r>
      <rPr>
        <sz val="6"/>
        <rFont val="Arial"/>
        <family val="2"/>
      </rPr>
      <t>México, DF, 1994.</t>
    </r>
  </si>
  <si>
    <t xml:space="preserve">          mente de Sudán.</t>
  </si>
  <si>
    <t>Nota: A partir del 9 julio de 2011 México ocupa el sitio 13, debido a que la República de Sudán del Sur se separó formal-</t>
  </si>
  <si>
    <r>
      <t>Fuente: INEGI.</t>
    </r>
    <r>
      <rPr>
        <b/>
        <sz val="6"/>
        <rFont val="Arial"/>
        <family val="2"/>
      </rPr>
      <t xml:space="preserve"> </t>
    </r>
    <r>
      <rPr>
        <sz val="6"/>
        <rFont val="Arial"/>
        <family val="2"/>
      </rPr>
      <t xml:space="preserve">Dirección General de Geografía y Medio Ambiente. </t>
    </r>
    <r>
      <rPr>
        <i/>
        <sz val="6"/>
        <rFont val="Arial"/>
        <family val="2"/>
      </rPr>
      <t>Catálogo Único de Claves de Áreas Geoestadísticas,</t>
    </r>
  </si>
  <si>
    <t xml:space="preserve"> (msnm) R/</t>
  </si>
  <si>
    <t>San Francisco de Campeche, Camp.</t>
  </si>
  <si>
    <t xml:space="preserve">Ciudad de México, a/  </t>
  </si>
  <si>
    <t>Juárez, Chih.</t>
  </si>
  <si>
    <t xml:space="preserve">Tapachula de Córdova y Ordóñez, Chis.                  </t>
  </si>
  <si>
    <t>Volcán Pico de Orizaba (Citlaltépetl)</t>
  </si>
  <si>
    <t>Volcán Popocatépetl</t>
  </si>
  <si>
    <t>Volcán Iztaccíhuatl</t>
  </si>
  <si>
    <t>Volcán Nevado de Toluca (Xinantécatl)</t>
  </si>
  <si>
    <t xml:space="preserve">Sierra Negra </t>
  </si>
  <si>
    <t>Volcán Malinche (Matlalcuéyetl)</t>
  </si>
  <si>
    <t>Volcán Nevado de Colima</t>
  </si>
  <si>
    <t>Cerro El Mirador</t>
  </si>
  <si>
    <t>Volcán Tacaná</t>
  </si>
  <si>
    <t>Cerro Telapón</t>
  </si>
  <si>
    <t xml:space="preserve"> Volcán Ajusco </t>
  </si>
  <si>
    <t>Cerro Jocotitlán</t>
  </si>
  <si>
    <t>Volcán Tancítaro</t>
  </si>
  <si>
    <t>Cerro Catedral</t>
  </si>
  <si>
    <t>Cerro El Morro</t>
  </si>
  <si>
    <t>Cerro San Rafael</t>
  </si>
  <si>
    <t>Cerro El Potosí</t>
  </si>
  <si>
    <t>Volcán Tláloc</t>
  </si>
  <si>
    <t>Cerro La Nieve</t>
  </si>
  <si>
    <t>Cerro El Zamorano</t>
  </si>
  <si>
    <t>Cerro La Peña Ñadó</t>
  </si>
  <si>
    <t>Cerro Grande de la Ascensión</t>
  </si>
  <si>
    <t>Sierra Del Epazote</t>
  </si>
  <si>
    <t>Cerro Grande</t>
  </si>
  <si>
    <t>Cerro Pánfilo</t>
  </si>
  <si>
    <t>Cerro La Pingüica</t>
  </si>
  <si>
    <t>Cerro La Nopalera</t>
  </si>
  <si>
    <t>Cerro El Oso</t>
  </si>
  <si>
    <t xml:space="preserve">Nuevo León </t>
  </si>
  <si>
    <t xml:space="preserve">Querétaro </t>
  </si>
  <si>
    <r>
      <t>Fuente: INEGI. Dirección General de Geografía y Medio Ambiente.</t>
    </r>
    <r>
      <rPr>
        <i/>
        <sz val="6"/>
        <rFont val="Arial"/>
        <family val="2"/>
      </rPr>
      <t xml:space="preserve"> Continuo Nacional del Conjunto de Datos Vectoriales</t>
    </r>
  </si>
  <si>
    <t>Picacho San Onofre (Sierra Peña</t>
  </si>
  <si>
    <t>Nevada)</t>
  </si>
  <si>
    <t xml:space="preserve"> Volcán Cofre de Perote</t>
  </si>
  <si>
    <t>(Nauhcampatépetl)</t>
  </si>
  <si>
    <r>
      <t xml:space="preserve">Fuente: INEGI. Dirección General de Geografía y Medio Ambiente. </t>
    </r>
    <r>
      <rPr>
        <i/>
        <sz val="6"/>
        <rFont val="Arial"/>
        <family val="2"/>
      </rPr>
      <t xml:space="preserve">Continuo Nacional del Conjunto de Datos Geográficos </t>
    </r>
  </si>
  <si>
    <t>Grupo de climas, intervalos de temperatura media anual</t>
  </si>
  <si>
    <t>Intervalo de
temperatura
media anual
(°C) R/</t>
  </si>
  <si>
    <t xml:space="preserve"> 6 a 24</t>
  </si>
  <si>
    <t>24 a 26</t>
  </si>
  <si>
    <t>8 a 22</t>
  </si>
  <si>
    <t xml:space="preserve"> 8 a 26</t>
  </si>
  <si>
    <t>4 a 28</t>
  </si>
  <si>
    <t>2 a 26</t>
  </si>
  <si>
    <t>2 a 16</t>
  </si>
  <si>
    <t>400 a 700</t>
  </si>
  <si>
    <t>Menos de 100 a 400</t>
  </si>
  <si>
    <t>200 a 500</t>
  </si>
  <si>
    <t>600 a más de 4 500</t>
  </si>
  <si>
    <t>600 a 1 200</t>
  </si>
  <si>
    <t>500 a más de 4 500</t>
  </si>
  <si>
    <r>
      <t xml:space="preserve">Fuente: CONAGUA. </t>
    </r>
    <r>
      <rPr>
        <i/>
        <sz val="6"/>
        <rFont val="Arial"/>
        <family val="2"/>
      </rPr>
      <t xml:space="preserve">Estadísticas del Agua en México, Edición 2012. </t>
    </r>
    <r>
      <rPr>
        <sz val="6"/>
        <rFont val="Arial"/>
        <family val="2"/>
      </rPr>
      <t>México, DF, 2013.</t>
    </r>
  </si>
  <si>
    <r>
      <t xml:space="preserve">Fuente: CONAGUA. </t>
    </r>
    <r>
      <rPr>
        <i/>
        <sz val="6"/>
        <rFont val="Arial"/>
        <family val="2"/>
      </rPr>
      <t>Estadísticas del Agua en México, 2011.</t>
    </r>
    <r>
      <rPr>
        <sz val="6"/>
        <rFont val="Arial"/>
        <family val="2"/>
      </rPr>
      <t xml:space="preserve"> México, DF, 2012.</t>
    </r>
  </si>
  <si>
    <t xml:space="preserve">Localización geográfica de ciudades seleccionadas </t>
  </si>
  <si>
    <r>
      <t>Localización geográfica de ciudades seleccionadas</t>
    </r>
    <r>
      <rPr>
        <b/>
        <sz val="8"/>
        <rFont val="Arial"/>
        <family val="2"/>
      </rPr>
      <t xml:space="preserve"> </t>
    </r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</si>
  <si>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</si>
  <si>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</si>
  <si>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</si>
  <si>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</si>
  <si>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</si>
  <si>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</si>
  <si>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</si>
  <si>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</si>
  <si>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</si>
  <si>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</si>
  <si>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</si>
  <si>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</si>
  <si>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</si>
  <si>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</si>
  <si>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</si>
  <si>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</si>
  <si>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Nota: Se incluyen las capitales de los estados, así como aquellas ciudades que por el número de habitantes y su desa-</t>
  </si>
  <si>
    <t xml:space="preserve">          rrollo económico (industrial y/o turístico) se consideran relevantes. Los datos de altitud se actualizaron utilizando</t>
  </si>
  <si>
    <t xml:space="preserve">          equipo navegador GPS, o bien a través de la interpretación de las curvas de nivel.</t>
  </si>
  <si>
    <t xml:space="preserve">     Mexicanos.</t>
  </si>
  <si>
    <t>Longitud de
la línea de
costa
(km)</t>
  </si>
  <si>
    <t xml:space="preserve">San Francisco de Campeche          </t>
  </si>
  <si>
    <t>Xalapa - Enríquez</t>
  </si>
  <si>
    <t>a/ Cifras al mes de junio de 2013.</t>
  </si>
  <si>
    <t>b/  La Ciudad de México es el Distrito Federal, sede de los Poderes de la Unión y Capital de los Estados Unidos</t>
  </si>
  <si>
    <r>
      <t>Fuente: INEGI. Dirección General de Geografía y Medio Ambiente.</t>
    </r>
    <r>
      <rPr>
        <i/>
        <sz val="6"/>
        <rFont val="Arial"/>
        <family val="2"/>
      </rPr>
      <t>Superficie Continental e Insular del Territorio Nacional,</t>
    </r>
  </si>
  <si>
    <r>
      <t xml:space="preserve">Altitud y ubicación de las principales cumbres </t>
    </r>
    <r>
      <rPr>
        <b/>
        <sz val="8"/>
        <rFont val="Arial"/>
        <family val="2"/>
      </rPr>
      <t xml:space="preserve"> </t>
    </r>
  </si>
  <si>
    <t xml:space="preserve">Veracruz de Ignacio </t>
  </si>
  <si>
    <t>de la Llave y Puebla</t>
  </si>
  <si>
    <t>Veracruz de Ignacio</t>
  </si>
  <si>
    <t>de la Llave</t>
  </si>
  <si>
    <r>
      <t xml:space="preserve">Provincias fisiográficas y estados que comprenden </t>
    </r>
    <r>
      <rPr>
        <b/>
        <sz val="8"/>
        <rFont val="Arial"/>
        <family val="2"/>
      </rPr>
      <t xml:space="preserve"> </t>
    </r>
  </si>
  <si>
    <t>Coahuila de Zaragoza, Nuevo León, Tamaulipas, San Luis Potosí,</t>
  </si>
  <si>
    <t>Querétaro, Zacatecas, Guanajuato, Hidalgo, Puebla, Veracruz de</t>
  </si>
  <si>
    <t xml:space="preserve"> Ignacio de la Llave y Durango </t>
  </si>
  <si>
    <t>de la Llave, Tlaxcala, Morelos, Distrito Federal, Guerrero, Oaxaca y</t>
  </si>
  <si>
    <r>
      <t>y de precipitación total anual de las entidades federativas</t>
    </r>
    <r>
      <rPr>
        <b/>
        <sz val="8"/>
        <rFont val="Arial"/>
        <family val="2"/>
      </rPr>
      <t xml:space="preserve"> </t>
    </r>
  </si>
  <si>
    <t>Intervalo de
precipitación
total anual
(mm) R/</t>
  </si>
  <si>
    <t xml:space="preserve">Seco, templado y cálido </t>
  </si>
  <si>
    <t xml:space="preserve">Templado, cálido, seco </t>
  </si>
  <si>
    <t>y frío</t>
  </si>
  <si>
    <t>Templado  y seco</t>
  </si>
  <si>
    <t xml:space="preserve">Cálido, templado, seco </t>
  </si>
  <si>
    <t xml:space="preserve">Cálido, templado, seco  </t>
  </si>
  <si>
    <r>
      <t>Superficie total de los depósitos de agua por tipo</t>
    </r>
    <r>
      <rPr>
        <b/>
        <sz val="8"/>
        <rFont val="Arial"/>
        <family val="2"/>
      </rPr>
      <t xml:space="preserve"> </t>
    </r>
  </si>
  <si>
    <r>
      <t xml:space="preserve">Fuente: INEGI. Dirección General de Geografía y Medio Ambiente. </t>
    </r>
    <r>
      <rPr>
        <i/>
        <sz val="6"/>
        <rFont val="Arial"/>
        <family val="2"/>
      </rPr>
      <t>Continuo Nacional del Conjunto de Datos Geográficos</t>
    </r>
  </si>
  <si>
    <r>
      <t xml:space="preserve">Fuente: CONAGUA. </t>
    </r>
    <r>
      <rPr>
        <i/>
        <sz val="6"/>
        <rFont val="Arial"/>
        <family val="2"/>
      </rPr>
      <t>Sistema Nacional de Información del Agua. Atlas Digital del Agua, 2012.</t>
    </r>
    <r>
      <rPr>
        <sz val="6"/>
        <rFont val="Arial"/>
        <family val="2"/>
      </rPr>
      <t xml:space="preserve"> México, DF, 2012.</t>
    </r>
  </si>
  <si>
    <r>
      <t xml:space="preserve">             </t>
    </r>
    <r>
      <rPr>
        <i/>
        <sz val="6"/>
        <rFont val="Arial"/>
        <family val="2"/>
      </rPr>
      <t>1998.</t>
    </r>
  </si>
  <si>
    <t xml:space="preserve">             SRE. Comisión Internacional de Límites y Aguas.</t>
  </si>
  <si>
    <t xml:space="preserve">a/ La Ciudad de México es el Distrito Federal, sede de los Poderes de la Unión y Capital de los Estados Unidos </t>
  </si>
  <si>
    <t xml:space="preserve">    Mexicanos.</t>
  </si>
  <si>
    <t>1. Aspectos geográficos y medio ambiente</t>
  </si>
  <si>
    <t xml:space="preserve">Jerarquización de la superficie territorial por principales países
Kilómetros cuadrados
</t>
  </si>
  <si>
    <t xml:space="preserve">Superficie territorial, límites internacionales del territorio continental, longitud de la línea de costa y posición geográfica de los Estados Unidos Mexicanos
</t>
  </si>
  <si>
    <t xml:space="preserve">Capitales, altitudes, longitud de la línea de costa y municipios por entidad federativa
</t>
  </si>
  <si>
    <t xml:space="preserve">Localización geográfica de ciudades seleccionadas
</t>
  </si>
  <si>
    <t xml:space="preserve">Altitud y ubicación de las principales cumbres
</t>
  </si>
  <si>
    <t xml:space="preserve">Provincias fisiográficas y estados que comprenden
</t>
  </si>
  <si>
    <t xml:space="preserve">Distribución porcentual de la superficie continental por grupo de climas
</t>
  </si>
  <si>
    <t xml:space="preserve">Superficie total de los depósitos de agua por tipo
Miles de kilómetros cuadrados
</t>
  </si>
  <si>
    <t>1.10</t>
  </si>
  <si>
    <t xml:space="preserve">Principales características de los ríos seleccionados por vertiente
</t>
  </si>
  <si>
    <t xml:space="preserve">Principales características de las presas seleccionadas
</t>
  </si>
  <si>
    <t xml:space="preserve">Características seleccionadas de los principales lagos
</t>
  </si>
  <si>
    <t xml:space="preserve">Distribución porcentual de la superficie territorial según principales regiones naturales para cada entidad federativa
</t>
  </si>
  <si>
    <t xml:space="preserve">Número y superficie de áreas naturales protegidas según categoría
Serie anual de 1995 a 2012
</t>
  </si>
  <si>
    <t xml:space="preserve">Volumen de residuos sólidos urbanos según generación y disposición final
Serie anual de 1995 a 2012
Miles de toneladas
</t>
  </si>
  <si>
    <t xml:space="preserve">Infraestructura instalada para el manejo de residuos peligrosos
Serie anual de 1995 a 2012
Plantas
</t>
  </si>
  <si>
    <t xml:space="preserve">Proyectos de riesgo ambiental según rama industrial
Serie anual de 1995 a 2012
</t>
  </si>
  <si>
    <t xml:space="preserve">Proyectos de impacto ambiental según sector de actividad económica
Serie anual de 1995 a 2012
</t>
  </si>
  <si>
    <t xml:space="preserve">Indicadores seleccionados de auditorías ambientales a industrias
Serie anual de 1995 a 2012
</t>
  </si>
  <si>
    <t xml:space="preserve">Visitas de inspección a fuentes fijas contaminantes de jurisdicción federal según resultado
Serie anual de 1995 a 2012
</t>
  </si>
  <si>
    <t>1.20</t>
  </si>
  <si>
    <t xml:space="preserve">Grupo de climas, intervalos de temperatura media anual y de precipitación total anual de las entidades federativas 
</t>
  </si>
  <si>
    <r>
      <t xml:space="preserve">              </t>
    </r>
    <r>
      <rPr>
        <i/>
        <sz val="6"/>
        <rFont val="Arial"/>
        <family val="2"/>
      </rPr>
      <t>Estatales, Municipales y Localidades.</t>
    </r>
  </si>
  <si>
    <r>
      <t xml:space="preserve">              INEGI. Dirección General de Geografía y Medio Ambiente. </t>
    </r>
    <r>
      <rPr>
        <i/>
        <sz val="6"/>
        <rFont val="Arial"/>
        <family val="2"/>
      </rPr>
      <t xml:space="preserve">Superficie Continental e Insular del Territorio </t>
    </r>
  </si>
  <si>
    <r>
      <t xml:space="preserve">              </t>
    </r>
    <r>
      <rPr>
        <i/>
        <sz val="6"/>
        <rFont val="Arial"/>
        <family val="2"/>
      </rPr>
      <t>Nacional, 1998.</t>
    </r>
  </si>
  <si>
    <t xml:space="preserve">             Estatales, Municipales y Localidades.</t>
  </si>
  <si>
    <t xml:space="preserve">             de la Carta Topográfica 1: 50 000, serie II, 1997-2007.</t>
  </si>
  <si>
    <t xml:space="preserve">             de la Carta Fisiográfica escala 1:1 000 000, serie I, 1981.</t>
  </si>
  <si>
    <t xml:space="preserve">             de la Carta de la Temperatura Media Anual, escala 1:1 000 000, serie I, 1980.</t>
  </si>
  <si>
    <r>
      <t xml:space="preserve">             INEGI. Dirección General de Geografía y Medio Ambiente. </t>
    </r>
    <r>
      <rPr>
        <i/>
        <sz val="6"/>
        <rFont val="Arial"/>
        <family val="2"/>
      </rPr>
      <t xml:space="preserve">Continuo Nacional del Conjunto de Datos Geográficos </t>
    </r>
  </si>
  <si>
    <t xml:space="preserve">             de la Carta de Precipitación Total Anual, escala 1:1 000 000, serie I, 1980.</t>
  </si>
  <si>
    <t xml:space="preserve">             de la Carta de Climas, escala 1:1 000 000, serie I, 1981.</t>
  </si>
  <si>
    <t xml:space="preserve">             de la Carta de Climas, escala 1:1 000 000 serie I, 1981.</t>
  </si>
  <si>
    <t>Menos de 100 a 300</t>
  </si>
  <si>
    <t>800 a 1 200</t>
  </si>
  <si>
    <t>600 a 1 500</t>
  </si>
  <si>
    <t>800 a 4 500</t>
  </si>
  <si>
    <t>300 a 1 500</t>
  </si>
</sst>
</file>

<file path=xl/styles.xml><?xml version="1.0" encoding="utf-8"?>
<styleSheet xmlns="http://schemas.openxmlformats.org/spreadsheetml/2006/main">
  <numFmts count="28">
    <numFmt numFmtId="164" formatCode="#\ ###\ ##0"/>
    <numFmt numFmtId="165" formatCode="General_)"/>
    <numFmt numFmtId="166" formatCode="###,##0"/>
    <numFmt numFmtId="167" formatCode="###,##0.00"/>
    <numFmt numFmtId="168" formatCode="#\ ##0;\-#\ ##0"/>
    <numFmt numFmtId="169" formatCode="0.00;\-0.00"/>
    <numFmt numFmtId="170" formatCode="\ ####"/>
    <numFmt numFmtId="171" formatCode="###\ ###.00"/>
    <numFmt numFmtId="172" formatCode="_([$€]* #,##0.00_);_([$€]* \(#,##0.00\);_([$€]* &quot;-&quot;??_);_(@_)"/>
    <numFmt numFmtId="173" formatCode="###,###,###"/>
    <numFmt numFmtId="174" formatCode="#\ ##0.0;\-#\ ##0.0"/>
    <numFmt numFmtId="175" formatCode="#\ ##0.0"/>
    <numFmt numFmtId="176" formatCode="##\ ###"/>
    <numFmt numFmtId="177" formatCode="##\ ###\ ###"/>
    <numFmt numFmtId="178" formatCode="#\ ###\ ###\ ##0"/>
    <numFmt numFmtId="179" formatCode="#,##0.0"/>
    <numFmt numFmtId="180" formatCode="###\ ##0"/>
    <numFmt numFmtId="181" formatCode="#\ ##0"/>
    <numFmt numFmtId="182" formatCode="#,##0.000_);[Red]\(#,##0.000\)"/>
    <numFmt numFmtId="183" formatCode="#,###,##0"/>
    <numFmt numFmtId="184" formatCode="#,###,##0.00"/>
    <numFmt numFmtId="185" formatCode="0."/>
    <numFmt numFmtId="186" formatCode="#\º#0\'"/>
    <numFmt numFmtId="187" formatCode="0.0"/>
    <numFmt numFmtId="188" formatCode="#\º##\'##\'\'"/>
    <numFmt numFmtId="189" formatCode="_-[$€-2]* #,##0.00_-;\-[$€-2]* #,##0.00_-;_-[$€-2]* &quot;-&quot;??_-"/>
    <numFmt numFmtId="190" formatCode="_(* #,##0.00_);_(* \(#,##0.00\);_(* &quot;-&quot;??_);_(@_)"/>
    <numFmt numFmtId="191" formatCode="#\ \ ###\ \ ##0;\(#\ \ ###\ \ ##0\)"/>
  </numFmts>
  <fonts count="46">
    <font>
      <sz val="10"/>
      <name val="Arial"/>
    </font>
    <font>
      <sz val="11"/>
      <color theme="1"/>
      <name val="Calibri"/>
      <family val="2"/>
      <scheme val="minor"/>
    </font>
    <font>
      <sz val="10"/>
      <name val="Helv"/>
    </font>
    <font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vertAlign val="superscript"/>
      <sz val="7"/>
      <name val="Arial"/>
      <family val="2"/>
    </font>
    <font>
      <vertAlign val="superscript"/>
      <sz val="7.5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8"/>
      <name val="Swiss"/>
    </font>
    <font>
      <sz val="9"/>
      <name val="Arial"/>
      <family val="2"/>
    </font>
    <font>
      <b/>
      <sz val="13"/>
      <name val="Arial"/>
      <family val="2"/>
    </font>
    <font>
      <vertAlign val="superscript"/>
      <sz val="6"/>
      <name val="Arial"/>
      <family val="2"/>
    </font>
    <font>
      <sz val="5"/>
      <name val="Arial"/>
      <family val="2"/>
    </font>
    <font>
      <b/>
      <sz val="5"/>
      <name val="Arial"/>
      <family val="2"/>
    </font>
    <font>
      <b/>
      <vertAlign val="superscript"/>
      <sz val="6"/>
      <name val="Arial"/>
      <family val="2"/>
    </font>
    <font>
      <b/>
      <sz val="9.75"/>
      <name val="Arial"/>
      <family val="2"/>
    </font>
    <font>
      <sz val="6.5"/>
      <name val="Arial"/>
      <family val="2"/>
    </font>
    <font>
      <b/>
      <sz val="9"/>
      <name val="Arial"/>
      <family val="2"/>
    </font>
    <font>
      <u/>
      <sz val="10"/>
      <color indexed="12"/>
      <name val="Arial"/>
      <family val="2"/>
    </font>
    <font>
      <u/>
      <sz val="13"/>
      <color indexed="12"/>
      <name val="Arial"/>
      <family val="2"/>
    </font>
    <font>
      <sz val="6"/>
      <color rgb="FFFF0000"/>
      <name val="Arial"/>
      <family val="2"/>
    </font>
    <font>
      <sz val="6.5"/>
      <color rgb="FFFF0000"/>
      <name val="Arial"/>
      <family val="2"/>
    </font>
    <font>
      <sz val="7"/>
      <color rgb="FFFF0000"/>
      <name val="Arial"/>
      <family val="2"/>
    </font>
    <font>
      <u/>
      <sz val="14.5"/>
      <color theme="10"/>
      <name val="Arial"/>
      <family val="2"/>
    </font>
    <font>
      <sz val="7"/>
      <color indexed="18"/>
      <name val="Arial"/>
      <family val="2"/>
    </font>
    <font>
      <u/>
      <sz val="15.4"/>
      <color theme="10"/>
      <name val="Calibri"/>
      <family val="2"/>
    </font>
    <font>
      <u/>
      <sz val="7"/>
      <name val="Arial"/>
      <family val="2"/>
    </font>
    <font>
      <u/>
      <sz val="10.4"/>
      <color theme="10"/>
      <name val="Swiss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u/>
      <sz val="10"/>
      <name val="Arial"/>
      <family val="2"/>
    </font>
    <font>
      <sz val="6"/>
      <color indexed="18"/>
      <name val="Arial"/>
      <family val="2"/>
    </font>
    <font>
      <sz val="5"/>
      <color indexed="18"/>
      <name val="Arial"/>
      <family val="2"/>
    </font>
    <font>
      <b/>
      <sz val="6"/>
      <color indexed="18"/>
      <name val="Arial"/>
      <family val="2"/>
    </font>
    <font>
      <b/>
      <sz val="10"/>
      <color indexed="18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b/>
      <sz val="12"/>
      <name val="Helvetica"/>
      <family val="2"/>
    </font>
    <font>
      <u/>
      <sz val="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4">
    <xf numFmtId="0" fontId="0" fillId="0" borderId="0"/>
    <xf numFmtId="0" fontId="2" fillId="0" borderId="0"/>
    <xf numFmtId="0" fontId="7" fillId="0" borderId="0"/>
    <xf numFmtId="165" fontId="12" fillId="0" borderId="0"/>
    <xf numFmtId="166" fontId="6" fillId="0" borderId="0" applyFill="0" applyBorder="0" applyProtection="0">
      <alignment horizontal="right"/>
      <protection locked="0"/>
    </xf>
    <xf numFmtId="0" fontId="6" fillId="0" borderId="0" applyFill="0" applyBorder="0" applyProtection="0">
      <alignment horizontal="right"/>
    </xf>
    <xf numFmtId="167" fontId="6" fillId="0" borderId="0" applyFill="0" applyBorder="0" applyProtection="0">
      <alignment horizontal="right"/>
    </xf>
    <xf numFmtId="0" fontId="13" fillId="0" borderId="0" applyNumberFormat="0" applyFill="0" applyBorder="0" applyProtection="0">
      <alignment horizontal="left" vertical="top"/>
    </xf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0" fontId="6" fillId="0" borderId="0" applyNumberFormat="0" applyFill="0" applyBorder="0" applyProtection="0">
      <alignment horizontal="left" vertical="top" wrapText="1"/>
    </xf>
    <xf numFmtId="0" fontId="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horizontal="left" vertical="top"/>
    </xf>
    <xf numFmtId="0" fontId="4" fillId="0" borderId="0" applyNumberFormat="0" applyFill="0" applyBorder="0" applyAlignment="0" applyProtection="0"/>
    <xf numFmtId="1" fontId="6" fillId="0" borderId="0"/>
    <xf numFmtId="0" fontId="6" fillId="0" borderId="0" applyNumberFormat="0" applyFill="0" applyBorder="0" applyProtection="0">
      <alignment horizontal="right" vertical="top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14" fillId="0" borderId="6" applyNumberFormat="0" applyFill="0" applyAlignment="0" applyProtection="0">
      <alignment vertical="top"/>
      <protection locked="0"/>
    </xf>
    <xf numFmtId="0" fontId="14" fillId="0" borderId="2" applyNumberFormat="0" applyFill="0" applyAlignment="0" applyProtection="0">
      <alignment vertical="top"/>
      <protection locked="0"/>
    </xf>
    <xf numFmtId="0" fontId="14" fillId="0" borderId="0" applyNumberFormat="0" applyFill="0" applyAlignment="0" applyProtection="0"/>
    <xf numFmtId="168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7" fillId="0" borderId="0" applyFont="0" applyFill="0" applyBorder="0" applyAlignment="0" applyProtection="0"/>
    <xf numFmtId="0" fontId="7" fillId="0" borderId="0"/>
    <xf numFmtId="0" fontId="1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165" fontId="2" fillId="0" borderId="0"/>
    <xf numFmtId="0" fontId="7" fillId="0" borderId="0"/>
    <xf numFmtId="0" fontId="16" fillId="0" borderId="0" applyNumberFormat="0" applyFill="0" applyBorder="0" applyProtection="0">
      <alignment horizontal="right" vertical="top"/>
    </xf>
    <xf numFmtId="0" fontId="6" fillId="0" borderId="0" applyNumberFormat="0" applyFill="0" applyBorder="0" applyProtection="0">
      <alignment vertical="top"/>
      <protection locked="0"/>
    </xf>
    <xf numFmtId="0" fontId="12" fillId="0" borderId="0">
      <alignment horizontal="left" vertical="top"/>
    </xf>
    <xf numFmtId="0" fontId="6" fillId="0" borderId="0">
      <alignment horizontal="left" wrapText="1" indent="2"/>
    </xf>
    <xf numFmtId="176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8" fontId="17" fillId="0" borderId="0" applyNumberFormat="0" applyFill="0" applyBorder="0" applyProtection="0">
      <alignment horizontal="left"/>
    </xf>
    <xf numFmtId="178" fontId="17" fillId="0" borderId="0" applyNumberFormat="0" applyFill="0" applyBorder="0" applyProtection="0">
      <alignment horizontal="left"/>
    </xf>
    <xf numFmtId="0" fontId="6" fillId="0" borderId="0"/>
    <xf numFmtId="40" fontId="6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7" fillId="0" borderId="0"/>
    <xf numFmtId="189" fontId="42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3" fontId="6" fillId="0" borderId="0"/>
    <xf numFmtId="175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7" fillId="0" borderId="0"/>
    <xf numFmtId="0" fontId="4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" fillId="3" borderId="9" applyNumberFormat="0" applyFont="0" applyAlignment="0" applyProtection="0"/>
    <xf numFmtId="0" fontId="1" fillId="3" borderId="9" applyNumberFormat="0" applyFont="0" applyAlignment="0" applyProtection="0"/>
    <xf numFmtId="191" fontId="44" fillId="0" borderId="0" applyFont="0" applyFill="0" applyBorder="0" applyProtection="0">
      <alignment horizontal="right"/>
    </xf>
  </cellStyleXfs>
  <cellXfs count="790">
    <xf numFmtId="0" fontId="0" fillId="0" borderId="0" xfId="0"/>
    <xf numFmtId="0" fontId="3" fillId="0" borderId="1" xfId="1" applyFont="1" applyBorder="1" applyProtection="1"/>
    <xf numFmtId="0" fontId="3" fillId="0" borderId="2" xfId="1" applyFont="1" applyBorder="1" applyProtection="1"/>
    <xf numFmtId="0" fontId="3" fillId="0" borderId="3" xfId="1" applyFont="1" applyBorder="1" applyProtection="1"/>
    <xf numFmtId="0" fontId="3" fillId="0" borderId="0" xfId="1" applyFont="1" applyProtection="1"/>
    <xf numFmtId="0" fontId="3" fillId="0" borderId="4" xfId="1" applyFont="1" applyBorder="1" applyProtection="1"/>
    <xf numFmtId="0" fontId="4" fillId="0" borderId="0" xfId="1" applyFont="1" applyBorder="1" applyAlignment="1" applyProtection="1">
      <alignment vertical="center"/>
    </xf>
    <xf numFmtId="0" fontId="5" fillId="0" borderId="0" xfId="1" applyFont="1" applyBorder="1" applyAlignment="1" applyProtection="1">
      <alignment vertical="center"/>
    </xf>
    <xf numFmtId="0" fontId="6" fillId="0" borderId="0" xfId="1" applyFont="1" applyBorder="1" applyAlignment="1" applyProtection="1">
      <alignment vertical="center"/>
    </xf>
    <xf numFmtId="0" fontId="3" fillId="0" borderId="5" xfId="1" applyFont="1" applyBorder="1" applyProtection="1"/>
    <xf numFmtId="0" fontId="3" fillId="0" borderId="6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0" fontId="3" fillId="0" borderId="0" xfId="2" applyFont="1" applyBorder="1" applyProtection="1"/>
    <xf numFmtId="0" fontId="3" fillId="0" borderId="0" xfId="1" applyFont="1" applyBorder="1" applyAlignment="1" applyProtection="1">
      <alignment horizontal="right" vertical="center"/>
    </xf>
    <xf numFmtId="0" fontId="3" fillId="0" borderId="2" xfId="1" applyFont="1" applyBorder="1" applyAlignment="1" applyProtection="1">
      <alignment vertical="center"/>
    </xf>
    <xf numFmtId="0" fontId="3" fillId="0" borderId="2" xfId="1" applyFont="1" applyBorder="1" applyAlignment="1" applyProtection="1">
      <alignment horizontal="right" vertical="center"/>
    </xf>
    <xf numFmtId="0" fontId="8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horizontal="left" vertical="center"/>
    </xf>
    <xf numFmtId="164" fontId="3" fillId="0" borderId="0" xfId="1" applyNumberFormat="1" applyFont="1" applyBorder="1" applyAlignment="1" applyProtection="1">
      <alignment horizontal="right" vertical="center"/>
    </xf>
    <xf numFmtId="164" fontId="3" fillId="0" borderId="0" xfId="1" applyNumberFormat="1" applyFont="1" applyBorder="1" applyAlignment="1" applyProtection="1">
      <alignment vertical="center"/>
    </xf>
    <xf numFmtId="164" fontId="9" fillId="0" borderId="0" xfId="1" applyNumberFormat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horizontal="left" vertical="top"/>
    </xf>
    <xf numFmtId="164" fontId="3" fillId="0" borderId="0" xfId="1" applyNumberFormat="1" applyFont="1" applyBorder="1" applyAlignment="1" applyProtection="1">
      <alignment horizontal="right" vertical="top"/>
    </xf>
    <xf numFmtId="164" fontId="9" fillId="0" borderId="0" xfId="1" applyNumberFormat="1" applyFont="1" applyBorder="1" applyAlignment="1" applyProtection="1">
      <alignment horizontal="left" vertical="top"/>
    </xf>
    <xf numFmtId="164" fontId="3" fillId="0" borderId="0" xfId="1" applyNumberFormat="1" applyFont="1" applyBorder="1" applyAlignment="1" applyProtection="1">
      <alignment vertical="top"/>
    </xf>
    <xf numFmtId="0" fontId="8" fillId="0" borderId="0" xfId="1" applyFont="1" applyBorder="1" applyAlignment="1" applyProtection="1">
      <alignment horizontal="left" vertical="center"/>
    </xf>
    <xf numFmtId="0" fontId="3" fillId="0" borderId="0" xfId="1" applyFont="1" applyBorder="1" applyProtection="1"/>
    <xf numFmtId="164" fontId="10" fillId="0" borderId="0" xfId="1" applyNumberFormat="1" applyFont="1" applyBorder="1" applyAlignment="1" applyProtection="1">
      <alignment horizontal="left" vertical="center"/>
    </xf>
    <xf numFmtId="0" fontId="3" fillId="0" borderId="0" xfId="1" applyFont="1" applyBorder="1" applyAlignment="1" applyProtection="1">
      <alignment vertical="top"/>
    </xf>
    <xf numFmtId="3" fontId="3" fillId="0" borderId="0" xfId="1" applyNumberFormat="1" applyFont="1" applyBorder="1" applyAlignment="1" applyProtection="1">
      <alignment horizontal="right" vertical="center"/>
    </xf>
    <xf numFmtId="3" fontId="3" fillId="0" borderId="0" xfId="1" applyNumberFormat="1" applyFont="1" applyBorder="1" applyAlignment="1" applyProtection="1">
      <alignment vertical="center"/>
    </xf>
    <xf numFmtId="0" fontId="3" fillId="0" borderId="0" xfId="1" applyNumberFormat="1" applyFont="1" applyBorder="1" applyAlignment="1" applyProtection="1"/>
    <xf numFmtId="0" fontId="3" fillId="0" borderId="0" xfId="1" applyFont="1" applyBorder="1" applyAlignment="1" applyProtection="1"/>
    <xf numFmtId="0" fontId="3" fillId="0" borderId="7" xfId="1" applyFont="1" applyBorder="1" applyProtection="1"/>
    <xf numFmtId="0" fontId="3" fillId="0" borderId="8" xfId="1" applyFont="1" applyBorder="1" applyProtection="1"/>
    <xf numFmtId="0" fontId="7" fillId="0" borderId="0" xfId="2" applyFont="1" applyProtection="1"/>
    <xf numFmtId="0" fontId="3" fillId="0" borderId="1" xfId="35" applyFont="1" applyBorder="1" applyProtection="1"/>
    <xf numFmtId="0" fontId="3" fillId="0" borderId="2" xfId="35" applyFont="1" applyBorder="1" applyProtection="1"/>
    <xf numFmtId="0" fontId="3" fillId="0" borderId="3" xfId="35" applyFont="1" applyBorder="1" applyProtection="1"/>
    <xf numFmtId="0" fontId="3" fillId="0" borderId="0" xfId="35" applyFont="1" applyProtection="1"/>
    <xf numFmtId="0" fontId="3" fillId="0" borderId="4" xfId="35" applyFont="1" applyBorder="1" applyAlignment="1" applyProtection="1">
      <alignment vertical="center"/>
    </xf>
    <xf numFmtId="49" fontId="4" fillId="0" borderId="0" xfId="35" applyNumberFormat="1" applyFont="1" applyBorder="1" applyAlignment="1" applyProtection="1">
      <alignment vertical="center"/>
    </xf>
    <xf numFmtId="49" fontId="5" fillId="0" borderId="0" xfId="35" applyNumberFormat="1" applyFont="1" applyBorder="1" applyAlignment="1" applyProtection="1">
      <alignment vertical="center"/>
    </xf>
    <xf numFmtId="0" fontId="3" fillId="0" borderId="5" xfId="35" applyFont="1" applyBorder="1" applyAlignment="1" applyProtection="1">
      <alignment vertical="center"/>
    </xf>
    <xf numFmtId="0" fontId="3" fillId="0" borderId="0" xfId="35" applyFont="1" applyAlignment="1" applyProtection="1">
      <alignment vertical="center"/>
    </xf>
    <xf numFmtId="49" fontId="3" fillId="0" borderId="0" xfId="35" applyNumberFormat="1" applyFont="1" applyAlignment="1" applyProtection="1">
      <alignment vertical="center"/>
    </xf>
    <xf numFmtId="0" fontId="3" fillId="0" borderId="0" xfId="2" applyNumberFormat="1" applyFont="1" applyBorder="1" applyAlignment="1" applyProtection="1">
      <alignment horizontal="right" vertical="center"/>
    </xf>
    <xf numFmtId="49" fontId="12" fillId="0" borderId="0" xfId="35" applyNumberFormat="1" applyFont="1" applyBorder="1" applyAlignment="1" applyProtection="1">
      <alignment vertical="center"/>
    </xf>
    <xf numFmtId="49" fontId="6" fillId="0" borderId="0" xfId="35" applyNumberFormat="1" applyFont="1" applyBorder="1" applyAlignment="1" applyProtection="1">
      <alignment vertical="center"/>
    </xf>
    <xf numFmtId="0" fontId="3" fillId="0" borderId="5" xfId="35" applyFont="1" applyBorder="1" applyAlignment="1" applyProtection="1">
      <alignment horizontal="right" vertical="center"/>
    </xf>
    <xf numFmtId="0" fontId="8" fillId="0" borderId="6" xfId="35" applyFont="1" applyBorder="1" applyAlignment="1" applyProtection="1">
      <alignment vertical="center"/>
    </xf>
    <xf numFmtId="0" fontId="3" fillId="0" borderId="6" xfId="35" applyFont="1" applyBorder="1" applyAlignment="1" applyProtection="1">
      <alignment vertical="center"/>
    </xf>
    <xf numFmtId="0" fontId="8" fillId="0" borderId="0" xfId="35" applyFont="1" applyBorder="1" applyAlignment="1" applyProtection="1">
      <alignment vertical="center"/>
    </xf>
    <xf numFmtId="0" fontId="8" fillId="0" borderId="2" xfId="35" applyFont="1" applyBorder="1" applyAlignment="1" applyProtection="1">
      <alignment vertical="center"/>
    </xf>
    <xf numFmtId="0" fontId="3" fillId="0" borderId="2" xfId="35" applyFont="1" applyBorder="1" applyAlignment="1" applyProtection="1">
      <alignment vertical="center"/>
    </xf>
    <xf numFmtId="0" fontId="18" fillId="0" borderId="0" xfId="35" applyFont="1" applyBorder="1" applyAlignment="1" applyProtection="1">
      <alignment horizontal="left" vertical="center"/>
    </xf>
    <xf numFmtId="0" fontId="3" fillId="0" borderId="6" xfId="35" applyFont="1" applyBorder="1" applyAlignment="1" applyProtection="1">
      <alignment horizontal="centerContinuous" vertical="center"/>
    </xf>
    <xf numFmtId="0" fontId="3" fillId="0" borderId="0" xfId="35" applyFont="1" applyBorder="1" applyAlignment="1" applyProtection="1">
      <alignment horizontal="centerContinuous" vertical="center"/>
    </xf>
    <xf numFmtId="0" fontId="19" fillId="0" borderId="4" xfId="35" applyFont="1" applyBorder="1" applyAlignment="1" applyProtection="1">
      <alignment vertical="center"/>
    </xf>
    <xf numFmtId="0" fontId="3" fillId="0" borderId="0" xfId="35" applyFont="1" applyBorder="1" applyAlignment="1" applyProtection="1">
      <alignment horizontal="right"/>
    </xf>
    <xf numFmtId="0" fontId="19" fillId="0" borderId="5" xfId="35" applyFont="1" applyBorder="1" applyAlignment="1" applyProtection="1">
      <alignment vertical="center"/>
    </xf>
    <xf numFmtId="0" fontId="19" fillId="0" borderId="0" xfId="35" applyFont="1" applyAlignment="1" applyProtection="1">
      <alignment vertical="center"/>
    </xf>
    <xf numFmtId="0" fontId="19" fillId="0" borderId="5" xfId="35" applyFont="1" applyBorder="1" applyAlignment="1" applyProtection="1">
      <alignment vertical="center" wrapText="1"/>
    </xf>
    <xf numFmtId="0" fontId="19" fillId="0" borderId="6" xfId="35" applyFont="1" applyBorder="1" applyAlignment="1" applyProtection="1">
      <alignment vertical="center"/>
    </xf>
    <xf numFmtId="0" fontId="20" fillId="0" borderId="2" xfId="35" applyFont="1" applyBorder="1" applyAlignment="1" applyProtection="1">
      <alignment vertical="center"/>
    </xf>
    <xf numFmtId="0" fontId="19" fillId="0" borderId="2" xfId="35" applyFont="1" applyBorder="1" applyAlignment="1" applyProtection="1">
      <alignment vertical="center"/>
    </xf>
    <xf numFmtId="0" fontId="3" fillId="0" borderId="0" xfId="35" applyFont="1" applyBorder="1" applyAlignment="1" applyProtection="1">
      <alignment horizontal="left" vertical="center"/>
    </xf>
    <xf numFmtId="179" fontId="3" fillId="0" borderId="0" xfId="35" applyNumberFormat="1" applyFont="1" applyFill="1" applyBorder="1" applyAlignment="1" applyProtection="1">
      <alignment horizontal="right" vertical="center"/>
    </xf>
    <xf numFmtId="179" fontId="3" fillId="0" borderId="0" xfId="35" applyNumberFormat="1" applyFont="1" applyBorder="1" applyAlignment="1" applyProtection="1">
      <alignment horizontal="right" vertical="center"/>
    </xf>
    <xf numFmtId="0" fontId="3" fillId="0" borderId="0" xfId="35" applyNumberFormat="1" applyFont="1" applyBorder="1" applyAlignment="1" applyProtection="1">
      <alignment horizontal="left" vertical="center"/>
    </xf>
    <xf numFmtId="179" fontId="3" fillId="0" borderId="0" xfId="35" applyNumberFormat="1" applyFont="1" applyBorder="1" applyAlignment="1" applyProtection="1">
      <alignment horizontal="left" vertical="center"/>
    </xf>
    <xf numFmtId="179" fontId="3" fillId="0" borderId="0" xfId="34" applyNumberFormat="1" applyFont="1" applyBorder="1" applyAlignment="1" applyProtection="1">
      <alignment vertical="center"/>
    </xf>
    <xf numFmtId="179" fontId="3" fillId="0" borderId="0" xfId="34" applyNumberFormat="1" applyFont="1" applyBorder="1" applyAlignment="1" applyProtection="1">
      <alignment horizontal="right" vertical="center"/>
    </xf>
    <xf numFmtId="0" fontId="3" fillId="0" borderId="7" xfId="35" applyFont="1" applyBorder="1" applyAlignment="1" applyProtection="1">
      <alignment vertical="center"/>
    </xf>
    <xf numFmtId="0" fontId="3" fillId="0" borderId="6" xfId="35" applyFont="1" applyBorder="1" applyAlignment="1" applyProtection="1">
      <alignment horizontal="left" vertical="center"/>
    </xf>
    <xf numFmtId="0" fontId="3" fillId="0" borderId="6" xfId="35" applyNumberFormat="1" applyFont="1" applyBorder="1" applyAlignment="1" applyProtection="1">
      <alignment vertical="center"/>
    </xf>
    <xf numFmtId="0" fontId="3" fillId="0" borderId="8" xfId="35" applyFont="1" applyBorder="1" applyAlignment="1" applyProtection="1">
      <alignment vertical="center"/>
    </xf>
    <xf numFmtId="0" fontId="8" fillId="0" borderId="6" xfId="35" applyFont="1" applyBorder="1" applyAlignment="1" applyProtection="1">
      <alignment horizontal="centerContinuous" vertical="center"/>
    </xf>
    <xf numFmtId="0" fontId="8" fillId="0" borderId="0" xfId="35" applyFont="1" applyBorder="1" applyAlignment="1" applyProtection="1">
      <alignment horizontal="centerContinuous" vertical="center"/>
    </xf>
    <xf numFmtId="0" fontId="8" fillId="0" borderId="5" xfId="35" applyFont="1" applyBorder="1" applyAlignment="1" applyProtection="1">
      <alignment vertical="center"/>
    </xf>
    <xf numFmtId="179" fontId="3" fillId="0" borderId="0" xfId="35" applyNumberFormat="1" applyFont="1" applyAlignment="1" applyProtection="1">
      <alignment vertical="center"/>
    </xf>
    <xf numFmtId="0" fontId="8" fillId="0" borderId="4" xfId="35" applyFont="1" applyBorder="1" applyProtection="1"/>
    <xf numFmtId="0" fontId="8" fillId="0" borderId="6" xfId="35" applyFont="1" applyBorder="1" applyProtection="1"/>
    <xf numFmtId="0" fontId="8" fillId="0" borderId="6" xfId="35" applyNumberFormat="1" applyFont="1" applyBorder="1" applyProtection="1"/>
    <xf numFmtId="0" fontId="8" fillId="0" borderId="5" xfId="35" applyNumberFormat="1" applyFont="1" applyBorder="1" applyProtection="1"/>
    <xf numFmtId="0" fontId="8" fillId="0" borderId="0" xfId="35" applyFont="1" applyProtection="1"/>
    <xf numFmtId="0" fontId="8" fillId="0" borderId="2" xfId="35" applyFont="1" applyBorder="1" applyProtection="1"/>
    <xf numFmtId="0" fontId="8" fillId="0" borderId="2" xfId="35" applyNumberFormat="1" applyFont="1" applyBorder="1" applyProtection="1"/>
    <xf numFmtId="0" fontId="3" fillId="0" borderId="0" xfId="34" applyFont="1" applyBorder="1" applyAlignment="1" applyProtection="1"/>
    <xf numFmtId="0" fontId="8" fillId="0" borderId="0" xfId="35" applyNumberFormat="1" applyFont="1" applyBorder="1" applyAlignment="1" applyProtection="1">
      <alignment vertical="center"/>
    </xf>
    <xf numFmtId="0" fontId="8" fillId="0" borderId="5" xfId="35" applyNumberFormat="1" applyFont="1" applyBorder="1" applyAlignment="1" applyProtection="1">
      <alignment vertical="center"/>
    </xf>
    <xf numFmtId="0" fontId="3" fillId="0" borderId="0" xfId="35" applyNumberFormat="1" applyFont="1" applyBorder="1" applyAlignment="1" applyProtection="1"/>
    <xf numFmtId="0" fontId="18" fillId="0" borderId="0" xfId="35" applyFont="1" applyBorder="1" applyAlignment="1" applyProtection="1">
      <alignment vertical="center"/>
    </xf>
    <xf numFmtId="0" fontId="3" fillId="0" borderId="0" xfId="35" applyFont="1" applyBorder="1" applyAlignment="1" applyProtection="1"/>
    <xf numFmtId="0" fontId="3" fillId="0" borderId="0" xfId="38" applyFont="1" applyAlignment="1" applyProtection="1">
      <alignment horizontal="left"/>
    </xf>
    <xf numFmtId="0" fontId="3" fillId="0" borderId="7" xfId="35" applyFont="1" applyBorder="1" applyProtection="1"/>
    <xf numFmtId="0" fontId="3" fillId="0" borderId="6" xfId="35" applyFont="1" applyBorder="1" applyProtection="1"/>
    <xf numFmtId="0" fontId="3" fillId="0" borderId="8" xfId="35" applyFont="1" applyBorder="1" applyProtection="1"/>
    <xf numFmtId="0" fontId="7" fillId="0" borderId="1" xfId="40" applyFont="1" applyBorder="1" applyProtection="1"/>
    <xf numFmtId="0" fontId="7" fillId="0" borderId="2" xfId="40" applyFont="1" applyBorder="1" applyProtection="1"/>
    <xf numFmtId="0" fontId="7" fillId="0" borderId="3" xfId="40" applyFont="1" applyBorder="1" applyProtection="1"/>
    <xf numFmtId="0" fontId="7" fillId="0" borderId="0" xfId="40" applyFont="1" applyProtection="1"/>
    <xf numFmtId="0" fontId="7" fillId="0" borderId="4" xfId="40" applyFont="1" applyBorder="1" applyProtection="1"/>
    <xf numFmtId="0" fontId="4" fillId="0" borderId="0" xfId="2" applyFont="1" applyBorder="1" applyAlignment="1" applyProtection="1">
      <alignment vertical="center"/>
    </xf>
    <xf numFmtId="0" fontId="5" fillId="0" borderId="0" xfId="2" applyFont="1" applyBorder="1" applyAlignment="1" applyProtection="1">
      <alignment vertical="center"/>
    </xf>
    <xf numFmtId="0" fontId="7" fillId="0" borderId="0" xfId="40" applyFont="1" applyBorder="1" applyProtection="1"/>
    <xf numFmtId="0" fontId="7" fillId="0" borderId="5" xfId="40" applyFont="1" applyBorder="1" applyProtection="1"/>
    <xf numFmtId="0" fontId="3" fillId="0" borderId="0" xfId="2" applyFont="1" applyBorder="1" applyAlignment="1" applyProtection="1">
      <alignment horizontal="right" vertical="center"/>
    </xf>
    <xf numFmtId="0" fontId="12" fillId="0" borderId="0" xfId="2" applyFont="1" applyBorder="1" applyAlignment="1" applyProtection="1">
      <alignment vertical="center"/>
    </xf>
    <xf numFmtId="0" fontId="5" fillId="0" borderId="6" xfId="2" applyFont="1" applyBorder="1" applyAlignment="1" applyProtection="1">
      <alignment vertical="center"/>
    </xf>
    <xf numFmtId="0" fontId="7" fillId="0" borderId="6" xfId="40" applyFont="1" applyBorder="1" applyProtection="1"/>
    <xf numFmtId="0" fontId="5" fillId="0" borderId="2" xfId="2" applyFont="1" applyBorder="1" applyAlignment="1" applyProtection="1">
      <alignment vertical="center"/>
    </xf>
    <xf numFmtId="0" fontId="19" fillId="0" borderId="4" xfId="40" applyFont="1" applyBorder="1" applyProtection="1"/>
    <xf numFmtId="0" fontId="3" fillId="0" borderId="0" xfId="40" applyFont="1" applyBorder="1" applyAlignment="1" applyProtection="1">
      <alignment horizontal="right" vertical="center"/>
    </xf>
    <xf numFmtId="0" fontId="19" fillId="0" borderId="5" xfId="40" applyFont="1" applyBorder="1" applyAlignment="1" applyProtection="1">
      <alignment horizontal="right" vertical="top" wrapText="1"/>
    </xf>
    <xf numFmtId="0" fontId="19" fillId="0" borderId="0" xfId="40" applyFont="1" applyProtection="1"/>
    <xf numFmtId="0" fontId="19" fillId="0" borderId="6" xfId="40" applyFont="1" applyBorder="1" applyProtection="1"/>
    <xf numFmtId="0" fontId="19" fillId="0" borderId="6" xfId="40" applyFont="1" applyBorder="1" applyAlignment="1" applyProtection="1">
      <alignment horizontal="right" vertical="top" wrapText="1"/>
    </xf>
    <xf numFmtId="0" fontId="19" fillId="0" borderId="2" xfId="40" applyFont="1" applyBorder="1" applyProtection="1"/>
    <xf numFmtId="0" fontId="19" fillId="0" borderId="2" xfId="40" applyFont="1" applyBorder="1" applyAlignment="1" applyProtection="1">
      <alignment horizontal="right" vertical="top" wrapText="1"/>
    </xf>
    <xf numFmtId="0" fontId="3" fillId="0" borderId="0" xfId="2" applyFont="1" applyBorder="1" applyAlignment="1" applyProtection="1">
      <alignment horizontal="left" vertical="center"/>
    </xf>
    <xf numFmtId="0" fontId="3" fillId="0" borderId="0" xfId="40" applyFont="1" applyBorder="1" applyProtection="1"/>
    <xf numFmtId="3" fontId="3" fillId="0" borderId="0" xfId="40" applyNumberFormat="1" applyFont="1" applyBorder="1" applyProtection="1"/>
    <xf numFmtId="0" fontId="3" fillId="0" borderId="5" xfId="40" applyFont="1" applyBorder="1" applyProtection="1"/>
    <xf numFmtId="0" fontId="3" fillId="0" borderId="0" xfId="40" applyFont="1" applyProtection="1"/>
    <xf numFmtId="3" fontId="7" fillId="0" borderId="0" xfId="40" applyNumberFormat="1" applyFont="1" applyBorder="1" applyProtection="1"/>
    <xf numFmtId="3" fontId="3" fillId="0" borderId="0" xfId="2" applyNumberFormat="1" applyFont="1" applyBorder="1" applyAlignment="1" applyProtection="1">
      <alignment horizontal="right" vertical="center"/>
    </xf>
    <xf numFmtId="0" fontId="3" fillId="0" borderId="0" xfId="40" applyFont="1" applyBorder="1" applyAlignment="1" applyProtection="1">
      <alignment horizontal="left"/>
    </xf>
    <xf numFmtId="165" fontId="3" fillId="0" borderId="0" xfId="39" applyFont="1" applyBorder="1" applyAlignment="1" applyProtection="1">
      <alignment horizontal="left" vertical="center"/>
    </xf>
    <xf numFmtId="0" fontId="7" fillId="0" borderId="7" xfId="40" applyFont="1" applyBorder="1" applyProtection="1"/>
    <xf numFmtId="165" fontId="3" fillId="0" borderId="6" xfId="39" applyFont="1" applyBorder="1" applyAlignment="1" applyProtection="1">
      <alignment horizontal="left" vertical="center"/>
    </xf>
    <xf numFmtId="0" fontId="7" fillId="0" borderId="8" xfId="40" applyFont="1" applyBorder="1" applyProtection="1"/>
    <xf numFmtId="0" fontId="7" fillId="0" borderId="1" xfId="2" applyFont="1" applyBorder="1" applyProtection="1"/>
    <xf numFmtId="0" fontId="7" fillId="0" borderId="2" xfId="2" applyFont="1" applyBorder="1" applyProtection="1"/>
    <xf numFmtId="0" fontId="7" fillId="0" borderId="3" xfId="2" applyFont="1" applyBorder="1" applyProtection="1"/>
    <xf numFmtId="0" fontId="7" fillId="0" borderId="4" xfId="2" applyFont="1" applyBorder="1" applyProtection="1"/>
    <xf numFmtId="0" fontId="4" fillId="0" borderId="0" xfId="2" applyFont="1" applyBorder="1" applyProtection="1"/>
    <xf numFmtId="0" fontId="5" fillId="0" borderId="0" xfId="2" applyFont="1" applyBorder="1" applyProtection="1"/>
    <xf numFmtId="0" fontId="7" fillId="0" borderId="0" xfId="2" applyFont="1" applyBorder="1" applyProtection="1"/>
    <xf numFmtId="0" fontId="3" fillId="0" borderId="0" xfId="33" applyFont="1" applyBorder="1" applyAlignment="1" applyProtection="1">
      <alignment horizontal="right" vertical="center"/>
    </xf>
    <xf numFmtId="0" fontId="7" fillId="0" borderId="5" xfId="2" applyFont="1" applyBorder="1" applyProtection="1"/>
    <xf numFmtId="0" fontId="3" fillId="0" borderId="0" xfId="2" applyNumberFormat="1" applyFont="1" applyBorder="1" applyAlignment="1" applyProtection="1">
      <alignment horizontal="right"/>
    </xf>
    <xf numFmtId="0" fontId="3" fillId="0" borderId="6" xfId="32" applyFont="1" applyBorder="1" applyAlignment="1" applyProtection="1">
      <alignment vertical="center"/>
    </xf>
    <xf numFmtId="0" fontId="7" fillId="0" borderId="6" xfId="2" applyFont="1" applyBorder="1" applyProtection="1"/>
    <xf numFmtId="0" fontId="3" fillId="0" borderId="0" xfId="32" applyFont="1" applyBorder="1" applyAlignment="1" applyProtection="1">
      <alignment vertical="center"/>
    </xf>
    <xf numFmtId="0" fontId="3" fillId="0" borderId="2" xfId="32" applyFont="1" applyBorder="1" applyAlignment="1" applyProtection="1">
      <alignment vertical="center"/>
    </xf>
    <xf numFmtId="0" fontId="3" fillId="0" borderId="0" xfId="2" applyFont="1" applyBorder="1" applyAlignment="1" applyProtection="1">
      <alignment horizontal="right"/>
    </xf>
    <xf numFmtId="0" fontId="3" fillId="0" borderId="0" xfId="32" applyFont="1" applyBorder="1" applyAlignment="1" applyProtection="1">
      <alignment horizontal="right" vertical="center"/>
    </xf>
    <xf numFmtId="0" fontId="3" fillId="0" borderId="2" xfId="32" applyFont="1" applyBorder="1" applyAlignment="1" applyProtection="1">
      <alignment horizontal="right" vertical="center"/>
    </xf>
    <xf numFmtId="0" fontId="3" fillId="0" borderId="0" xfId="32" applyFont="1" applyBorder="1" applyAlignment="1" applyProtection="1">
      <alignment horizontal="left" vertical="center"/>
    </xf>
    <xf numFmtId="0" fontId="3" fillId="0" borderId="0" xfId="2" applyFont="1" applyBorder="1" applyAlignment="1" applyProtection="1">
      <alignment vertical="center"/>
    </xf>
    <xf numFmtId="0" fontId="3" fillId="0" borderId="0" xfId="2" applyNumberFormat="1" applyFont="1" applyBorder="1" applyAlignment="1" applyProtection="1">
      <alignment vertical="center"/>
    </xf>
    <xf numFmtId="0" fontId="7" fillId="0" borderId="7" xfId="2" applyFont="1" applyBorder="1" applyProtection="1"/>
    <xf numFmtId="0" fontId="7" fillId="0" borderId="8" xfId="2" applyFont="1" applyBorder="1" applyProtection="1"/>
    <xf numFmtId="0" fontId="3" fillId="0" borderId="0" xfId="2" applyNumberFormat="1" applyFont="1" applyBorder="1" applyAlignment="1" applyProtection="1">
      <alignment horizontal="right" vertical="center" wrapText="1"/>
    </xf>
    <xf numFmtId="180" fontId="3" fillId="0" borderId="0" xfId="32" applyNumberFormat="1" applyFont="1" applyBorder="1" applyAlignment="1" applyProtection="1">
      <alignment horizontal="right" vertical="center"/>
    </xf>
    <xf numFmtId="0" fontId="3" fillId="0" borderId="1" xfId="36" applyFont="1" applyBorder="1" applyProtection="1"/>
    <xf numFmtId="0" fontId="3" fillId="0" borderId="2" xfId="36" applyFont="1" applyBorder="1" applyProtection="1"/>
    <xf numFmtId="0" fontId="3" fillId="0" borderId="3" xfId="36" applyFont="1" applyBorder="1" applyProtection="1"/>
    <xf numFmtId="0" fontId="3" fillId="0" borderId="0" xfId="36" applyFont="1" applyProtection="1"/>
    <xf numFmtId="0" fontId="3" fillId="0" borderId="4" xfId="36" applyFont="1" applyBorder="1" applyProtection="1"/>
    <xf numFmtId="0" fontId="4" fillId="0" borderId="0" xfId="36" applyFont="1" applyBorder="1" applyAlignment="1" applyProtection="1">
      <alignment vertical="center"/>
    </xf>
    <xf numFmtId="0" fontId="3" fillId="0" borderId="5" xfId="36" applyFont="1" applyBorder="1" applyProtection="1"/>
    <xf numFmtId="0" fontId="3" fillId="0" borderId="6" xfId="36" applyFont="1" applyBorder="1" applyAlignment="1" applyProtection="1">
      <alignment vertical="center"/>
    </xf>
    <xf numFmtId="0" fontId="8" fillId="0" borderId="0" xfId="36" applyFont="1" applyBorder="1" applyAlignment="1" applyProtection="1">
      <alignment vertical="center"/>
    </xf>
    <xf numFmtId="0" fontId="3" fillId="0" borderId="6" xfId="36" applyFont="1" applyBorder="1" applyAlignment="1" applyProtection="1">
      <alignment horizontal="centerContinuous" vertical="center"/>
    </xf>
    <xf numFmtId="0" fontId="19" fillId="0" borderId="4" xfId="36" applyFont="1" applyBorder="1" applyProtection="1"/>
    <xf numFmtId="0" fontId="19" fillId="0" borderId="5" xfId="36" applyFont="1" applyBorder="1" applyProtection="1"/>
    <xf numFmtId="0" fontId="19" fillId="0" borderId="0" xfId="36" applyFont="1" applyProtection="1"/>
    <xf numFmtId="0" fontId="8" fillId="0" borderId="4" xfId="36" applyFont="1" applyBorder="1" applyProtection="1"/>
    <xf numFmtId="0" fontId="8" fillId="0" borderId="6" xfId="36" applyFont="1" applyBorder="1" applyAlignment="1" applyProtection="1">
      <alignment vertical="center"/>
    </xf>
    <xf numFmtId="0" fontId="8" fillId="0" borderId="5" xfId="36" applyFont="1" applyBorder="1" applyProtection="1"/>
    <xf numFmtId="0" fontId="8" fillId="0" borderId="0" xfId="36" applyFont="1" applyProtection="1"/>
    <xf numFmtId="0" fontId="8" fillId="0" borderId="2" xfId="36" applyFont="1" applyBorder="1" applyAlignment="1" applyProtection="1">
      <alignment vertical="center"/>
    </xf>
    <xf numFmtId="0" fontId="3" fillId="0" borderId="0" xfId="36" applyFont="1" applyBorder="1" applyAlignment="1" applyProtection="1">
      <alignment horizontal="left"/>
    </xf>
    <xf numFmtId="0" fontId="3" fillId="0" borderId="0" xfId="36" applyFont="1" applyBorder="1" applyAlignment="1" applyProtection="1">
      <alignment horizontal="right" vertical="center"/>
    </xf>
    <xf numFmtId="0" fontId="18" fillId="0" borderId="0" xfId="36" applyFont="1" applyBorder="1" applyAlignment="1" applyProtection="1">
      <alignment horizontal="left" vertical="center"/>
    </xf>
    <xf numFmtId="3" fontId="3" fillId="0" borderId="0" xfId="36" applyNumberFormat="1" applyFont="1" applyBorder="1" applyAlignment="1" applyProtection="1">
      <alignment vertical="center"/>
    </xf>
    <xf numFmtId="3" fontId="3" fillId="0" borderId="0" xfId="36" applyNumberFormat="1" applyFont="1" applyBorder="1" applyAlignment="1" applyProtection="1">
      <alignment horizontal="left" vertical="center"/>
    </xf>
    <xf numFmtId="3" fontId="3" fillId="0" borderId="0" xfId="36" applyNumberFormat="1" applyFont="1" applyBorder="1" applyAlignment="1" applyProtection="1">
      <alignment horizontal="right" vertical="center"/>
    </xf>
    <xf numFmtId="0" fontId="3" fillId="0" borderId="5" xfId="36" applyFont="1" applyBorder="1" applyAlignment="1" applyProtection="1">
      <alignment horizontal="right" vertical="center"/>
    </xf>
    <xf numFmtId="0" fontId="3" fillId="0" borderId="0" xfId="36" applyFont="1" applyBorder="1" applyAlignment="1" applyProtection="1">
      <alignment horizontal="left" vertical="center"/>
    </xf>
    <xf numFmtId="0" fontId="3" fillId="0" borderId="6" xfId="36" applyFont="1" applyBorder="1" applyAlignment="1" applyProtection="1">
      <alignment horizontal="left"/>
    </xf>
    <xf numFmtId="0" fontId="3" fillId="0" borderId="2" xfId="36" applyFont="1" applyBorder="1" applyAlignment="1" applyProtection="1">
      <alignment vertical="center"/>
    </xf>
    <xf numFmtId="0" fontId="3" fillId="0" borderId="7" xfId="36" applyFont="1" applyBorder="1" applyProtection="1"/>
    <xf numFmtId="0" fontId="3" fillId="0" borderId="6" xfId="36" applyFont="1" applyBorder="1" applyProtection="1"/>
    <xf numFmtId="0" fontId="3" fillId="0" borderId="8" xfId="36" applyFont="1" applyBorder="1" applyProtection="1"/>
    <xf numFmtId="0" fontId="3" fillId="0" borderId="1" xfId="37" applyFont="1" applyBorder="1" applyAlignment="1" applyProtection="1">
      <alignment vertical="center"/>
    </xf>
    <xf numFmtId="0" fontId="3" fillId="0" borderId="2" xfId="37" applyFont="1" applyBorder="1" applyAlignment="1" applyProtection="1">
      <alignment vertical="center"/>
    </xf>
    <xf numFmtId="0" fontId="3" fillId="0" borderId="3" xfId="37" applyFont="1" applyBorder="1" applyAlignment="1" applyProtection="1">
      <alignment vertical="center"/>
    </xf>
    <xf numFmtId="0" fontId="3" fillId="0" borderId="0" xfId="37" applyFont="1" applyAlignment="1" applyProtection="1">
      <alignment vertical="center"/>
    </xf>
    <xf numFmtId="0" fontId="3" fillId="0" borderId="4" xfId="37" applyFont="1" applyBorder="1" applyAlignment="1" applyProtection="1">
      <alignment vertical="center"/>
    </xf>
    <xf numFmtId="0" fontId="4" fillId="0" borderId="0" xfId="37" applyFont="1" applyBorder="1" applyAlignment="1" applyProtection="1">
      <alignment vertical="center"/>
    </xf>
    <xf numFmtId="0" fontId="3" fillId="0" borderId="0" xfId="37" applyFont="1" applyBorder="1" applyAlignment="1" applyProtection="1">
      <alignment vertical="center"/>
    </xf>
    <xf numFmtId="0" fontId="3" fillId="0" borderId="5" xfId="37" applyFont="1" applyBorder="1" applyAlignment="1" applyProtection="1">
      <alignment vertical="center"/>
    </xf>
    <xf numFmtId="0" fontId="3" fillId="0" borderId="6" xfId="37" applyFont="1" applyBorder="1" applyAlignment="1" applyProtection="1">
      <alignment vertical="center"/>
    </xf>
    <xf numFmtId="0" fontId="19" fillId="0" borderId="4" xfId="37" applyFont="1" applyBorder="1" applyAlignment="1" applyProtection="1">
      <alignment vertical="center"/>
    </xf>
    <xf numFmtId="0" fontId="19" fillId="0" borderId="5" xfId="37" applyFont="1" applyBorder="1" applyAlignment="1" applyProtection="1">
      <alignment vertical="center"/>
    </xf>
    <xf numFmtId="0" fontId="19" fillId="0" borderId="0" xfId="37" applyFont="1" applyAlignment="1" applyProtection="1">
      <alignment vertical="center"/>
    </xf>
    <xf numFmtId="0" fontId="8" fillId="0" borderId="4" xfId="37" applyFont="1" applyBorder="1" applyAlignment="1" applyProtection="1">
      <alignment vertical="center"/>
    </xf>
    <xf numFmtId="0" fontId="8" fillId="0" borderId="6" xfId="37" applyFont="1" applyBorder="1" applyAlignment="1" applyProtection="1">
      <alignment vertical="center"/>
    </xf>
    <xf numFmtId="0" fontId="8" fillId="0" borderId="6" xfId="37" applyFont="1" applyBorder="1" applyAlignment="1" applyProtection="1">
      <alignment horizontal="right" vertical="center"/>
    </xf>
    <xf numFmtId="0" fontId="8" fillId="0" borderId="5" xfId="37" applyFont="1" applyBorder="1" applyAlignment="1" applyProtection="1">
      <alignment vertical="center"/>
    </xf>
    <xf numFmtId="0" fontId="8" fillId="0" borderId="0" xfId="37" applyFont="1" applyAlignment="1" applyProtection="1">
      <alignment vertical="center"/>
    </xf>
    <xf numFmtId="0" fontId="8" fillId="0" borderId="2" xfId="37" applyFont="1" applyBorder="1" applyAlignment="1" applyProtection="1">
      <alignment vertical="center"/>
    </xf>
    <xf numFmtId="0" fontId="8" fillId="0" borderId="2" xfId="37" applyFont="1" applyBorder="1" applyAlignment="1" applyProtection="1">
      <alignment horizontal="right" vertical="center"/>
    </xf>
    <xf numFmtId="0" fontId="3" fillId="0" borderId="0" xfId="37" applyFont="1" applyBorder="1" applyAlignment="1" applyProtection="1">
      <alignment horizontal="left" vertical="center"/>
    </xf>
    <xf numFmtId="181" fontId="3" fillId="0" borderId="0" xfId="37" applyNumberFormat="1" applyFont="1" applyBorder="1" applyAlignment="1" applyProtection="1">
      <alignment horizontal="right" vertical="center"/>
    </xf>
    <xf numFmtId="0" fontId="3" fillId="0" borderId="0" xfId="37" applyFont="1" applyBorder="1" applyAlignment="1" applyProtection="1">
      <alignment horizontal="right" vertical="center"/>
    </xf>
    <xf numFmtId="3" fontId="3" fillId="0" borderId="0" xfId="37" applyNumberFormat="1" applyFont="1" applyBorder="1" applyAlignment="1" applyProtection="1">
      <alignment horizontal="right" vertical="center"/>
    </xf>
    <xf numFmtId="181" fontId="3" fillId="0" borderId="0" xfId="37" applyNumberFormat="1" applyFont="1" applyBorder="1" applyAlignment="1" applyProtection="1">
      <alignment horizontal="left" vertical="center"/>
    </xf>
    <xf numFmtId="0" fontId="3" fillId="0" borderId="6" xfId="37" applyFont="1" applyBorder="1" applyAlignment="1" applyProtection="1">
      <alignment horizontal="left" vertical="center" indent="1"/>
    </xf>
    <xf numFmtId="3" fontId="3" fillId="0" borderId="6" xfId="37" applyNumberFormat="1" applyFont="1" applyBorder="1" applyAlignment="1" applyProtection="1">
      <alignment horizontal="right" vertical="center"/>
    </xf>
    <xf numFmtId="0" fontId="3" fillId="0" borderId="2" xfId="37" applyFont="1" applyBorder="1" applyAlignment="1" applyProtection="1">
      <alignment horizontal="left" vertical="center" indent="1"/>
    </xf>
    <xf numFmtId="3" fontId="3" fillId="0" borderId="2" xfId="37" applyNumberFormat="1" applyFont="1" applyBorder="1" applyAlignment="1" applyProtection="1">
      <alignment horizontal="right" vertical="center"/>
    </xf>
    <xf numFmtId="0" fontId="3" fillId="0" borderId="7" xfId="37" applyFont="1" applyBorder="1" applyAlignment="1" applyProtection="1">
      <alignment vertical="center"/>
    </xf>
    <xf numFmtId="0" fontId="3" fillId="0" borderId="8" xfId="37" applyFont="1" applyBorder="1" applyAlignment="1" applyProtection="1">
      <alignment vertical="center"/>
    </xf>
    <xf numFmtId="0" fontId="7" fillId="0" borderId="0" xfId="2" applyProtection="1"/>
    <xf numFmtId="0" fontId="3" fillId="0" borderId="0" xfId="38" applyFont="1" applyAlignment="1" applyProtection="1">
      <alignment horizontal="left" vertical="center"/>
    </xf>
    <xf numFmtId="0" fontId="3" fillId="0" borderId="1" xfId="26" applyFont="1" applyBorder="1" applyProtection="1"/>
    <xf numFmtId="0" fontId="3" fillId="0" borderId="2" xfId="26" applyFont="1" applyBorder="1" applyProtection="1"/>
    <xf numFmtId="0" fontId="3" fillId="0" borderId="2" xfId="26" quotePrefix="1" applyNumberFormat="1" applyFont="1" applyBorder="1" applyAlignment="1" applyProtection="1">
      <alignment horizontal="left"/>
    </xf>
    <xf numFmtId="0" fontId="8" fillId="0" borderId="2" xfId="26" applyNumberFormat="1" applyFont="1" applyBorder="1" applyProtection="1"/>
    <xf numFmtId="0" fontId="3" fillId="0" borderId="3" xfId="26" applyFont="1" applyBorder="1" applyProtection="1"/>
    <xf numFmtId="0" fontId="3" fillId="0" borderId="0" xfId="26" applyFont="1" applyBorder="1" applyProtection="1"/>
    <xf numFmtId="0" fontId="3" fillId="0" borderId="0" xfId="26" applyFont="1" applyProtection="1"/>
    <xf numFmtId="0" fontId="6" fillId="0" borderId="4" xfId="26" applyFont="1" applyBorder="1" applyProtection="1"/>
    <xf numFmtId="0" fontId="4" fillId="0" borderId="0" xfId="26" applyFont="1" applyBorder="1" applyProtection="1"/>
    <xf numFmtId="0" fontId="6" fillId="0" borderId="0" xfId="26" applyFont="1" applyBorder="1" applyProtection="1"/>
    <xf numFmtId="0" fontId="3" fillId="0" borderId="5" xfId="26" applyNumberFormat="1" applyFont="1" applyBorder="1" applyAlignment="1" applyProtection="1">
      <alignment horizontal="right"/>
    </xf>
    <xf numFmtId="0" fontId="6" fillId="0" borderId="0" xfId="26" applyFont="1" applyProtection="1"/>
    <xf numFmtId="0" fontId="6" fillId="0" borderId="6" xfId="26" applyFont="1" applyBorder="1" applyProtection="1"/>
    <xf numFmtId="0" fontId="6" fillId="0" borderId="5" xfId="26" applyFont="1" applyBorder="1" applyProtection="1"/>
    <xf numFmtId="0" fontId="6" fillId="0" borderId="2" xfId="26" applyFont="1" applyBorder="1" applyProtection="1"/>
    <xf numFmtId="0" fontId="19" fillId="0" borderId="5" xfId="26" applyFont="1" applyBorder="1" applyAlignment="1" applyProtection="1">
      <alignment horizontal="left"/>
    </xf>
    <xf numFmtId="0" fontId="19" fillId="0" borderId="0" xfId="26" applyFont="1" applyBorder="1" applyProtection="1"/>
    <xf numFmtId="0" fontId="7" fillId="0" borderId="5" xfId="26" applyFont="1" applyBorder="1" applyProtection="1"/>
    <xf numFmtId="0" fontId="7" fillId="0" borderId="0" xfId="26" applyFont="1" applyBorder="1" applyProtection="1"/>
    <xf numFmtId="0" fontId="8" fillId="0" borderId="0" xfId="26" applyFont="1" applyBorder="1" applyAlignment="1" applyProtection="1">
      <alignment vertical="center"/>
    </xf>
    <xf numFmtId="0" fontId="3" fillId="0" borderId="0" xfId="26" applyFont="1" applyBorder="1" applyAlignment="1" applyProtection="1">
      <alignment vertical="center"/>
    </xf>
    <xf numFmtId="0" fontId="3" fillId="0" borderId="5" xfId="26" applyFont="1" applyBorder="1" applyProtection="1"/>
    <xf numFmtId="0" fontId="3" fillId="0" borderId="0" xfId="26" quotePrefix="1" applyFont="1" applyBorder="1" applyAlignment="1" applyProtection="1">
      <alignment vertical="center"/>
    </xf>
    <xf numFmtId="0" fontId="3" fillId="0" borderId="0" xfId="26" applyFont="1" applyBorder="1" applyAlignment="1" applyProtection="1">
      <alignment horizontal="left" vertical="center"/>
    </xf>
    <xf numFmtId="3" fontId="3" fillId="0" borderId="0" xfId="26" applyNumberFormat="1" applyFont="1" applyBorder="1" applyAlignment="1" applyProtection="1">
      <alignment vertical="center"/>
    </xf>
    <xf numFmtId="3" fontId="3" fillId="0" borderId="0" xfId="26" applyNumberFormat="1" applyFont="1" applyBorder="1" applyAlignment="1" applyProtection="1">
      <alignment horizontal="right" vertical="center"/>
    </xf>
    <xf numFmtId="0" fontId="6" fillId="0" borderId="7" xfId="26" applyFont="1" applyBorder="1" applyProtection="1"/>
    <xf numFmtId="0" fontId="3" fillId="0" borderId="6" xfId="26" applyFont="1" applyBorder="1" applyAlignment="1" applyProtection="1">
      <alignment vertical="center"/>
    </xf>
    <xf numFmtId="0" fontId="3" fillId="0" borderId="6" xfId="26" applyFont="1" applyBorder="1" applyAlignment="1" applyProtection="1">
      <alignment horizontal="left" vertical="center"/>
    </xf>
    <xf numFmtId="3" fontId="3" fillId="0" borderId="6" xfId="26" applyNumberFormat="1" applyFont="1" applyBorder="1" applyAlignment="1" applyProtection="1">
      <alignment vertical="center"/>
    </xf>
    <xf numFmtId="0" fontId="7" fillId="0" borderId="8" xfId="26" applyFont="1" applyBorder="1" applyProtection="1"/>
    <xf numFmtId="0" fontId="3" fillId="0" borderId="0" xfId="26" applyNumberFormat="1" applyFont="1" applyBorder="1" applyAlignment="1" applyProtection="1">
      <alignment horizontal="right"/>
    </xf>
    <xf numFmtId="0" fontId="8" fillId="0" borderId="0" xfId="26" applyFont="1" applyBorder="1" applyAlignment="1" applyProtection="1">
      <alignment horizontal="left" vertical="center"/>
    </xf>
    <xf numFmtId="0" fontId="6" fillId="0" borderId="4" xfId="26" applyFont="1" applyBorder="1" applyAlignment="1" applyProtection="1">
      <alignment vertical="center"/>
    </xf>
    <xf numFmtId="0" fontId="3" fillId="0" borderId="0" xfId="26" applyFont="1" applyBorder="1" applyAlignment="1" applyProtection="1">
      <alignment horizontal="right" vertical="center"/>
    </xf>
    <xf numFmtId="0" fontId="7" fillId="0" borderId="5" xfId="26" applyFont="1" applyBorder="1" applyAlignment="1" applyProtection="1">
      <alignment vertical="center"/>
    </xf>
    <xf numFmtId="0" fontId="6" fillId="0" borderId="0" xfId="26" applyFont="1" applyBorder="1" applyAlignment="1" applyProtection="1">
      <alignment vertical="center"/>
    </xf>
    <xf numFmtId="0" fontId="6" fillId="0" borderId="0" xfId="26" applyFont="1" applyAlignment="1" applyProtection="1">
      <alignment vertical="center"/>
    </xf>
    <xf numFmtId="0" fontId="3" fillId="0" borderId="6" xfId="26" applyFont="1" applyBorder="1" applyProtection="1"/>
    <xf numFmtId="0" fontId="3" fillId="0" borderId="0" xfId="26" applyNumberFormat="1" applyFont="1" applyBorder="1" applyProtection="1"/>
    <xf numFmtId="0" fontId="6" fillId="0" borderId="5" xfId="26" applyFont="1" applyFill="1" applyBorder="1" applyProtection="1"/>
    <xf numFmtId="0" fontId="6" fillId="0" borderId="4" xfId="26" applyFont="1" applyFill="1" applyBorder="1" applyProtection="1"/>
    <xf numFmtId="0" fontId="3" fillId="0" borderId="5" xfId="26" applyFont="1" applyFill="1" applyBorder="1" applyProtection="1"/>
    <xf numFmtId="0" fontId="3" fillId="0" borderId="0" xfId="26" applyNumberFormat="1" applyFont="1" applyBorder="1" applyAlignment="1" applyProtection="1"/>
    <xf numFmtId="0" fontId="6" fillId="0" borderId="8" xfId="26" applyFont="1" applyBorder="1" applyProtection="1"/>
    <xf numFmtId="0" fontId="7" fillId="0" borderId="0" xfId="26" applyFont="1" applyProtection="1"/>
    <xf numFmtId="0" fontId="3" fillId="0" borderId="2" xfId="26" applyFont="1" applyBorder="1" applyAlignment="1" applyProtection="1">
      <alignment horizontal="left"/>
    </xf>
    <xf numFmtId="0" fontId="8" fillId="0" borderId="3" xfId="26" applyNumberFormat="1" applyFont="1" applyBorder="1" applyProtection="1"/>
    <xf numFmtId="0" fontId="4" fillId="0" borderId="0" xfId="26" applyNumberFormat="1" applyFont="1" applyBorder="1" applyAlignment="1" applyProtection="1">
      <alignment horizontal="left"/>
    </xf>
    <xf numFmtId="0" fontId="6" fillId="0" borderId="0" xfId="26" applyNumberFormat="1" applyFont="1" applyBorder="1" applyAlignment="1" applyProtection="1">
      <alignment horizontal="left"/>
    </xf>
    <xf numFmtId="0" fontId="6" fillId="0" borderId="0" xfId="26" applyFont="1" applyBorder="1" applyAlignment="1" applyProtection="1">
      <alignment horizontal="left"/>
    </xf>
    <xf numFmtId="0" fontId="5" fillId="0" borderId="0" xfId="26" applyNumberFormat="1" applyFont="1" applyBorder="1" applyProtection="1"/>
    <xf numFmtId="0" fontId="6" fillId="0" borderId="6" xfId="26" applyFont="1" applyBorder="1" applyAlignment="1" applyProtection="1">
      <alignment horizontal="left"/>
    </xf>
    <xf numFmtId="0" fontId="6" fillId="0" borderId="2" xfId="26" applyFont="1" applyBorder="1" applyAlignment="1" applyProtection="1">
      <alignment horizontal="left"/>
    </xf>
    <xf numFmtId="0" fontId="5" fillId="0" borderId="2" xfId="26" applyNumberFormat="1" applyFont="1" applyBorder="1" applyProtection="1"/>
    <xf numFmtId="0" fontId="3" fillId="0" borderId="4" xfId="26" applyFont="1" applyBorder="1" applyProtection="1"/>
    <xf numFmtId="0" fontId="19" fillId="0" borderId="0" xfId="26" applyNumberFormat="1" applyFont="1" applyBorder="1" applyProtection="1"/>
    <xf numFmtId="0" fontId="3" fillId="0" borderId="6" xfId="26" applyFont="1" applyBorder="1" applyAlignment="1" applyProtection="1">
      <alignment horizontal="left"/>
    </xf>
    <xf numFmtId="0" fontId="3" fillId="0" borderId="6" xfId="26" applyNumberFormat="1" applyFont="1" applyBorder="1" applyProtection="1"/>
    <xf numFmtId="0" fontId="3" fillId="0" borderId="6" xfId="26" applyNumberFormat="1" applyFont="1" applyBorder="1" applyAlignment="1" applyProtection="1">
      <alignment horizontal="right"/>
    </xf>
    <xf numFmtId="0" fontId="3" fillId="0" borderId="0" xfId="26" applyFont="1" applyBorder="1" applyAlignment="1" applyProtection="1">
      <alignment horizontal="left"/>
    </xf>
    <xf numFmtId="0" fontId="3" fillId="0" borderId="0" xfId="26" applyFont="1" applyAlignment="1" applyProtection="1">
      <alignment horizontal="left"/>
    </xf>
    <xf numFmtId="0" fontId="3" fillId="0" borderId="0" xfId="26" quotePrefix="1" applyNumberFormat="1" applyFont="1" applyBorder="1" applyAlignment="1" applyProtection="1">
      <alignment horizontal="left"/>
    </xf>
    <xf numFmtId="164" fontId="3" fillId="0" borderId="0" xfId="26" applyNumberFormat="1" applyFont="1" applyBorder="1" applyProtection="1"/>
    <xf numFmtId="0" fontId="3" fillId="0" borderId="0" xfId="26" applyNumberFormat="1" applyFont="1" applyBorder="1" applyAlignment="1" applyProtection="1">
      <alignment horizontal="left"/>
    </xf>
    <xf numFmtId="0" fontId="3" fillId="0" borderId="0" xfId="26" applyNumberFormat="1" applyFont="1" applyFill="1" applyBorder="1" applyAlignment="1" applyProtection="1"/>
    <xf numFmtId="164" fontId="3" fillId="0" borderId="0" xfId="26" applyNumberFormat="1" applyFont="1" applyBorder="1" applyAlignment="1" applyProtection="1">
      <alignment horizontal="right"/>
    </xf>
    <xf numFmtId="0" fontId="3" fillId="0" borderId="6" xfId="26" applyNumberFormat="1" applyFont="1" applyBorder="1" applyAlignment="1" applyProtection="1"/>
    <xf numFmtId="164" fontId="3" fillId="0" borderId="6" xfId="26" applyNumberFormat="1" applyFont="1" applyBorder="1" applyProtection="1"/>
    <xf numFmtId="0" fontId="7" fillId="0" borderId="0" xfId="26" applyFont="1" applyAlignment="1" applyProtection="1">
      <alignment horizontal="left"/>
    </xf>
    <xf numFmtId="0" fontId="3" fillId="0" borderId="1" xfId="54" applyFont="1" applyBorder="1" applyProtection="1"/>
    <xf numFmtId="0" fontId="3" fillId="0" borderId="2" xfId="54" quotePrefix="1" applyNumberFormat="1" applyFont="1" applyBorder="1" applyAlignment="1" applyProtection="1">
      <alignment horizontal="left"/>
    </xf>
    <xf numFmtId="0" fontId="8" fillId="0" borderId="2" xfId="54" applyNumberFormat="1" applyFont="1" applyBorder="1" applyProtection="1"/>
    <xf numFmtId="0" fontId="8" fillId="0" borderId="3" xfId="54" applyNumberFormat="1" applyFont="1" applyBorder="1" applyProtection="1"/>
    <xf numFmtId="0" fontId="3" fillId="0" borderId="0" xfId="54" applyFont="1" applyProtection="1"/>
    <xf numFmtId="0" fontId="6" fillId="0" borderId="4" xfId="54" applyFont="1" applyBorder="1" applyProtection="1"/>
    <xf numFmtId="0" fontId="4" fillId="0" borderId="0" xfId="54" applyNumberFormat="1" applyFont="1" applyBorder="1" applyAlignment="1" applyProtection="1">
      <alignment vertical="center"/>
    </xf>
    <xf numFmtId="0" fontId="6" fillId="0" borderId="0" xfId="54" applyFont="1" applyBorder="1" applyAlignment="1" applyProtection="1">
      <alignment vertical="center"/>
    </xf>
    <xf numFmtId="0" fontId="6" fillId="0" borderId="0" xfId="54" applyFont="1" applyProtection="1"/>
    <xf numFmtId="0" fontId="3" fillId="0" borderId="5" xfId="54" applyNumberFormat="1" applyFont="1" applyBorder="1" applyAlignment="1" applyProtection="1">
      <alignment horizontal="right"/>
    </xf>
    <xf numFmtId="0" fontId="5" fillId="0" borderId="6" xfId="54" applyNumberFormat="1" applyFont="1" applyBorder="1" applyProtection="1"/>
    <xf numFmtId="0" fontId="6" fillId="0" borderId="6" xfId="54" applyFont="1" applyBorder="1" applyProtection="1"/>
    <xf numFmtId="0" fontId="6" fillId="0" borderId="0" xfId="54" applyFont="1" applyBorder="1" applyProtection="1"/>
    <xf numFmtId="0" fontId="6" fillId="0" borderId="5" xfId="54" applyFont="1" applyBorder="1" applyProtection="1"/>
    <xf numFmtId="0" fontId="5" fillId="0" borderId="0" xfId="54" applyNumberFormat="1" applyFont="1" applyBorder="1" applyProtection="1"/>
    <xf numFmtId="0" fontId="6" fillId="0" borderId="2" xfId="54" applyFont="1" applyBorder="1" applyProtection="1"/>
    <xf numFmtId="0" fontId="3" fillId="0" borderId="4" xfId="54" applyFont="1" applyBorder="1" applyProtection="1"/>
    <xf numFmtId="0" fontId="3" fillId="0" borderId="0" xfId="54" applyNumberFormat="1" applyFont="1" applyBorder="1" applyAlignment="1" applyProtection="1">
      <alignment vertical="top" wrapText="1"/>
    </xf>
    <xf numFmtId="0" fontId="3" fillId="0" borderId="5" xfId="54" applyFont="1" applyBorder="1" applyProtection="1"/>
    <xf numFmtId="0" fontId="19" fillId="0" borderId="0" xfId="54" applyNumberFormat="1" applyFont="1" applyBorder="1" applyProtection="1"/>
    <xf numFmtId="0" fontId="3" fillId="0" borderId="6" xfId="54" applyFont="1" applyBorder="1" applyProtection="1"/>
    <xf numFmtId="0" fontId="3" fillId="0" borderId="6" xfId="54" applyNumberFormat="1" applyFont="1" applyBorder="1" applyProtection="1"/>
    <xf numFmtId="0" fontId="3" fillId="0" borderId="0" xfId="54" applyNumberFormat="1" applyFont="1" applyBorder="1" applyProtection="1"/>
    <xf numFmtId="0" fontId="3" fillId="0" borderId="0" xfId="54" applyFont="1" applyBorder="1" applyProtection="1"/>
    <xf numFmtId="0" fontId="3" fillId="0" borderId="0" xfId="54" applyNumberFormat="1" applyFont="1" applyBorder="1" applyAlignment="1" applyProtection="1"/>
    <xf numFmtId="164" fontId="3" fillId="0" borderId="0" xfId="54" applyNumberFormat="1" applyFont="1" applyBorder="1" applyAlignment="1" applyProtection="1">
      <alignment horizontal="left" vertical="center"/>
    </xf>
    <xf numFmtId="3" fontId="3" fillId="0" borderId="0" xfId="54" applyNumberFormat="1" applyFont="1" applyBorder="1" applyAlignment="1" applyProtection="1">
      <alignment horizontal="right" vertical="center"/>
    </xf>
    <xf numFmtId="0" fontId="3" fillId="0" borderId="6" xfId="54" applyNumberFormat="1" applyFont="1" applyBorder="1" applyAlignment="1" applyProtection="1"/>
    <xf numFmtId="0" fontId="3" fillId="0" borderId="2" xfId="54" applyNumberFormat="1" applyFont="1" applyBorder="1" applyProtection="1"/>
    <xf numFmtId="0" fontId="3" fillId="0" borderId="0" xfId="54" applyNumberFormat="1" applyFont="1" applyBorder="1" applyAlignment="1" applyProtection="1">
      <alignment vertical="center"/>
    </xf>
    <xf numFmtId="0" fontId="6" fillId="0" borderId="7" xfId="54" applyFont="1" applyBorder="1" applyProtection="1"/>
    <xf numFmtId="0" fontId="6" fillId="0" borderId="8" xfId="54" applyFont="1" applyBorder="1" applyProtection="1"/>
    <xf numFmtId="0" fontId="7" fillId="0" borderId="0" xfId="54" applyFont="1" applyProtection="1"/>
    <xf numFmtId="0" fontId="30" fillId="0" borderId="0" xfId="58" applyAlignment="1" applyProtection="1"/>
    <xf numFmtId="49" fontId="31" fillId="4" borderId="0" xfId="59" applyNumberFormat="1" applyFont="1" applyFill="1" applyAlignment="1" applyProtection="1">
      <alignment horizontal="left" vertical="top"/>
    </xf>
    <xf numFmtId="0" fontId="31" fillId="4" borderId="0" xfId="59" applyFont="1" applyFill="1" applyAlignment="1" applyProtection="1">
      <alignment horizontal="left" vertical="top"/>
    </xf>
    <xf numFmtId="0" fontId="31" fillId="4" borderId="0" xfId="59" applyFont="1" applyFill="1" applyProtection="1"/>
    <xf numFmtId="0" fontId="6" fillId="4" borderId="0" xfId="59" applyFont="1" applyFill="1" applyAlignment="1" applyProtection="1">
      <alignment horizontal="left" vertical="top"/>
    </xf>
    <xf numFmtId="49" fontId="6" fillId="4" borderId="0" xfId="59" applyNumberFormat="1" applyFont="1" applyFill="1" applyAlignment="1" applyProtection="1">
      <alignment horizontal="left" vertical="top"/>
    </xf>
    <xf numFmtId="49" fontId="33" fillId="4" borderId="0" xfId="60" applyNumberFormat="1" applyFont="1" applyFill="1" applyAlignment="1" applyProtection="1">
      <alignment horizontal="left" vertical="top"/>
    </xf>
    <xf numFmtId="0" fontId="6" fillId="4" borderId="0" xfId="60" applyFont="1" applyFill="1" applyAlignment="1" applyProtection="1">
      <alignment horizontal="left" vertical="top" wrapText="1"/>
    </xf>
    <xf numFmtId="49" fontId="33" fillId="4" borderId="0" xfId="61" applyNumberFormat="1" applyFont="1" applyFill="1" applyAlignment="1" applyProtection="1">
      <alignment horizontal="left" vertical="top"/>
    </xf>
    <xf numFmtId="0" fontId="6" fillId="4" borderId="0" xfId="61" applyFont="1" applyFill="1" applyAlignment="1" applyProtection="1">
      <alignment horizontal="left" vertical="top" wrapText="1"/>
    </xf>
    <xf numFmtId="0" fontId="31" fillId="4" borderId="0" xfId="62" applyFont="1" applyFill="1" applyProtection="1"/>
    <xf numFmtId="0" fontId="31" fillId="4" borderId="0" xfId="63" applyFont="1" applyFill="1" applyProtection="1"/>
    <xf numFmtId="49" fontId="33" fillId="4" borderId="0" xfId="64" applyNumberFormat="1" applyFont="1" applyFill="1" applyAlignment="1" applyProtection="1">
      <alignment horizontal="left" vertical="top"/>
    </xf>
    <xf numFmtId="0" fontId="6" fillId="4" borderId="0" xfId="64" applyFont="1" applyFill="1" applyAlignment="1" applyProtection="1">
      <alignment horizontal="left" vertical="top" wrapText="1"/>
    </xf>
    <xf numFmtId="0" fontId="35" fillId="0" borderId="0" xfId="49" applyFont="1" applyProtection="1"/>
    <xf numFmtId="0" fontId="36" fillId="0" borderId="0" xfId="49" applyNumberFormat="1" applyFont="1" applyBorder="1" applyAlignment="1" applyProtection="1">
      <alignment vertical="center"/>
    </xf>
    <xf numFmtId="0" fontId="37" fillId="0" borderId="0" xfId="65" applyNumberFormat="1" applyFont="1" applyBorder="1" applyAlignment="1" applyProtection="1">
      <alignment horizontal="left" vertical="center"/>
    </xf>
    <xf numFmtId="0" fontId="0" fillId="0" borderId="0" xfId="0" applyProtection="1"/>
    <xf numFmtId="0" fontId="36" fillId="0" borderId="0" xfId="49" applyFont="1" applyBorder="1" applyProtection="1"/>
    <xf numFmtId="0" fontId="38" fillId="0" borderId="0" xfId="49" applyNumberFormat="1" applyFont="1" applyBorder="1" applyProtection="1"/>
    <xf numFmtId="0" fontId="39" fillId="0" borderId="0" xfId="49" applyNumberFormat="1" applyFont="1" applyBorder="1" applyProtection="1"/>
    <xf numFmtId="0" fontId="40" fillId="0" borderId="0" xfId="49" applyNumberFormat="1" applyFont="1" applyBorder="1" applyAlignment="1" applyProtection="1">
      <alignment vertical="top"/>
    </xf>
    <xf numFmtId="3" fontId="40" fillId="0" borderId="0" xfId="50" applyNumberFormat="1" applyFont="1" applyBorder="1" applyAlignment="1" applyProtection="1"/>
    <xf numFmtId="0" fontId="41" fillId="0" borderId="0" xfId="49" applyFont="1" applyProtection="1"/>
    <xf numFmtId="0" fontId="38" fillId="0" borderId="0" xfId="49" applyNumberFormat="1" applyFont="1" applyBorder="1" applyAlignment="1" applyProtection="1">
      <alignment vertical="top"/>
    </xf>
    <xf numFmtId="3" fontId="38" fillId="0" borderId="0" xfId="50" applyNumberFormat="1" applyFont="1" applyBorder="1" applyAlignment="1" applyProtection="1"/>
    <xf numFmtId="0" fontId="40" fillId="0" borderId="0" xfId="49" applyNumberFormat="1" applyFont="1" applyBorder="1" applyProtection="1"/>
    <xf numFmtId="183" fontId="40" fillId="0" borderId="0" xfId="49" applyNumberFormat="1" applyFont="1" applyBorder="1" applyProtection="1"/>
    <xf numFmtId="3" fontId="38" fillId="0" borderId="0" xfId="50" applyNumberFormat="1" applyFont="1" applyBorder="1" applyProtection="1"/>
    <xf numFmtId="0" fontId="38" fillId="0" borderId="0" xfId="49" applyNumberFormat="1" applyFont="1" applyBorder="1" applyAlignment="1" applyProtection="1">
      <alignment horizontal="left" vertical="center"/>
    </xf>
    <xf numFmtId="0" fontId="38" fillId="0" borderId="0" xfId="49" quotePrefix="1" applyNumberFormat="1" applyFont="1" applyBorder="1" applyAlignment="1" applyProtection="1">
      <alignment horizontal="left"/>
    </xf>
    <xf numFmtId="0" fontId="40" fillId="0" borderId="0" xfId="49" applyNumberFormat="1" applyFont="1" applyBorder="1" applyAlignment="1" applyProtection="1">
      <alignment horizontal="left"/>
    </xf>
    <xf numFmtId="3" fontId="40" fillId="0" borderId="0" xfId="50" applyNumberFormat="1" applyFont="1" applyBorder="1" applyProtection="1"/>
    <xf numFmtId="0" fontId="38" fillId="0" borderId="0" xfId="49" applyFont="1" applyBorder="1" applyProtection="1"/>
    <xf numFmtId="184" fontId="40" fillId="0" borderId="0" xfId="49" applyNumberFormat="1" applyFont="1" applyBorder="1" applyProtection="1"/>
    <xf numFmtId="0" fontId="38" fillId="0" borderId="0" xfId="49" applyNumberFormat="1" applyFont="1" applyBorder="1" applyAlignment="1" applyProtection="1">
      <alignment horizontal="left" indent="1"/>
    </xf>
    <xf numFmtId="0" fontId="13" fillId="0" borderId="0" xfId="0" applyFont="1" applyAlignment="1" applyProtection="1">
      <alignment horizontal="justify"/>
    </xf>
    <xf numFmtId="0" fontId="38" fillId="0" borderId="0" xfId="49" applyNumberFormat="1" applyFont="1" applyBorder="1" applyAlignment="1" applyProtection="1">
      <alignment horizontal="left" indent="2"/>
    </xf>
    <xf numFmtId="0" fontId="12" fillId="0" borderId="0" xfId="0" applyFont="1" applyAlignment="1" applyProtection="1">
      <alignment horizontal="justify"/>
    </xf>
    <xf numFmtId="0" fontId="38" fillId="0" borderId="0" xfId="49" applyNumberFormat="1" applyFont="1" applyBorder="1" applyAlignment="1" applyProtection="1">
      <alignment horizontal="right"/>
    </xf>
    <xf numFmtId="0" fontId="38" fillId="0" borderId="0" xfId="49" quotePrefix="1" applyNumberFormat="1" applyFont="1" applyBorder="1" applyAlignment="1" applyProtection="1">
      <alignment horizontal="right"/>
    </xf>
    <xf numFmtId="0" fontId="13" fillId="0" borderId="0" xfId="0" applyFont="1" applyProtection="1"/>
    <xf numFmtId="0" fontId="38" fillId="0" borderId="0" xfId="49" applyNumberFormat="1" applyFont="1" applyBorder="1" applyAlignment="1" applyProtection="1">
      <alignment vertical="center"/>
    </xf>
    <xf numFmtId="0" fontId="35" fillId="0" borderId="0" xfId="49" applyFont="1" applyBorder="1" applyProtection="1"/>
    <xf numFmtId="179" fontId="35" fillId="0" borderId="0" xfId="49" applyNumberFormat="1" applyFont="1" applyProtection="1"/>
    <xf numFmtId="0" fontId="35" fillId="0" borderId="0" xfId="66" applyFont="1" applyProtection="1"/>
    <xf numFmtId="49" fontId="30" fillId="4" borderId="0" xfId="58" applyNumberFormat="1" applyFill="1" applyAlignment="1" applyProtection="1">
      <alignment horizontal="left" vertical="top"/>
    </xf>
    <xf numFmtId="49" fontId="37" fillId="4" borderId="0" xfId="58" applyNumberFormat="1" applyFont="1" applyFill="1" applyAlignment="1" applyProtection="1">
      <alignment horizontal="left" vertical="top"/>
    </xf>
    <xf numFmtId="0" fontId="45" fillId="0" borderId="0" xfId="58" applyNumberFormat="1" applyFont="1" applyBorder="1" applyAlignment="1" applyProtection="1">
      <alignment horizontal="right"/>
    </xf>
    <xf numFmtId="0" fontId="45" fillId="0" borderId="0" xfId="58" applyNumberFormat="1" applyFont="1" applyBorder="1" applyAlignment="1" applyProtection="1">
      <alignment horizontal="right" vertical="center"/>
    </xf>
    <xf numFmtId="0" fontId="45" fillId="0" borderId="0" xfId="58" applyFont="1" applyBorder="1" applyAlignment="1" applyProtection="1">
      <alignment horizontal="right" vertical="center"/>
    </xf>
    <xf numFmtId="0" fontId="45" fillId="0" borderId="0" xfId="58" applyFont="1" applyAlignment="1" applyProtection="1">
      <alignment horizontal="right" vertical="center"/>
    </xf>
    <xf numFmtId="49" fontId="33" fillId="4" borderId="0" xfId="60" quotePrefix="1" applyNumberFormat="1" applyFont="1" applyFill="1" applyAlignment="1" applyProtection="1">
      <alignment horizontal="left" vertical="top"/>
    </xf>
    <xf numFmtId="0" fontId="7" fillId="0" borderId="1" xfId="49" applyFont="1" applyBorder="1" applyProtection="1"/>
    <xf numFmtId="0" fontId="7" fillId="0" borderId="2" xfId="49" applyFont="1" applyBorder="1" applyProtection="1"/>
    <xf numFmtId="0" fontId="7" fillId="0" borderId="3" xfId="49" applyFont="1" applyBorder="1" applyProtection="1"/>
    <xf numFmtId="0" fontId="7" fillId="0" borderId="0" xfId="49" applyFont="1" applyProtection="1"/>
    <xf numFmtId="0" fontId="7" fillId="0" borderId="4" xfId="49" applyFont="1" applyBorder="1" applyProtection="1"/>
    <xf numFmtId="0" fontId="4" fillId="0" borderId="0" xfId="49" applyNumberFormat="1" applyFont="1" applyBorder="1" applyAlignment="1" applyProtection="1">
      <alignment vertical="center"/>
    </xf>
    <xf numFmtId="0" fontId="3" fillId="0" borderId="5" xfId="49" applyNumberFormat="1" applyFont="1" applyBorder="1" applyAlignment="1" applyProtection="1">
      <alignment horizontal="right"/>
    </xf>
    <xf numFmtId="0" fontId="6" fillId="0" borderId="0" xfId="49" applyFont="1" applyBorder="1" applyProtection="1"/>
    <xf numFmtId="0" fontId="6" fillId="0" borderId="5" xfId="49" applyFont="1" applyBorder="1" applyProtection="1"/>
    <xf numFmtId="0" fontId="12" fillId="0" borderId="0" xfId="49" applyNumberFormat="1" applyFont="1" applyBorder="1" applyAlignment="1" applyProtection="1">
      <alignment vertical="center"/>
    </xf>
    <xf numFmtId="0" fontId="7" fillId="0" borderId="0" xfId="49" applyFont="1" applyBorder="1" applyProtection="1"/>
    <xf numFmtId="0" fontId="13" fillId="0" borderId="6" xfId="49" applyNumberFormat="1" applyFont="1" applyBorder="1" applyProtection="1"/>
    <xf numFmtId="0" fontId="7" fillId="0" borderId="6" xfId="49" applyNumberFormat="1" applyFont="1" applyBorder="1" applyAlignment="1" applyProtection="1">
      <alignment horizontal="right"/>
    </xf>
    <xf numFmtId="0" fontId="7" fillId="0" borderId="5" xfId="49" applyNumberFormat="1" applyFont="1" applyBorder="1" applyAlignment="1" applyProtection="1">
      <alignment horizontal="right"/>
    </xf>
    <xf numFmtId="0" fontId="13" fillId="0" borderId="0" xfId="49" applyNumberFormat="1" applyFont="1" applyBorder="1" applyProtection="1"/>
    <xf numFmtId="0" fontId="7" fillId="0" borderId="0" xfId="49" applyNumberFormat="1" applyFont="1" applyBorder="1" applyAlignment="1" applyProtection="1">
      <alignment horizontal="right"/>
    </xf>
    <xf numFmtId="0" fontId="3" fillId="0" borderId="0" xfId="49" applyNumberFormat="1" applyFont="1" applyBorder="1" applyProtection="1"/>
    <xf numFmtId="0" fontId="3" fillId="0" borderId="0" xfId="49" applyNumberFormat="1" applyFont="1" applyBorder="1" applyAlignment="1" applyProtection="1">
      <alignment horizontal="right"/>
    </xf>
    <xf numFmtId="0" fontId="19" fillId="0" borderId="5" xfId="49" applyNumberFormat="1" applyFont="1" applyBorder="1" applyProtection="1"/>
    <xf numFmtId="0" fontId="7" fillId="0" borderId="6" xfId="49" applyFont="1" applyBorder="1" applyProtection="1"/>
    <xf numFmtId="0" fontId="7" fillId="0" borderId="0" xfId="49" applyNumberFormat="1" applyFont="1" applyBorder="1" applyProtection="1"/>
    <xf numFmtId="0" fontId="7" fillId="0" borderId="5" xfId="49" applyNumberFormat="1" applyFont="1" applyBorder="1" applyProtection="1"/>
    <xf numFmtId="0" fontId="7" fillId="0" borderId="2" xfId="49" applyNumberFormat="1" applyFont="1" applyBorder="1" applyProtection="1"/>
    <xf numFmtId="49" fontId="3" fillId="0" borderId="0" xfId="49" applyNumberFormat="1" applyFont="1" applyBorder="1" applyAlignment="1" applyProtection="1">
      <alignment horizontal="left" vertical="center"/>
    </xf>
    <xf numFmtId="0" fontId="3" fillId="0" borderId="0" xfId="49" applyNumberFormat="1" applyFont="1" applyBorder="1" applyAlignment="1" applyProtection="1">
      <alignment vertical="center"/>
    </xf>
    <xf numFmtId="3" fontId="3" fillId="0" borderId="0" xfId="49" applyNumberFormat="1" applyFont="1" applyBorder="1" applyAlignment="1" applyProtection="1">
      <alignment vertical="center"/>
    </xf>
    <xf numFmtId="3" fontId="8" fillId="0" borderId="5" xfId="50" applyNumberFormat="1" applyFont="1" applyBorder="1" applyAlignment="1" applyProtection="1"/>
    <xf numFmtId="0" fontId="13" fillId="0" borderId="0" xfId="49" applyFont="1" applyProtection="1"/>
    <xf numFmtId="3" fontId="3" fillId="0" borderId="5" xfId="50" applyNumberFormat="1" applyFont="1" applyBorder="1" applyAlignment="1" applyProtection="1"/>
    <xf numFmtId="182" fontId="3" fillId="0" borderId="5" xfId="50" applyNumberFormat="1" applyFont="1" applyBorder="1" applyAlignment="1" applyProtection="1"/>
    <xf numFmtId="0" fontId="13" fillId="0" borderId="4" xfId="49" applyFont="1" applyBorder="1" applyProtection="1"/>
    <xf numFmtId="183" fontId="8" fillId="0" borderId="5" xfId="49" applyNumberFormat="1" applyFont="1" applyBorder="1" applyProtection="1"/>
    <xf numFmtId="3" fontId="3" fillId="0" borderId="5" xfId="50" applyNumberFormat="1" applyFont="1" applyBorder="1" applyProtection="1"/>
    <xf numFmtId="3" fontId="8" fillId="0" borderId="5" xfId="50" applyNumberFormat="1" applyFont="1" applyBorder="1" applyProtection="1"/>
    <xf numFmtId="49" fontId="8" fillId="0" borderId="0" xfId="49" applyNumberFormat="1" applyFont="1" applyBorder="1" applyAlignment="1" applyProtection="1">
      <alignment horizontal="left" vertical="center"/>
    </xf>
    <xf numFmtId="0" fontId="8" fillId="0" borderId="0" xfId="49" applyNumberFormat="1" applyFont="1" applyBorder="1" applyAlignment="1" applyProtection="1">
      <alignment vertical="center"/>
    </xf>
    <xf numFmtId="3" fontId="8" fillId="0" borderId="0" xfId="49" applyNumberFormat="1" applyFont="1" applyBorder="1" applyAlignment="1" applyProtection="1">
      <alignment vertical="center"/>
    </xf>
    <xf numFmtId="184" fontId="8" fillId="0" borderId="5" xfId="49" applyNumberFormat="1" applyFont="1" applyBorder="1" applyProtection="1"/>
    <xf numFmtId="0" fontId="3" fillId="0" borderId="5" xfId="49" applyNumberFormat="1" applyFont="1" applyBorder="1" applyProtection="1"/>
    <xf numFmtId="0" fontId="13" fillId="0" borderId="6" xfId="49" applyFont="1" applyBorder="1" applyProtection="1"/>
    <xf numFmtId="164" fontId="13" fillId="0" borderId="6" xfId="49" applyNumberFormat="1" applyFont="1" applyBorder="1" applyAlignment="1" applyProtection="1">
      <alignment horizontal="right"/>
    </xf>
    <xf numFmtId="164" fontId="13" fillId="0" borderId="5" xfId="49" applyNumberFormat="1" applyFont="1" applyBorder="1" applyAlignment="1" applyProtection="1">
      <alignment horizontal="right"/>
    </xf>
    <xf numFmtId="0" fontId="13" fillId="0" borderId="0" xfId="49" applyFont="1" applyBorder="1" applyProtection="1"/>
    <xf numFmtId="164" fontId="13" fillId="0" borderId="0" xfId="49" applyNumberFormat="1" applyFont="1" applyBorder="1" applyAlignment="1" applyProtection="1">
      <alignment horizontal="right"/>
    </xf>
    <xf numFmtId="0" fontId="3" fillId="0" borderId="0" xfId="49" applyNumberFormat="1" applyFont="1" applyBorder="1" applyAlignment="1" applyProtection="1">
      <alignment horizontal="left" vertical="top"/>
    </xf>
    <xf numFmtId="0" fontId="3" fillId="0" borderId="5" xfId="49" applyNumberFormat="1" applyFont="1" applyBorder="1" applyAlignment="1" applyProtection="1">
      <alignment horizontal="left" vertical="top"/>
    </xf>
    <xf numFmtId="0" fontId="3" fillId="0" borderId="0" xfId="49" applyNumberFormat="1" applyFont="1" applyBorder="1" applyAlignment="1" applyProtection="1">
      <alignment vertical="top"/>
    </xf>
    <xf numFmtId="0" fontId="7" fillId="0" borderId="0" xfId="49" applyFont="1" applyBorder="1" applyAlignment="1" applyProtection="1"/>
    <xf numFmtId="0" fontId="7" fillId="0" borderId="5" xfId="49" applyFont="1" applyBorder="1" applyAlignment="1" applyProtection="1"/>
    <xf numFmtId="0" fontId="7" fillId="0" borderId="7" xfId="49" applyFont="1" applyBorder="1" applyProtection="1"/>
    <xf numFmtId="0" fontId="7" fillId="0" borderId="8" xfId="49" applyFont="1" applyBorder="1" applyProtection="1"/>
    <xf numFmtId="179" fontId="7" fillId="0" borderId="0" xfId="49" applyNumberFormat="1" applyFont="1" applyProtection="1"/>
    <xf numFmtId="0" fontId="7" fillId="0" borderId="0" xfId="51" applyFont="1" applyProtection="1"/>
    <xf numFmtId="0" fontId="6" fillId="2" borderId="0" xfId="49" applyFont="1" applyFill="1" applyBorder="1" applyProtection="1"/>
    <xf numFmtId="0" fontId="7" fillId="2" borderId="6" xfId="49" applyNumberFormat="1" applyFont="1" applyFill="1" applyBorder="1" applyAlignment="1" applyProtection="1">
      <alignment horizontal="right"/>
    </xf>
    <xf numFmtId="0" fontId="7" fillId="2" borderId="0" xfId="49" applyNumberFormat="1" applyFont="1" applyFill="1" applyBorder="1" applyAlignment="1" applyProtection="1">
      <alignment horizontal="right"/>
    </xf>
    <xf numFmtId="0" fontId="19" fillId="2" borderId="0" xfId="49" applyNumberFormat="1" applyFont="1" applyFill="1" applyBorder="1" applyProtection="1"/>
    <xf numFmtId="0" fontId="7" fillId="2" borderId="0" xfId="49" applyNumberFormat="1" applyFont="1" applyFill="1" applyBorder="1" applyProtection="1"/>
    <xf numFmtId="0" fontId="7" fillId="2" borderId="2" xfId="49" applyNumberFormat="1" applyFont="1" applyFill="1" applyBorder="1" applyProtection="1"/>
    <xf numFmtId="0" fontId="8" fillId="0" borderId="0" xfId="49" applyNumberFormat="1" applyFont="1" applyBorder="1" applyAlignment="1" applyProtection="1">
      <alignment vertical="top"/>
    </xf>
    <xf numFmtId="3" fontId="8" fillId="2" borderId="0" xfId="50" applyNumberFormat="1" applyFont="1" applyFill="1" applyBorder="1" applyAlignment="1" applyProtection="1"/>
    <xf numFmtId="3" fontId="3" fillId="2" borderId="0" xfId="50" applyNumberFormat="1" applyFont="1" applyFill="1" applyBorder="1" applyAlignment="1" applyProtection="1"/>
    <xf numFmtId="0" fontId="8" fillId="0" borderId="0" xfId="49" applyNumberFormat="1" applyFont="1" applyBorder="1" applyProtection="1"/>
    <xf numFmtId="183" fontId="8" fillId="2" borderId="0" xfId="49" applyNumberFormat="1" applyFont="1" applyFill="1" applyBorder="1" applyProtection="1"/>
    <xf numFmtId="3" fontId="3" fillId="2" borderId="0" xfId="50" applyNumberFormat="1" applyFont="1" applyFill="1" applyBorder="1" applyProtection="1"/>
    <xf numFmtId="0" fontId="3" fillId="0" borderId="0" xfId="49" applyNumberFormat="1" applyFont="1" applyBorder="1" applyAlignment="1" applyProtection="1">
      <alignment horizontal="left" vertical="center"/>
    </xf>
    <xf numFmtId="0" fontId="8" fillId="0" borderId="0" xfId="49" applyNumberFormat="1" applyFont="1" applyBorder="1" applyAlignment="1" applyProtection="1">
      <alignment horizontal="left"/>
    </xf>
    <xf numFmtId="3" fontId="8" fillId="2" borderId="0" xfId="50" applyNumberFormat="1" applyFont="1" applyFill="1" applyBorder="1" applyProtection="1"/>
    <xf numFmtId="0" fontId="3" fillId="0" borderId="0" xfId="49" applyFont="1" applyBorder="1" applyProtection="1"/>
    <xf numFmtId="184" fontId="8" fillId="2" borderId="0" xfId="49" applyNumberFormat="1" applyFont="1" applyFill="1" applyBorder="1" applyProtection="1"/>
    <xf numFmtId="0" fontId="3" fillId="2" borderId="0" xfId="49" applyNumberFormat="1" applyFont="1" applyFill="1" applyBorder="1" applyProtection="1"/>
    <xf numFmtId="0" fontId="3" fillId="0" borderId="0" xfId="49" applyNumberFormat="1" applyFont="1" applyBorder="1" applyAlignment="1" applyProtection="1">
      <alignment horizontal="left" indent="1"/>
    </xf>
    <xf numFmtId="0" fontId="3" fillId="0" borderId="0" xfId="49" applyNumberFormat="1" applyFont="1" applyBorder="1" applyAlignment="1" applyProtection="1">
      <alignment horizontal="left" indent="2"/>
    </xf>
    <xf numFmtId="0" fontId="3" fillId="2" borderId="0" xfId="49" applyNumberFormat="1" applyFont="1" applyFill="1" applyBorder="1" applyAlignment="1" applyProtection="1">
      <alignment horizontal="right"/>
    </xf>
    <xf numFmtId="0" fontId="3" fillId="2" borderId="0" xfId="49" quotePrefix="1" applyNumberFormat="1" applyFont="1" applyFill="1" applyBorder="1" applyAlignment="1" applyProtection="1">
      <alignment horizontal="right"/>
    </xf>
    <xf numFmtId="0" fontId="3" fillId="0" borderId="5" xfId="49" quotePrefix="1" applyNumberFormat="1" applyFont="1" applyBorder="1" applyAlignment="1" applyProtection="1">
      <alignment horizontal="right"/>
    </xf>
    <xf numFmtId="0" fontId="7" fillId="0" borderId="5" xfId="49" applyFont="1" applyBorder="1" applyProtection="1"/>
    <xf numFmtId="0" fontId="3" fillId="0" borderId="0" xfId="49" quotePrefix="1" applyNumberFormat="1" applyFont="1" applyBorder="1" applyAlignment="1" applyProtection="1">
      <alignment vertical="top"/>
    </xf>
    <xf numFmtId="0" fontId="4" fillId="2" borderId="0" xfId="52" applyNumberFormat="1" applyFont="1" applyFill="1" applyBorder="1" applyAlignment="1" applyProtection="1">
      <alignment vertical="center"/>
    </xf>
    <xf numFmtId="0" fontId="5" fillId="2" borderId="0" xfId="52" applyFont="1" applyFill="1" applyBorder="1" applyProtection="1"/>
    <xf numFmtId="0" fontId="5" fillId="2" borderId="0" xfId="52" applyNumberFormat="1" applyFont="1" applyFill="1" applyBorder="1" applyProtection="1"/>
    <xf numFmtId="0" fontId="22" fillId="2" borderId="0" xfId="52" applyFont="1" applyFill="1" applyBorder="1" applyProtection="1"/>
    <xf numFmtId="0" fontId="6" fillId="2" borderId="0" xfId="52" applyFont="1" applyFill="1" applyBorder="1" applyProtection="1"/>
    <xf numFmtId="0" fontId="6" fillId="0" borderId="5" xfId="52" applyFont="1" applyBorder="1" applyProtection="1"/>
    <xf numFmtId="0" fontId="5" fillId="2" borderId="2" xfId="52" applyNumberFormat="1" applyFont="1" applyFill="1" applyBorder="1" applyProtection="1"/>
    <xf numFmtId="0" fontId="22" fillId="2" borderId="2" xfId="52" applyFont="1" applyFill="1" applyBorder="1" applyProtection="1"/>
    <xf numFmtId="0" fontId="6" fillId="2" borderId="2" xfId="52" applyFont="1" applyFill="1" applyBorder="1" applyProtection="1"/>
    <xf numFmtId="0" fontId="3" fillId="2" borderId="0" xfId="52" applyNumberFormat="1" applyFont="1" applyFill="1" applyBorder="1" applyAlignment="1" applyProtection="1">
      <alignment horizontal="left" vertical="top" wrapText="1"/>
    </xf>
    <xf numFmtId="0" fontId="19" fillId="0" borderId="5" xfId="53" applyNumberFormat="1" applyFont="1" applyBorder="1" applyAlignment="1" applyProtection="1">
      <alignment horizontal="right" vertical="center"/>
    </xf>
    <xf numFmtId="0" fontId="3" fillId="2" borderId="6" xfId="52" applyNumberFormat="1" applyFont="1" applyFill="1" applyBorder="1" applyProtection="1"/>
    <xf numFmtId="0" fontId="8" fillId="2" borderId="6" xfId="52" applyFont="1" applyFill="1" applyBorder="1" applyProtection="1"/>
    <xf numFmtId="0" fontId="3" fillId="0" borderId="5" xfId="52" applyNumberFormat="1" applyFont="1" applyBorder="1" applyAlignment="1" applyProtection="1">
      <alignment horizontal="right"/>
    </xf>
    <xf numFmtId="0" fontId="3" fillId="2" borderId="0" xfId="52" applyNumberFormat="1" applyFont="1" applyFill="1" applyBorder="1" applyProtection="1"/>
    <xf numFmtId="0" fontId="8" fillId="2" borderId="0" xfId="52" applyFont="1" applyFill="1" applyBorder="1" applyProtection="1"/>
    <xf numFmtId="0" fontId="3" fillId="0" borderId="5" xfId="52" applyNumberFormat="1" applyFont="1" applyBorder="1" applyProtection="1"/>
    <xf numFmtId="0" fontId="8" fillId="2" borderId="0" xfId="52" applyNumberFormat="1" applyFont="1" applyFill="1" applyBorder="1" applyProtection="1"/>
    <xf numFmtId="0" fontId="3" fillId="2" borderId="0" xfId="53" applyFont="1" applyFill="1" applyBorder="1" applyProtection="1"/>
    <xf numFmtId="3" fontId="8" fillId="2" borderId="0" xfId="53" applyNumberFormat="1" applyFont="1" applyFill="1" applyBorder="1" applyAlignment="1" applyProtection="1">
      <alignment vertical="center"/>
    </xf>
    <xf numFmtId="164" fontId="8" fillId="2" borderId="0" xfId="52" applyNumberFormat="1" applyFont="1" applyFill="1" applyBorder="1" applyProtection="1"/>
    <xf numFmtId="164" fontId="8" fillId="0" borderId="5" xfId="53" applyNumberFormat="1" applyFont="1" applyBorder="1" applyAlignment="1" applyProtection="1">
      <alignment horizontal="right" vertical="center"/>
    </xf>
    <xf numFmtId="49" fontId="3" fillId="2" borderId="0" xfId="49" applyNumberFormat="1" applyFont="1" applyFill="1" applyBorder="1" applyAlignment="1" applyProtection="1">
      <alignment horizontal="left" vertical="center"/>
    </xf>
    <xf numFmtId="164" fontId="3" fillId="2" borderId="0" xfId="53" applyNumberFormat="1" applyFont="1" applyFill="1" applyBorder="1" applyProtection="1"/>
    <xf numFmtId="3" fontId="3" fillId="2" borderId="0" xfId="53" applyNumberFormat="1" applyFont="1" applyFill="1" applyBorder="1" applyAlignment="1" applyProtection="1">
      <alignment horizontal="right" vertical="center"/>
    </xf>
    <xf numFmtId="164" fontId="3" fillId="2" borderId="0" xfId="52" applyNumberFormat="1" applyFont="1" applyFill="1" applyBorder="1" applyProtection="1"/>
    <xf numFmtId="164" fontId="3" fillId="0" borderId="5" xfId="53" applyNumberFormat="1" applyFont="1" applyBorder="1" applyAlignment="1" applyProtection="1">
      <alignment vertical="center"/>
    </xf>
    <xf numFmtId="2" fontId="7" fillId="0" borderId="0" xfId="49" applyNumberFormat="1" applyFont="1" applyProtection="1"/>
    <xf numFmtId="3" fontId="3" fillId="2" borderId="0" xfId="53" applyNumberFormat="1" applyFont="1" applyFill="1" applyBorder="1" applyAlignment="1" applyProtection="1">
      <alignment vertical="center"/>
    </xf>
    <xf numFmtId="0" fontId="7" fillId="0" borderId="0" xfId="49" applyFont="1" applyAlignment="1" applyProtection="1">
      <alignment horizontal="left"/>
    </xf>
    <xf numFmtId="164" fontId="3" fillId="2" borderId="0" xfId="52" applyNumberFormat="1" applyFont="1" applyFill="1" applyBorder="1" applyAlignment="1" applyProtection="1">
      <alignment horizontal="left" vertical="center"/>
    </xf>
    <xf numFmtId="2" fontId="7" fillId="0" borderId="0" xfId="52" applyNumberFormat="1" applyFont="1" applyProtection="1"/>
    <xf numFmtId="0" fontId="3" fillId="2" borderId="0" xfId="52" quotePrefix="1" applyNumberFormat="1" applyFont="1" applyFill="1" applyBorder="1" applyAlignment="1" applyProtection="1">
      <alignment horizontal="left"/>
    </xf>
    <xf numFmtId="3" fontId="3" fillId="2" borderId="0" xfId="52" applyNumberFormat="1" applyFont="1" applyFill="1" applyBorder="1" applyProtection="1"/>
    <xf numFmtId="185" fontId="3" fillId="0" borderId="0" xfId="52" applyNumberFormat="1" applyFont="1" applyBorder="1" applyProtection="1"/>
    <xf numFmtId="0" fontId="3" fillId="0" borderId="0" xfId="52" applyNumberFormat="1" applyFont="1" applyBorder="1" applyProtection="1"/>
    <xf numFmtId="164" fontId="3" fillId="0" borderId="0" xfId="52" applyNumberFormat="1" applyFont="1" applyBorder="1" applyProtection="1"/>
    <xf numFmtId="164" fontId="3" fillId="0" borderId="5" xfId="52" applyNumberFormat="1" applyFont="1" applyBorder="1" applyProtection="1"/>
    <xf numFmtId="185" fontId="3" fillId="0" borderId="2" xfId="52" applyNumberFormat="1" applyFont="1" applyBorder="1" applyProtection="1"/>
    <xf numFmtId="0" fontId="3" fillId="0" borderId="2" xfId="52" applyNumberFormat="1" applyFont="1" applyBorder="1" applyProtection="1"/>
    <xf numFmtId="164" fontId="3" fillId="0" borderId="2" xfId="52" applyNumberFormat="1" applyFont="1" applyBorder="1" applyProtection="1"/>
    <xf numFmtId="0" fontId="3" fillId="0" borderId="0" xfId="53" applyNumberFormat="1" applyFont="1" applyBorder="1" applyAlignment="1" applyProtection="1">
      <alignment vertical="center"/>
    </xf>
    <xf numFmtId="0" fontId="8" fillId="0" borderId="0" xfId="52" applyNumberFormat="1" applyFont="1" applyBorder="1" applyAlignment="1" applyProtection="1">
      <alignment vertical="center"/>
    </xf>
    <xf numFmtId="0" fontId="3" fillId="0" borderId="0" xfId="52" applyNumberFormat="1" applyFont="1" applyBorder="1" applyAlignment="1" applyProtection="1">
      <alignment vertical="center"/>
    </xf>
    <xf numFmtId="0" fontId="3" fillId="0" borderId="0" xfId="0" applyNumberFormat="1" applyFont="1" applyAlignment="1" applyProtection="1">
      <alignment vertical="center"/>
    </xf>
    <xf numFmtId="0" fontId="8" fillId="0" borderId="0" xfId="52" applyNumberFormat="1" applyFont="1" applyBorder="1" applyProtection="1"/>
    <xf numFmtId="0" fontId="3" fillId="0" borderId="6" xfId="52" applyFont="1" applyBorder="1" applyProtection="1"/>
    <xf numFmtId="0" fontId="8" fillId="0" borderId="6" xfId="52" applyNumberFormat="1" applyFont="1" applyBorder="1" applyProtection="1"/>
    <xf numFmtId="0" fontId="3" fillId="0" borderId="6" xfId="49" applyFont="1" applyBorder="1" applyProtection="1"/>
    <xf numFmtId="0" fontId="7" fillId="0" borderId="2" xfId="26" applyFont="1" applyBorder="1" applyProtection="1"/>
    <xf numFmtId="0" fontId="7" fillId="0" borderId="3" xfId="26" applyFont="1" applyBorder="1" applyProtection="1"/>
    <xf numFmtId="0" fontId="4" fillId="0" borderId="0" xfId="26" applyNumberFormat="1" applyFont="1" applyBorder="1" applyAlignment="1" applyProtection="1">
      <alignment vertical="top"/>
    </xf>
    <xf numFmtId="0" fontId="7" fillId="0" borderId="5" xfId="26" applyNumberFormat="1" applyFont="1" applyBorder="1" applyAlignment="1" applyProtection="1">
      <alignment horizontal="right"/>
    </xf>
    <xf numFmtId="0" fontId="13" fillId="0" borderId="6" xfId="26" applyNumberFormat="1" applyFont="1" applyBorder="1" applyProtection="1"/>
    <xf numFmtId="0" fontId="7" fillId="0" borderId="6" xfId="26" applyFont="1" applyBorder="1" applyProtection="1"/>
    <xf numFmtId="0" fontId="7" fillId="0" borderId="6" xfId="26" applyNumberFormat="1" applyFont="1" applyBorder="1" applyAlignment="1" applyProtection="1">
      <alignment horizontal="right"/>
    </xf>
    <xf numFmtId="0" fontId="13" fillId="0" borderId="0" xfId="26" applyNumberFormat="1" applyFont="1" applyBorder="1" applyProtection="1"/>
    <xf numFmtId="0" fontId="7" fillId="0" borderId="0" xfId="26" applyNumberFormat="1" applyFont="1" applyBorder="1" applyAlignment="1" applyProtection="1">
      <alignment horizontal="right"/>
    </xf>
    <xf numFmtId="0" fontId="3" fillId="0" borderId="0" xfId="26" applyFont="1" applyBorder="1" applyAlignment="1" applyProtection="1">
      <alignment horizontal="right"/>
    </xf>
    <xf numFmtId="0" fontId="7" fillId="0" borderId="6" xfId="26" applyNumberFormat="1" applyFont="1" applyBorder="1" applyProtection="1"/>
    <xf numFmtId="0" fontId="13" fillId="0" borderId="6" xfId="26" applyFont="1" applyBorder="1" applyProtection="1"/>
    <xf numFmtId="0" fontId="7" fillId="0" borderId="0" xfId="26" applyNumberFormat="1" applyFont="1" applyBorder="1" applyProtection="1"/>
    <xf numFmtId="0" fontId="13" fillId="0" borderId="0" xfId="26" applyFont="1" applyBorder="1" applyAlignment="1" applyProtection="1">
      <alignment horizontal="right"/>
    </xf>
    <xf numFmtId="0" fontId="3" fillId="2" borderId="0" xfId="0" applyNumberFormat="1" applyFont="1" applyFill="1" applyAlignment="1" applyProtection="1">
      <alignment vertical="center"/>
    </xf>
    <xf numFmtId="188" fontId="3" fillId="2" borderId="0" xfId="0" applyNumberFormat="1" applyFont="1" applyFill="1" applyAlignment="1" applyProtection="1">
      <alignment vertical="center"/>
    </xf>
    <xf numFmtId="3" fontId="3" fillId="2" borderId="0" xfId="0" applyNumberFormat="1" applyFont="1" applyFill="1" applyBorder="1" applyAlignment="1" applyProtection="1">
      <alignment vertical="center"/>
    </xf>
    <xf numFmtId="181" fontId="23" fillId="0" borderId="5" xfId="26" applyNumberFormat="1" applyFont="1" applyBorder="1" applyAlignment="1" applyProtection="1">
      <alignment horizontal="right" vertical="center"/>
    </xf>
    <xf numFmtId="0" fontId="23" fillId="0" borderId="0" xfId="26" applyFont="1" applyAlignment="1" applyProtection="1">
      <alignment vertical="center"/>
    </xf>
    <xf numFmtId="188" fontId="3" fillId="2" borderId="0" xfId="0" applyNumberFormat="1" applyFont="1" applyFill="1" applyAlignment="1" applyProtection="1">
      <alignment vertical="top" wrapText="1"/>
    </xf>
    <xf numFmtId="181" fontId="23" fillId="2" borderId="5" xfId="26" applyNumberFormat="1" applyFont="1" applyFill="1" applyBorder="1" applyAlignment="1" applyProtection="1">
      <alignment horizontal="right" vertical="center"/>
    </xf>
    <xf numFmtId="181" fontId="23" fillId="0" borderId="5" xfId="26" applyNumberFormat="1" applyFont="1" applyFill="1" applyBorder="1" applyAlignment="1" applyProtection="1">
      <alignment horizontal="right" vertical="center"/>
    </xf>
    <xf numFmtId="0" fontId="23" fillId="0" borderId="0" xfId="26" applyFont="1" applyFill="1" applyAlignment="1" applyProtection="1">
      <alignment vertical="center"/>
    </xf>
    <xf numFmtId="0" fontId="28" fillId="0" borderId="0" xfId="26" applyFont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7" fillId="0" borderId="4" xfId="26" applyFont="1" applyBorder="1" applyProtection="1"/>
    <xf numFmtId="186" fontId="3" fillId="2" borderId="0" xfId="26" quotePrefix="1" applyNumberFormat="1" applyFont="1" applyFill="1" applyBorder="1" applyAlignment="1" applyProtection="1">
      <alignment horizontal="right" vertical="center"/>
    </xf>
    <xf numFmtId="3" fontId="3" fillId="2" borderId="0" xfId="26" applyNumberFormat="1" applyFont="1" applyFill="1" applyBorder="1" applyAlignment="1" applyProtection="1">
      <alignment horizontal="right" vertical="center"/>
    </xf>
    <xf numFmtId="0" fontId="8" fillId="2" borderId="0" xfId="26" applyNumberFormat="1" applyFont="1" applyFill="1" applyBorder="1" applyAlignment="1" applyProtection="1">
      <alignment vertical="center"/>
    </xf>
    <xf numFmtId="0" fontId="7" fillId="0" borderId="7" xfId="26" applyFont="1" applyBorder="1" applyProtection="1"/>
    <xf numFmtId="0" fontId="3" fillId="2" borderId="6" xfId="26" applyNumberFormat="1" applyFont="1" applyFill="1" applyBorder="1" applyAlignment="1" applyProtection="1">
      <alignment vertical="center"/>
    </xf>
    <xf numFmtId="186" fontId="3" fillId="2" borderId="6" xfId="26" quotePrefix="1" applyNumberFormat="1" applyFont="1" applyFill="1" applyBorder="1" applyAlignment="1" applyProtection="1">
      <alignment horizontal="right" vertical="center"/>
    </xf>
    <xf numFmtId="3" fontId="3" fillId="2" borderId="6" xfId="26" applyNumberFormat="1" applyFont="1" applyFill="1" applyBorder="1" applyAlignment="1" applyProtection="1">
      <alignment horizontal="right" vertical="center"/>
    </xf>
    <xf numFmtId="181" fontId="23" fillId="0" borderId="8" xfId="26" applyNumberFormat="1" applyFont="1" applyBorder="1" applyAlignment="1" applyProtection="1">
      <alignment horizontal="right" vertical="center"/>
    </xf>
    <xf numFmtId="0" fontId="7" fillId="0" borderId="1" xfId="26" applyFont="1" applyBorder="1" applyProtection="1"/>
    <xf numFmtId="0" fontId="3" fillId="2" borderId="2" xfId="26" applyNumberFormat="1" applyFont="1" applyFill="1" applyBorder="1" applyAlignment="1" applyProtection="1">
      <alignment vertical="center"/>
    </xf>
    <xf numFmtId="186" fontId="3" fillId="2" borderId="2" xfId="26" quotePrefix="1" applyNumberFormat="1" applyFont="1" applyFill="1" applyBorder="1" applyAlignment="1" applyProtection="1">
      <alignment horizontal="right" vertical="center"/>
    </xf>
    <xf numFmtId="3" fontId="3" fillId="2" borderId="2" xfId="26" applyNumberFormat="1" applyFont="1" applyFill="1" applyBorder="1" applyAlignment="1" applyProtection="1">
      <alignment horizontal="right" vertical="center"/>
    </xf>
    <xf numFmtId="181" fontId="23" fillId="0" borderId="3" xfId="26" applyNumberFormat="1" applyFont="1" applyBorder="1" applyAlignment="1" applyProtection="1">
      <alignment horizontal="right" vertical="center"/>
    </xf>
    <xf numFmtId="0" fontId="4" fillId="2" borderId="0" xfId="26" applyNumberFormat="1" applyFont="1" applyFill="1" applyBorder="1" applyAlignment="1" applyProtection="1">
      <alignment vertical="top"/>
    </xf>
    <xf numFmtId="0" fontId="7" fillId="2" borderId="0" xfId="26" applyFont="1" applyFill="1" applyBorder="1" applyProtection="1"/>
    <xf numFmtId="0" fontId="3" fillId="2" borderId="0" xfId="26" applyNumberFormat="1" applyFont="1" applyFill="1" applyBorder="1" applyAlignment="1" applyProtection="1">
      <alignment horizontal="right"/>
    </xf>
    <xf numFmtId="0" fontId="13" fillId="2" borderId="6" xfId="26" applyNumberFormat="1" applyFont="1" applyFill="1" applyBorder="1" applyProtection="1"/>
    <xf numFmtId="0" fontId="7" fillId="2" borderId="6" xfId="26" applyFont="1" applyFill="1" applyBorder="1" applyProtection="1"/>
    <xf numFmtId="0" fontId="7" fillId="2" borderId="6" xfId="26" applyNumberFormat="1" applyFont="1" applyFill="1" applyBorder="1" applyAlignment="1" applyProtection="1">
      <alignment horizontal="right"/>
    </xf>
    <xf numFmtId="0" fontId="13" fillId="2" borderId="0" xfId="26" applyNumberFormat="1" applyFont="1" applyFill="1" applyBorder="1" applyProtection="1"/>
    <xf numFmtId="0" fontId="7" fillId="2" borderId="0" xfId="26" applyNumberFormat="1" applyFont="1" applyFill="1" applyBorder="1" applyAlignment="1" applyProtection="1">
      <alignment horizontal="right"/>
    </xf>
    <xf numFmtId="0" fontId="3" fillId="2" borderId="0" xfId="26" applyFont="1" applyFill="1" applyBorder="1" applyAlignment="1" applyProtection="1">
      <alignment horizontal="right"/>
    </xf>
    <xf numFmtId="0" fontId="7" fillId="2" borderId="6" xfId="26" applyNumberFormat="1" applyFont="1" applyFill="1" applyBorder="1" applyProtection="1"/>
    <xf numFmtId="0" fontId="13" fillId="2" borderId="6" xfId="26" applyFont="1" applyFill="1" applyBorder="1" applyProtection="1"/>
    <xf numFmtId="0" fontId="7" fillId="2" borderId="0" xfId="26" applyNumberFormat="1" applyFont="1" applyFill="1" applyBorder="1" applyProtection="1"/>
    <xf numFmtId="0" fontId="13" fillId="2" borderId="0" xfId="26" applyFont="1" applyFill="1" applyBorder="1" applyAlignment="1" applyProtection="1">
      <alignment horizontal="right"/>
    </xf>
    <xf numFmtId="0" fontId="23" fillId="0" borderId="0" xfId="26" applyFont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/>
    </xf>
    <xf numFmtId="188" fontId="3" fillId="2" borderId="0" xfId="0" applyNumberFormat="1" applyFont="1" applyFill="1" applyBorder="1" applyAlignment="1" applyProtection="1">
      <alignment vertical="center"/>
    </xf>
    <xf numFmtId="181" fontId="7" fillId="0" borderId="5" xfId="26" applyNumberFormat="1" applyFont="1" applyBorder="1" applyAlignment="1" applyProtection="1">
      <alignment horizontal="right"/>
    </xf>
    <xf numFmtId="49" fontId="3" fillId="2" borderId="6" xfId="49" applyNumberFormat="1" applyFont="1" applyFill="1" applyBorder="1" applyAlignment="1" applyProtection="1">
      <alignment horizontal="left" vertical="center"/>
    </xf>
    <xf numFmtId="0" fontId="3" fillId="2" borderId="6" xfId="0" applyNumberFormat="1" applyFont="1" applyFill="1" applyBorder="1" applyAlignment="1" applyProtection="1">
      <alignment vertical="center"/>
    </xf>
    <xf numFmtId="188" fontId="3" fillId="2" borderId="6" xfId="0" applyNumberFormat="1" applyFont="1" applyFill="1" applyBorder="1" applyAlignment="1" applyProtection="1">
      <alignment vertical="center"/>
    </xf>
    <xf numFmtId="185" fontId="3" fillId="0" borderId="2" xfId="26" applyNumberFormat="1" applyFont="1" applyFill="1" applyBorder="1" applyProtection="1"/>
    <xf numFmtId="186" fontId="3" fillId="0" borderId="2" xfId="26" quotePrefix="1" applyNumberFormat="1" applyFont="1" applyFill="1" applyBorder="1" applyAlignment="1" applyProtection="1">
      <alignment horizontal="right"/>
    </xf>
    <xf numFmtId="181" fontId="3" fillId="0" borderId="2" xfId="26" applyNumberFormat="1" applyFont="1" applyFill="1" applyBorder="1" applyAlignment="1" applyProtection="1">
      <alignment horizontal="left"/>
    </xf>
    <xf numFmtId="0" fontId="3" fillId="0" borderId="0" xfId="26" applyNumberFormat="1" applyFont="1" applyFill="1" applyBorder="1" applyAlignment="1" applyProtection="1">
      <alignment vertical="center"/>
    </xf>
    <xf numFmtId="0" fontId="3" fillId="0" borderId="0" xfId="26" applyFont="1" applyAlignment="1" applyProtection="1">
      <alignment vertical="center"/>
    </xf>
    <xf numFmtId="0" fontId="3" fillId="0" borderId="5" xfId="26" applyNumberFormat="1" applyFont="1" applyBorder="1" applyAlignment="1" applyProtection="1">
      <alignment vertical="center"/>
    </xf>
    <xf numFmtId="0" fontId="11" fillId="0" borderId="0" xfId="0" applyNumberFormat="1" applyFont="1" applyAlignment="1" applyProtection="1">
      <alignment vertical="center"/>
    </xf>
    <xf numFmtId="0" fontId="3" fillId="0" borderId="6" xfId="26" applyNumberFormat="1" applyFont="1" applyFill="1" applyBorder="1" applyAlignment="1" applyProtection="1">
      <alignment vertical="center"/>
    </xf>
    <xf numFmtId="0" fontId="3" fillId="0" borderId="8" xfId="26" applyNumberFormat="1" applyFont="1" applyBorder="1" applyAlignment="1" applyProtection="1">
      <alignment vertical="center"/>
    </xf>
    <xf numFmtId="0" fontId="7" fillId="0" borderId="1" xfId="26" applyBorder="1" applyAlignment="1" applyProtection="1">
      <alignment vertical="center"/>
    </xf>
    <xf numFmtId="0" fontId="7" fillId="0" borderId="2" xfId="26" applyBorder="1" applyAlignment="1" applyProtection="1">
      <alignment vertical="center"/>
    </xf>
    <xf numFmtId="0" fontId="7" fillId="0" borderId="2" xfId="26" applyBorder="1" applyAlignment="1" applyProtection="1">
      <alignment horizontal="left" vertical="center"/>
    </xf>
    <xf numFmtId="0" fontId="7" fillId="0" borderId="3" xfId="26" applyBorder="1" applyAlignment="1" applyProtection="1">
      <alignment vertical="center"/>
    </xf>
    <xf numFmtId="0" fontId="7" fillId="0" borderId="0" xfId="26" applyAlignment="1" applyProtection="1">
      <alignment vertical="center"/>
    </xf>
    <xf numFmtId="0" fontId="4" fillId="0" borderId="0" xfId="26" applyNumberFormat="1" applyFont="1" applyBorder="1" applyAlignment="1" applyProtection="1">
      <alignment vertical="center"/>
    </xf>
    <xf numFmtId="0" fontId="13" fillId="0" borderId="0" xfId="26" applyFont="1" applyBorder="1" applyAlignment="1" applyProtection="1">
      <alignment horizontal="left" vertical="center"/>
    </xf>
    <xf numFmtId="0" fontId="7" fillId="0" borderId="0" xfId="26" applyFont="1" applyBorder="1" applyAlignment="1" applyProtection="1">
      <alignment vertical="center"/>
    </xf>
    <xf numFmtId="0" fontId="3" fillId="0" borderId="5" xfId="26" quotePrefix="1" applyNumberFormat="1" applyFont="1" applyBorder="1" applyAlignment="1" applyProtection="1">
      <alignment horizontal="right" vertical="center"/>
    </xf>
    <xf numFmtId="0" fontId="13" fillId="0" borderId="6" xfId="26" applyNumberFormat="1" applyFont="1" applyBorder="1" applyAlignment="1" applyProtection="1">
      <alignment vertical="center"/>
    </xf>
    <xf numFmtId="0" fontId="13" fillId="0" borderId="6" xfId="26" applyFont="1" applyBorder="1" applyAlignment="1" applyProtection="1">
      <alignment horizontal="left" vertical="center"/>
    </xf>
    <xf numFmtId="0" fontId="7" fillId="0" borderId="6" xfId="26" applyFont="1" applyBorder="1" applyAlignment="1" applyProtection="1">
      <alignment vertical="center"/>
    </xf>
    <xf numFmtId="0" fontId="13" fillId="0" borderId="0" xfId="26" applyNumberFormat="1" applyFont="1" applyBorder="1" applyAlignment="1" applyProtection="1">
      <alignment vertical="center"/>
    </xf>
    <xf numFmtId="0" fontId="16" fillId="0" borderId="4" xfId="26" applyFont="1" applyBorder="1" applyAlignment="1" applyProtection="1">
      <alignment vertical="center"/>
    </xf>
    <xf numFmtId="0" fontId="19" fillId="0" borderId="5" xfId="26" applyNumberFormat="1" applyFont="1" applyBorder="1" applyAlignment="1" applyProtection="1">
      <alignment horizontal="centerContinuous" vertical="center"/>
    </xf>
    <xf numFmtId="0" fontId="16" fillId="0" borderId="0" xfId="26" applyNumberFormat="1" applyFont="1" applyAlignment="1" applyProtection="1">
      <alignment vertical="center"/>
    </xf>
    <xf numFmtId="0" fontId="16" fillId="0" borderId="0" xfId="26" applyFont="1" applyAlignment="1" applyProtection="1">
      <alignment vertical="center"/>
    </xf>
    <xf numFmtId="0" fontId="3" fillId="0" borderId="2" xfId="26" applyNumberFormat="1" applyFont="1" applyBorder="1" applyAlignment="1" applyProtection="1">
      <alignment vertical="center"/>
    </xf>
    <xf numFmtId="0" fontId="19" fillId="0" borderId="5" xfId="26" applyNumberFormat="1" applyFont="1" applyBorder="1" applyAlignment="1" applyProtection="1">
      <alignment horizontal="left" vertical="center"/>
    </xf>
    <xf numFmtId="0" fontId="7" fillId="0" borderId="6" xfId="26" applyNumberFormat="1" applyFont="1" applyBorder="1" applyAlignment="1" applyProtection="1">
      <alignment vertical="center"/>
    </xf>
    <xf numFmtId="0" fontId="7" fillId="0" borderId="6" xfId="26" applyNumberFormat="1" applyFont="1" applyBorder="1" applyAlignment="1" applyProtection="1">
      <alignment horizontal="right" vertical="center"/>
    </xf>
    <xf numFmtId="0" fontId="7" fillId="0" borderId="6" xfId="26" applyNumberFormat="1" applyFont="1" applyBorder="1" applyAlignment="1" applyProtection="1">
      <alignment horizontal="center" vertical="center"/>
    </xf>
    <xf numFmtId="0" fontId="7" fillId="0" borderId="5" xfId="26" applyNumberFormat="1" applyFont="1" applyBorder="1" applyAlignment="1" applyProtection="1">
      <alignment horizontal="center" vertical="center"/>
    </xf>
    <xf numFmtId="0" fontId="7" fillId="0" borderId="0" xfId="26" applyNumberFormat="1" applyFont="1" applyBorder="1" applyAlignment="1" applyProtection="1">
      <alignment vertical="center"/>
    </xf>
    <xf numFmtId="0" fontId="7" fillId="0" borderId="0" xfId="26" applyNumberFormat="1" applyFont="1" applyBorder="1" applyAlignment="1" applyProtection="1">
      <alignment horizontal="right" vertical="center"/>
    </xf>
    <xf numFmtId="0" fontId="7" fillId="0" borderId="0" xfId="26" applyNumberFormat="1" applyFont="1" applyBorder="1" applyAlignment="1" applyProtection="1">
      <alignment horizontal="center" vertical="center"/>
    </xf>
    <xf numFmtId="185" fontId="3" fillId="2" borderId="0" xfId="26" applyNumberFormat="1" applyFont="1" applyFill="1" applyAlignment="1" applyProtection="1">
      <alignment horizontal="left" vertical="center"/>
    </xf>
    <xf numFmtId="0" fontId="3" fillId="2" borderId="0" xfId="26" applyNumberFormat="1" applyFont="1" applyFill="1" applyAlignment="1" applyProtection="1">
      <alignment vertical="center"/>
    </xf>
    <xf numFmtId="181" fontId="3" fillId="2" borderId="0" xfId="26" applyNumberFormat="1" applyFont="1" applyFill="1" applyAlignment="1" applyProtection="1">
      <alignment horizontal="right" vertical="center"/>
    </xf>
    <xf numFmtId="188" fontId="3" fillId="2" borderId="0" xfId="26" applyNumberFormat="1" applyFont="1" applyFill="1" applyAlignment="1" applyProtection="1">
      <alignment vertical="center"/>
    </xf>
    <xf numFmtId="0" fontId="3" fillId="2" borderId="0" xfId="26" applyNumberFormat="1" applyFont="1" applyFill="1" applyBorder="1" applyAlignment="1" applyProtection="1">
      <alignment horizontal="left" vertical="center"/>
    </xf>
    <xf numFmtId="0" fontId="3" fillId="0" borderId="5" xfId="26" applyNumberFormat="1" applyFont="1" applyBorder="1" applyAlignment="1" applyProtection="1">
      <alignment horizontal="left" vertical="center"/>
    </xf>
    <xf numFmtId="0" fontId="3" fillId="0" borderId="4" xfId="26" applyFont="1" applyBorder="1" applyAlignment="1" applyProtection="1">
      <alignment vertical="center"/>
    </xf>
    <xf numFmtId="185" fontId="7" fillId="0" borderId="6" xfId="26" applyNumberFormat="1" applyFont="1" applyBorder="1" applyAlignment="1" applyProtection="1">
      <alignment vertical="center"/>
    </xf>
    <xf numFmtId="0" fontId="3" fillId="0" borderId="6" xfId="26" applyNumberFormat="1" applyFont="1" applyBorder="1" applyAlignment="1" applyProtection="1">
      <alignment horizontal="left" vertical="center"/>
    </xf>
    <xf numFmtId="181" fontId="3" fillId="0" borderId="6" xfId="26" applyNumberFormat="1" applyFont="1" applyBorder="1" applyAlignment="1" applyProtection="1">
      <alignment horizontal="right" vertical="center"/>
    </xf>
    <xf numFmtId="0" fontId="3" fillId="0" borderId="6" xfId="26" applyNumberFormat="1" applyFont="1" applyBorder="1" applyAlignment="1" applyProtection="1">
      <alignment vertical="center"/>
    </xf>
    <xf numFmtId="0" fontId="3" fillId="0" borderId="6" xfId="26" applyNumberFormat="1" applyFont="1" applyBorder="1" applyAlignment="1" applyProtection="1">
      <alignment horizontal="right" vertical="center"/>
    </xf>
    <xf numFmtId="0" fontId="3" fillId="0" borderId="0" xfId="26" applyNumberFormat="1" applyFont="1" applyAlignment="1" applyProtection="1">
      <alignment vertical="center"/>
    </xf>
    <xf numFmtId="185" fontId="7" fillId="0" borderId="0" xfId="26" applyNumberFormat="1" applyFont="1" applyBorder="1" applyAlignment="1" applyProtection="1">
      <alignment vertical="center"/>
    </xf>
    <xf numFmtId="0" fontId="3" fillId="0" borderId="0" xfId="26" applyNumberFormat="1" applyFont="1" applyBorder="1" applyAlignment="1" applyProtection="1">
      <alignment horizontal="left" vertical="center"/>
    </xf>
    <xf numFmtId="181" fontId="3" fillId="0" borderId="0" xfId="26" applyNumberFormat="1" applyFont="1" applyBorder="1" applyAlignment="1" applyProtection="1">
      <alignment horizontal="right" vertical="center"/>
    </xf>
    <xf numFmtId="0" fontId="3" fillId="0" borderId="0" xfId="26" applyNumberFormat="1" applyFont="1" applyBorder="1" applyAlignment="1" applyProtection="1">
      <alignment horizontal="right" vertical="center"/>
    </xf>
    <xf numFmtId="0" fontId="12" fillId="0" borderId="4" xfId="26" applyFont="1" applyBorder="1" applyAlignment="1" applyProtection="1">
      <alignment vertical="center"/>
    </xf>
    <xf numFmtId="185" fontId="3" fillId="0" borderId="0" xfId="26" applyNumberFormat="1" applyFont="1" applyBorder="1" applyAlignment="1" applyProtection="1">
      <alignment vertical="center"/>
    </xf>
    <xf numFmtId="0" fontId="24" fillId="0" borderId="0" xfId="26" applyFont="1" applyBorder="1" applyAlignment="1" applyProtection="1">
      <alignment horizontal="left" vertical="center"/>
    </xf>
    <xf numFmtId="0" fontId="16" fillId="0" borderId="0" xfId="26" applyFont="1" applyBorder="1" applyAlignment="1" applyProtection="1">
      <alignment vertical="center"/>
    </xf>
    <xf numFmtId="0" fontId="12" fillId="0" borderId="0" xfId="26" applyFont="1" applyBorder="1" applyAlignment="1" applyProtection="1">
      <alignment vertical="center"/>
    </xf>
    <xf numFmtId="0" fontId="12" fillId="0" borderId="5" xfId="26" applyFont="1" applyBorder="1" applyAlignment="1" applyProtection="1">
      <alignment vertical="center"/>
    </xf>
    <xf numFmtId="0" fontId="12" fillId="0" borderId="0" xfId="26" applyFont="1" applyAlignment="1" applyProtection="1">
      <alignment vertical="center"/>
    </xf>
    <xf numFmtId="0" fontId="12" fillId="0" borderId="7" xfId="26" applyFont="1" applyBorder="1" applyAlignment="1" applyProtection="1">
      <alignment vertical="center"/>
    </xf>
    <xf numFmtId="0" fontId="16" fillId="0" borderId="6" xfId="26" applyFont="1" applyBorder="1" applyAlignment="1" applyProtection="1">
      <alignment vertical="center"/>
    </xf>
    <xf numFmtId="0" fontId="12" fillId="0" borderId="6" xfId="26" applyFont="1" applyBorder="1" applyAlignment="1" applyProtection="1">
      <alignment vertical="center"/>
    </xf>
    <xf numFmtId="0" fontId="12" fillId="0" borderId="8" xfId="26" applyFont="1" applyBorder="1" applyAlignment="1" applyProtection="1">
      <alignment vertical="center"/>
    </xf>
    <xf numFmtId="0" fontId="7" fillId="0" borderId="0" xfId="26" applyProtection="1"/>
    <xf numFmtId="0" fontId="6" fillId="0" borderId="1" xfId="26" applyFont="1" applyBorder="1" applyProtection="1"/>
    <xf numFmtId="0" fontId="6" fillId="0" borderId="3" xfId="26" applyFont="1" applyBorder="1" applyProtection="1"/>
    <xf numFmtId="0" fontId="5" fillId="2" borderId="0" xfId="26" applyNumberFormat="1" applyFont="1" applyFill="1" applyBorder="1" applyProtection="1"/>
    <xf numFmtId="0" fontId="6" fillId="2" borderId="0" xfId="26" applyFont="1" applyFill="1" applyBorder="1" applyProtection="1"/>
    <xf numFmtId="0" fontId="3" fillId="2" borderId="6" xfId="26" applyNumberFormat="1" applyFont="1" applyFill="1" applyBorder="1" applyProtection="1"/>
    <xf numFmtId="0" fontId="3" fillId="0" borderId="5" xfId="26" applyNumberFormat="1" applyFont="1" applyBorder="1" applyProtection="1"/>
    <xf numFmtId="0" fontId="3" fillId="2" borderId="0" xfId="26" applyNumberFormat="1" applyFont="1" applyFill="1" applyBorder="1" applyProtection="1"/>
    <xf numFmtId="0" fontId="3" fillId="2" borderId="0" xfId="26" applyFont="1" applyFill="1" applyBorder="1" applyProtection="1"/>
    <xf numFmtId="0" fontId="19" fillId="0" borderId="4" xfId="26" applyFont="1" applyBorder="1" applyProtection="1"/>
    <xf numFmtId="0" fontId="19" fillId="0" borderId="0" xfId="26" applyFont="1" applyProtection="1"/>
    <xf numFmtId="0" fontId="6" fillId="2" borderId="6" xfId="26" applyFont="1" applyFill="1" applyBorder="1" applyProtection="1"/>
    <xf numFmtId="0" fontId="3" fillId="0" borderId="2" xfId="26" applyNumberFormat="1" applyFont="1" applyBorder="1" applyProtection="1"/>
    <xf numFmtId="0" fontId="3" fillId="2" borderId="2" xfId="26" applyNumberFormat="1" applyFont="1" applyFill="1" applyBorder="1" applyProtection="1"/>
    <xf numFmtId="185" fontId="3" fillId="0" borderId="0" xfId="26" applyNumberFormat="1" applyFont="1" applyBorder="1" applyAlignment="1" applyProtection="1">
      <alignment horizontal="left"/>
    </xf>
    <xf numFmtId="0" fontId="7" fillId="0" borderId="5" xfId="26" applyBorder="1" applyProtection="1"/>
    <xf numFmtId="0" fontId="3" fillId="2" borderId="4" xfId="26" applyFont="1" applyFill="1" applyBorder="1" applyProtection="1"/>
    <xf numFmtId="185" fontId="3" fillId="2" borderId="0" xfId="26" applyNumberFormat="1" applyFont="1" applyFill="1" applyBorder="1" applyAlignment="1" applyProtection="1">
      <alignment horizontal="left"/>
    </xf>
    <xf numFmtId="0" fontId="6" fillId="2" borderId="5" xfId="26" applyFont="1" applyFill="1" applyBorder="1" applyProtection="1"/>
    <xf numFmtId="0" fontId="3" fillId="2" borderId="0" xfId="26" applyFont="1" applyFill="1" applyProtection="1"/>
    <xf numFmtId="0" fontId="8" fillId="0" borderId="0" xfId="26" applyNumberFormat="1" applyFont="1" applyBorder="1" applyProtection="1"/>
    <xf numFmtId="0" fontId="11" fillId="0" borderId="0" xfId="0" applyNumberFormat="1" applyFont="1" applyFill="1" applyAlignment="1" applyProtection="1">
      <alignment vertical="center"/>
    </xf>
    <xf numFmtId="0" fontId="6" fillId="0" borderId="5" xfId="26" applyNumberFormat="1" applyFont="1" applyBorder="1" applyAlignment="1" applyProtection="1">
      <alignment horizontal="right"/>
    </xf>
    <xf numFmtId="0" fontId="5" fillId="0" borderId="6" xfId="26" applyNumberFormat="1" applyFont="1" applyBorder="1" applyProtection="1"/>
    <xf numFmtId="0" fontId="22" fillId="0" borderId="6" xfId="26" applyFont="1" applyBorder="1" applyProtection="1"/>
    <xf numFmtId="0" fontId="6" fillId="0" borderId="6" xfId="26" applyNumberFormat="1" applyFont="1" applyBorder="1" applyAlignment="1" applyProtection="1">
      <alignment horizontal="right"/>
    </xf>
    <xf numFmtId="0" fontId="22" fillId="0" borderId="0" xfId="26" applyFont="1" applyBorder="1" applyProtection="1"/>
    <xf numFmtId="0" fontId="6" fillId="0" borderId="0" xfId="26" applyNumberFormat="1" applyFont="1" applyBorder="1" applyAlignment="1" applyProtection="1">
      <alignment horizontal="right"/>
    </xf>
    <xf numFmtId="0" fontId="3" fillId="0" borderId="6" xfId="26" applyNumberFormat="1" applyFont="1" applyBorder="1" applyAlignment="1" applyProtection="1">
      <alignment horizontal="center"/>
    </xf>
    <xf numFmtId="0" fontId="3" fillId="0" borderId="0" xfId="26" applyNumberFormat="1" applyFont="1" applyBorder="1" applyAlignment="1" applyProtection="1">
      <alignment horizontal="center"/>
    </xf>
    <xf numFmtId="186" fontId="3" fillId="2" borderId="0" xfId="26" applyNumberFormat="1" applyFont="1" applyFill="1" applyBorder="1" applyAlignment="1" applyProtection="1">
      <alignment horizontal="left"/>
    </xf>
    <xf numFmtId="181" fontId="3" fillId="2" borderId="0" xfId="26" quotePrefix="1" applyNumberFormat="1" applyFont="1" applyFill="1" applyAlignment="1" applyProtection="1">
      <alignment horizontal="right" vertical="center"/>
    </xf>
    <xf numFmtId="181" fontId="3" fillId="0" borderId="5" xfId="26" applyNumberFormat="1" applyFont="1" applyBorder="1" applyAlignment="1" applyProtection="1">
      <alignment horizontal="right"/>
    </xf>
    <xf numFmtId="186" fontId="3" fillId="0" borderId="0" xfId="26" applyNumberFormat="1" applyFont="1" applyBorder="1" applyAlignment="1" applyProtection="1">
      <alignment horizontal="left"/>
    </xf>
    <xf numFmtId="0" fontId="3" fillId="2" borderId="0" xfId="26" applyFont="1" applyFill="1" applyAlignment="1" applyProtection="1">
      <alignment horizontal="right" vertical="center"/>
    </xf>
    <xf numFmtId="3" fontId="3" fillId="2" borderId="0" xfId="26" quotePrefix="1" applyNumberFormat="1" applyFont="1" applyFill="1" applyBorder="1" applyAlignment="1" applyProtection="1">
      <alignment horizontal="right" vertical="center"/>
    </xf>
    <xf numFmtId="181" fontId="3" fillId="2" borderId="0" xfId="26" applyNumberFormat="1" applyFont="1" applyFill="1" applyBorder="1" applyAlignment="1" applyProtection="1">
      <alignment horizontal="right"/>
    </xf>
    <xf numFmtId="185" fontId="3" fillId="0" borderId="0" xfId="26" applyNumberFormat="1" applyFont="1" applyBorder="1" applyProtection="1"/>
    <xf numFmtId="181" fontId="3" fillId="2" borderId="0" xfId="26" quotePrefix="1" applyNumberFormat="1" applyFont="1" applyFill="1" applyBorder="1" applyAlignment="1" applyProtection="1">
      <alignment horizontal="right" vertical="center"/>
    </xf>
    <xf numFmtId="185" fontId="3" fillId="0" borderId="6" xfId="26" applyNumberFormat="1" applyFont="1" applyBorder="1" applyAlignment="1" applyProtection="1"/>
    <xf numFmtId="186" fontId="3" fillId="0" borderId="6" xfId="26" quotePrefix="1" applyNumberFormat="1" applyFont="1" applyBorder="1" applyAlignment="1" applyProtection="1"/>
    <xf numFmtId="181" fontId="3" fillId="0" borderId="6" xfId="26" applyNumberFormat="1" applyFont="1" applyBorder="1" applyAlignment="1" applyProtection="1"/>
    <xf numFmtId="186" fontId="3" fillId="0" borderId="0" xfId="26" quotePrefix="1" applyNumberFormat="1" applyFont="1" applyBorder="1" applyAlignment="1" applyProtection="1">
      <alignment horizontal="right"/>
    </xf>
    <xf numFmtId="181" fontId="3" fillId="0" borderId="0" xfId="26" applyNumberFormat="1" applyFont="1" applyBorder="1" applyAlignment="1" applyProtection="1">
      <alignment horizontal="right"/>
    </xf>
    <xf numFmtId="181" fontId="3" fillId="0" borderId="0" xfId="26" applyNumberFormat="1" applyFont="1" applyBorder="1" applyAlignment="1" applyProtection="1">
      <alignment horizontal="left"/>
    </xf>
    <xf numFmtId="0" fontId="3" fillId="0" borderId="0" xfId="0" applyNumberFormat="1" applyFont="1" applyAlignment="1" applyProtection="1">
      <alignment horizontal="left" vertical="center"/>
    </xf>
    <xf numFmtId="0" fontId="22" fillId="0" borderId="0" xfId="26" applyFont="1" applyBorder="1" applyAlignment="1" applyProtection="1">
      <alignment vertical="center"/>
    </xf>
    <xf numFmtId="0" fontId="11" fillId="0" borderId="0" xfId="0" applyNumberFormat="1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quotePrefix="1" applyFont="1" applyAlignment="1" applyProtection="1">
      <alignment horizontal="left" vertical="center"/>
    </xf>
    <xf numFmtId="0" fontId="7" fillId="0" borderId="7" xfId="26" applyBorder="1" applyProtection="1"/>
    <xf numFmtId="0" fontId="3" fillId="0" borderId="6" xfId="26" applyFont="1" applyBorder="1" applyAlignment="1" applyProtection="1">
      <alignment vertical="top"/>
    </xf>
    <xf numFmtId="0" fontId="22" fillId="0" borderId="6" xfId="26" applyFont="1" applyBorder="1" applyAlignment="1" applyProtection="1">
      <alignment vertical="center"/>
    </xf>
    <xf numFmtId="0" fontId="3" fillId="0" borderId="8" xfId="26" applyFont="1" applyBorder="1" applyAlignment="1" applyProtection="1">
      <alignment vertical="center"/>
    </xf>
    <xf numFmtId="0" fontId="19" fillId="0" borderId="5" xfId="26" applyNumberFormat="1" applyFont="1" applyBorder="1" applyAlignment="1" applyProtection="1">
      <alignment horizontal="right"/>
    </xf>
    <xf numFmtId="0" fontId="19" fillId="0" borderId="0" xfId="26" applyNumberFormat="1" applyFont="1" applyBorder="1" applyAlignment="1" applyProtection="1">
      <alignment horizontal="right"/>
    </xf>
    <xf numFmtId="0" fontId="5" fillId="0" borderId="0" xfId="26" applyFont="1" applyBorder="1" applyProtection="1"/>
    <xf numFmtId="2" fontId="8" fillId="0" borderId="0" xfId="26" applyNumberFormat="1" applyFont="1" applyBorder="1" applyAlignment="1" applyProtection="1">
      <alignment horizontal="right"/>
    </xf>
    <xf numFmtId="187" fontId="8" fillId="0" borderId="5" xfId="26" applyNumberFormat="1" applyFont="1" applyBorder="1" applyAlignment="1" applyProtection="1">
      <alignment horizontal="right"/>
    </xf>
    <xf numFmtId="2" fontId="3" fillId="0" borderId="0" xfId="26" applyNumberFormat="1" applyFont="1" applyBorder="1" applyProtection="1"/>
    <xf numFmtId="187" fontId="3" fillId="0" borderId="5" xfId="26" applyNumberFormat="1" applyFont="1" applyBorder="1" applyProtection="1"/>
    <xf numFmtId="164" fontId="3" fillId="0" borderId="0" xfId="26" applyNumberFormat="1" applyFont="1" applyProtection="1"/>
    <xf numFmtId="164" fontId="3" fillId="0" borderId="5" xfId="26" applyNumberFormat="1" applyFont="1" applyBorder="1" applyProtection="1"/>
    <xf numFmtId="164" fontId="3" fillId="0" borderId="2" xfId="26" applyNumberFormat="1" applyFont="1" applyBorder="1" applyProtection="1"/>
    <xf numFmtId="0" fontId="11" fillId="0" borderId="0" xfId="26" applyNumberFormat="1" applyFont="1" applyBorder="1" applyAlignment="1" applyProtection="1">
      <alignment horizontal="left"/>
    </xf>
    <xf numFmtId="0" fontId="3" fillId="0" borderId="7" xfId="26" applyFont="1" applyBorder="1" applyProtection="1"/>
    <xf numFmtId="0" fontId="3" fillId="0" borderId="6" xfId="26" quotePrefix="1" applyNumberFormat="1" applyFont="1" applyBorder="1" applyAlignment="1" applyProtection="1">
      <alignment horizontal="left"/>
    </xf>
    <xf numFmtId="0" fontId="8" fillId="0" borderId="6" xfId="26" applyNumberFormat="1" applyFont="1" applyBorder="1" applyProtection="1"/>
    <xf numFmtId="0" fontId="3" fillId="0" borderId="8" xfId="26" applyFont="1" applyBorder="1" applyProtection="1"/>
    <xf numFmtId="0" fontId="3" fillId="0" borderId="0" xfId="26" quotePrefix="1" applyNumberFormat="1" applyFont="1" applyAlignment="1" applyProtection="1">
      <alignment horizontal="left"/>
    </xf>
    <xf numFmtId="0" fontId="8" fillId="0" borderId="0" xfId="26" applyNumberFormat="1" applyFont="1" applyProtection="1"/>
    <xf numFmtId="0" fontId="12" fillId="0" borderId="0" xfId="26" applyNumberFormat="1" applyFont="1" applyBorder="1" applyAlignment="1" applyProtection="1">
      <alignment vertical="center"/>
    </xf>
    <xf numFmtId="0" fontId="29" fillId="0" borderId="0" xfId="26" applyFont="1" applyProtection="1"/>
    <xf numFmtId="0" fontId="5" fillId="0" borderId="5" xfId="26" applyNumberFormat="1" applyFont="1" applyBorder="1" applyProtection="1"/>
    <xf numFmtId="0" fontId="6" fillId="0" borderId="6" xfId="26" applyNumberFormat="1" applyFont="1" applyBorder="1" applyAlignment="1" applyProtection="1">
      <alignment horizontal="left"/>
    </xf>
    <xf numFmtId="0" fontId="3" fillId="0" borderId="6" xfId="26" applyNumberFormat="1" applyFont="1" applyBorder="1" applyAlignment="1" applyProtection="1">
      <alignment horizontal="left"/>
    </xf>
    <xf numFmtId="0" fontId="8" fillId="0" borderId="4" xfId="26" applyFont="1" applyBorder="1" applyProtection="1"/>
    <xf numFmtId="0" fontId="8" fillId="0" borderId="0" xfId="26" applyFont="1" applyBorder="1" applyAlignment="1" applyProtection="1">
      <alignment horizontal="left"/>
    </xf>
    <xf numFmtId="0" fontId="8" fillId="0" borderId="0" xfId="26" applyFont="1" applyProtection="1"/>
    <xf numFmtId="181" fontId="8" fillId="0" borderId="0" xfId="26" applyNumberFormat="1" applyFont="1" applyBorder="1" applyProtection="1"/>
    <xf numFmtId="181" fontId="8" fillId="0" borderId="5" xfId="26" applyNumberFormat="1" applyFont="1" applyBorder="1" applyProtection="1"/>
    <xf numFmtId="181" fontId="3" fillId="0" borderId="0" xfId="26" applyNumberFormat="1" applyFont="1" applyBorder="1" applyProtection="1"/>
    <xf numFmtId="181" fontId="3" fillId="0" borderId="5" xfId="26" applyNumberFormat="1" applyFont="1" applyBorder="1" applyProtection="1"/>
    <xf numFmtId="0" fontId="3" fillId="0" borderId="0" xfId="26" applyNumberFormat="1" applyFont="1" applyBorder="1" applyAlignment="1" applyProtection="1">
      <alignment horizontal="left" indent="1"/>
    </xf>
    <xf numFmtId="0" fontId="3" fillId="0" borderId="0" xfId="26" applyNumberFormat="1" applyFont="1" applyBorder="1" applyAlignment="1" applyProtection="1">
      <alignment horizontal="left" indent="2"/>
    </xf>
    <xf numFmtId="0" fontId="8" fillId="0" borderId="5" xfId="26" applyNumberFormat="1" applyFont="1" applyBorder="1" applyProtection="1"/>
    <xf numFmtId="0" fontId="8" fillId="0" borderId="8" xfId="26" applyNumberFormat="1" applyFont="1" applyBorder="1" applyProtection="1"/>
    <xf numFmtId="0" fontId="3" fillId="0" borderId="0" xfId="26" applyFont="1" applyAlignment="1" applyProtection="1">
      <alignment horizontal="right"/>
    </xf>
    <xf numFmtId="0" fontId="7" fillId="0" borderId="1" xfId="26" applyBorder="1" applyProtection="1"/>
    <xf numFmtId="0" fontId="7" fillId="0" borderId="2" xfId="26" applyBorder="1" applyProtection="1"/>
    <xf numFmtId="0" fontId="7" fillId="0" borderId="3" xfId="26" applyBorder="1" applyProtection="1"/>
    <xf numFmtId="0" fontId="7" fillId="0" borderId="4" xfId="26" applyBorder="1" applyProtection="1"/>
    <xf numFmtId="0" fontId="7" fillId="0" borderId="0" xfId="26" applyBorder="1" applyProtection="1"/>
    <xf numFmtId="0" fontId="3" fillId="0" borderId="5" xfId="1" applyFont="1" applyBorder="1" applyAlignment="1" applyProtection="1">
      <alignment horizontal="right" vertical="center"/>
    </xf>
    <xf numFmtId="0" fontId="7" fillId="0" borderId="6" xfId="26" applyBorder="1" applyProtection="1"/>
    <xf numFmtId="0" fontId="19" fillId="0" borderId="5" xfId="26" applyFont="1" applyBorder="1" applyAlignment="1" applyProtection="1">
      <alignment horizontal="right"/>
    </xf>
    <xf numFmtId="0" fontId="19" fillId="0" borderId="0" xfId="26" applyFont="1" applyAlignment="1" applyProtection="1">
      <alignment horizontal="right"/>
    </xf>
    <xf numFmtId="179" fontId="8" fillId="0" borderId="0" xfId="26" applyNumberFormat="1" applyFont="1" applyBorder="1" applyAlignment="1" applyProtection="1">
      <alignment vertical="center"/>
    </xf>
    <xf numFmtId="179" fontId="8" fillId="0" borderId="5" xfId="26" applyNumberFormat="1" applyFont="1" applyBorder="1" applyProtection="1"/>
    <xf numFmtId="179" fontId="3" fillId="0" borderId="0" xfId="26" applyNumberFormat="1" applyFont="1" applyBorder="1" applyAlignment="1" applyProtection="1">
      <alignment vertical="center"/>
    </xf>
    <xf numFmtId="179" fontId="3" fillId="0" borderId="0" xfId="26" applyNumberFormat="1" applyFont="1" applyBorder="1" applyAlignment="1" applyProtection="1">
      <alignment horizontal="right" vertical="center"/>
    </xf>
    <xf numFmtId="179" fontId="3" fillId="0" borderId="5" xfId="26" applyNumberFormat="1" applyFont="1" applyBorder="1" applyProtection="1"/>
    <xf numFmtId="179" fontId="3" fillId="0" borderId="5" xfId="26" applyNumberFormat="1" applyFont="1" applyBorder="1" applyAlignment="1" applyProtection="1">
      <alignment horizontal="right"/>
    </xf>
    <xf numFmtId="0" fontId="7" fillId="0" borderId="8" xfId="26" applyBorder="1" applyProtection="1"/>
    <xf numFmtId="0" fontId="3" fillId="0" borderId="0" xfId="0" applyFont="1" applyAlignment="1" applyProtection="1">
      <alignment horizontal="right" vertical="center"/>
    </xf>
    <xf numFmtId="0" fontId="3" fillId="2" borderId="0" xfId="52" applyNumberFormat="1" applyFont="1" applyFill="1" applyBorder="1" applyAlignment="1" applyProtection="1">
      <alignment horizontal="right" vertical="top" wrapText="1"/>
    </xf>
    <xf numFmtId="0" fontId="45" fillId="2" borderId="0" xfId="58" applyNumberFormat="1" applyFont="1" applyFill="1" applyBorder="1" applyAlignment="1" applyProtection="1">
      <alignment horizontal="right"/>
    </xf>
    <xf numFmtId="0" fontId="3" fillId="0" borderId="0" xfId="26" applyNumberFormat="1" applyFont="1" applyBorder="1" applyAlignment="1" applyProtection="1">
      <alignment vertical="center"/>
    </xf>
    <xf numFmtId="0" fontId="3" fillId="2" borderId="0" xfId="26" applyNumberFormat="1" applyFont="1" applyFill="1" applyBorder="1" applyAlignment="1" applyProtection="1">
      <alignment vertical="center"/>
    </xf>
    <xf numFmtId="0" fontId="3" fillId="0" borderId="0" xfId="26" applyNumberFormat="1" applyFont="1" applyBorder="1" applyAlignment="1" applyProtection="1">
      <alignment horizontal="left" vertical="top" wrapText="1"/>
    </xf>
    <xf numFmtId="0" fontId="45" fillId="0" borderId="0" xfId="58" applyFont="1" applyAlignment="1" applyProtection="1">
      <alignment horizontal="right"/>
    </xf>
    <xf numFmtId="0" fontId="3" fillId="0" borderId="0" xfId="2" applyFont="1" applyBorder="1" applyAlignment="1" applyProtection="1">
      <alignment horizontal="right" vertical="top" wrapText="1"/>
    </xf>
    <xf numFmtId="0" fontId="3" fillId="0" borderId="0" xfId="35" applyNumberFormat="1" applyFont="1" applyBorder="1" applyAlignment="1" applyProtection="1">
      <alignment vertical="center"/>
    </xf>
    <xf numFmtId="0" fontId="3" fillId="0" borderId="0" xfId="35" applyFont="1" applyBorder="1" applyAlignment="1" applyProtection="1">
      <alignment vertical="center"/>
    </xf>
    <xf numFmtId="0" fontId="3" fillId="0" borderId="0" xfId="35" applyFont="1" applyBorder="1" applyAlignment="1" applyProtection="1">
      <alignment horizontal="right" vertical="top" wrapText="1"/>
    </xf>
    <xf numFmtId="0" fontId="3" fillId="0" borderId="0" xfId="40" applyFont="1" applyBorder="1" applyAlignment="1" applyProtection="1">
      <alignment horizontal="right" vertical="top" wrapText="1"/>
    </xf>
    <xf numFmtId="0" fontId="3" fillId="0" borderId="0" xfId="40" applyFont="1" applyBorder="1" applyAlignment="1" applyProtection="1">
      <alignment vertical="center"/>
    </xf>
    <xf numFmtId="0" fontId="3" fillId="0" borderId="0" xfId="32" applyNumberFormat="1" applyFont="1" applyBorder="1" applyAlignment="1" applyProtection="1">
      <alignment horizontal="left" vertical="center" wrapText="1"/>
    </xf>
    <xf numFmtId="0" fontId="3" fillId="0" borderId="0" xfId="36" applyNumberFormat="1" applyFont="1" applyBorder="1" applyAlignment="1" applyProtection="1">
      <alignment vertical="center"/>
    </xf>
    <xf numFmtId="0" fontId="3" fillId="0" borderId="0" xfId="36" applyFont="1" applyBorder="1" applyAlignment="1" applyProtection="1">
      <alignment vertical="center"/>
    </xf>
    <xf numFmtId="0" fontId="3" fillId="0" borderId="0" xfId="36" applyFont="1" applyBorder="1" applyAlignment="1" applyProtection="1">
      <alignment horizontal="right" vertical="top" wrapText="1"/>
    </xf>
    <xf numFmtId="0" fontId="3" fillId="0" borderId="0" xfId="37" applyFont="1" applyBorder="1" applyAlignment="1" applyProtection="1">
      <alignment horizontal="right" vertical="top" wrapText="1"/>
    </xf>
    <xf numFmtId="0" fontId="27" fillId="0" borderId="4" xfId="49" applyFont="1" applyBorder="1" applyAlignment="1" applyProtection="1">
      <alignment horizontal="center" vertical="center" wrapText="1"/>
    </xf>
    <xf numFmtId="0" fontId="3" fillId="2" borderId="0" xfId="52" applyNumberFormat="1" applyFont="1" applyFill="1" applyBorder="1" applyAlignment="1" applyProtection="1">
      <alignment horizontal="left" vertical="center" wrapText="1"/>
    </xf>
    <xf numFmtId="0" fontId="3" fillId="2" borderId="0" xfId="52" applyNumberFormat="1" applyFont="1" applyFill="1" applyBorder="1" applyAlignment="1" applyProtection="1">
      <alignment horizontal="right" vertical="top" wrapText="1"/>
    </xf>
    <xf numFmtId="0" fontId="45" fillId="2" borderId="0" xfId="58" applyNumberFormat="1" applyFont="1" applyFill="1" applyBorder="1" applyAlignment="1" applyProtection="1">
      <alignment horizontal="right"/>
    </xf>
    <xf numFmtId="0" fontId="3" fillId="0" borderId="0" xfId="26" applyNumberFormat="1" applyFont="1" applyBorder="1" applyAlignment="1" applyProtection="1">
      <alignment vertical="center"/>
    </xf>
    <xf numFmtId="0" fontId="3" fillId="2" borderId="0" xfId="26" applyNumberFormat="1" applyFont="1" applyFill="1" applyBorder="1" applyAlignment="1" applyProtection="1">
      <alignment vertical="center"/>
    </xf>
    <xf numFmtId="0" fontId="3" fillId="0" borderId="0" xfId="26" applyNumberFormat="1" applyFont="1" applyBorder="1" applyAlignment="1" applyProtection="1">
      <alignment horizontal="left" vertical="center" wrapText="1"/>
    </xf>
    <xf numFmtId="0" fontId="3" fillId="0" borderId="0" xfId="26" applyFont="1" applyAlignment="1" applyProtection="1">
      <alignment horizontal="left" vertical="center" wrapText="1"/>
    </xf>
    <xf numFmtId="0" fontId="3" fillId="0" borderId="0" xfId="26" applyNumberFormat="1" applyFont="1" applyBorder="1" applyAlignment="1" applyProtection="1">
      <alignment horizontal="right" vertical="top" wrapText="1"/>
    </xf>
    <xf numFmtId="0" fontId="3" fillId="0" borderId="0" xfId="26" applyFont="1" applyAlignment="1" applyProtection="1">
      <alignment horizontal="right" vertical="top" wrapText="1"/>
    </xf>
    <xf numFmtId="0" fontId="3" fillId="0" borderId="6" xfId="26" applyNumberFormat="1" applyFont="1" applyBorder="1" applyAlignment="1" applyProtection="1">
      <alignment horizontal="center" vertical="center"/>
    </xf>
    <xf numFmtId="0" fontId="3" fillId="0" borderId="2" xfId="26" applyNumberFormat="1" applyFont="1" applyBorder="1" applyAlignment="1" applyProtection="1">
      <alignment horizontal="right" vertical="center" wrapText="1"/>
    </xf>
    <xf numFmtId="0" fontId="3" fillId="0" borderId="0" xfId="26" applyFont="1" applyAlignment="1" applyProtection="1">
      <alignment horizontal="right" vertical="center" wrapText="1"/>
    </xf>
    <xf numFmtId="0" fontId="3" fillId="0" borderId="2" xfId="26" applyNumberFormat="1" applyFont="1" applyBorder="1" applyAlignment="1" applyProtection="1">
      <alignment horizontal="left" vertical="center" wrapText="1"/>
    </xf>
    <xf numFmtId="0" fontId="3" fillId="2" borderId="0" xfId="26" applyNumberFormat="1" applyFont="1" applyFill="1" applyBorder="1" applyAlignment="1" applyProtection="1">
      <alignment horizontal="left"/>
    </xf>
    <xf numFmtId="0" fontId="3" fillId="0" borderId="0" xfId="26" applyNumberFormat="1" applyFont="1" applyBorder="1" applyAlignment="1" applyProtection="1">
      <alignment horizontal="left" vertical="top" wrapText="1"/>
    </xf>
    <xf numFmtId="0" fontId="3" fillId="0" borderId="0" xfId="26" applyFont="1" applyBorder="1" applyAlignment="1" applyProtection="1">
      <alignment horizontal="right" vertical="top" wrapText="1"/>
    </xf>
    <xf numFmtId="0" fontId="3" fillId="0" borderId="0" xfId="54" applyNumberFormat="1" applyFont="1" applyBorder="1" applyAlignment="1" applyProtection="1">
      <alignment horizontal="left" vertical="center" wrapText="1"/>
    </xf>
    <xf numFmtId="0" fontId="3" fillId="0" borderId="0" xfId="54" applyNumberFormat="1" applyFont="1" applyBorder="1" applyAlignment="1" applyProtection="1">
      <alignment horizontal="right" vertical="top" wrapText="1"/>
    </xf>
    <xf numFmtId="0" fontId="45" fillId="0" borderId="0" xfId="58" applyFont="1" applyAlignment="1" applyProtection="1">
      <alignment horizontal="right"/>
    </xf>
    <xf numFmtId="0" fontId="3" fillId="0" borderId="0" xfId="2" applyFont="1" applyBorder="1" applyAlignment="1" applyProtection="1">
      <alignment horizontal="right" vertical="top" wrapText="1"/>
    </xf>
    <xf numFmtId="0" fontId="3" fillId="0" borderId="0" xfId="2" applyNumberFormat="1" applyFont="1" applyBorder="1" applyAlignment="1" applyProtection="1">
      <alignment horizontal="right" vertical="top" wrapText="1"/>
    </xf>
    <xf numFmtId="0" fontId="3" fillId="0" borderId="0" xfId="2" applyNumberFormat="1" applyFont="1" applyBorder="1" applyAlignment="1" applyProtection="1">
      <alignment horizontal="left" vertical="center" wrapText="1"/>
    </xf>
    <xf numFmtId="0" fontId="3" fillId="0" borderId="0" xfId="2" applyFont="1" applyAlignment="1" applyProtection="1">
      <alignment horizontal="right" vertical="top" wrapText="1"/>
    </xf>
    <xf numFmtId="0" fontId="3" fillId="0" borderId="0" xfId="35" applyFont="1" applyBorder="1" applyAlignment="1" applyProtection="1">
      <alignment horizontal="right" vertical="top" wrapText="1"/>
    </xf>
    <xf numFmtId="0" fontId="3" fillId="0" borderId="0" xfId="35" applyNumberFormat="1" applyFont="1" applyBorder="1" applyAlignment="1" applyProtection="1">
      <alignment vertical="center"/>
    </xf>
    <xf numFmtId="0" fontId="3" fillId="0" borderId="0" xfId="35" applyFont="1" applyBorder="1" applyAlignment="1" applyProtection="1">
      <alignment vertical="center"/>
    </xf>
    <xf numFmtId="0" fontId="3" fillId="0" borderId="0" xfId="34" applyNumberFormat="1" applyFont="1" applyBorder="1" applyAlignment="1" applyProtection="1">
      <alignment horizontal="right" vertical="top" wrapText="1"/>
    </xf>
    <xf numFmtId="0" fontId="3" fillId="0" borderId="0" xfId="35" applyNumberFormat="1" applyFont="1" applyBorder="1" applyAlignment="1" applyProtection="1">
      <alignment horizontal="right" vertical="top" wrapText="1"/>
    </xf>
    <xf numFmtId="0" fontId="3" fillId="0" borderId="0" xfId="34" applyFont="1" applyBorder="1" applyAlignment="1" applyProtection="1">
      <alignment horizontal="right" vertical="top" wrapText="1"/>
    </xf>
    <xf numFmtId="0" fontId="3" fillId="0" borderId="0" xfId="40" applyFont="1" applyBorder="1" applyAlignment="1" applyProtection="1">
      <alignment horizontal="right" vertical="top" wrapText="1"/>
    </xf>
    <xf numFmtId="0" fontId="3" fillId="0" borderId="0" xfId="40" applyNumberFormat="1" applyFont="1" applyBorder="1" applyAlignment="1" applyProtection="1">
      <alignment horizontal="right" vertical="top" wrapText="1"/>
    </xf>
    <xf numFmtId="0" fontId="3" fillId="0" borderId="0" xfId="40" applyNumberFormat="1" applyFont="1" applyBorder="1" applyAlignment="1" applyProtection="1">
      <alignment vertical="center"/>
    </xf>
    <xf numFmtId="0" fontId="3" fillId="0" borderId="0" xfId="40" applyFont="1" applyBorder="1" applyAlignment="1" applyProtection="1">
      <alignment vertical="center"/>
    </xf>
    <xf numFmtId="0" fontId="3" fillId="0" borderId="0" xfId="32" applyNumberFormat="1" applyFont="1" applyBorder="1" applyAlignment="1" applyProtection="1">
      <alignment horizontal="left" vertical="center" wrapText="1"/>
    </xf>
    <xf numFmtId="0" fontId="3" fillId="0" borderId="0" xfId="32" applyFont="1" applyBorder="1" applyAlignment="1" applyProtection="1">
      <alignment horizontal="left" vertical="center" wrapText="1"/>
    </xf>
    <xf numFmtId="0" fontId="3" fillId="0" borderId="0" xfId="36" applyNumberFormat="1" applyFont="1" applyBorder="1" applyAlignment="1" applyProtection="1">
      <alignment vertical="center"/>
    </xf>
    <xf numFmtId="0" fontId="3" fillId="0" borderId="0" xfId="36" applyFont="1" applyBorder="1" applyAlignment="1" applyProtection="1">
      <alignment vertical="center"/>
    </xf>
    <xf numFmtId="0" fontId="3" fillId="0" borderId="0" xfId="36" applyNumberFormat="1" applyFont="1" applyBorder="1" applyAlignment="1" applyProtection="1">
      <alignment horizontal="right" vertical="top" wrapText="1"/>
    </xf>
    <xf numFmtId="0" fontId="3" fillId="0" borderId="0" xfId="36" applyFont="1" applyBorder="1" applyAlignment="1" applyProtection="1">
      <alignment horizontal="right" vertical="top" wrapText="1"/>
    </xf>
    <xf numFmtId="0" fontId="3" fillId="0" borderId="0" xfId="37" applyFont="1" applyBorder="1" applyAlignment="1" applyProtection="1">
      <alignment horizontal="right" vertical="top" wrapText="1"/>
    </xf>
    <xf numFmtId="0" fontId="3" fillId="0" borderId="0" xfId="37" applyNumberFormat="1" applyFont="1" applyBorder="1" applyAlignment="1" applyProtection="1">
      <alignment horizontal="left" vertical="center" wrapText="1"/>
    </xf>
    <xf numFmtId="0" fontId="3" fillId="0" borderId="0" xfId="37" applyFont="1" applyBorder="1" applyAlignment="1" applyProtection="1">
      <alignment horizontal="left" vertical="center" wrapText="1"/>
    </xf>
  </cellXfs>
  <cellStyles count="94">
    <cellStyle name="          _x000d__x000a_386grabber=VGA.3GR_x000d__x000a_" xfId="3"/>
    <cellStyle name="Base 0 dec" xfId="4"/>
    <cellStyle name="Base 1 dec" xfId="5"/>
    <cellStyle name="Base 2 dec" xfId="6"/>
    <cellStyle name="Capitulo" xfId="7"/>
    <cellStyle name="Dec(1)" xfId="8"/>
    <cellStyle name="Dec(2)" xfId="9"/>
    <cellStyle name="Decimal 0, derecha" xfId="10"/>
    <cellStyle name="Decimal 2, derecha" xfId="11"/>
    <cellStyle name="Descripciones" xfId="12"/>
    <cellStyle name="Enc. der" xfId="13"/>
    <cellStyle name="Enc. izq" xfId="14"/>
    <cellStyle name="Encabezado" xfId="15"/>
    <cellStyle name="entero" xfId="16"/>
    <cellStyle name="Etiqueta" xfId="17"/>
    <cellStyle name="Euro" xfId="18"/>
    <cellStyle name="Euro 2" xfId="67"/>
    <cellStyle name="Hipervínculo" xfId="58" builtinId="8"/>
    <cellStyle name="Hipervínculo 2" xfId="55"/>
    <cellStyle name="Hipervínculo 2 2" xfId="56"/>
    <cellStyle name="Hipervínculo 2 2 2" xfId="64"/>
    <cellStyle name="Hipervínculo 2 2 3" xfId="65"/>
    <cellStyle name="Hipervínculo 2 3" xfId="60"/>
    <cellStyle name="Hipervínculo 3" xfId="68"/>
    <cellStyle name="Hipervínculo 4" xfId="61"/>
    <cellStyle name="Linea horizontal" xfId="19"/>
    <cellStyle name="Linea Inferior" xfId="20"/>
    <cellStyle name="Linea Superior" xfId="21"/>
    <cellStyle name="Linea Tipo" xfId="22"/>
    <cellStyle name="Miles" xfId="23"/>
    <cellStyle name="Miles 1 dec" xfId="24"/>
    <cellStyle name="miles_11. Industria" xfId="69"/>
    <cellStyle name="Millares 2" xfId="25"/>
    <cellStyle name="Millares 2 2" xfId="70"/>
    <cellStyle name="Millares 3" xfId="71"/>
    <cellStyle name="Millares_1" xfId="50"/>
    <cellStyle name="Normal" xfId="0" builtinId="0"/>
    <cellStyle name="Normal 10" xfId="72"/>
    <cellStyle name="Normal 10 2" xfId="73"/>
    <cellStyle name="Normal 11" xfId="74"/>
    <cellStyle name="Normal 11 2" xfId="75"/>
    <cellStyle name="Normal 2" xfId="26"/>
    <cellStyle name="Normal 2 2" xfId="76"/>
    <cellStyle name="Normal 2 3" xfId="77"/>
    <cellStyle name="Normal 2 4" xfId="78"/>
    <cellStyle name="Normal 2_cap 13" xfId="79"/>
    <cellStyle name="Normal 3" xfId="27"/>
    <cellStyle name="Normal 3 2" xfId="80"/>
    <cellStyle name="Normal 3 2 2" xfId="81"/>
    <cellStyle name="Normal 3 3" xfId="82"/>
    <cellStyle name="Normal 3_C05" xfId="83"/>
    <cellStyle name="Normal 4" xfId="2"/>
    <cellStyle name="Normal 4 10" xfId="84"/>
    <cellStyle name="Normal 4 2" xfId="85"/>
    <cellStyle name="Normal 5" xfId="28"/>
    <cellStyle name="Normal 5 2" xfId="86"/>
    <cellStyle name="Normal 5 2 2" xfId="87"/>
    <cellStyle name="Normal 5 2 3" xfId="59"/>
    <cellStyle name="Normal 5 3" xfId="88"/>
    <cellStyle name="Normal 6" xfId="29"/>
    <cellStyle name="Normal 6 2" xfId="89"/>
    <cellStyle name="Normal 6 2 2" xfId="63"/>
    <cellStyle name="Normal 7" xfId="30"/>
    <cellStyle name="Normal 8" xfId="31"/>
    <cellStyle name="Normal 8 2" xfId="90"/>
    <cellStyle name="Normal 9" xfId="57"/>
    <cellStyle name="Normal 9 2" xfId="62"/>
    <cellStyle name="Normal_1" xfId="49"/>
    <cellStyle name="Normal_1 (2)" xfId="51"/>
    <cellStyle name="Normal_1 (2) 2" xfId="66"/>
    <cellStyle name="Normal_2" xfId="52"/>
    <cellStyle name="Normal_2 (2)" xfId="53"/>
    <cellStyle name="Normal_A1919-20" xfId="32"/>
    <cellStyle name="Normal_A1921" xfId="33"/>
    <cellStyle name="Normal_A1922" xfId="1"/>
    <cellStyle name="Normal_C36_1-2" xfId="34"/>
    <cellStyle name="Normal_C36_1-4" xfId="35"/>
    <cellStyle name="Normal_C45-6" xfId="36"/>
    <cellStyle name="Normal_C45-7" xfId="37"/>
    <cellStyle name="Normal_Cap0101" xfId="54"/>
    <cellStyle name="Normal_CAP02" xfId="38"/>
    <cellStyle name="Normal_m2ital" xfId="39"/>
    <cellStyle name="Normal_MEAM1-2001-PROARTURO" xfId="40"/>
    <cellStyle name="Notas 2" xfId="91"/>
    <cellStyle name="Notas 3" xfId="92"/>
    <cellStyle name="Num. cuadro" xfId="41"/>
    <cellStyle name="Numero" xfId="93"/>
    <cellStyle name="Pie" xfId="42"/>
    <cellStyle name="Pies" xfId="43"/>
    <cellStyle name="sangria_n1" xfId="44"/>
    <cellStyle name="Texto, derecha" xfId="45"/>
    <cellStyle name="Texto, izquierda" xfId="46"/>
    <cellStyle name="Titulo" xfId="47"/>
    <cellStyle name="Titulo_10" xfId="48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MX"/>
  <c:chart>
    <c:view3D>
      <c:rotX val="20"/>
      <c:rotY val="200"/>
      <c:perspective val="0"/>
    </c:view3D>
    <c:plotArea>
      <c:layout>
        <c:manualLayout>
          <c:layoutTarget val="inner"/>
          <c:xMode val="edge"/>
          <c:yMode val="edge"/>
          <c:x val="0.10987224393621632"/>
          <c:y val="5.493484577236725E-2"/>
          <c:w val="0.77236078966903932"/>
          <c:h val="0.38951453327822744"/>
        </c:manualLayout>
      </c:layout>
      <c:pie3DChart>
        <c:varyColors val="1"/>
        <c:dLbls>
          <c:showVal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1126864428955441E-2"/>
          <c:y val="0.59403569177508719"/>
          <c:w val="0.92970224643369903"/>
          <c:h val="0.36788831503589103"/>
        </c:manualLayout>
      </c:layout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zero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>
      <c:oddHeader>&amp;A</c:oddHeader>
      <c:oddFooter>Página &amp;P</c:oddFooter>
    </c:headerFooter>
    <c:pageMargins b="1" l="0.75000000000000144" r="0.75000000000000144" t="1" header="0.511811024" footer="0.511811024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26378</xdr:colOff>
      <xdr:row>3</xdr:row>
      <xdr:rowOff>24179</xdr:rowOff>
    </xdr:from>
    <xdr:to>
      <xdr:col>1</xdr:col>
      <xdr:colOff>3770587</xdr:colOff>
      <xdr:row>16</xdr:row>
      <xdr:rowOff>51289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40703" y="348029"/>
          <a:ext cx="3744209" cy="21321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ste capítulo está integrado con información sobre aspectos básicos de la geografía y del medio ambiente de México. Respecto de los primeros, se incorporan datos sobre la superficie, límites y posición geográfica del territorio continental. También se presentan referencias relativas a la división política de los Estados Unidos Mexicanos, los nombres y altitudes de las capitales estatales, localización geográfica de algunas ciudades, principales cumbres, ríos, lagos y presas con que cuenta el país, así como provincias fisiográficas, grupos de climas y superficie de los depósitos de agua.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incluida sobre medio ambiente cubre lo relacionado con las principales regiones naturales, áreas naturales protegidas en el país, residuos sólidos urbanos y datos sobre los proyectos de impacto y riesgo ambientales.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as fuentes de información que conforman el capítulo son: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Geografía,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a través de la Dirección General de Geografía; la Comisión Nacional del Agua y 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0</xdr:colOff>
      <xdr:row>46</xdr:row>
      <xdr:rowOff>27738</xdr:rowOff>
    </xdr:to>
    <xdr:sp macro="" textlink="">
      <xdr:nvSpPr>
        <xdr:cNvPr id="3" name="Texto 9"/>
        <xdr:cNvSpPr txBox="1">
          <a:spLocks noChangeArrowheads="1"/>
        </xdr:cNvSpPr>
      </xdr:nvSpPr>
      <xdr:spPr bwMode="auto">
        <a:xfrm>
          <a:off x="314325" y="2428875"/>
          <a:ext cx="0" cy="43624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vert="vert270" wrap="square" lIns="36576" tIns="36576" rIns="36576" bIns="36576" anchor="ctr" upright="1"/>
        <a:lstStyle/>
        <a:p>
          <a:pPr algn="ctr" rtl="0">
            <a:defRPr sz="1000"/>
          </a:pPr>
          <a:r>
            <a:rPr lang="es-ES" sz="1500" b="1" i="0" strike="noStrike">
              <a:solidFill>
                <a:srgbClr val="000000"/>
              </a:solidFill>
              <a:latin typeface="Helv"/>
            </a:rPr>
            <a:t>A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NUARIO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E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STADISTICO  DE  LOS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E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STADOS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U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NIDOS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M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EXICANOS,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1995</a:t>
          </a:r>
        </a:p>
      </xdr:txBody>
    </xdr:sp>
    <xdr:clientData/>
  </xdr:twoCellAnchor>
  <xdr:twoCellAnchor>
    <xdr:from>
      <xdr:col>1</xdr:col>
      <xdr:colOff>247650</xdr:colOff>
      <xdr:row>21</xdr:row>
      <xdr:rowOff>107078</xdr:rowOff>
    </xdr:from>
    <xdr:to>
      <xdr:col>1</xdr:col>
      <xdr:colOff>3401786</xdr:colOff>
      <xdr:row>39</xdr:row>
      <xdr:rowOff>49823</xdr:rowOff>
    </xdr:to>
    <xdr:graphicFrame macro="">
      <xdr:nvGraphicFramePr>
        <xdr:cNvPr id="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1</xdr:col>
      <xdr:colOff>0</xdr:colOff>
      <xdr:row>47</xdr:row>
      <xdr:rowOff>37263</xdr:rowOff>
    </xdr:to>
    <xdr:sp macro="" textlink="">
      <xdr:nvSpPr>
        <xdr:cNvPr id="5" name="Texto 9"/>
        <xdr:cNvSpPr txBox="1">
          <a:spLocks noChangeArrowheads="1"/>
        </xdr:cNvSpPr>
      </xdr:nvSpPr>
      <xdr:spPr bwMode="auto">
        <a:xfrm>
          <a:off x="314325" y="2590800"/>
          <a:ext cx="0" cy="42005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vert="vert270" wrap="square" lIns="36576" tIns="36576" rIns="36576" bIns="36576" anchor="ctr" upright="1"/>
        <a:lstStyle/>
        <a:p>
          <a:pPr algn="ctr" rtl="0">
            <a:defRPr sz="1000"/>
          </a:pPr>
          <a:r>
            <a:rPr lang="es-ES" sz="1500" b="1" i="0" strike="noStrike">
              <a:solidFill>
                <a:srgbClr val="000000"/>
              </a:solidFill>
              <a:latin typeface="Helv"/>
            </a:rPr>
            <a:t>A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NUARIO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E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STADISTICO  DE  LOS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E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STADOS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U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NIDOS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M</a:t>
          </a:r>
          <a:r>
            <a:rPr lang="es-ES" sz="1300" b="1" i="0" strike="noStrike">
              <a:solidFill>
                <a:srgbClr val="000000"/>
              </a:solidFill>
              <a:latin typeface="Helv"/>
            </a:rPr>
            <a:t>EXICANOS,  </a:t>
          </a:r>
          <a:r>
            <a:rPr lang="es-ES" sz="1500" b="1" i="0" strike="noStrike">
              <a:solidFill>
                <a:srgbClr val="000000"/>
              </a:solidFill>
              <a:latin typeface="Helv"/>
            </a:rPr>
            <a:t>1995</a:t>
          </a:r>
        </a:p>
      </xdr:txBody>
    </xdr:sp>
    <xdr:clientData/>
  </xdr:twoCellAnchor>
  <xdr:twoCellAnchor editAs="oneCell">
    <xdr:from>
      <xdr:col>1</xdr:col>
      <xdr:colOff>232172</xdr:colOff>
      <xdr:row>17</xdr:row>
      <xdr:rowOff>74643</xdr:rowOff>
    </xdr:from>
    <xdr:to>
      <xdr:col>1</xdr:col>
      <xdr:colOff>3690938</xdr:colOff>
      <xdr:row>40</xdr:row>
      <xdr:rowOff>97342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46497" y="2665443"/>
          <a:ext cx="3458766" cy="3575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JOS\ESTA99\ESTADIST\ESTASCT\SCT99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ág192"/>
      <sheetName val="BASE DE DATOS"/>
    </sheetNames>
    <sheetDataSet>
      <sheetData sheetId="0">
        <row r="4">
          <cell r="B4" t="str">
            <v>1989</v>
          </cell>
          <cell r="C4" t="str">
            <v>1990</v>
          </cell>
          <cell r="D4" t="str">
            <v>1991</v>
          </cell>
          <cell r="E4" t="str">
            <v>1992</v>
          </cell>
          <cell r="F4" t="str">
            <v>1993</v>
          </cell>
          <cell r="G4" t="str">
            <v>1994</v>
          </cell>
          <cell r="H4" t="str">
            <v>1995</v>
          </cell>
          <cell r="I4">
            <v>1996</v>
          </cell>
          <cell r="J4">
            <v>1997</v>
          </cell>
          <cell r="K4">
            <v>1998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WVJ80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323" customWidth="1"/>
    <col min="2" max="2" width="68.42578125" style="324" customWidth="1"/>
    <col min="3" max="3" width="0.85546875" style="325" customWidth="1"/>
    <col min="4" max="256" width="11.42578125" style="325" hidden="1"/>
    <col min="257" max="257" width="5" style="325" hidden="1"/>
    <col min="258" max="258" width="68.42578125" style="325" hidden="1"/>
    <col min="259" max="512" width="11.42578125" style="325" hidden="1"/>
    <col min="513" max="513" width="5" style="325" hidden="1"/>
    <col min="514" max="514" width="68.42578125" style="325" hidden="1"/>
    <col min="515" max="768" width="11.42578125" style="325" hidden="1"/>
    <col min="769" max="769" width="5" style="325" hidden="1"/>
    <col min="770" max="770" width="68.42578125" style="325" hidden="1"/>
    <col min="771" max="1024" width="11.42578125" style="325" hidden="1"/>
    <col min="1025" max="1025" width="5" style="325" hidden="1"/>
    <col min="1026" max="1026" width="68.42578125" style="325" hidden="1"/>
    <col min="1027" max="1280" width="11.42578125" style="325" hidden="1"/>
    <col min="1281" max="1281" width="5" style="325" hidden="1"/>
    <col min="1282" max="1282" width="68.42578125" style="325" hidden="1"/>
    <col min="1283" max="1536" width="11.42578125" style="325" hidden="1"/>
    <col min="1537" max="1537" width="5" style="325" hidden="1"/>
    <col min="1538" max="1538" width="68.42578125" style="325" hidden="1"/>
    <col min="1539" max="1792" width="11.42578125" style="325" hidden="1"/>
    <col min="1793" max="1793" width="5" style="325" hidden="1"/>
    <col min="1794" max="1794" width="68.42578125" style="325" hidden="1"/>
    <col min="1795" max="2048" width="11.42578125" style="325" hidden="1"/>
    <col min="2049" max="2049" width="5" style="325" hidden="1"/>
    <col min="2050" max="2050" width="68.42578125" style="325" hidden="1"/>
    <col min="2051" max="2304" width="11.42578125" style="325" hidden="1"/>
    <col min="2305" max="2305" width="5" style="325" hidden="1"/>
    <col min="2306" max="2306" width="68.42578125" style="325" hidden="1"/>
    <col min="2307" max="2560" width="11.42578125" style="325" hidden="1"/>
    <col min="2561" max="2561" width="5" style="325" hidden="1"/>
    <col min="2562" max="2562" width="68.42578125" style="325" hidden="1"/>
    <col min="2563" max="2816" width="11.42578125" style="325" hidden="1"/>
    <col min="2817" max="2817" width="5" style="325" hidden="1"/>
    <col min="2818" max="2818" width="68.42578125" style="325" hidden="1"/>
    <col min="2819" max="3072" width="11.42578125" style="325" hidden="1"/>
    <col min="3073" max="3073" width="5" style="325" hidden="1"/>
    <col min="3074" max="3074" width="68.42578125" style="325" hidden="1"/>
    <col min="3075" max="3328" width="11.42578125" style="325" hidden="1"/>
    <col min="3329" max="3329" width="5" style="325" hidden="1"/>
    <col min="3330" max="3330" width="68.42578125" style="325" hidden="1"/>
    <col min="3331" max="3584" width="11.42578125" style="325" hidden="1"/>
    <col min="3585" max="3585" width="5" style="325" hidden="1"/>
    <col min="3586" max="3586" width="68.42578125" style="325" hidden="1"/>
    <col min="3587" max="3840" width="11.42578125" style="325" hidden="1"/>
    <col min="3841" max="3841" width="5" style="325" hidden="1"/>
    <col min="3842" max="3842" width="68.42578125" style="325" hidden="1"/>
    <col min="3843" max="4096" width="11.42578125" style="325" hidden="1"/>
    <col min="4097" max="4097" width="5" style="325" hidden="1"/>
    <col min="4098" max="4098" width="68.42578125" style="325" hidden="1"/>
    <col min="4099" max="4352" width="11.42578125" style="325" hidden="1"/>
    <col min="4353" max="4353" width="5" style="325" hidden="1"/>
    <col min="4354" max="4354" width="68.42578125" style="325" hidden="1"/>
    <col min="4355" max="4608" width="11.42578125" style="325" hidden="1"/>
    <col min="4609" max="4609" width="5" style="325" hidden="1"/>
    <col min="4610" max="4610" width="68.42578125" style="325" hidden="1"/>
    <col min="4611" max="4864" width="11.42578125" style="325" hidden="1"/>
    <col min="4865" max="4865" width="5" style="325" hidden="1"/>
    <col min="4866" max="4866" width="68.42578125" style="325" hidden="1"/>
    <col min="4867" max="5120" width="11.42578125" style="325" hidden="1"/>
    <col min="5121" max="5121" width="5" style="325" hidden="1"/>
    <col min="5122" max="5122" width="68.42578125" style="325" hidden="1"/>
    <col min="5123" max="5376" width="11.42578125" style="325" hidden="1"/>
    <col min="5377" max="5377" width="5" style="325" hidden="1"/>
    <col min="5378" max="5378" width="68.42578125" style="325" hidden="1"/>
    <col min="5379" max="5632" width="11.42578125" style="325" hidden="1"/>
    <col min="5633" max="5633" width="5" style="325" hidden="1"/>
    <col min="5634" max="5634" width="68.42578125" style="325" hidden="1"/>
    <col min="5635" max="5888" width="11.42578125" style="325" hidden="1"/>
    <col min="5889" max="5889" width="5" style="325" hidden="1"/>
    <col min="5890" max="5890" width="68.42578125" style="325" hidden="1"/>
    <col min="5891" max="6144" width="11.42578125" style="325" hidden="1"/>
    <col min="6145" max="6145" width="5" style="325" hidden="1"/>
    <col min="6146" max="6146" width="68.42578125" style="325" hidden="1"/>
    <col min="6147" max="6400" width="11.42578125" style="325" hidden="1"/>
    <col min="6401" max="6401" width="5" style="325" hidden="1"/>
    <col min="6402" max="6402" width="68.42578125" style="325" hidden="1"/>
    <col min="6403" max="6656" width="11.42578125" style="325" hidden="1"/>
    <col min="6657" max="6657" width="5" style="325" hidden="1"/>
    <col min="6658" max="6658" width="68.42578125" style="325" hidden="1"/>
    <col min="6659" max="6912" width="11.42578125" style="325" hidden="1"/>
    <col min="6913" max="6913" width="5" style="325" hidden="1"/>
    <col min="6914" max="6914" width="68.42578125" style="325" hidden="1"/>
    <col min="6915" max="7168" width="11.42578125" style="325" hidden="1"/>
    <col min="7169" max="7169" width="5" style="325" hidden="1"/>
    <col min="7170" max="7170" width="68.42578125" style="325" hidden="1"/>
    <col min="7171" max="7424" width="11.42578125" style="325" hidden="1"/>
    <col min="7425" max="7425" width="5" style="325" hidden="1"/>
    <col min="7426" max="7426" width="68.42578125" style="325" hidden="1"/>
    <col min="7427" max="7680" width="11.42578125" style="325" hidden="1"/>
    <col min="7681" max="7681" width="5" style="325" hidden="1"/>
    <col min="7682" max="7682" width="68.42578125" style="325" hidden="1"/>
    <col min="7683" max="7936" width="11.42578125" style="325" hidden="1"/>
    <col min="7937" max="7937" width="5" style="325" hidden="1"/>
    <col min="7938" max="7938" width="68.42578125" style="325" hidden="1"/>
    <col min="7939" max="8192" width="11.42578125" style="325" hidden="1"/>
    <col min="8193" max="8193" width="5" style="325" hidden="1"/>
    <col min="8194" max="8194" width="68.42578125" style="325" hidden="1"/>
    <col min="8195" max="8448" width="11.42578125" style="325" hidden="1"/>
    <col min="8449" max="8449" width="5" style="325" hidden="1"/>
    <col min="8450" max="8450" width="68.42578125" style="325" hidden="1"/>
    <col min="8451" max="8704" width="11.42578125" style="325" hidden="1"/>
    <col min="8705" max="8705" width="5" style="325" hidden="1"/>
    <col min="8706" max="8706" width="68.42578125" style="325" hidden="1"/>
    <col min="8707" max="8960" width="11.42578125" style="325" hidden="1"/>
    <col min="8961" max="8961" width="5" style="325" hidden="1"/>
    <col min="8962" max="8962" width="68.42578125" style="325" hidden="1"/>
    <col min="8963" max="9216" width="11.42578125" style="325" hidden="1"/>
    <col min="9217" max="9217" width="5" style="325" hidden="1"/>
    <col min="9218" max="9218" width="68.42578125" style="325" hidden="1"/>
    <col min="9219" max="9472" width="11.42578125" style="325" hidden="1"/>
    <col min="9473" max="9473" width="5" style="325" hidden="1"/>
    <col min="9474" max="9474" width="68.42578125" style="325" hidden="1"/>
    <col min="9475" max="9728" width="11.42578125" style="325" hidden="1"/>
    <col min="9729" max="9729" width="5" style="325" hidden="1"/>
    <col min="9730" max="9730" width="68.42578125" style="325" hidden="1"/>
    <col min="9731" max="9984" width="11.42578125" style="325" hidden="1"/>
    <col min="9985" max="9985" width="5" style="325" hidden="1"/>
    <col min="9986" max="9986" width="68.42578125" style="325" hidden="1"/>
    <col min="9987" max="10240" width="11.42578125" style="325" hidden="1"/>
    <col min="10241" max="10241" width="5" style="325" hidden="1"/>
    <col min="10242" max="10242" width="68.42578125" style="325" hidden="1"/>
    <col min="10243" max="10496" width="11.42578125" style="325" hidden="1"/>
    <col min="10497" max="10497" width="5" style="325" hidden="1"/>
    <col min="10498" max="10498" width="68.42578125" style="325" hidden="1"/>
    <col min="10499" max="10752" width="11.42578125" style="325" hidden="1"/>
    <col min="10753" max="10753" width="5" style="325" hidden="1"/>
    <col min="10754" max="10754" width="68.42578125" style="325" hidden="1"/>
    <col min="10755" max="11008" width="11.42578125" style="325" hidden="1"/>
    <col min="11009" max="11009" width="5" style="325" hidden="1"/>
    <col min="11010" max="11010" width="68.42578125" style="325" hidden="1"/>
    <col min="11011" max="11264" width="11.42578125" style="325" hidden="1"/>
    <col min="11265" max="11265" width="5" style="325" hidden="1"/>
    <col min="11266" max="11266" width="68.42578125" style="325" hidden="1"/>
    <col min="11267" max="11520" width="11.42578125" style="325" hidden="1"/>
    <col min="11521" max="11521" width="5" style="325" hidden="1"/>
    <col min="11522" max="11522" width="68.42578125" style="325" hidden="1"/>
    <col min="11523" max="11776" width="11.42578125" style="325" hidden="1"/>
    <col min="11777" max="11777" width="5" style="325" hidden="1"/>
    <col min="11778" max="11778" width="68.42578125" style="325" hidden="1"/>
    <col min="11779" max="12032" width="11.42578125" style="325" hidden="1"/>
    <col min="12033" max="12033" width="5" style="325" hidden="1"/>
    <col min="12034" max="12034" width="68.42578125" style="325" hidden="1"/>
    <col min="12035" max="12288" width="11.42578125" style="325" hidden="1"/>
    <col min="12289" max="12289" width="5" style="325" hidden="1"/>
    <col min="12290" max="12290" width="68.42578125" style="325" hidden="1"/>
    <col min="12291" max="12544" width="11.42578125" style="325" hidden="1"/>
    <col min="12545" max="12545" width="5" style="325" hidden="1"/>
    <col min="12546" max="12546" width="68.42578125" style="325" hidden="1"/>
    <col min="12547" max="12800" width="11.42578125" style="325" hidden="1"/>
    <col min="12801" max="12801" width="5" style="325" hidden="1"/>
    <col min="12802" max="12802" width="68.42578125" style="325" hidden="1"/>
    <col min="12803" max="13056" width="11.42578125" style="325" hidden="1"/>
    <col min="13057" max="13057" width="5" style="325" hidden="1"/>
    <col min="13058" max="13058" width="68.42578125" style="325" hidden="1"/>
    <col min="13059" max="13312" width="11.42578125" style="325" hidden="1"/>
    <col min="13313" max="13313" width="5" style="325" hidden="1"/>
    <col min="13314" max="13314" width="68.42578125" style="325" hidden="1"/>
    <col min="13315" max="13568" width="11.42578125" style="325" hidden="1"/>
    <col min="13569" max="13569" width="5" style="325" hidden="1"/>
    <col min="13570" max="13570" width="68.42578125" style="325" hidden="1"/>
    <col min="13571" max="13824" width="11.42578125" style="325" hidden="1"/>
    <col min="13825" max="13825" width="5" style="325" hidden="1"/>
    <col min="13826" max="13826" width="68.42578125" style="325" hidden="1"/>
    <col min="13827" max="14080" width="11.42578125" style="325" hidden="1"/>
    <col min="14081" max="14081" width="5" style="325" hidden="1"/>
    <col min="14082" max="14082" width="68.42578125" style="325" hidden="1"/>
    <col min="14083" max="14336" width="11.42578125" style="325" hidden="1"/>
    <col min="14337" max="14337" width="5" style="325" hidden="1"/>
    <col min="14338" max="14338" width="68.42578125" style="325" hidden="1"/>
    <col min="14339" max="14592" width="11.42578125" style="325" hidden="1"/>
    <col min="14593" max="14593" width="5" style="325" hidden="1"/>
    <col min="14594" max="14594" width="68.42578125" style="325" hidden="1"/>
    <col min="14595" max="14848" width="11.42578125" style="325" hidden="1"/>
    <col min="14849" max="14849" width="5" style="325" hidden="1"/>
    <col min="14850" max="14850" width="68.42578125" style="325" hidden="1"/>
    <col min="14851" max="15104" width="11.42578125" style="325" hidden="1"/>
    <col min="15105" max="15105" width="5" style="325" hidden="1"/>
    <col min="15106" max="15106" width="68.42578125" style="325" hidden="1"/>
    <col min="15107" max="15360" width="11.42578125" style="325" hidden="1"/>
    <col min="15361" max="15361" width="5" style="325" hidden="1"/>
    <col min="15362" max="15362" width="68.42578125" style="325" hidden="1"/>
    <col min="15363" max="15616" width="11.42578125" style="325" hidden="1"/>
    <col min="15617" max="15617" width="5" style="325" hidden="1"/>
    <col min="15618" max="15618" width="68.42578125" style="325" hidden="1"/>
    <col min="15619" max="15872" width="11.42578125" style="325" hidden="1"/>
    <col min="15873" max="15873" width="5" style="325" hidden="1"/>
    <col min="15874" max="15874" width="68.42578125" style="325" hidden="1"/>
    <col min="15875" max="16128" width="11.42578125" style="325" hidden="1"/>
    <col min="16129" max="16129" width="5" style="325" hidden="1"/>
    <col min="16130" max="16130" width="68.42578125" style="325" hidden="1"/>
    <col min="16131" max="16384" width="11.42578125" style="325" hidden="1"/>
  </cols>
  <sheetData>
    <row r="1" spans="1:2"/>
    <row r="2" spans="1:2" ht="12.75" customHeight="1">
      <c r="A2" s="369" t="s">
        <v>812</v>
      </c>
      <c r="B2" s="368"/>
    </row>
    <row r="3" spans="1:2">
      <c r="A3" s="327"/>
      <c r="B3" s="326"/>
    </row>
    <row r="4" spans="1:2" ht="27">
      <c r="A4" s="328">
        <v>1.1000000000000001</v>
      </c>
      <c r="B4" s="329" t="s">
        <v>813</v>
      </c>
    </row>
    <row r="5" spans="1:2" ht="27">
      <c r="A5" s="328">
        <v>1.2</v>
      </c>
      <c r="B5" s="329" t="s">
        <v>814</v>
      </c>
    </row>
    <row r="6" spans="1:2" ht="18">
      <c r="A6" s="328">
        <v>1.3</v>
      </c>
      <c r="B6" s="329" t="s">
        <v>815</v>
      </c>
    </row>
    <row r="7" spans="1:2" ht="18">
      <c r="A7" s="328">
        <v>1.4</v>
      </c>
      <c r="B7" s="329" t="s">
        <v>816</v>
      </c>
    </row>
    <row r="8" spans="1:2" ht="18">
      <c r="A8" s="328">
        <v>1.5</v>
      </c>
      <c r="B8" s="329" t="s">
        <v>817</v>
      </c>
    </row>
    <row r="9" spans="1:2" ht="18">
      <c r="A9" s="328">
        <v>1.6</v>
      </c>
      <c r="B9" s="329" t="s">
        <v>818</v>
      </c>
    </row>
    <row r="10" spans="1:2" ht="24" customHeight="1">
      <c r="A10" s="328">
        <v>1.7</v>
      </c>
      <c r="B10" s="329" t="s">
        <v>834</v>
      </c>
    </row>
    <row r="11" spans="1:2" ht="18">
      <c r="A11" s="328">
        <v>1.8</v>
      </c>
      <c r="B11" s="329" t="s">
        <v>819</v>
      </c>
    </row>
    <row r="12" spans="1:2" ht="27">
      <c r="A12" s="328">
        <v>1.9</v>
      </c>
      <c r="B12" s="329" t="s">
        <v>820</v>
      </c>
    </row>
    <row r="13" spans="1:2" ht="18">
      <c r="A13" s="328" t="s">
        <v>821</v>
      </c>
      <c r="B13" s="329" t="s">
        <v>822</v>
      </c>
    </row>
    <row r="14" spans="1:2" ht="18">
      <c r="A14" s="328">
        <v>1.1100000000000001</v>
      </c>
      <c r="B14" s="329" t="s">
        <v>823</v>
      </c>
    </row>
    <row r="15" spans="1:2" ht="18">
      <c r="A15" s="328">
        <v>1.1200000000000001</v>
      </c>
      <c r="B15" s="329" t="s">
        <v>824</v>
      </c>
    </row>
    <row r="16" spans="1:2" ht="27">
      <c r="A16" s="328">
        <v>1.1299999999999999</v>
      </c>
      <c r="B16" s="329" t="s">
        <v>825</v>
      </c>
    </row>
    <row r="17" spans="1:2" ht="27">
      <c r="A17" s="328">
        <v>1.1399999999999999</v>
      </c>
      <c r="B17" s="329" t="s">
        <v>826</v>
      </c>
    </row>
    <row r="18" spans="1:2" ht="36">
      <c r="A18" s="328">
        <v>1.1499999999999999</v>
      </c>
      <c r="B18" s="329" t="s">
        <v>827</v>
      </c>
    </row>
    <row r="19" spans="1:2" ht="36">
      <c r="A19" s="328">
        <v>1.1599999999999999</v>
      </c>
      <c r="B19" s="329" t="s">
        <v>828</v>
      </c>
    </row>
    <row r="20" spans="1:2" ht="27">
      <c r="A20" s="328">
        <v>1.17</v>
      </c>
      <c r="B20" s="329" t="s">
        <v>829</v>
      </c>
    </row>
    <row r="21" spans="1:2" ht="27">
      <c r="A21" s="328">
        <v>1.18</v>
      </c>
      <c r="B21" s="329" t="s">
        <v>830</v>
      </c>
    </row>
    <row r="22" spans="1:2" ht="27">
      <c r="A22" s="328">
        <v>1.19</v>
      </c>
      <c r="B22" s="329" t="s">
        <v>831</v>
      </c>
    </row>
    <row r="23" spans="1:2" ht="27">
      <c r="A23" s="374" t="s">
        <v>833</v>
      </c>
      <c r="B23" s="329" t="s">
        <v>832</v>
      </c>
    </row>
    <row r="24" spans="1:2" hidden="1">
      <c r="A24" s="328"/>
      <c r="B24" s="329"/>
    </row>
    <row r="25" spans="1:2" hidden="1">
      <c r="A25" s="328"/>
      <c r="B25" s="329"/>
    </row>
    <row r="26" spans="1:2" hidden="1">
      <c r="A26" s="328"/>
      <c r="B26" s="329"/>
    </row>
    <row r="27" spans="1:2" hidden="1">
      <c r="A27" s="328"/>
      <c r="B27" s="329"/>
    </row>
    <row r="28" spans="1:2" hidden="1">
      <c r="A28" s="328"/>
      <c r="B28" s="329"/>
    </row>
    <row r="29" spans="1:2" hidden="1">
      <c r="A29" s="328"/>
      <c r="B29" s="329"/>
    </row>
    <row r="30" spans="1:2" hidden="1">
      <c r="A30" s="328"/>
      <c r="B30" s="329"/>
    </row>
    <row r="31" spans="1:2" hidden="1">
      <c r="A31" s="328"/>
      <c r="B31" s="329"/>
    </row>
    <row r="32" spans="1:2" hidden="1">
      <c r="A32" s="328"/>
      <c r="B32" s="329"/>
    </row>
    <row r="33" spans="1:2" hidden="1">
      <c r="A33" s="328"/>
      <c r="B33" s="329"/>
    </row>
    <row r="34" spans="1:2" hidden="1">
      <c r="A34" s="328"/>
      <c r="B34" s="329"/>
    </row>
    <row r="35" spans="1:2" hidden="1">
      <c r="A35" s="328"/>
      <c r="B35" s="329"/>
    </row>
    <row r="36" spans="1:2" hidden="1">
      <c r="A36" s="328"/>
      <c r="B36" s="329"/>
    </row>
    <row r="37" spans="1:2" hidden="1">
      <c r="A37" s="328"/>
      <c r="B37" s="329"/>
    </row>
    <row r="38" spans="1:2" hidden="1">
      <c r="A38" s="328"/>
      <c r="B38" s="329"/>
    </row>
    <row r="39" spans="1:2" hidden="1">
      <c r="A39" s="328"/>
      <c r="B39" s="329"/>
    </row>
    <row r="40" spans="1:2" hidden="1">
      <c r="A40" s="328"/>
      <c r="B40" s="329"/>
    </row>
    <row r="41" spans="1:2" hidden="1">
      <c r="A41" s="328"/>
      <c r="B41" s="329"/>
    </row>
    <row r="42" spans="1:2" hidden="1">
      <c r="A42" s="328"/>
      <c r="B42" s="329"/>
    </row>
    <row r="43" spans="1:2" hidden="1">
      <c r="A43" s="330"/>
      <c r="B43" s="331"/>
    </row>
    <row r="44" spans="1:2" s="332" customFormat="1" hidden="1">
      <c r="A44" s="330"/>
      <c r="B44" s="331"/>
    </row>
    <row r="45" spans="1:2" s="332" customFormat="1" hidden="1">
      <c r="A45" s="330"/>
      <c r="B45" s="331"/>
    </row>
    <row r="46" spans="1:2" s="332" customFormat="1" hidden="1">
      <c r="A46" s="330"/>
      <c r="B46" s="331"/>
    </row>
    <row r="47" spans="1:2" s="332" customFormat="1" hidden="1">
      <c r="A47" s="330"/>
      <c r="B47" s="331"/>
    </row>
    <row r="48" spans="1:2" s="333" customFormat="1" hidden="1">
      <c r="A48" s="328"/>
      <c r="B48" s="329"/>
    </row>
    <row r="49" spans="1:2" s="333" customFormat="1" hidden="1">
      <c r="A49" s="328"/>
      <c r="B49" s="329"/>
    </row>
    <row r="50" spans="1:2" s="333" customFormat="1" hidden="1">
      <c r="A50" s="328"/>
      <c r="B50" s="329"/>
    </row>
    <row r="51" spans="1:2" s="333" customFormat="1" hidden="1">
      <c r="A51" s="328"/>
      <c r="B51" s="329"/>
    </row>
    <row r="52" spans="1:2" s="333" customFormat="1" hidden="1">
      <c r="A52" s="328"/>
      <c r="B52" s="329"/>
    </row>
    <row r="53" spans="1:2" s="333" customFormat="1" hidden="1">
      <c r="A53" s="328"/>
      <c r="B53" s="329"/>
    </row>
    <row r="54" spans="1:2" s="333" customFormat="1" hidden="1">
      <c r="A54" s="328"/>
      <c r="B54" s="329"/>
    </row>
    <row r="55" spans="1:2" s="333" customFormat="1" hidden="1">
      <c r="A55" s="328"/>
      <c r="B55" s="329"/>
    </row>
    <row r="56" spans="1:2" s="333" customFormat="1" hidden="1">
      <c r="A56" s="328"/>
      <c r="B56" s="329"/>
    </row>
    <row r="57" spans="1:2" s="333" customFormat="1" hidden="1">
      <c r="A57" s="328"/>
      <c r="B57" s="329"/>
    </row>
    <row r="58" spans="1:2" s="333" customFormat="1" hidden="1">
      <c r="A58" s="328"/>
      <c r="B58" s="329"/>
    </row>
    <row r="59" spans="1:2" s="333" customFormat="1" hidden="1">
      <c r="A59" s="328"/>
      <c r="B59" s="329"/>
    </row>
    <row r="60" spans="1:2" s="333" customFormat="1" hidden="1">
      <c r="A60" s="328"/>
      <c r="B60" s="329"/>
    </row>
    <row r="61" spans="1:2" s="333" customFormat="1" hidden="1">
      <c r="A61" s="328"/>
      <c r="B61" s="329"/>
    </row>
    <row r="62" spans="1:2" s="333" customFormat="1" hidden="1">
      <c r="A62" s="328"/>
      <c r="B62" s="329"/>
    </row>
    <row r="63" spans="1:2" s="333" customFormat="1" hidden="1">
      <c r="A63" s="328"/>
      <c r="B63" s="329"/>
    </row>
    <row r="64" spans="1:2" s="333" customFormat="1" hidden="1">
      <c r="A64" s="328"/>
      <c r="B64" s="329"/>
    </row>
    <row r="65" spans="1:16130" s="333" customFormat="1" hidden="1">
      <c r="A65" s="328"/>
      <c r="B65" s="329"/>
    </row>
    <row r="66" spans="1:16130" s="333" customFormat="1" hidden="1">
      <c r="A66" s="328"/>
      <c r="B66" s="329"/>
    </row>
    <row r="67" spans="1:16130" s="333" customFormat="1" ht="27" hidden="1" customHeight="1">
      <c r="A67" s="328"/>
      <c r="B67" s="329"/>
    </row>
    <row r="68" spans="1:16130" hidden="1">
      <c r="A68" s="334"/>
      <c r="B68" s="335"/>
    </row>
    <row r="69" spans="1:16130" hidden="1">
      <c r="A69" s="334"/>
      <c r="B69" s="335"/>
    </row>
    <row r="70" spans="1:16130" hidden="1">
      <c r="A70" s="334"/>
      <c r="B70" s="335"/>
    </row>
    <row r="71" spans="1:16130" hidden="1">
      <c r="A71" s="334"/>
      <c r="B71" s="335"/>
    </row>
    <row r="72" spans="1:16130" hidden="1">
      <c r="A72" s="334"/>
      <c r="B72" s="335"/>
    </row>
    <row r="73" spans="1:16130" ht="9" hidden="1" customHeight="1"/>
    <row r="74" spans="1:16130" ht="9" hidden="1" customHeight="1"/>
    <row r="75" spans="1:16130" ht="9" hidden="1" customHeight="1"/>
    <row r="76" spans="1:16130" ht="9" hidden="1" customHeight="1"/>
    <row r="77" spans="1:16130" s="323" customFormat="1" ht="9" hidden="1" customHeight="1">
      <c r="B77" s="324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25"/>
      <c r="P77" s="325"/>
      <c r="Q77" s="325"/>
      <c r="R77" s="325"/>
      <c r="S77" s="325"/>
      <c r="T77" s="325"/>
      <c r="U77" s="325"/>
      <c r="V77" s="325"/>
      <c r="W77" s="325"/>
      <c r="X77" s="325"/>
      <c r="Y77" s="325"/>
      <c r="Z77" s="325"/>
      <c r="AA77" s="325"/>
      <c r="AB77" s="325"/>
      <c r="AC77" s="325"/>
      <c r="AD77" s="325"/>
      <c r="AE77" s="325"/>
      <c r="AF77" s="325"/>
      <c r="AG77" s="325"/>
      <c r="AH77" s="325"/>
      <c r="AI77" s="325"/>
      <c r="AJ77" s="325"/>
      <c r="AK77" s="325"/>
      <c r="AL77" s="325"/>
      <c r="AM77" s="325"/>
      <c r="AN77" s="325"/>
      <c r="AO77" s="325"/>
      <c r="AP77" s="325"/>
      <c r="AQ77" s="325"/>
      <c r="AR77" s="325"/>
      <c r="AS77" s="325"/>
      <c r="AT77" s="325"/>
      <c r="AU77" s="325"/>
      <c r="AV77" s="325"/>
      <c r="AW77" s="325"/>
      <c r="AX77" s="325"/>
      <c r="AY77" s="325"/>
      <c r="AZ77" s="325"/>
      <c r="BA77" s="325"/>
      <c r="BB77" s="325"/>
      <c r="BC77" s="325"/>
      <c r="BD77" s="325"/>
      <c r="BE77" s="325"/>
      <c r="BF77" s="325"/>
      <c r="BG77" s="325"/>
      <c r="BH77" s="325"/>
      <c r="BI77" s="325"/>
      <c r="BJ77" s="325"/>
      <c r="BK77" s="325"/>
      <c r="BL77" s="325"/>
      <c r="BM77" s="325"/>
      <c r="BN77" s="325"/>
      <c r="BO77" s="325"/>
      <c r="BP77" s="325"/>
      <c r="BQ77" s="325"/>
      <c r="BR77" s="325"/>
      <c r="BS77" s="325"/>
      <c r="BT77" s="325"/>
      <c r="BU77" s="325"/>
      <c r="BV77" s="325"/>
      <c r="BW77" s="325"/>
      <c r="BX77" s="325"/>
      <c r="BY77" s="325"/>
      <c r="BZ77" s="325"/>
      <c r="CA77" s="325"/>
      <c r="CB77" s="325"/>
      <c r="CC77" s="325"/>
      <c r="CD77" s="325"/>
      <c r="CE77" s="325"/>
      <c r="CF77" s="325"/>
      <c r="CG77" s="325"/>
      <c r="CH77" s="325"/>
      <c r="CI77" s="325"/>
      <c r="CJ77" s="325"/>
      <c r="CK77" s="325"/>
      <c r="CL77" s="325"/>
      <c r="CM77" s="325"/>
      <c r="CN77" s="325"/>
      <c r="CO77" s="325"/>
      <c r="CP77" s="325"/>
      <c r="CQ77" s="325"/>
      <c r="CR77" s="325"/>
      <c r="CS77" s="325"/>
      <c r="CT77" s="325"/>
      <c r="CU77" s="325"/>
      <c r="CV77" s="325"/>
      <c r="CW77" s="325"/>
      <c r="CX77" s="325"/>
      <c r="CY77" s="325"/>
      <c r="CZ77" s="325"/>
      <c r="DA77" s="325"/>
      <c r="DB77" s="325"/>
      <c r="DC77" s="325"/>
      <c r="DD77" s="325"/>
      <c r="DE77" s="325"/>
      <c r="DF77" s="325"/>
      <c r="DG77" s="325"/>
      <c r="DH77" s="325"/>
      <c r="DI77" s="325"/>
      <c r="DJ77" s="325"/>
      <c r="DK77" s="325"/>
      <c r="DL77" s="325"/>
      <c r="DM77" s="325"/>
      <c r="DN77" s="325"/>
      <c r="DO77" s="325"/>
      <c r="DP77" s="325"/>
      <c r="DQ77" s="325"/>
      <c r="DR77" s="325"/>
      <c r="DS77" s="325"/>
      <c r="DT77" s="325"/>
      <c r="DU77" s="325"/>
      <c r="DV77" s="325"/>
      <c r="DW77" s="325"/>
      <c r="DX77" s="325"/>
      <c r="DY77" s="325"/>
      <c r="DZ77" s="325"/>
      <c r="EA77" s="325"/>
      <c r="EB77" s="325"/>
      <c r="EC77" s="325"/>
      <c r="ED77" s="325"/>
      <c r="EE77" s="325"/>
      <c r="EF77" s="325"/>
      <c r="EG77" s="325"/>
      <c r="EH77" s="325"/>
      <c r="EI77" s="325"/>
      <c r="EJ77" s="325"/>
      <c r="EK77" s="325"/>
      <c r="EL77" s="325"/>
      <c r="EM77" s="325"/>
      <c r="EN77" s="325"/>
      <c r="EO77" s="325"/>
      <c r="EP77" s="325"/>
      <c r="EQ77" s="325"/>
      <c r="ER77" s="325"/>
      <c r="ES77" s="325"/>
      <c r="ET77" s="325"/>
      <c r="EU77" s="325"/>
      <c r="EV77" s="325"/>
      <c r="EW77" s="325"/>
      <c r="EX77" s="325"/>
      <c r="EY77" s="325"/>
      <c r="EZ77" s="325"/>
      <c r="FA77" s="325"/>
      <c r="FB77" s="325"/>
      <c r="FC77" s="325"/>
      <c r="FD77" s="325"/>
      <c r="FE77" s="325"/>
      <c r="FF77" s="325"/>
      <c r="FG77" s="325"/>
      <c r="FH77" s="325"/>
      <c r="FI77" s="325"/>
      <c r="FJ77" s="325"/>
      <c r="FK77" s="325"/>
      <c r="FL77" s="325"/>
      <c r="FM77" s="325"/>
      <c r="FN77" s="325"/>
      <c r="FO77" s="325"/>
      <c r="FP77" s="325"/>
      <c r="FQ77" s="325"/>
      <c r="FR77" s="325"/>
      <c r="FS77" s="325"/>
      <c r="FT77" s="325"/>
      <c r="FU77" s="325"/>
      <c r="FV77" s="325"/>
      <c r="FW77" s="325"/>
      <c r="FX77" s="325"/>
      <c r="FY77" s="325"/>
      <c r="FZ77" s="325"/>
      <c r="GA77" s="325"/>
      <c r="GB77" s="325"/>
      <c r="GC77" s="325"/>
      <c r="GD77" s="325"/>
      <c r="GE77" s="325"/>
      <c r="GF77" s="325"/>
      <c r="GG77" s="325"/>
      <c r="GH77" s="325"/>
      <c r="GI77" s="325"/>
      <c r="GJ77" s="325"/>
      <c r="GK77" s="325"/>
      <c r="GL77" s="325"/>
      <c r="GM77" s="325"/>
      <c r="GN77" s="325"/>
      <c r="GO77" s="325"/>
      <c r="GP77" s="325"/>
      <c r="GQ77" s="325"/>
      <c r="GR77" s="325"/>
      <c r="GS77" s="325"/>
      <c r="GT77" s="325"/>
      <c r="GU77" s="325"/>
      <c r="GV77" s="325"/>
      <c r="GW77" s="325"/>
      <c r="GX77" s="325"/>
      <c r="GY77" s="325"/>
      <c r="GZ77" s="325"/>
      <c r="HA77" s="325"/>
      <c r="HB77" s="325"/>
      <c r="HC77" s="325"/>
      <c r="HD77" s="325"/>
      <c r="HE77" s="325"/>
      <c r="HF77" s="325"/>
      <c r="HG77" s="325"/>
      <c r="HH77" s="325"/>
      <c r="HI77" s="325"/>
      <c r="HJ77" s="325"/>
      <c r="HK77" s="325"/>
      <c r="HL77" s="325"/>
      <c r="HM77" s="325"/>
      <c r="HN77" s="325"/>
      <c r="HO77" s="325"/>
      <c r="HP77" s="325"/>
      <c r="HQ77" s="325"/>
      <c r="HR77" s="325"/>
      <c r="HS77" s="325"/>
      <c r="HT77" s="325"/>
      <c r="HU77" s="325"/>
      <c r="HV77" s="325"/>
      <c r="HW77" s="325"/>
      <c r="HX77" s="325"/>
      <c r="HY77" s="325"/>
      <c r="HZ77" s="325"/>
      <c r="IA77" s="325"/>
      <c r="IB77" s="325"/>
      <c r="IC77" s="325"/>
      <c r="ID77" s="325"/>
      <c r="IE77" s="325"/>
      <c r="IF77" s="325"/>
      <c r="IG77" s="325"/>
      <c r="IH77" s="325"/>
      <c r="II77" s="325"/>
      <c r="IJ77" s="325"/>
      <c r="IK77" s="325"/>
      <c r="IL77" s="325"/>
      <c r="IM77" s="325"/>
      <c r="IN77" s="325"/>
      <c r="IO77" s="325"/>
      <c r="IP77" s="325"/>
      <c r="IQ77" s="325"/>
      <c r="IR77" s="325"/>
      <c r="IS77" s="325"/>
      <c r="IT77" s="325"/>
      <c r="IU77" s="325"/>
      <c r="IV77" s="325"/>
      <c r="IW77" s="325"/>
      <c r="IX77" s="325"/>
      <c r="IY77" s="325"/>
      <c r="IZ77" s="325"/>
      <c r="JA77" s="325"/>
      <c r="JB77" s="325"/>
      <c r="JC77" s="325"/>
      <c r="JD77" s="325"/>
      <c r="JE77" s="325"/>
      <c r="JF77" s="325"/>
      <c r="JG77" s="325"/>
      <c r="JH77" s="325"/>
      <c r="JI77" s="325"/>
      <c r="JJ77" s="325"/>
      <c r="JK77" s="325"/>
      <c r="JL77" s="325"/>
      <c r="JM77" s="325"/>
      <c r="JN77" s="325"/>
      <c r="JO77" s="325"/>
      <c r="JP77" s="325"/>
      <c r="JQ77" s="325"/>
      <c r="JR77" s="325"/>
      <c r="JS77" s="325"/>
      <c r="JT77" s="325"/>
      <c r="JU77" s="325"/>
      <c r="JV77" s="325"/>
      <c r="JW77" s="325"/>
      <c r="JX77" s="325"/>
      <c r="JY77" s="325"/>
      <c r="JZ77" s="325"/>
      <c r="KA77" s="325"/>
      <c r="KB77" s="325"/>
      <c r="KC77" s="325"/>
      <c r="KD77" s="325"/>
      <c r="KE77" s="325"/>
      <c r="KF77" s="325"/>
      <c r="KG77" s="325"/>
      <c r="KH77" s="325"/>
      <c r="KI77" s="325"/>
      <c r="KJ77" s="325"/>
      <c r="KK77" s="325"/>
      <c r="KL77" s="325"/>
      <c r="KM77" s="325"/>
      <c r="KN77" s="325"/>
      <c r="KO77" s="325"/>
      <c r="KP77" s="325"/>
      <c r="KQ77" s="325"/>
      <c r="KR77" s="325"/>
      <c r="KS77" s="325"/>
      <c r="KT77" s="325"/>
      <c r="KU77" s="325"/>
      <c r="KV77" s="325"/>
      <c r="KW77" s="325"/>
      <c r="KX77" s="325"/>
      <c r="KY77" s="325"/>
      <c r="KZ77" s="325"/>
      <c r="LA77" s="325"/>
      <c r="LB77" s="325"/>
      <c r="LC77" s="325"/>
      <c r="LD77" s="325"/>
      <c r="LE77" s="325"/>
      <c r="LF77" s="325"/>
      <c r="LG77" s="325"/>
      <c r="LH77" s="325"/>
      <c r="LI77" s="325"/>
      <c r="LJ77" s="325"/>
      <c r="LK77" s="325"/>
      <c r="LL77" s="325"/>
      <c r="LM77" s="325"/>
      <c r="LN77" s="325"/>
      <c r="LO77" s="325"/>
      <c r="LP77" s="325"/>
      <c r="LQ77" s="325"/>
      <c r="LR77" s="325"/>
      <c r="LS77" s="325"/>
      <c r="LT77" s="325"/>
      <c r="LU77" s="325"/>
      <c r="LV77" s="325"/>
      <c r="LW77" s="325"/>
      <c r="LX77" s="325"/>
      <c r="LY77" s="325"/>
      <c r="LZ77" s="325"/>
      <c r="MA77" s="325"/>
      <c r="MB77" s="325"/>
      <c r="MC77" s="325"/>
      <c r="MD77" s="325"/>
      <c r="ME77" s="325"/>
      <c r="MF77" s="325"/>
      <c r="MG77" s="325"/>
      <c r="MH77" s="325"/>
      <c r="MI77" s="325"/>
      <c r="MJ77" s="325"/>
      <c r="MK77" s="325"/>
      <c r="ML77" s="325"/>
      <c r="MM77" s="325"/>
      <c r="MN77" s="325"/>
      <c r="MO77" s="325"/>
      <c r="MP77" s="325"/>
      <c r="MQ77" s="325"/>
      <c r="MR77" s="325"/>
      <c r="MS77" s="325"/>
      <c r="MT77" s="325"/>
      <c r="MU77" s="325"/>
      <c r="MV77" s="325"/>
      <c r="MW77" s="325"/>
      <c r="MX77" s="325"/>
      <c r="MY77" s="325"/>
      <c r="MZ77" s="325"/>
      <c r="NA77" s="325"/>
      <c r="NB77" s="325"/>
      <c r="NC77" s="325"/>
      <c r="ND77" s="325"/>
      <c r="NE77" s="325"/>
      <c r="NF77" s="325"/>
      <c r="NG77" s="325"/>
      <c r="NH77" s="325"/>
      <c r="NI77" s="325"/>
      <c r="NJ77" s="325"/>
      <c r="NK77" s="325"/>
      <c r="NL77" s="325"/>
      <c r="NM77" s="325"/>
      <c r="NN77" s="325"/>
      <c r="NO77" s="325"/>
      <c r="NP77" s="325"/>
      <c r="NQ77" s="325"/>
      <c r="NR77" s="325"/>
      <c r="NS77" s="325"/>
      <c r="NT77" s="325"/>
      <c r="NU77" s="325"/>
      <c r="NV77" s="325"/>
      <c r="NW77" s="325"/>
      <c r="NX77" s="325"/>
      <c r="NY77" s="325"/>
      <c r="NZ77" s="325"/>
      <c r="OA77" s="325"/>
      <c r="OB77" s="325"/>
      <c r="OC77" s="325"/>
      <c r="OD77" s="325"/>
      <c r="OE77" s="325"/>
      <c r="OF77" s="325"/>
      <c r="OG77" s="325"/>
      <c r="OH77" s="325"/>
      <c r="OI77" s="325"/>
      <c r="OJ77" s="325"/>
      <c r="OK77" s="325"/>
      <c r="OL77" s="325"/>
      <c r="OM77" s="325"/>
      <c r="ON77" s="325"/>
      <c r="OO77" s="325"/>
      <c r="OP77" s="325"/>
      <c r="OQ77" s="325"/>
      <c r="OR77" s="325"/>
      <c r="OS77" s="325"/>
      <c r="OT77" s="325"/>
      <c r="OU77" s="325"/>
      <c r="OV77" s="325"/>
      <c r="OW77" s="325"/>
      <c r="OX77" s="325"/>
      <c r="OY77" s="325"/>
      <c r="OZ77" s="325"/>
      <c r="PA77" s="325"/>
      <c r="PB77" s="325"/>
      <c r="PC77" s="325"/>
      <c r="PD77" s="325"/>
      <c r="PE77" s="325"/>
      <c r="PF77" s="325"/>
      <c r="PG77" s="325"/>
      <c r="PH77" s="325"/>
      <c r="PI77" s="325"/>
      <c r="PJ77" s="325"/>
      <c r="PK77" s="325"/>
      <c r="PL77" s="325"/>
      <c r="PM77" s="325"/>
      <c r="PN77" s="325"/>
      <c r="PO77" s="325"/>
      <c r="PP77" s="325"/>
      <c r="PQ77" s="325"/>
      <c r="PR77" s="325"/>
      <c r="PS77" s="325"/>
      <c r="PT77" s="325"/>
      <c r="PU77" s="325"/>
      <c r="PV77" s="325"/>
      <c r="PW77" s="325"/>
      <c r="PX77" s="325"/>
      <c r="PY77" s="325"/>
      <c r="PZ77" s="325"/>
      <c r="QA77" s="325"/>
      <c r="QB77" s="325"/>
      <c r="QC77" s="325"/>
      <c r="QD77" s="325"/>
      <c r="QE77" s="325"/>
      <c r="QF77" s="325"/>
      <c r="QG77" s="325"/>
      <c r="QH77" s="325"/>
      <c r="QI77" s="325"/>
      <c r="QJ77" s="325"/>
      <c r="QK77" s="325"/>
      <c r="QL77" s="325"/>
      <c r="QM77" s="325"/>
      <c r="QN77" s="325"/>
      <c r="QO77" s="325"/>
      <c r="QP77" s="325"/>
      <c r="QQ77" s="325"/>
      <c r="QR77" s="325"/>
      <c r="QS77" s="325"/>
      <c r="QT77" s="325"/>
      <c r="QU77" s="325"/>
      <c r="QV77" s="325"/>
      <c r="QW77" s="325"/>
      <c r="QX77" s="325"/>
      <c r="QY77" s="325"/>
      <c r="QZ77" s="325"/>
      <c r="RA77" s="325"/>
      <c r="RB77" s="325"/>
      <c r="RC77" s="325"/>
      <c r="RD77" s="325"/>
      <c r="RE77" s="325"/>
      <c r="RF77" s="325"/>
      <c r="RG77" s="325"/>
      <c r="RH77" s="325"/>
      <c r="RI77" s="325"/>
      <c r="RJ77" s="325"/>
      <c r="RK77" s="325"/>
      <c r="RL77" s="325"/>
      <c r="RM77" s="325"/>
      <c r="RN77" s="325"/>
      <c r="RO77" s="325"/>
      <c r="RP77" s="325"/>
      <c r="RQ77" s="325"/>
      <c r="RR77" s="325"/>
      <c r="RS77" s="325"/>
      <c r="RT77" s="325"/>
      <c r="RU77" s="325"/>
      <c r="RV77" s="325"/>
      <c r="RW77" s="325"/>
      <c r="RX77" s="325"/>
      <c r="RY77" s="325"/>
      <c r="RZ77" s="325"/>
      <c r="SA77" s="325"/>
      <c r="SB77" s="325"/>
      <c r="SC77" s="325"/>
      <c r="SD77" s="325"/>
      <c r="SE77" s="325"/>
      <c r="SF77" s="325"/>
      <c r="SG77" s="325"/>
      <c r="SH77" s="325"/>
      <c r="SI77" s="325"/>
      <c r="SJ77" s="325"/>
      <c r="SK77" s="325"/>
      <c r="SL77" s="325"/>
      <c r="SM77" s="325"/>
      <c r="SN77" s="325"/>
      <c r="SO77" s="325"/>
      <c r="SP77" s="325"/>
      <c r="SQ77" s="325"/>
      <c r="SR77" s="325"/>
      <c r="SS77" s="325"/>
      <c r="ST77" s="325"/>
      <c r="SU77" s="325"/>
      <c r="SV77" s="325"/>
      <c r="SW77" s="325"/>
      <c r="SX77" s="325"/>
      <c r="SY77" s="325"/>
      <c r="SZ77" s="325"/>
      <c r="TA77" s="325"/>
      <c r="TB77" s="325"/>
      <c r="TC77" s="325"/>
      <c r="TD77" s="325"/>
      <c r="TE77" s="325"/>
      <c r="TF77" s="325"/>
      <c r="TG77" s="325"/>
      <c r="TH77" s="325"/>
      <c r="TI77" s="325"/>
      <c r="TJ77" s="325"/>
      <c r="TK77" s="325"/>
      <c r="TL77" s="325"/>
      <c r="TM77" s="325"/>
      <c r="TN77" s="325"/>
      <c r="TO77" s="325"/>
      <c r="TP77" s="325"/>
      <c r="TQ77" s="325"/>
      <c r="TR77" s="325"/>
      <c r="TS77" s="325"/>
      <c r="TT77" s="325"/>
      <c r="TU77" s="325"/>
      <c r="TV77" s="325"/>
      <c r="TW77" s="325"/>
      <c r="TX77" s="325"/>
      <c r="TY77" s="325"/>
      <c r="TZ77" s="325"/>
      <c r="UA77" s="325"/>
      <c r="UB77" s="325"/>
      <c r="UC77" s="325"/>
      <c r="UD77" s="325"/>
      <c r="UE77" s="325"/>
      <c r="UF77" s="325"/>
      <c r="UG77" s="325"/>
      <c r="UH77" s="325"/>
      <c r="UI77" s="325"/>
      <c r="UJ77" s="325"/>
      <c r="UK77" s="325"/>
      <c r="UL77" s="325"/>
      <c r="UM77" s="325"/>
      <c r="UN77" s="325"/>
      <c r="UO77" s="325"/>
      <c r="UP77" s="325"/>
      <c r="UQ77" s="325"/>
      <c r="UR77" s="325"/>
      <c r="US77" s="325"/>
      <c r="UT77" s="325"/>
      <c r="UU77" s="325"/>
      <c r="UV77" s="325"/>
      <c r="UW77" s="325"/>
      <c r="UX77" s="325"/>
      <c r="UY77" s="325"/>
      <c r="UZ77" s="325"/>
      <c r="VA77" s="325"/>
      <c r="VB77" s="325"/>
      <c r="VC77" s="325"/>
      <c r="VD77" s="325"/>
      <c r="VE77" s="325"/>
      <c r="VF77" s="325"/>
      <c r="VG77" s="325"/>
      <c r="VH77" s="325"/>
      <c r="VI77" s="325"/>
      <c r="VJ77" s="325"/>
      <c r="VK77" s="325"/>
      <c r="VL77" s="325"/>
      <c r="VM77" s="325"/>
      <c r="VN77" s="325"/>
      <c r="VO77" s="325"/>
      <c r="VP77" s="325"/>
      <c r="VQ77" s="325"/>
      <c r="VR77" s="325"/>
      <c r="VS77" s="325"/>
      <c r="VT77" s="325"/>
      <c r="VU77" s="325"/>
      <c r="VV77" s="325"/>
      <c r="VW77" s="325"/>
      <c r="VX77" s="325"/>
      <c r="VY77" s="325"/>
      <c r="VZ77" s="325"/>
      <c r="WA77" s="325"/>
      <c r="WB77" s="325"/>
      <c r="WC77" s="325"/>
      <c r="WD77" s="325"/>
      <c r="WE77" s="325"/>
      <c r="WF77" s="325"/>
      <c r="WG77" s="325"/>
      <c r="WH77" s="325"/>
      <c r="WI77" s="325"/>
      <c r="WJ77" s="325"/>
      <c r="WK77" s="325"/>
      <c r="WL77" s="325"/>
      <c r="WM77" s="325"/>
      <c r="WN77" s="325"/>
      <c r="WO77" s="325"/>
      <c r="WP77" s="325"/>
      <c r="WQ77" s="325"/>
      <c r="WR77" s="325"/>
      <c r="WS77" s="325"/>
      <c r="WT77" s="325"/>
      <c r="WU77" s="325"/>
      <c r="WV77" s="325"/>
      <c r="WW77" s="325"/>
      <c r="WX77" s="325"/>
      <c r="WY77" s="325"/>
      <c r="WZ77" s="325"/>
      <c r="XA77" s="325"/>
      <c r="XB77" s="325"/>
      <c r="XC77" s="325"/>
      <c r="XD77" s="325"/>
      <c r="XE77" s="325"/>
      <c r="XF77" s="325"/>
      <c r="XG77" s="325"/>
      <c r="XH77" s="325"/>
      <c r="XI77" s="325"/>
      <c r="XJ77" s="325"/>
      <c r="XK77" s="325"/>
      <c r="XL77" s="325"/>
      <c r="XM77" s="325"/>
      <c r="XN77" s="325"/>
      <c r="XO77" s="325"/>
      <c r="XP77" s="325"/>
      <c r="XQ77" s="325"/>
      <c r="XR77" s="325"/>
      <c r="XS77" s="325"/>
      <c r="XT77" s="325"/>
      <c r="XU77" s="325"/>
      <c r="XV77" s="325"/>
      <c r="XW77" s="325"/>
      <c r="XX77" s="325"/>
      <c r="XY77" s="325"/>
      <c r="XZ77" s="325"/>
      <c r="YA77" s="325"/>
      <c r="YB77" s="325"/>
      <c r="YC77" s="325"/>
      <c r="YD77" s="325"/>
      <c r="YE77" s="325"/>
      <c r="YF77" s="325"/>
      <c r="YG77" s="325"/>
      <c r="YH77" s="325"/>
      <c r="YI77" s="325"/>
      <c r="YJ77" s="325"/>
      <c r="YK77" s="325"/>
      <c r="YL77" s="325"/>
      <c r="YM77" s="325"/>
      <c r="YN77" s="325"/>
      <c r="YO77" s="325"/>
      <c r="YP77" s="325"/>
      <c r="YQ77" s="325"/>
      <c r="YR77" s="325"/>
      <c r="YS77" s="325"/>
      <c r="YT77" s="325"/>
      <c r="YU77" s="325"/>
      <c r="YV77" s="325"/>
      <c r="YW77" s="325"/>
      <c r="YX77" s="325"/>
      <c r="YY77" s="325"/>
      <c r="YZ77" s="325"/>
      <c r="ZA77" s="325"/>
      <c r="ZB77" s="325"/>
      <c r="ZC77" s="325"/>
      <c r="ZD77" s="325"/>
      <c r="ZE77" s="325"/>
      <c r="ZF77" s="325"/>
      <c r="ZG77" s="325"/>
      <c r="ZH77" s="325"/>
      <c r="ZI77" s="325"/>
      <c r="ZJ77" s="325"/>
      <c r="ZK77" s="325"/>
      <c r="ZL77" s="325"/>
      <c r="ZM77" s="325"/>
      <c r="ZN77" s="325"/>
      <c r="ZO77" s="325"/>
      <c r="ZP77" s="325"/>
      <c r="ZQ77" s="325"/>
      <c r="ZR77" s="325"/>
      <c r="ZS77" s="325"/>
      <c r="ZT77" s="325"/>
      <c r="ZU77" s="325"/>
      <c r="ZV77" s="325"/>
      <c r="ZW77" s="325"/>
      <c r="ZX77" s="325"/>
      <c r="ZY77" s="325"/>
      <c r="ZZ77" s="325"/>
      <c r="AAA77" s="325"/>
      <c r="AAB77" s="325"/>
      <c r="AAC77" s="325"/>
      <c r="AAD77" s="325"/>
      <c r="AAE77" s="325"/>
      <c r="AAF77" s="325"/>
      <c r="AAG77" s="325"/>
      <c r="AAH77" s="325"/>
      <c r="AAI77" s="325"/>
      <c r="AAJ77" s="325"/>
      <c r="AAK77" s="325"/>
      <c r="AAL77" s="325"/>
      <c r="AAM77" s="325"/>
      <c r="AAN77" s="325"/>
      <c r="AAO77" s="325"/>
      <c r="AAP77" s="325"/>
      <c r="AAQ77" s="325"/>
      <c r="AAR77" s="325"/>
      <c r="AAS77" s="325"/>
      <c r="AAT77" s="325"/>
      <c r="AAU77" s="325"/>
      <c r="AAV77" s="325"/>
      <c r="AAW77" s="325"/>
      <c r="AAX77" s="325"/>
      <c r="AAY77" s="325"/>
      <c r="AAZ77" s="325"/>
      <c r="ABA77" s="325"/>
      <c r="ABB77" s="325"/>
      <c r="ABC77" s="325"/>
      <c r="ABD77" s="325"/>
      <c r="ABE77" s="325"/>
      <c r="ABF77" s="325"/>
      <c r="ABG77" s="325"/>
      <c r="ABH77" s="325"/>
      <c r="ABI77" s="325"/>
      <c r="ABJ77" s="325"/>
      <c r="ABK77" s="325"/>
      <c r="ABL77" s="325"/>
      <c r="ABM77" s="325"/>
      <c r="ABN77" s="325"/>
      <c r="ABO77" s="325"/>
      <c r="ABP77" s="325"/>
      <c r="ABQ77" s="325"/>
      <c r="ABR77" s="325"/>
      <c r="ABS77" s="325"/>
      <c r="ABT77" s="325"/>
      <c r="ABU77" s="325"/>
      <c r="ABV77" s="325"/>
      <c r="ABW77" s="325"/>
      <c r="ABX77" s="325"/>
      <c r="ABY77" s="325"/>
      <c r="ABZ77" s="325"/>
      <c r="ACA77" s="325"/>
      <c r="ACB77" s="325"/>
      <c r="ACC77" s="325"/>
      <c r="ACD77" s="325"/>
      <c r="ACE77" s="325"/>
      <c r="ACF77" s="325"/>
      <c r="ACG77" s="325"/>
      <c r="ACH77" s="325"/>
      <c r="ACI77" s="325"/>
      <c r="ACJ77" s="325"/>
      <c r="ACK77" s="325"/>
      <c r="ACL77" s="325"/>
      <c r="ACM77" s="325"/>
      <c r="ACN77" s="325"/>
      <c r="ACO77" s="325"/>
      <c r="ACP77" s="325"/>
      <c r="ACQ77" s="325"/>
      <c r="ACR77" s="325"/>
      <c r="ACS77" s="325"/>
      <c r="ACT77" s="325"/>
      <c r="ACU77" s="325"/>
      <c r="ACV77" s="325"/>
      <c r="ACW77" s="325"/>
      <c r="ACX77" s="325"/>
      <c r="ACY77" s="325"/>
      <c r="ACZ77" s="325"/>
      <c r="ADA77" s="325"/>
      <c r="ADB77" s="325"/>
      <c r="ADC77" s="325"/>
      <c r="ADD77" s="325"/>
      <c r="ADE77" s="325"/>
      <c r="ADF77" s="325"/>
      <c r="ADG77" s="325"/>
      <c r="ADH77" s="325"/>
      <c r="ADI77" s="325"/>
      <c r="ADJ77" s="325"/>
      <c r="ADK77" s="325"/>
      <c r="ADL77" s="325"/>
      <c r="ADM77" s="325"/>
      <c r="ADN77" s="325"/>
      <c r="ADO77" s="325"/>
      <c r="ADP77" s="325"/>
      <c r="ADQ77" s="325"/>
      <c r="ADR77" s="325"/>
      <c r="ADS77" s="325"/>
      <c r="ADT77" s="325"/>
      <c r="ADU77" s="325"/>
      <c r="ADV77" s="325"/>
      <c r="ADW77" s="325"/>
      <c r="ADX77" s="325"/>
      <c r="ADY77" s="325"/>
      <c r="ADZ77" s="325"/>
      <c r="AEA77" s="325"/>
      <c r="AEB77" s="325"/>
      <c r="AEC77" s="325"/>
      <c r="AED77" s="325"/>
      <c r="AEE77" s="325"/>
      <c r="AEF77" s="325"/>
      <c r="AEG77" s="325"/>
      <c r="AEH77" s="325"/>
      <c r="AEI77" s="325"/>
      <c r="AEJ77" s="325"/>
      <c r="AEK77" s="325"/>
      <c r="AEL77" s="325"/>
      <c r="AEM77" s="325"/>
      <c r="AEN77" s="325"/>
      <c r="AEO77" s="325"/>
      <c r="AEP77" s="325"/>
      <c r="AEQ77" s="325"/>
      <c r="AER77" s="325"/>
      <c r="AES77" s="325"/>
      <c r="AET77" s="325"/>
      <c r="AEU77" s="325"/>
      <c r="AEV77" s="325"/>
      <c r="AEW77" s="325"/>
      <c r="AEX77" s="325"/>
      <c r="AEY77" s="325"/>
      <c r="AEZ77" s="325"/>
      <c r="AFA77" s="325"/>
      <c r="AFB77" s="325"/>
      <c r="AFC77" s="325"/>
      <c r="AFD77" s="325"/>
      <c r="AFE77" s="325"/>
      <c r="AFF77" s="325"/>
      <c r="AFG77" s="325"/>
      <c r="AFH77" s="325"/>
      <c r="AFI77" s="325"/>
      <c r="AFJ77" s="325"/>
      <c r="AFK77" s="325"/>
      <c r="AFL77" s="325"/>
      <c r="AFM77" s="325"/>
      <c r="AFN77" s="325"/>
      <c r="AFO77" s="325"/>
      <c r="AFP77" s="325"/>
      <c r="AFQ77" s="325"/>
      <c r="AFR77" s="325"/>
      <c r="AFS77" s="325"/>
      <c r="AFT77" s="325"/>
      <c r="AFU77" s="325"/>
      <c r="AFV77" s="325"/>
      <c r="AFW77" s="325"/>
      <c r="AFX77" s="325"/>
      <c r="AFY77" s="325"/>
      <c r="AFZ77" s="325"/>
      <c r="AGA77" s="325"/>
      <c r="AGB77" s="325"/>
      <c r="AGC77" s="325"/>
      <c r="AGD77" s="325"/>
      <c r="AGE77" s="325"/>
      <c r="AGF77" s="325"/>
      <c r="AGG77" s="325"/>
      <c r="AGH77" s="325"/>
      <c r="AGI77" s="325"/>
      <c r="AGJ77" s="325"/>
      <c r="AGK77" s="325"/>
      <c r="AGL77" s="325"/>
      <c r="AGM77" s="325"/>
      <c r="AGN77" s="325"/>
      <c r="AGO77" s="325"/>
      <c r="AGP77" s="325"/>
      <c r="AGQ77" s="325"/>
      <c r="AGR77" s="325"/>
      <c r="AGS77" s="325"/>
      <c r="AGT77" s="325"/>
      <c r="AGU77" s="325"/>
      <c r="AGV77" s="325"/>
      <c r="AGW77" s="325"/>
      <c r="AGX77" s="325"/>
      <c r="AGY77" s="325"/>
      <c r="AGZ77" s="325"/>
      <c r="AHA77" s="325"/>
      <c r="AHB77" s="325"/>
      <c r="AHC77" s="325"/>
      <c r="AHD77" s="325"/>
      <c r="AHE77" s="325"/>
      <c r="AHF77" s="325"/>
      <c r="AHG77" s="325"/>
      <c r="AHH77" s="325"/>
      <c r="AHI77" s="325"/>
      <c r="AHJ77" s="325"/>
      <c r="AHK77" s="325"/>
      <c r="AHL77" s="325"/>
      <c r="AHM77" s="325"/>
      <c r="AHN77" s="325"/>
      <c r="AHO77" s="325"/>
      <c r="AHP77" s="325"/>
      <c r="AHQ77" s="325"/>
      <c r="AHR77" s="325"/>
      <c r="AHS77" s="325"/>
      <c r="AHT77" s="325"/>
      <c r="AHU77" s="325"/>
      <c r="AHV77" s="325"/>
      <c r="AHW77" s="325"/>
      <c r="AHX77" s="325"/>
      <c r="AHY77" s="325"/>
      <c r="AHZ77" s="325"/>
      <c r="AIA77" s="325"/>
      <c r="AIB77" s="325"/>
      <c r="AIC77" s="325"/>
      <c r="AID77" s="325"/>
      <c r="AIE77" s="325"/>
      <c r="AIF77" s="325"/>
      <c r="AIG77" s="325"/>
      <c r="AIH77" s="325"/>
      <c r="AII77" s="325"/>
      <c r="AIJ77" s="325"/>
      <c r="AIK77" s="325"/>
      <c r="AIL77" s="325"/>
      <c r="AIM77" s="325"/>
      <c r="AIN77" s="325"/>
      <c r="AIO77" s="325"/>
      <c r="AIP77" s="325"/>
      <c r="AIQ77" s="325"/>
      <c r="AIR77" s="325"/>
      <c r="AIS77" s="325"/>
      <c r="AIT77" s="325"/>
      <c r="AIU77" s="325"/>
      <c r="AIV77" s="325"/>
      <c r="AIW77" s="325"/>
      <c r="AIX77" s="325"/>
      <c r="AIY77" s="325"/>
      <c r="AIZ77" s="325"/>
      <c r="AJA77" s="325"/>
      <c r="AJB77" s="325"/>
      <c r="AJC77" s="325"/>
      <c r="AJD77" s="325"/>
      <c r="AJE77" s="325"/>
      <c r="AJF77" s="325"/>
      <c r="AJG77" s="325"/>
      <c r="AJH77" s="325"/>
      <c r="AJI77" s="325"/>
      <c r="AJJ77" s="325"/>
      <c r="AJK77" s="325"/>
      <c r="AJL77" s="325"/>
      <c r="AJM77" s="325"/>
      <c r="AJN77" s="325"/>
      <c r="AJO77" s="325"/>
      <c r="AJP77" s="325"/>
      <c r="AJQ77" s="325"/>
      <c r="AJR77" s="325"/>
      <c r="AJS77" s="325"/>
      <c r="AJT77" s="325"/>
      <c r="AJU77" s="325"/>
      <c r="AJV77" s="325"/>
      <c r="AJW77" s="325"/>
      <c r="AJX77" s="325"/>
      <c r="AJY77" s="325"/>
      <c r="AJZ77" s="325"/>
      <c r="AKA77" s="325"/>
      <c r="AKB77" s="325"/>
      <c r="AKC77" s="325"/>
      <c r="AKD77" s="325"/>
      <c r="AKE77" s="325"/>
      <c r="AKF77" s="325"/>
      <c r="AKG77" s="325"/>
      <c r="AKH77" s="325"/>
      <c r="AKI77" s="325"/>
      <c r="AKJ77" s="325"/>
      <c r="AKK77" s="325"/>
      <c r="AKL77" s="325"/>
      <c r="AKM77" s="325"/>
      <c r="AKN77" s="325"/>
      <c r="AKO77" s="325"/>
      <c r="AKP77" s="325"/>
      <c r="AKQ77" s="325"/>
      <c r="AKR77" s="325"/>
      <c r="AKS77" s="325"/>
      <c r="AKT77" s="325"/>
      <c r="AKU77" s="325"/>
      <c r="AKV77" s="325"/>
      <c r="AKW77" s="325"/>
      <c r="AKX77" s="325"/>
      <c r="AKY77" s="325"/>
      <c r="AKZ77" s="325"/>
      <c r="ALA77" s="325"/>
      <c r="ALB77" s="325"/>
      <c r="ALC77" s="325"/>
      <c r="ALD77" s="325"/>
      <c r="ALE77" s="325"/>
      <c r="ALF77" s="325"/>
      <c r="ALG77" s="325"/>
      <c r="ALH77" s="325"/>
      <c r="ALI77" s="325"/>
      <c r="ALJ77" s="325"/>
      <c r="ALK77" s="325"/>
      <c r="ALL77" s="325"/>
      <c r="ALM77" s="325"/>
      <c r="ALN77" s="325"/>
      <c r="ALO77" s="325"/>
      <c r="ALP77" s="325"/>
      <c r="ALQ77" s="325"/>
      <c r="ALR77" s="325"/>
      <c r="ALS77" s="325"/>
      <c r="ALT77" s="325"/>
      <c r="ALU77" s="325"/>
      <c r="ALV77" s="325"/>
      <c r="ALW77" s="325"/>
      <c r="ALX77" s="325"/>
      <c r="ALY77" s="325"/>
      <c r="ALZ77" s="325"/>
      <c r="AMA77" s="325"/>
      <c r="AMB77" s="325"/>
      <c r="AMC77" s="325"/>
      <c r="AMD77" s="325"/>
      <c r="AME77" s="325"/>
      <c r="AMF77" s="325"/>
      <c r="AMG77" s="325"/>
      <c r="AMH77" s="325"/>
      <c r="AMI77" s="325"/>
      <c r="AMJ77" s="325"/>
      <c r="AMK77" s="325"/>
      <c r="AML77" s="325"/>
      <c r="AMM77" s="325"/>
      <c r="AMN77" s="325"/>
      <c r="AMO77" s="325"/>
      <c r="AMP77" s="325"/>
      <c r="AMQ77" s="325"/>
      <c r="AMR77" s="325"/>
      <c r="AMS77" s="325"/>
      <c r="AMT77" s="325"/>
      <c r="AMU77" s="325"/>
      <c r="AMV77" s="325"/>
      <c r="AMW77" s="325"/>
      <c r="AMX77" s="325"/>
      <c r="AMY77" s="325"/>
      <c r="AMZ77" s="325"/>
      <c r="ANA77" s="325"/>
      <c r="ANB77" s="325"/>
      <c r="ANC77" s="325"/>
      <c r="AND77" s="325"/>
      <c r="ANE77" s="325"/>
      <c r="ANF77" s="325"/>
      <c r="ANG77" s="325"/>
      <c r="ANH77" s="325"/>
      <c r="ANI77" s="325"/>
      <c r="ANJ77" s="325"/>
      <c r="ANK77" s="325"/>
      <c r="ANL77" s="325"/>
      <c r="ANM77" s="325"/>
      <c r="ANN77" s="325"/>
      <c r="ANO77" s="325"/>
      <c r="ANP77" s="325"/>
      <c r="ANQ77" s="325"/>
      <c r="ANR77" s="325"/>
      <c r="ANS77" s="325"/>
      <c r="ANT77" s="325"/>
      <c r="ANU77" s="325"/>
      <c r="ANV77" s="325"/>
      <c r="ANW77" s="325"/>
      <c r="ANX77" s="325"/>
      <c r="ANY77" s="325"/>
      <c r="ANZ77" s="325"/>
      <c r="AOA77" s="325"/>
      <c r="AOB77" s="325"/>
      <c r="AOC77" s="325"/>
      <c r="AOD77" s="325"/>
      <c r="AOE77" s="325"/>
      <c r="AOF77" s="325"/>
      <c r="AOG77" s="325"/>
      <c r="AOH77" s="325"/>
      <c r="AOI77" s="325"/>
      <c r="AOJ77" s="325"/>
      <c r="AOK77" s="325"/>
      <c r="AOL77" s="325"/>
      <c r="AOM77" s="325"/>
      <c r="AON77" s="325"/>
      <c r="AOO77" s="325"/>
      <c r="AOP77" s="325"/>
      <c r="AOQ77" s="325"/>
      <c r="AOR77" s="325"/>
      <c r="AOS77" s="325"/>
      <c r="AOT77" s="325"/>
      <c r="AOU77" s="325"/>
      <c r="AOV77" s="325"/>
      <c r="AOW77" s="325"/>
      <c r="AOX77" s="325"/>
      <c r="AOY77" s="325"/>
      <c r="AOZ77" s="325"/>
      <c r="APA77" s="325"/>
      <c r="APB77" s="325"/>
      <c r="APC77" s="325"/>
      <c r="APD77" s="325"/>
      <c r="APE77" s="325"/>
      <c r="APF77" s="325"/>
      <c r="APG77" s="325"/>
      <c r="APH77" s="325"/>
      <c r="API77" s="325"/>
      <c r="APJ77" s="325"/>
      <c r="APK77" s="325"/>
      <c r="APL77" s="325"/>
      <c r="APM77" s="325"/>
      <c r="APN77" s="325"/>
      <c r="APO77" s="325"/>
      <c r="APP77" s="325"/>
      <c r="APQ77" s="325"/>
      <c r="APR77" s="325"/>
      <c r="APS77" s="325"/>
      <c r="APT77" s="325"/>
      <c r="APU77" s="325"/>
      <c r="APV77" s="325"/>
      <c r="APW77" s="325"/>
      <c r="APX77" s="325"/>
      <c r="APY77" s="325"/>
      <c r="APZ77" s="325"/>
      <c r="AQA77" s="325"/>
      <c r="AQB77" s="325"/>
      <c r="AQC77" s="325"/>
      <c r="AQD77" s="325"/>
      <c r="AQE77" s="325"/>
      <c r="AQF77" s="325"/>
      <c r="AQG77" s="325"/>
      <c r="AQH77" s="325"/>
      <c r="AQI77" s="325"/>
      <c r="AQJ77" s="325"/>
      <c r="AQK77" s="325"/>
      <c r="AQL77" s="325"/>
      <c r="AQM77" s="325"/>
      <c r="AQN77" s="325"/>
      <c r="AQO77" s="325"/>
      <c r="AQP77" s="325"/>
      <c r="AQQ77" s="325"/>
      <c r="AQR77" s="325"/>
      <c r="AQS77" s="325"/>
      <c r="AQT77" s="325"/>
      <c r="AQU77" s="325"/>
      <c r="AQV77" s="325"/>
      <c r="AQW77" s="325"/>
      <c r="AQX77" s="325"/>
      <c r="AQY77" s="325"/>
      <c r="AQZ77" s="325"/>
      <c r="ARA77" s="325"/>
      <c r="ARB77" s="325"/>
      <c r="ARC77" s="325"/>
      <c r="ARD77" s="325"/>
      <c r="ARE77" s="325"/>
      <c r="ARF77" s="325"/>
      <c r="ARG77" s="325"/>
      <c r="ARH77" s="325"/>
      <c r="ARI77" s="325"/>
      <c r="ARJ77" s="325"/>
      <c r="ARK77" s="325"/>
      <c r="ARL77" s="325"/>
      <c r="ARM77" s="325"/>
      <c r="ARN77" s="325"/>
      <c r="ARO77" s="325"/>
      <c r="ARP77" s="325"/>
      <c r="ARQ77" s="325"/>
      <c r="ARR77" s="325"/>
      <c r="ARS77" s="325"/>
      <c r="ART77" s="325"/>
      <c r="ARU77" s="325"/>
      <c r="ARV77" s="325"/>
      <c r="ARW77" s="325"/>
      <c r="ARX77" s="325"/>
      <c r="ARY77" s="325"/>
      <c r="ARZ77" s="325"/>
      <c r="ASA77" s="325"/>
      <c r="ASB77" s="325"/>
      <c r="ASC77" s="325"/>
      <c r="ASD77" s="325"/>
      <c r="ASE77" s="325"/>
      <c r="ASF77" s="325"/>
      <c r="ASG77" s="325"/>
      <c r="ASH77" s="325"/>
      <c r="ASI77" s="325"/>
      <c r="ASJ77" s="325"/>
      <c r="ASK77" s="325"/>
      <c r="ASL77" s="325"/>
      <c r="ASM77" s="325"/>
      <c r="ASN77" s="325"/>
      <c r="ASO77" s="325"/>
      <c r="ASP77" s="325"/>
      <c r="ASQ77" s="325"/>
      <c r="ASR77" s="325"/>
      <c r="ASS77" s="325"/>
      <c r="AST77" s="325"/>
      <c r="ASU77" s="325"/>
      <c r="ASV77" s="325"/>
      <c r="ASW77" s="325"/>
      <c r="ASX77" s="325"/>
      <c r="ASY77" s="325"/>
      <c r="ASZ77" s="325"/>
      <c r="ATA77" s="325"/>
      <c r="ATB77" s="325"/>
      <c r="ATC77" s="325"/>
      <c r="ATD77" s="325"/>
      <c r="ATE77" s="325"/>
      <c r="ATF77" s="325"/>
      <c r="ATG77" s="325"/>
      <c r="ATH77" s="325"/>
      <c r="ATI77" s="325"/>
      <c r="ATJ77" s="325"/>
      <c r="ATK77" s="325"/>
      <c r="ATL77" s="325"/>
      <c r="ATM77" s="325"/>
      <c r="ATN77" s="325"/>
      <c r="ATO77" s="325"/>
      <c r="ATP77" s="325"/>
      <c r="ATQ77" s="325"/>
      <c r="ATR77" s="325"/>
      <c r="ATS77" s="325"/>
      <c r="ATT77" s="325"/>
      <c r="ATU77" s="325"/>
      <c r="ATV77" s="325"/>
      <c r="ATW77" s="325"/>
      <c r="ATX77" s="325"/>
      <c r="ATY77" s="325"/>
      <c r="ATZ77" s="325"/>
      <c r="AUA77" s="325"/>
      <c r="AUB77" s="325"/>
      <c r="AUC77" s="325"/>
      <c r="AUD77" s="325"/>
      <c r="AUE77" s="325"/>
      <c r="AUF77" s="325"/>
      <c r="AUG77" s="325"/>
      <c r="AUH77" s="325"/>
      <c r="AUI77" s="325"/>
      <c r="AUJ77" s="325"/>
      <c r="AUK77" s="325"/>
      <c r="AUL77" s="325"/>
      <c r="AUM77" s="325"/>
      <c r="AUN77" s="325"/>
      <c r="AUO77" s="325"/>
      <c r="AUP77" s="325"/>
      <c r="AUQ77" s="325"/>
      <c r="AUR77" s="325"/>
      <c r="AUS77" s="325"/>
      <c r="AUT77" s="325"/>
      <c r="AUU77" s="325"/>
      <c r="AUV77" s="325"/>
      <c r="AUW77" s="325"/>
      <c r="AUX77" s="325"/>
      <c r="AUY77" s="325"/>
      <c r="AUZ77" s="325"/>
      <c r="AVA77" s="325"/>
      <c r="AVB77" s="325"/>
      <c r="AVC77" s="325"/>
      <c r="AVD77" s="325"/>
      <c r="AVE77" s="325"/>
      <c r="AVF77" s="325"/>
      <c r="AVG77" s="325"/>
      <c r="AVH77" s="325"/>
      <c r="AVI77" s="325"/>
      <c r="AVJ77" s="325"/>
      <c r="AVK77" s="325"/>
      <c r="AVL77" s="325"/>
      <c r="AVM77" s="325"/>
      <c r="AVN77" s="325"/>
      <c r="AVO77" s="325"/>
      <c r="AVP77" s="325"/>
      <c r="AVQ77" s="325"/>
      <c r="AVR77" s="325"/>
      <c r="AVS77" s="325"/>
      <c r="AVT77" s="325"/>
      <c r="AVU77" s="325"/>
      <c r="AVV77" s="325"/>
      <c r="AVW77" s="325"/>
      <c r="AVX77" s="325"/>
      <c r="AVY77" s="325"/>
      <c r="AVZ77" s="325"/>
      <c r="AWA77" s="325"/>
      <c r="AWB77" s="325"/>
      <c r="AWC77" s="325"/>
      <c r="AWD77" s="325"/>
      <c r="AWE77" s="325"/>
      <c r="AWF77" s="325"/>
      <c r="AWG77" s="325"/>
      <c r="AWH77" s="325"/>
      <c r="AWI77" s="325"/>
      <c r="AWJ77" s="325"/>
      <c r="AWK77" s="325"/>
      <c r="AWL77" s="325"/>
      <c r="AWM77" s="325"/>
      <c r="AWN77" s="325"/>
      <c r="AWO77" s="325"/>
      <c r="AWP77" s="325"/>
      <c r="AWQ77" s="325"/>
      <c r="AWR77" s="325"/>
      <c r="AWS77" s="325"/>
      <c r="AWT77" s="325"/>
      <c r="AWU77" s="325"/>
      <c r="AWV77" s="325"/>
      <c r="AWW77" s="325"/>
      <c r="AWX77" s="325"/>
      <c r="AWY77" s="325"/>
      <c r="AWZ77" s="325"/>
      <c r="AXA77" s="325"/>
      <c r="AXB77" s="325"/>
      <c r="AXC77" s="325"/>
      <c r="AXD77" s="325"/>
      <c r="AXE77" s="325"/>
      <c r="AXF77" s="325"/>
      <c r="AXG77" s="325"/>
      <c r="AXH77" s="325"/>
      <c r="AXI77" s="325"/>
      <c r="AXJ77" s="325"/>
      <c r="AXK77" s="325"/>
      <c r="AXL77" s="325"/>
      <c r="AXM77" s="325"/>
      <c r="AXN77" s="325"/>
      <c r="AXO77" s="325"/>
      <c r="AXP77" s="325"/>
      <c r="AXQ77" s="325"/>
      <c r="AXR77" s="325"/>
      <c r="AXS77" s="325"/>
      <c r="AXT77" s="325"/>
      <c r="AXU77" s="325"/>
      <c r="AXV77" s="325"/>
      <c r="AXW77" s="325"/>
      <c r="AXX77" s="325"/>
      <c r="AXY77" s="325"/>
      <c r="AXZ77" s="325"/>
      <c r="AYA77" s="325"/>
      <c r="AYB77" s="325"/>
      <c r="AYC77" s="325"/>
      <c r="AYD77" s="325"/>
      <c r="AYE77" s="325"/>
      <c r="AYF77" s="325"/>
      <c r="AYG77" s="325"/>
      <c r="AYH77" s="325"/>
      <c r="AYI77" s="325"/>
      <c r="AYJ77" s="325"/>
      <c r="AYK77" s="325"/>
      <c r="AYL77" s="325"/>
      <c r="AYM77" s="325"/>
      <c r="AYN77" s="325"/>
      <c r="AYO77" s="325"/>
      <c r="AYP77" s="325"/>
      <c r="AYQ77" s="325"/>
      <c r="AYR77" s="325"/>
      <c r="AYS77" s="325"/>
      <c r="AYT77" s="325"/>
      <c r="AYU77" s="325"/>
      <c r="AYV77" s="325"/>
      <c r="AYW77" s="325"/>
      <c r="AYX77" s="325"/>
      <c r="AYY77" s="325"/>
      <c r="AYZ77" s="325"/>
      <c r="AZA77" s="325"/>
      <c r="AZB77" s="325"/>
      <c r="AZC77" s="325"/>
      <c r="AZD77" s="325"/>
      <c r="AZE77" s="325"/>
      <c r="AZF77" s="325"/>
      <c r="AZG77" s="325"/>
      <c r="AZH77" s="325"/>
      <c r="AZI77" s="325"/>
      <c r="AZJ77" s="325"/>
      <c r="AZK77" s="325"/>
      <c r="AZL77" s="325"/>
      <c r="AZM77" s="325"/>
      <c r="AZN77" s="325"/>
      <c r="AZO77" s="325"/>
      <c r="AZP77" s="325"/>
      <c r="AZQ77" s="325"/>
      <c r="AZR77" s="325"/>
      <c r="AZS77" s="325"/>
      <c r="AZT77" s="325"/>
      <c r="AZU77" s="325"/>
      <c r="AZV77" s="325"/>
      <c r="AZW77" s="325"/>
      <c r="AZX77" s="325"/>
      <c r="AZY77" s="325"/>
      <c r="AZZ77" s="325"/>
      <c r="BAA77" s="325"/>
      <c r="BAB77" s="325"/>
      <c r="BAC77" s="325"/>
      <c r="BAD77" s="325"/>
      <c r="BAE77" s="325"/>
      <c r="BAF77" s="325"/>
      <c r="BAG77" s="325"/>
      <c r="BAH77" s="325"/>
      <c r="BAI77" s="325"/>
      <c r="BAJ77" s="325"/>
      <c r="BAK77" s="325"/>
      <c r="BAL77" s="325"/>
      <c r="BAM77" s="325"/>
      <c r="BAN77" s="325"/>
      <c r="BAO77" s="325"/>
      <c r="BAP77" s="325"/>
      <c r="BAQ77" s="325"/>
      <c r="BAR77" s="325"/>
      <c r="BAS77" s="325"/>
      <c r="BAT77" s="325"/>
      <c r="BAU77" s="325"/>
      <c r="BAV77" s="325"/>
      <c r="BAW77" s="325"/>
      <c r="BAX77" s="325"/>
      <c r="BAY77" s="325"/>
      <c r="BAZ77" s="325"/>
      <c r="BBA77" s="325"/>
      <c r="BBB77" s="325"/>
      <c r="BBC77" s="325"/>
      <c r="BBD77" s="325"/>
      <c r="BBE77" s="325"/>
      <c r="BBF77" s="325"/>
      <c r="BBG77" s="325"/>
      <c r="BBH77" s="325"/>
      <c r="BBI77" s="325"/>
      <c r="BBJ77" s="325"/>
      <c r="BBK77" s="325"/>
      <c r="BBL77" s="325"/>
      <c r="BBM77" s="325"/>
      <c r="BBN77" s="325"/>
      <c r="BBO77" s="325"/>
      <c r="BBP77" s="325"/>
      <c r="BBQ77" s="325"/>
      <c r="BBR77" s="325"/>
      <c r="BBS77" s="325"/>
      <c r="BBT77" s="325"/>
      <c r="BBU77" s="325"/>
      <c r="BBV77" s="325"/>
      <c r="BBW77" s="325"/>
      <c r="BBX77" s="325"/>
      <c r="BBY77" s="325"/>
      <c r="BBZ77" s="325"/>
      <c r="BCA77" s="325"/>
      <c r="BCB77" s="325"/>
      <c r="BCC77" s="325"/>
      <c r="BCD77" s="325"/>
      <c r="BCE77" s="325"/>
      <c r="BCF77" s="325"/>
      <c r="BCG77" s="325"/>
      <c r="BCH77" s="325"/>
      <c r="BCI77" s="325"/>
      <c r="BCJ77" s="325"/>
      <c r="BCK77" s="325"/>
      <c r="BCL77" s="325"/>
      <c r="BCM77" s="325"/>
      <c r="BCN77" s="325"/>
      <c r="BCO77" s="325"/>
      <c r="BCP77" s="325"/>
      <c r="BCQ77" s="325"/>
      <c r="BCR77" s="325"/>
      <c r="BCS77" s="325"/>
      <c r="BCT77" s="325"/>
      <c r="BCU77" s="325"/>
      <c r="BCV77" s="325"/>
      <c r="BCW77" s="325"/>
      <c r="BCX77" s="325"/>
      <c r="BCY77" s="325"/>
      <c r="BCZ77" s="325"/>
      <c r="BDA77" s="325"/>
      <c r="BDB77" s="325"/>
      <c r="BDC77" s="325"/>
      <c r="BDD77" s="325"/>
      <c r="BDE77" s="325"/>
      <c r="BDF77" s="325"/>
      <c r="BDG77" s="325"/>
      <c r="BDH77" s="325"/>
      <c r="BDI77" s="325"/>
      <c r="BDJ77" s="325"/>
      <c r="BDK77" s="325"/>
      <c r="BDL77" s="325"/>
      <c r="BDM77" s="325"/>
      <c r="BDN77" s="325"/>
      <c r="BDO77" s="325"/>
      <c r="BDP77" s="325"/>
      <c r="BDQ77" s="325"/>
      <c r="BDR77" s="325"/>
      <c r="BDS77" s="325"/>
      <c r="BDT77" s="325"/>
      <c r="BDU77" s="325"/>
      <c r="BDV77" s="325"/>
      <c r="BDW77" s="325"/>
      <c r="BDX77" s="325"/>
      <c r="BDY77" s="325"/>
      <c r="BDZ77" s="325"/>
      <c r="BEA77" s="325"/>
      <c r="BEB77" s="325"/>
      <c r="BEC77" s="325"/>
      <c r="BED77" s="325"/>
      <c r="BEE77" s="325"/>
      <c r="BEF77" s="325"/>
      <c r="BEG77" s="325"/>
      <c r="BEH77" s="325"/>
      <c r="BEI77" s="325"/>
      <c r="BEJ77" s="325"/>
      <c r="BEK77" s="325"/>
      <c r="BEL77" s="325"/>
      <c r="BEM77" s="325"/>
      <c r="BEN77" s="325"/>
      <c r="BEO77" s="325"/>
      <c r="BEP77" s="325"/>
      <c r="BEQ77" s="325"/>
      <c r="BER77" s="325"/>
      <c r="BES77" s="325"/>
      <c r="BET77" s="325"/>
      <c r="BEU77" s="325"/>
      <c r="BEV77" s="325"/>
      <c r="BEW77" s="325"/>
      <c r="BEX77" s="325"/>
      <c r="BEY77" s="325"/>
      <c r="BEZ77" s="325"/>
      <c r="BFA77" s="325"/>
      <c r="BFB77" s="325"/>
      <c r="BFC77" s="325"/>
      <c r="BFD77" s="325"/>
      <c r="BFE77" s="325"/>
      <c r="BFF77" s="325"/>
      <c r="BFG77" s="325"/>
      <c r="BFH77" s="325"/>
      <c r="BFI77" s="325"/>
      <c r="BFJ77" s="325"/>
      <c r="BFK77" s="325"/>
      <c r="BFL77" s="325"/>
      <c r="BFM77" s="325"/>
      <c r="BFN77" s="325"/>
      <c r="BFO77" s="325"/>
      <c r="BFP77" s="325"/>
      <c r="BFQ77" s="325"/>
      <c r="BFR77" s="325"/>
      <c r="BFS77" s="325"/>
      <c r="BFT77" s="325"/>
      <c r="BFU77" s="325"/>
      <c r="BFV77" s="325"/>
      <c r="BFW77" s="325"/>
      <c r="BFX77" s="325"/>
      <c r="BFY77" s="325"/>
      <c r="BFZ77" s="325"/>
      <c r="BGA77" s="325"/>
      <c r="BGB77" s="325"/>
      <c r="BGC77" s="325"/>
      <c r="BGD77" s="325"/>
      <c r="BGE77" s="325"/>
      <c r="BGF77" s="325"/>
      <c r="BGG77" s="325"/>
      <c r="BGH77" s="325"/>
      <c r="BGI77" s="325"/>
      <c r="BGJ77" s="325"/>
      <c r="BGK77" s="325"/>
      <c r="BGL77" s="325"/>
      <c r="BGM77" s="325"/>
      <c r="BGN77" s="325"/>
      <c r="BGO77" s="325"/>
      <c r="BGP77" s="325"/>
      <c r="BGQ77" s="325"/>
      <c r="BGR77" s="325"/>
      <c r="BGS77" s="325"/>
      <c r="BGT77" s="325"/>
      <c r="BGU77" s="325"/>
      <c r="BGV77" s="325"/>
      <c r="BGW77" s="325"/>
      <c r="BGX77" s="325"/>
      <c r="BGY77" s="325"/>
      <c r="BGZ77" s="325"/>
      <c r="BHA77" s="325"/>
      <c r="BHB77" s="325"/>
      <c r="BHC77" s="325"/>
      <c r="BHD77" s="325"/>
      <c r="BHE77" s="325"/>
      <c r="BHF77" s="325"/>
      <c r="BHG77" s="325"/>
      <c r="BHH77" s="325"/>
      <c r="BHI77" s="325"/>
      <c r="BHJ77" s="325"/>
      <c r="BHK77" s="325"/>
      <c r="BHL77" s="325"/>
      <c r="BHM77" s="325"/>
      <c r="BHN77" s="325"/>
      <c r="BHO77" s="325"/>
      <c r="BHP77" s="325"/>
      <c r="BHQ77" s="325"/>
      <c r="BHR77" s="325"/>
      <c r="BHS77" s="325"/>
      <c r="BHT77" s="325"/>
      <c r="BHU77" s="325"/>
      <c r="BHV77" s="325"/>
      <c r="BHW77" s="325"/>
      <c r="BHX77" s="325"/>
      <c r="BHY77" s="325"/>
      <c r="BHZ77" s="325"/>
      <c r="BIA77" s="325"/>
      <c r="BIB77" s="325"/>
      <c r="BIC77" s="325"/>
      <c r="BID77" s="325"/>
      <c r="BIE77" s="325"/>
      <c r="BIF77" s="325"/>
      <c r="BIG77" s="325"/>
      <c r="BIH77" s="325"/>
      <c r="BII77" s="325"/>
      <c r="BIJ77" s="325"/>
      <c r="BIK77" s="325"/>
      <c r="BIL77" s="325"/>
      <c r="BIM77" s="325"/>
      <c r="BIN77" s="325"/>
      <c r="BIO77" s="325"/>
      <c r="BIP77" s="325"/>
      <c r="BIQ77" s="325"/>
      <c r="BIR77" s="325"/>
      <c r="BIS77" s="325"/>
      <c r="BIT77" s="325"/>
      <c r="BIU77" s="325"/>
      <c r="BIV77" s="325"/>
      <c r="BIW77" s="325"/>
      <c r="BIX77" s="325"/>
      <c r="BIY77" s="325"/>
      <c r="BIZ77" s="325"/>
      <c r="BJA77" s="325"/>
      <c r="BJB77" s="325"/>
      <c r="BJC77" s="325"/>
      <c r="BJD77" s="325"/>
      <c r="BJE77" s="325"/>
      <c r="BJF77" s="325"/>
      <c r="BJG77" s="325"/>
      <c r="BJH77" s="325"/>
      <c r="BJI77" s="325"/>
      <c r="BJJ77" s="325"/>
      <c r="BJK77" s="325"/>
      <c r="BJL77" s="325"/>
      <c r="BJM77" s="325"/>
      <c r="BJN77" s="325"/>
      <c r="BJO77" s="325"/>
      <c r="BJP77" s="325"/>
      <c r="BJQ77" s="325"/>
      <c r="BJR77" s="325"/>
      <c r="BJS77" s="325"/>
      <c r="BJT77" s="325"/>
      <c r="BJU77" s="325"/>
      <c r="BJV77" s="325"/>
      <c r="BJW77" s="325"/>
      <c r="BJX77" s="325"/>
      <c r="BJY77" s="325"/>
      <c r="BJZ77" s="325"/>
      <c r="BKA77" s="325"/>
      <c r="BKB77" s="325"/>
      <c r="BKC77" s="325"/>
      <c r="BKD77" s="325"/>
      <c r="BKE77" s="325"/>
      <c r="BKF77" s="325"/>
      <c r="BKG77" s="325"/>
      <c r="BKH77" s="325"/>
      <c r="BKI77" s="325"/>
      <c r="BKJ77" s="325"/>
      <c r="BKK77" s="325"/>
      <c r="BKL77" s="325"/>
      <c r="BKM77" s="325"/>
      <c r="BKN77" s="325"/>
      <c r="BKO77" s="325"/>
      <c r="BKP77" s="325"/>
      <c r="BKQ77" s="325"/>
      <c r="BKR77" s="325"/>
      <c r="BKS77" s="325"/>
      <c r="BKT77" s="325"/>
      <c r="BKU77" s="325"/>
      <c r="BKV77" s="325"/>
      <c r="BKW77" s="325"/>
      <c r="BKX77" s="325"/>
      <c r="BKY77" s="325"/>
      <c r="BKZ77" s="325"/>
      <c r="BLA77" s="325"/>
      <c r="BLB77" s="325"/>
      <c r="BLC77" s="325"/>
      <c r="BLD77" s="325"/>
      <c r="BLE77" s="325"/>
      <c r="BLF77" s="325"/>
      <c r="BLG77" s="325"/>
      <c r="BLH77" s="325"/>
      <c r="BLI77" s="325"/>
      <c r="BLJ77" s="325"/>
      <c r="BLK77" s="325"/>
      <c r="BLL77" s="325"/>
      <c r="BLM77" s="325"/>
      <c r="BLN77" s="325"/>
      <c r="BLO77" s="325"/>
      <c r="BLP77" s="325"/>
      <c r="BLQ77" s="325"/>
      <c r="BLR77" s="325"/>
      <c r="BLS77" s="325"/>
      <c r="BLT77" s="325"/>
      <c r="BLU77" s="325"/>
      <c r="BLV77" s="325"/>
      <c r="BLW77" s="325"/>
      <c r="BLX77" s="325"/>
      <c r="BLY77" s="325"/>
      <c r="BLZ77" s="325"/>
      <c r="BMA77" s="325"/>
      <c r="BMB77" s="325"/>
      <c r="BMC77" s="325"/>
      <c r="BMD77" s="325"/>
      <c r="BME77" s="325"/>
      <c r="BMF77" s="325"/>
      <c r="BMG77" s="325"/>
      <c r="BMH77" s="325"/>
      <c r="BMI77" s="325"/>
      <c r="BMJ77" s="325"/>
      <c r="BMK77" s="325"/>
      <c r="BML77" s="325"/>
      <c r="BMM77" s="325"/>
      <c r="BMN77" s="325"/>
      <c r="BMO77" s="325"/>
      <c r="BMP77" s="325"/>
      <c r="BMQ77" s="325"/>
      <c r="BMR77" s="325"/>
      <c r="BMS77" s="325"/>
      <c r="BMT77" s="325"/>
      <c r="BMU77" s="325"/>
      <c r="BMV77" s="325"/>
      <c r="BMW77" s="325"/>
      <c r="BMX77" s="325"/>
      <c r="BMY77" s="325"/>
      <c r="BMZ77" s="325"/>
      <c r="BNA77" s="325"/>
      <c r="BNB77" s="325"/>
      <c r="BNC77" s="325"/>
      <c r="BND77" s="325"/>
      <c r="BNE77" s="325"/>
      <c r="BNF77" s="325"/>
      <c r="BNG77" s="325"/>
      <c r="BNH77" s="325"/>
      <c r="BNI77" s="325"/>
      <c r="BNJ77" s="325"/>
      <c r="BNK77" s="325"/>
      <c r="BNL77" s="325"/>
      <c r="BNM77" s="325"/>
      <c r="BNN77" s="325"/>
      <c r="BNO77" s="325"/>
      <c r="BNP77" s="325"/>
      <c r="BNQ77" s="325"/>
      <c r="BNR77" s="325"/>
      <c r="BNS77" s="325"/>
      <c r="BNT77" s="325"/>
      <c r="BNU77" s="325"/>
      <c r="BNV77" s="325"/>
      <c r="BNW77" s="325"/>
      <c r="BNX77" s="325"/>
      <c r="BNY77" s="325"/>
      <c r="BNZ77" s="325"/>
      <c r="BOA77" s="325"/>
      <c r="BOB77" s="325"/>
      <c r="BOC77" s="325"/>
      <c r="BOD77" s="325"/>
      <c r="BOE77" s="325"/>
      <c r="BOF77" s="325"/>
      <c r="BOG77" s="325"/>
      <c r="BOH77" s="325"/>
      <c r="BOI77" s="325"/>
      <c r="BOJ77" s="325"/>
      <c r="BOK77" s="325"/>
      <c r="BOL77" s="325"/>
      <c r="BOM77" s="325"/>
      <c r="BON77" s="325"/>
      <c r="BOO77" s="325"/>
      <c r="BOP77" s="325"/>
      <c r="BOQ77" s="325"/>
      <c r="BOR77" s="325"/>
      <c r="BOS77" s="325"/>
      <c r="BOT77" s="325"/>
      <c r="BOU77" s="325"/>
      <c r="BOV77" s="325"/>
      <c r="BOW77" s="325"/>
      <c r="BOX77" s="325"/>
      <c r="BOY77" s="325"/>
      <c r="BOZ77" s="325"/>
      <c r="BPA77" s="325"/>
      <c r="BPB77" s="325"/>
      <c r="BPC77" s="325"/>
      <c r="BPD77" s="325"/>
      <c r="BPE77" s="325"/>
      <c r="BPF77" s="325"/>
      <c r="BPG77" s="325"/>
      <c r="BPH77" s="325"/>
      <c r="BPI77" s="325"/>
      <c r="BPJ77" s="325"/>
      <c r="BPK77" s="325"/>
      <c r="BPL77" s="325"/>
      <c r="BPM77" s="325"/>
      <c r="BPN77" s="325"/>
      <c r="BPO77" s="325"/>
      <c r="BPP77" s="325"/>
      <c r="BPQ77" s="325"/>
      <c r="BPR77" s="325"/>
      <c r="BPS77" s="325"/>
      <c r="BPT77" s="325"/>
      <c r="BPU77" s="325"/>
      <c r="BPV77" s="325"/>
      <c r="BPW77" s="325"/>
      <c r="BPX77" s="325"/>
      <c r="BPY77" s="325"/>
      <c r="BPZ77" s="325"/>
      <c r="BQA77" s="325"/>
      <c r="BQB77" s="325"/>
      <c r="BQC77" s="325"/>
      <c r="BQD77" s="325"/>
      <c r="BQE77" s="325"/>
      <c r="BQF77" s="325"/>
      <c r="BQG77" s="325"/>
      <c r="BQH77" s="325"/>
      <c r="BQI77" s="325"/>
      <c r="BQJ77" s="325"/>
      <c r="BQK77" s="325"/>
      <c r="BQL77" s="325"/>
      <c r="BQM77" s="325"/>
      <c r="BQN77" s="325"/>
      <c r="BQO77" s="325"/>
      <c r="BQP77" s="325"/>
      <c r="BQQ77" s="325"/>
      <c r="BQR77" s="325"/>
      <c r="BQS77" s="325"/>
      <c r="BQT77" s="325"/>
      <c r="BQU77" s="325"/>
      <c r="BQV77" s="325"/>
      <c r="BQW77" s="325"/>
      <c r="BQX77" s="325"/>
      <c r="BQY77" s="325"/>
      <c r="BQZ77" s="325"/>
      <c r="BRA77" s="325"/>
      <c r="BRB77" s="325"/>
      <c r="BRC77" s="325"/>
      <c r="BRD77" s="325"/>
      <c r="BRE77" s="325"/>
      <c r="BRF77" s="325"/>
      <c r="BRG77" s="325"/>
      <c r="BRH77" s="325"/>
      <c r="BRI77" s="325"/>
      <c r="BRJ77" s="325"/>
      <c r="BRK77" s="325"/>
      <c r="BRL77" s="325"/>
      <c r="BRM77" s="325"/>
      <c r="BRN77" s="325"/>
      <c r="BRO77" s="325"/>
      <c r="BRP77" s="325"/>
      <c r="BRQ77" s="325"/>
      <c r="BRR77" s="325"/>
      <c r="BRS77" s="325"/>
      <c r="BRT77" s="325"/>
      <c r="BRU77" s="325"/>
      <c r="BRV77" s="325"/>
      <c r="BRW77" s="325"/>
      <c r="BRX77" s="325"/>
      <c r="BRY77" s="325"/>
      <c r="BRZ77" s="325"/>
      <c r="BSA77" s="325"/>
      <c r="BSB77" s="325"/>
      <c r="BSC77" s="325"/>
      <c r="BSD77" s="325"/>
      <c r="BSE77" s="325"/>
      <c r="BSF77" s="325"/>
      <c r="BSG77" s="325"/>
      <c r="BSH77" s="325"/>
      <c r="BSI77" s="325"/>
      <c r="BSJ77" s="325"/>
      <c r="BSK77" s="325"/>
      <c r="BSL77" s="325"/>
      <c r="BSM77" s="325"/>
      <c r="BSN77" s="325"/>
      <c r="BSO77" s="325"/>
      <c r="BSP77" s="325"/>
      <c r="BSQ77" s="325"/>
      <c r="BSR77" s="325"/>
      <c r="BSS77" s="325"/>
      <c r="BST77" s="325"/>
      <c r="BSU77" s="325"/>
      <c r="BSV77" s="325"/>
      <c r="BSW77" s="325"/>
      <c r="BSX77" s="325"/>
      <c r="BSY77" s="325"/>
      <c r="BSZ77" s="325"/>
      <c r="BTA77" s="325"/>
      <c r="BTB77" s="325"/>
      <c r="BTC77" s="325"/>
      <c r="BTD77" s="325"/>
      <c r="BTE77" s="325"/>
      <c r="BTF77" s="325"/>
      <c r="BTG77" s="325"/>
      <c r="BTH77" s="325"/>
      <c r="BTI77" s="325"/>
      <c r="BTJ77" s="325"/>
      <c r="BTK77" s="325"/>
      <c r="BTL77" s="325"/>
      <c r="BTM77" s="325"/>
      <c r="BTN77" s="325"/>
      <c r="BTO77" s="325"/>
      <c r="BTP77" s="325"/>
      <c r="BTQ77" s="325"/>
      <c r="BTR77" s="325"/>
      <c r="BTS77" s="325"/>
      <c r="BTT77" s="325"/>
      <c r="BTU77" s="325"/>
      <c r="BTV77" s="325"/>
      <c r="BTW77" s="325"/>
      <c r="BTX77" s="325"/>
      <c r="BTY77" s="325"/>
      <c r="BTZ77" s="325"/>
      <c r="BUA77" s="325"/>
      <c r="BUB77" s="325"/>
      <c r="BUC77" s="325"/>
      <c r="BUD77" s="325"/>
      <c r="BUE77" s="325"/>
      <c r="BUF77" s="325"/>
      <c r="BUG77" s="325"/>
      <c r="BUH77" s="325"/>
      <c r="BUI77" s="325"/>
      <c r="BUJ77" s="325"/>
      <c r="BUK77" s="325"/>
      <c r="BUL77" s="325"/>
      <c r="BUM77" s="325"/>
      <c r="BUN77" s="325"/>
      <c r="BUO77" s="325"/>
      <c r="BUP77" s="325"/>
      <c r="BUQ77" s="325"/>
      <c r="BUR77" s="325"/>
      <c r="BUS77" s="325"/>
      <c r="BUT77" s="325"/>
      <c r="BUU77" s="325"/>
      <c r="BUV77" s="325"/>
      <c r="BUW77" s="325"/>
      <c r="BUX77" s="325"/>
      <c r="BUY77" s="325"/>
      <c r="BUZ77" s="325"/>
      <c r="BVA77" s="325"/>
      <c r="BVB77" s="325"/>
      <c r="BVC77" s="325"/>
      <c r="BVD77" s="325"/>
      <c r="BVE77" s="325"/>
      <c r="BVF77" s="325"/>
      <c r="BVG77" s="325"/>
      <c r="BVH77" s="325"/>
      <c r="BVI77" s="325"/>
      <c r="BVJ77" s="325"/>
      <c r="BVK77" s="325"/>
      <c r="BVL77" s="325"/>
      <c r="BVM77" s="325"/>
      <c r="BVN77" s="325"/>
      <c r="BVO77" s="325"/>
      <c r="BVP77" s="325"/>
      <c r="BVQ77" s="325"/>
      <c r="BVR77" s="325"/>
      <c r="BVS77" s="325"/>
      <c r="BVT77" s="325"/>
      <c r="BVU77" s="325"/>
      <c r="BVV77" s="325"/>
      <c r="BVW77" s="325"/>
      <c r="BVX77" s="325"/>
      <c r="BVY77" s="325"/>
      <c r="BVZ77" s="325"/>
      <c r="BWA77" s="325"/>
      <c r="BWB77" s="325"/>
      <c r="BWC77" s="325"/>
      <c r="BWD77" s="325"/>
      <c r="BWE77" s="325"/>
      <c r="BWF77" s="325"/>
      <c r="BWG77" s="325"/>
      <c r="BWH77" s="325"/>
      <c r="BWI77" s="325"/>
      <c r="BWJ77" s="325"/>
      <c r="BWK77" s="325"/>
      <c r="BWL77" s="325"/>
      <c r="BWM77" s="325"/>
      <c r="BWN77" s="325"/>
      <c r="BWO77" s="325"/>
      <c r="BWP77" s="325"/>
      <c r="BWQ77" s="325"/>
      <c r="BWR77" s="325"/>
      <c r="BWS77" s="325"/>
      <c r="BWT77" s="325"/>
      <c r="BWU77" s="325"/>
      <c r="BWV77" s="325"/>
      <c r="BWW77" s="325"/>
      <c r="BWX77" s="325"/>
      <c r="BWY77" s="325"/>
      <c r="BWZ77" s="325"/>
      <c r="BXA77" s="325"/>
      <c r="BXB77" s="325"/>
      <c r="BXC77" s="325"/>
      <c r="BXD77" s="325"/>
      <c r="BXE77" s="325"/>
      <c r="BXF77" s="325"/>
      <c r="BXG77" s="325"/>
      <c r="BXH77" s="325"/>
      <c r="BXI77" s="325"/>
      <c r="BXJ77" s="325"/>
      <c r="BXK77" s="325"/>
      <c r="BXL77" s="325"/>
      <c r="BXM77" s="325"/>
      <c r="BXN77" s="325"/>
      <c r="BXO77" s="325"/>
      <c r="BXP77" s="325"/>
      <c r="BXQ77" s="325"/>
      <c r="BXR77" s="325"/>
      <c r="BXS77" s="325"/>
      <c r="BXT77" s="325"/>
      <c r="BXU77" s="325"/>
      <c r="BXV77" s="325"/>
      <c r="BXW77" s="325"/>
      <c r="BXX77" s="325"/>
      <c r="BXY77" s="325"/>
      <c r="BXZ77" s="325"/>
      <c r="BYA77" s="325"/>
      <c r="BYB77" s="325"/>
      <c r="BYC77" s="325"/>
      <c r="BYD77" s="325"/>
      <c r="BYE77" s="325"/>
      <c r="BYF77" s="325"/>
      <c r="BYG77" s="325"/>
      <c r="BYH77" s="325"/>
      <c r="BYI77" s="325"/>
      <c r="BYJ77" s="325"/>
      <c r="BYK77" s="325"/>
      <c r="BYL77" s="325"/>
      <c r="BYM77" s="325"/>
      <c r="BYN77" s="325"/>
      <c r="BYO77" s="325"/>
      <c r="BYP77" s="325"/>
      <c r="BYQ77" s="325"/>
      <c r="BYR77" s="325"/>
      <c r="BYS77" s="325"/>
      <c r="BYT77" s="325"/>
      <c r="BYU77" s="325"/>
      <c r="BYV77" s="325"/>
      <c r="BYW77" s="325"/>
      <c r="BYX77" s="325"/>
      <c r="BYY77" s="325"/>
      <c r="BYZ77" s="325"/>
      <c r="BZA77" s="325"/>
      <c r="BZB77" s="325"/>
      <c r="BZC77" s="325"/>
      <c r="BZD77" s="325"/>
      <c r="BZE77" s="325"/>
      <c r="BZF77" s="325"/>
      <c r="BZG77" s="325"/>
      <c r="BZH77" s="325"/>
      <c r="BZI77" s="325"/>
      <c r="BZJ77" s="325"/>
      <c r="BZK77" s="325"/>
      <c r="BZL77" s="325"/>
      <c r="BZM77" s="325"/>
      <c r="BZN77" s="325"/>
      <c r="BZO77" s="325"/>
      <c r="BZP77" s="325"/>
      <c r="BZQ77" s="325"/>
      <c r="BZR77" s="325"/>
      <c r="BZS77" s="325"/>
      <c r="BZT77" s="325"/>
      <c r="BZU77" s="325"/>
      <c r="BZV77" s="325"/>
      <c r="BZW77" s="325"/>
      <c r="BZX77" s="325"/>
      <c r="BZY77" s="325"/>
      <c r="BZZ77" s="325"/>
      <c r="CAA77" s="325"/>
      <c r="CAB77" s="325"/>
      <c r="CAC77" s="325"/>
      <c r="CAD77" s="325"/>
      <c r="CAE77" s="325"/>
      <c r="CAF77" s="325"/>
      <c r="CAG77" s="325"/>
      <c r="CAH77" s="325"/>
      <c r="CAI77" s="325"/>
      <c r="CAJ77" s="325"/>
      <c r="CAK77" s="325"/>
      <c r="CAL77" s="325"/>
      <c r="CAM77" s="325"/>
      <c r="CAN77" s="325"/>
      <c r="CAO77" s="325"/>
      <c r="CAP77" s="325"/>
      <c r="CAQ77" s="325"/>
      <c r="CAR77" s="325"/>
      <c r="CAS77" s="325"/>
      <c r="CAT77" s="325"/>
      <c r="CAU77" s="325"/>
      <c r="CAV77" s="325"/>
      <c r="CAW77" s="325"/>
      <c r="CAX77" s="325"/>
      <c r="CAY77" s="325"/>
      <c r="CAZ77" s="325"/>
      <c r="CBA77" s="325"/>
      <c r="CBB77" s="325"/>
      <c r="CBC77" s="325"/>
      <c r="CBD77" s="325"/>
      <c r="CBE77" s="325"/>
      <c r="CBF77" s="325"/>
      <c r="CBG77" s="325"/>
      <c r="CBH77" s="325"/>
      <c r="CBI77" s="325"/>
      <c r="CBJ77" s="325"/>
      <c r="CBK77" s="325"/>
      <c r="CBL77" s="325"/>
      <c r="CBM77" s="325"/>
      <c r="CBN77" s="325"/>
      <c r="CBO77" s="325"/>
      <c r="CBP77" s="325"/>
      <c r="CBQ77" s="325"/>
      <c r="CBR77" s="325"/>
      <c r="CBS77" s="325"/>
      <c r="CBT77" s="325"/>
      <c r="CBU77" s="325"/>
      <c r="CBV77" s="325"/>
      <c r="CBW77" s="325"/>
      <c r="CBX77" s="325"/>
      <c r="CBY77" s="325"/>
      <c r="CBZ77" s="325"/>
      <c r="CCA77" s="325"/>
      <c r="CCB77" s="325"/>
      <c r="CCC77" s="325"/>
      <c r="CCD77" s="325"/>
      <c r="CCE77" s="325"/>
      <c r="CCF77" s="325"/>
      <c r="CCG77" s="325"/>
      <c r="CCH77" s="325"/>
      <c r="CCI77" s="325"/>
      <c r="CCJ77" s="325"/>
      <c r="CCK77" s="325"/>
      <c r="CCL77" s="325"/>
      <c r="CCM77" s="325"/>
      <c r="CCN77" s="325"/>
      <c r="CCO77" s="325"/>
      <c r="CCP77" s="325"/>
      <c r="CCQ77" s="325"/>
      <c r="CCR77" s="325"/>
      <c r="CCS77" s="325"/>
      <c r="CCT77" s="325"/>
      <c r="CCU77" s="325"/>
      <c r="CCV77" s="325"/>
      <c r="CCW77" s="325"/>
      <c r="CCX77" s="325"/>
      <c r="CCY77" s="325"/>
      <c r="CCZ77" s="325"/>
      <c r="CDA77" s="325"/>
      <c r="CDB77" s="325"/>
      <c r="CDC77" s="325"/>
      <c r="CDD77" s="325"/>
      <c r="CDE77" s="325"/>
      <c r="CDF77" s="325"/>
      <c r="CDG77" s="325"/>
      <c r="CDH77" s="325"/>
      <c r="CDI77" s="325"/>
      <c r="CDJ77" s="325"/>
      <c r="CDK77" s="325"/>
      <c r="CDL77" s="325"/>
      <c r="CDM77" s="325"/>
      <c r="CDN77" s="325"/>
      <c r="CDO77" s="325"/>
      <c r="CDP77" s="325"/>
      <c r="CDQ77" s="325"/>
      <c r="CDR77" s="325"/>
      <c r="CDS77" s="325"/>
      <c r="CDT77" s="325"/>
      <c r="CDU77" s="325"/>
      <c r="CDV77" s="325"/>
      <c r="CDW77" s="325"/>
      <c r="CDX77" s="325"/>
      <c r="CDY77" s="325"/>
      <c r="CDZ77" s="325"/>
      <c r="CEA77" s="325"/>
      <c r="CEB77" s="325"/>
      <c r="CEC77" s="325"/>
      <c r="CED77" s="325"/>
      <c r="CEE77" s="325"/>
      <c r="CEF77" s="325"/>
      <c r="CEG77" s="325"/>
      <c r="CEH77" s="325"/>
      <c r="CEI77" s="325"/>
      <c r="CEJ77" s="325"/>
      <c r="CEK77" s="325"/>
      <c r="CEL77" s="325"/>
      <c r="CEM77" s="325"/>
      <c r="CEN77" s="325"/>
      <c r="CEO77" s="325"/>
      <c r="CEP77" s="325"/>
      <c r="CEQ77" s="325"/>
      <c r="CER77" s="325"/>
      <c r="CES77" s="325"/>
      <c r="CET77" s="325"/>
      <c r="CEU77" s="325"/>
      <c r="CEV77" s="325"/>
      <c r="CEW77" s="325"/>
      <c r="CEX77" s="325"/>
      <c r="CEY77" s="325"/>
      <c r="CEZ77" s="325"/>
      <c r="CFA77" s="325"/>
      <c r="CFB77" s="325"/>
      <c r="CFC77" s="325"/>
      <c r="CFD77" s="325"/>
      <c r="CFE77" s="325"/>
      <c r="CFF77" s="325"/>
      <c r="CFG77" s="325"/>
      <c r="CFH77" s="325"/>
      <c r="CFI77" s="325"/>
      <c r="CFJ77" s="325"/>
      <c r="CFK77" s="325"/>
      <c r="CFL77" s="325"/>
      <c r="CFM77" s="325"/>
      <c r="CFN77" s="325"/>
      <c r="CFO77" s="325"/>
      <c r="CFP77" s="325"/>
      <c r="CFQ77" s="325"/>
      <c r="CFR77" s="325"/>
      <c r="CFS77" s="325"/>
      <c r="CFT77" s="325"/>
      <c r="CFU77" s="325"/>
      <c r="CFV77" s="325"/>
      <c r="CFW77" s="325"/>
      <c r="CFX77" s="325"/>
      <c r="CFY77" s="325"/>
      <c r="CFZ77" s="325"/>
      <c r="CGA77" s="325"/>
      <c r="CGB77" s="325"/>
      <c r="CGC77" s="325"/>
      <c r="CGD77" s="325"/>
      <c r="CGE77" s="325"/>
      <c r="CGF77" s="325"/>
      <c r="CGG77" s="325"/>
      <c r="CGH77" s="325"/>
      <c r="CGI77" s="325"/>
      <c r="CGJ77" s="325"/>
      <c r="CGK77" s="325"/>
      <c r="CGL77" s="325"/>
      <c r="CGM77" s="325"/>
      <c r="CGN77" s="325"/>
      <c r="CGO77" s="325"/>
      <c r="CGP77" s="325"/>
      <c r="CGQ77" s="325"/>
      <c r="CGR77" s="325"/>
      <c r="CGS77" s="325"/>
      <c r="CGT77" s="325"/>
      <c r="CGU77" s="325"/>
      <c r="CGV77" s="325"/>
      <c r="CGW77" s="325"/>
      <c r="CGX77" s="325"/>
      <c r="CGY77" s="325"/>
      <c r="CGZ77" s="325"/>
      <c r="CHA77" s="325"/>
      <c r="CHB77" s="325"/>
      <c r="CHC77" s="325"/>
      <c r="CHD77" s="325"/>
      <c r="CHE77" s="325"/>
      <c r="CHF77" s="325"/>
      <c r="CHG77" s="325"/>
      <c r="CHH77" s="325"/>
      <c r="CHI77" s="325"/>
      <c r="CHJ77" s="325"/>
      <c r="CHK77" s="325"/>
      <c r="CHL77" s="325"/>
      <c r="CHM77" s="325"/>
      <c r="CHN77" s="325"/>
      <c r="CHO77" s="325"/>
      <c r="CHP77" s="325"/>
      <c r="CHQ77" s="325"/>
      <c r="CHR77" s="325"/>
      <c r="CHS77" s="325"/>
      <c r="CHT77" s="325"/>
      <c r="CHU77" s="325"/>
      <c r="CHV77" s="325"/>
      <c r="CHW77" s="325"/>
      <c r="CHX77" s="325"/>
      <c r="CHY77" s="325"/>
      <c r="CHZ77" s="325"/>
      <c r="CIA77" s="325"/>
      <c r="CIB77" s="325"/>
      <c r="CIC77" s="325"/>
      <c r="CID77" s="325"/>
      <c r="CIE77" s="325"/>
      <c r="CIF77" s="325"/>
      <c r="CIG77" s="325"/>
      <c r="CIH77" s="325"/>
      <c r="CII77" s="325"/>
      <c r="CIJ77" s="325"/>
      <c r="CIK77" s="325"/>
      <c r="CIL77" s="325"/>
      <c r="CIM77" s="325"/>
      <c r="CIN77" s="325"/>
      <c r="CIO77" s="325"/>
      <c r="CIP77" s="325"/>
      <c r="CIQ77" s="325"/>
      <c r="CIR77" s="325"/>
      <c r="CIS77" s="325"/>
      <c r="CIT77" s="325"/>
      <c r="CIU77" s="325"/>
      <c r="CIV77" s="325"/>
      <c r="CIW77" s="325"/>
      <c r="CIX77" s="325"/>
      <c r="CIY77" s="325"/>
      <c r="CIZ77" s="325"/>
      <c r="CJA77" s="325"/>
      <c r="CJB77" s="325"/>
      <c r="CJC77" s="325"/>
      <c r="CJD77" s="325"/>
      <c r="CJE77" s="325"/>
      <c r="CJF77" s="325"/>
      <c r="CJG77" s="325"/>
      <c r="CJH77" s="325"/>
      <c r="CJI77" s="325"/>
      <c r="CJJ77" s="325"/>
      <c r="CJK77" s="325"/>
      <c r="CJL77" s="325"/>
      <c r="CJM77" s="325"/>
      <c r="CJN77" s="325"/>
      <c r="CJO77" s="325"/>
      <c r="CJP77" s="325"/>
      <c r="CJQ77" s="325"/>
      <c r="CJR77" s="325"/>
      <c r="CJS77" s="325"/>
      <c r="CJT77" s="325"/>
      <c r="CJU77" s="325"/>
      <c r="CJV77" s="325"/>
      <c r="CJW77" s="325"/>
      <c r="CJX77" s="325"/>
      <c r="CJY77" s="325"/>
      <c r="CJZ77" s="325"/>
      <c r="CKA77" s="325"/>
      <c r="CKB77" s="325"/>
      <c r="CKC77" s="325"/>
      <c r="CKD77" s="325"/>
      <c r="CKE77" s="325"/>
      <c r="CKF77" s="325"/>
      <c r="CKG77" s="325"/>
      <c r="CKH77" s="325"/>
      <c r="CKI77" s="325"/>
      <c r="CKJ77" s="325"/>
      <c r="CKK77" s="325"/>
      <c r="CKL77" s="325"/>
      <c r="CKM77" s="325"/>
      <c r="CKN77" s="325"/>
      <c r="CKO77" s="325"/>
      <c r="CKP77" s="325"/>
      <c r="CKQ77" s="325"/>
      <c r="CKR77" s="325"/>
      <c r="CKS77" s="325"/>
      <c r="CKT77" s="325"/>
      <c r="CKU77" s="325"/>
      <c r="CKV77" s="325"/>
      <c r="CKW77" s="325"/>
      <c r="CKX77" s="325"/>
      <c r="CKY77" s="325"/>
      <c r="CKZ77" s="325"/>
      <c r="CLA77" s="325"/>
      <c r="CLB77" s="325"/>
      <c r="CLC77" s="325"/>
      <c r="CLD77" s="325"/>
      <c r="CLE77" s="325"/>
      <c r="CLF77" s="325"/>
      <c r="CLG77" s="325"/>
      <c r="CLH77" s="325"/>
      <c r="CLI77" s="325"/>
      <c r="CLJ77" s="325"/>
      <c r="CLK77" s="325"/>
      <c r="CLL77" s="325"/>
      <c r="CLM77" s="325"/>
      <c r="CLN77" s="325"/>
      <c r="CLO77" s="325"/>
      <c r="CLP77" s="325"/>
      <c r="CLQ77" s="325"/>
      <c r="CLR77" s="325"/>
      <c r="CLS77" s="325"/>
      <c r="CLT77" s="325"/>
      <c r="CLU77" s="325"/>
      <c r="CLV77" s="325"/>
      <c r="CLW77" s="325"/>
      <c r="CLX77" s="325"/>
      <c r="CLY77" s="325"/>
      <c r="CLZ77" s="325"/>
      <c r="CMA77" s="325"/>
      <c r="CMB77" s="325"/>
      <c r="CMC77" s="325"/>
      <c r="CMD77" s="325"/>
      <c r="CME77" s="325"/>
      <c r="CMF77" s="325"/>
      <c r="CMG77" s="325"/>
      <c r="CMH77" s="325"/>
      <c r="CMI77" s="325"/>
      <c r="CMJ77" s="325"/>
      <c r="CMK77" s="325"/>
      <c r="CML77" s="325"/>
      <c r="CMM77" s="325"/>
      <c r="CMN77" s="325"/>
      <c r="CMO77" s="325"/>
      <c r="CMP77" s="325"/>
      <c r="CMQ77" s="325"/>
      <c r="CMR77" s="325"/>
      <c r="CMS77" s="325"/>
      <c r="CMT77" s="325"/>
      <c r="CMU77" s="325"/>
      <c r="CMV77" s="325"/>
      <c r="CMW77" s="325"/>
      <c r="CMX77" s="325"/>
      <c r="CMY77" s="325"/>
      <c r="CMZ77" s="325"/>
      <c r="CNA77" s="325"/>
      <c r="CNB77" s="325"/>
      <c r="CNC77" s="325"/>
      <c r="CND77" s="325"/>
      <c r="CNE77" s="325"/>
      <c r="CNF77" s="325"/>
      <c r="CNG77" s="325"/>
      <c r="CNH77" s="325"/>
      <c r="CNI77" s="325"/>
      <c r="CNJ77" s="325"/>
      <c r="CNK77" s="325"/>
      <c r="CNL77" s="325"/>
      <c r="CNM77" s="325"/>
      <c r="CNN77" s="325"/>
      <c r="CNO77" s="325"/>
      <c r="CNP77" s="325"/>
      <c r="CNQ77" s="325"/>
      <c r="CNR77" s="325"/>
      <c r="CNS77" s="325"/>
      <c r="CNT77" s="325"/>
      <c r="CNU77" s="325"/>
      <c r="CNV77" s="325"/>
      <c r="CNW77" s="325"/>
      <c r="CNX77" s="325"/>
      <c r="CNY77" s="325"/>
      <c r="CNZ77" s="325"/>
      <c r="COA77" s="325"/>
      <c r="COB77" s="325"/>
      <c r="COC77" s="325"/>
      <c r="COD77" s="325"/>
      <c r="COE77" s="325"/>
      <c r="COF77" s="325"/>
      <c r="COG77" s="325"/>
      <c r="COH77" s="325"/>
      <c r="COI77" s="325"/>
      <c r="COJ77" s="325"/>
      <c r="COK77" s="325"/>
      <c r="COL77" s="325"/>
      <c r="COM77" s="325"/>
      <c r="CON77" s="325"/>
      <c r="COO77" s="325"/>
      <c r="COP77" s="325"/>
      <c r="COQ77" s="325"/>
      <c r="COR77" s="325"/>
      <c r="COS77" s="325"/>
      <c r="COT77" s="325"/>
      <c r="COU77" s="325"/>
      <c r="COV77" s="325"/>
      <c r="COW77" s="325"/>
      <c r="COX77" s="325"/>
      <c r="COY77" s="325"/>
      <c r="COZ77" s="325"/>
      <c r="CPA77" s="325"/>
      <c r="CPB77" s="325"/>
      <c r="CPC77" s="325"/>
      <c r="CPD77" s="325"/>
      <c r="CPE77" s="325"/>
      <c r="CPF77" s="325"/>
      <c r="CPG77" s="325"/>
      <c r="CPH77" s="325"/>
      <c r="CPI77" s="325"/>
      <c r="CPJ77" s="325"/>
      <c r="CPK77" s="325"/>
      <c r="CPL77" s="325"/>
      <c r="CPM77" s="325"/>
      <c r="CPN77" s="325"/>
      <c r="CPO77" s="325"/>
      <c r="CPP77" s="325"/>
      <c r="CPQ77" s="325"/>
      <c r="CPR77" s="325"/>
      <c r="CPS77" s="325"/>
      <c r="CPT77" s="325"/>
      <c r="CPU77" s="325"/>
      <c r="CPV77" s="325"/>
      <c r="CPW77" s="325"/>
      <c r="CPX77" s="325"/>
      <c r="CPY77" s="325"/>
      <c r="CPZ77" s="325"/>
      <c r="CQA77" s="325"/>
      <c r="CQB77" s="325"/>
      <c r="CQC77" s="325"/>
      <c r="CQD77" s="325"/>
      <c r="CQE77" s="325"/>
      <c r="CQF77" s="325"/>
      <c r="CQG77" s="325"/>
      <c r="CQH77" s="325"/>
      <c r="CQI77" s="325"/>
      <c r="CQJ77" s="325"/>
      <c r="CQK77" s="325"/>
      <c r="CQL77" s="325"/>
      <c r="CQM77" s="325"/>
      <c r="CQN77" s="325"/>
      <c r="CQO77" s="325"/>
      <c r="CQP77" s="325"/>
      <c r="CQQ77" s="325"/>
      <c r="CQR77" s="325"/>
      <c r="CQS77" s="325"/>
      <c r="CQT77" s="325"/>
      <c r="CQU77" s="325"/>
      <c r="CQV77" s="325"/>
      <c r="CQW77" s="325"/>
      <c r="CQX77" s="325"/>
      <c r="CQY77" s="325"/>
      <c r="CQZ77" s="325"/>
      <c r="CRA77" s="325"/>
      <c r="CRB77" s="325"/>
      <c r="CRC77" s="325"/>
      <c r="CRD77" s="325"/>
      <c r="CRE77" s="325"/>
      <c r="CRF77" s="325"/>
      <c r="CRG77" s="325"/>
      <c r="CRH77" s="325"/>
      <c r="CRI77" s="325"/>
      <c r="CRJ77" s="325"/>
      <c r="CRK77" s="325"/>
      <c r="CRL77" s="325"/>
      <c r="CRM77" s="325"/>
      <c r="CRN77" s="325"/>
      <c r="CRO77" s="325"/>
      <c r="CRP77" s="325"/>
      <c r="CRQ77" s="325"/>
      <c r="CRR77" s="325"/>
      <c r="CRS77" s="325"/>
      <c r="CRT77" s="325"/>
      <c r="CRU77" s="325"/>
      <c r="CRV77" s="325"/>
      <c r="CRW77" s="325"/>
      <c r="CRX77" s="325"/>
      <c r="CRY77" s="325"/>
      <c r="CRZ77" s="325"/>
      <c r="CSA77" s="325"/>
      <c r="CSB77" s="325"/>
      <c r="CSC77" s="325"/>
      <c r="CSD77" s="325"/>
      <c r="CSE77" s="325"/>
      <c r="CSF77" s="325"/>
      <c r="CSG77" s="325"/>
      <c r="CSH77" s="325"/>
      <c r="CSI77" s="325"/>
      <c r="CSJ77" s="325"/>
      <c r="CSK77" s="325"/>
      <c r="CSL77" s="325"/>
      <c r="CSM77" s="325"/>
      <c r="CSN77" s="325"/>
      <c r="CSO77" s="325"/>
      <c r="CSP77" s="325"/>
      <c r="CSQ77" s="325"/>
      <c r="CSR77" s="325"/>
      <c r="CSS77" s="325"/>
      <c r="CST77" s="325"/>
      <c r="CSU77" s="325"/>
      <c r="CSV77" s="325"/>
      <c r="CSW77" s="325"/>
      <c r="CSX77" s="325"/>
      <c r="CSY77" s="325"/>
      <c r="CSZ77" s="325"/>
      <c r="CTA77" s="325"/>
      <c r="CTB77" s="325"/>
      <c r="CTC77" s="325"/>
      <c r="CTD77" s="325"/>
      <c r="CTE77" s="325"/>
      <c r="CTF77" s="325"/>
      <c r="CTG77" s="325"/>
      <c r="CTH77" s="325"/>
      <c r="CTI77" s="325"/>
      <c r="CTJ77" s="325"/>
      <c r="CTK77" s="325"/>
      <c r="CTL77" s="325"/>
      <c r="CTM77" s="325"/>
      <c r="CTN77" s="325"/>
      <c r="CTO77" s="325"/>
      <c r="CTP77" s="325"/>
      <c r="CTQ77" s="325"/>
      <c r="CTR77" s="325"/>
      <c r="CTS77" s="325"/>
      <c r="CTT77" s="325"/>
      <c r="CTU77" s="325"/>
      <c r="CTV77" s="325"/>
      <c r="CTW77" s="325"/>
      <c r="CTX77" s="325"/>
      <c r="CTY77" s="325"/>
      <c r="CTZ77" s="325"/>
      <c r="CUA77" s="325"/>
      <c r="CUB77" s="325"/>
      <c r="CUC77" s="325"/>
      <c r="CUD77" s="325"/>
      <c r="CUE77" s="325"/>
      <c r="CUF77" s="325"/>
      <c r="CUG77" s="325"/>
      <c r="CUH77" s="325"/>
      <c r="CUI77" s="325"/>
      <c r="CUJ77" s="325"/>
      <c r="CUK77" s="325"/>
      <c r="CUL77" s="325"/>
      <c r="CUM77" s="325"/>
      <c r="CUN77" s="325"/>
      <c r="CUO77" s="325"/>
      <c r="CUP77" s="325"/>
      <c r="CUQ77" s="325"/>
      <c r="CUR77" s="325"/>
      <c r="CUS77" s="325"/>
      <c r="CUT77" s="325"/>
      <c r="CUU77" s="325"/>
      <c r="CUV77" s="325"/>
      <c r="CUW77" s="325"/>
      <c r="CUX77" s="325"/>
      <c r="CUY77" s="325"/>
      <c r="CUZ77" s="325"/>
      <c r="CVA77" s="325"/>
      <c r="CVB77" s="325"/>
      <c r="CVC77" s="325"/>
      <c r="CVD77" s="325"/>
      <c r="CVE77" s="325"/>
      <c r="CVF77" s="325"/>
      <c r="CVG77" s="325"/>
      <c r="CVH77" s="325"/>
      <c r="CVI77" s="325"/>
      <c r="CVJ77" s="325"/>
      <c r="CVK77" s="325"/>
      <c r="CVL77" s="325"/>
      <c r="CVM77" s="325"/>
      <c r="CVN77" s="325"/>
      <c r="CVO77" s="325"/>
      <c r="CVP77" s="325"/>
      <c r="CVQ77" s="325"/>
      <c r="CVR77" s="325"/>
      <c r="CVS77" s="325"/>
      <c r="CVT77" s="325"/>
      <c r="CVU77" s="325"/>
      <c r="CVV77" s="325"/>
      <c r="CVW77" s="325"/>
      <c r="CVX77" s="325"/>
      <c r="CVY77" s="325"/>
      <c r="CVZ77" s="325"/>
      <c r="CWA77" s="325"/>
      <c r="CWB77" s="325"/>
      <c r="CWC77" s="325"/>
      <c r="CWD77" s="325"/>
      <c r="CWE77" s="325"/>
      <c r="CWF77" s="325"/>
      <c r="CWG77" s="325"/>
      <c r="CWH77" s="325"/>
      <c r="CWI77" s="325"/>
      <c r="CWJ77" s="325"/>
      <c r="CWK77" s="325"/>
      <c r="CWL77" s="325"/>
      <c r="CWM77" s="325"/>
      <c r="CWN77" s="325"/>
      <c r="CWO77" s="325"/>
      <c r="CWP77" s="325"/>
      <c r="CWQ77" s="325"/>
      <c r="CWR77" s="325"/>
      <c r="CWS77" s="325"/>
      <c r="CWT77" s="325"/>
      <c r="CWU77" s="325"/>
      <c r="CWV77" s="325"/>
      <c r="CWW77" s="325"/>
      <c r="CWX77" s="325"/>
      <c r="CWY77" s="325"/>
      <c r="CWZ77" s="325"/>
      <c r="CXA77" s="325"/>
      <c r="CXB77" s="325"/>
      <c r="CXC77" s="325"/>
      <c r="CXD77" s="325"/>
      <c r="CXE77" s="325"/>
      <c r="CXF77" s="325"/>
      <c r="CXG77" s="325"/>
      <c r="CXH77" s="325"/>
      <c r="CXI77" s="325"/>
      <c r="CXJ77" s="325"/>
      <c r="CXK77" s="325"/>
      <c r="CXL77" s="325"/>
      <c r="CXM77" s="325"/>
      <c r="CXN77" s="325"/>
      <c r="CXO77" s="325"/>
      <c r="CXP77" s="325"/>
      <c r="CXQ77" s="325"/>
      <c r="CXR77" s="325"/>
      <c r="CXS77" s="325"/>
      <c r="CXT77" s="325"/>
      <c r="CXU77" s="325"/>
      <c r="CXV77" s="325"/>
      <c r="CXW77" s="325"/>
      <c r="CXX77" s="325"/>
      <c r="CXY77" s="325"/>
      <c r="CXZ77" s="325"/>
      <c r="CYA77" s="325"/>
      <c r="CYB77" s="325"/>
      <c r="CYC77" s="325"/>
      <c r="CYD77" s="325"/>
      <c r="CYE77" s="325"/>
      <c r="CYF77" s="325"/>
      <c r="CYG77" s="325"/>
      <c r="CYH77" s="325"/>
      <c r="CYI77" s="325"/>
      <c r="CYJ77" s="325"/>
      <c r="CYK77" s="325"/>
      <c r="CYL77" s="325"/>
      <c r="CYM77" s="325"/>
      <c r="CYN77" s="325"/>
      <c r="CYO77" s="325"/>
      <c r="CYP77" s="325"/>
      <c r="CYQ77" s="325"/>
      <c r="CYR77" s="325"/>
      <c r="CYS77" s="325"/>
      <c r="CYT77" s="325"/>
      <c r="CYU77" s="325"/>
      <c r="CYV77" s="325"/>
      <c r="CYW77" s="325"/>
      <c r="CYX77" s="325"/>
      <c r="CYY77" s="325"/>
      <c r="CYZ77" s="325"/>
      <c r="CZA77" s="325"/>
      <c r="CZB77" s="325"/>
      <c r="CZC77" s="325"/>
      <c r="CZD77" s="325"/>
      <c r="CZE77" s="325"/>
      <c r="CZF77" s="325"/>
      <c r="CZG77" s="325"/>
      <c r="CZH77" s="325"/>
      <c r="CZI77" s="325"/>
      <c r="CZJ77" s="325"/>
      <c r="CZK77" s="325"/>
      <c r="CZL77" s="325"/>
      <c r="CZM77" s="325"/>
      <c r="CZN77" s="325"/>
      <c r="CZO77" s="325"/>
      <c r="CZP77" s="325"/>
      <c r="CZQ77" s="325"/>
      <c r="CZR77" s="325"/>
      <c r="CZS77" s="325"/>
      <c r="CZT77" s="325"/>
      <c r="CZU77" s="325"/>
      <c r="CZV77" s="325"/>
      <c r="CZW77" s="325"/>
      <c r="CZX77" s="325"/>
      <c r="CZY77" s="325"/>
      <c r="CZZ77" s="325"/>
      <c r="DAA77" s="325"/>
      <c r="DAB77" s="325"/>
      <c r="DAC77" s="325"/>
      <c r="DAD77" s="325"/>
      <c r="DAE77" s="325"/>
      <c r="DAF77" s="325"/>
      <c r="DAG77" s="325"/>
      <c r="DAH77" s="325"/>
      <c r="DAI77" s="325"/>
      <c r="DAJ77" s="325"/>
      <c r="DAK77" s="325"/>
      <c r="DAL77" s="325"/>
      <c r="DAM77" s="325"/>
      <c r="DAN77" s="325"/>
      <c r="DAO77" s="325"/>
      <c r="DAP77" s="325"/>
      <c r="DAQ77" s="325"/>
      <c r="DAR77" s="325"/>
      <c r="DAS77" s="325"/>
      <c r="DAT77" s="325"/>
      <c r="DAU77" s="325"/>
      <c r="DAV77" s="325"/>
      <c r="DAW77" s="325"/>
      <c r="DAX77" s="325"/>
      <c r="DAY77" s="325"/>
      <c r="DAZ77" s="325"/>
      <c r="DBA77" s="325"/>
      <c r="DBB77" s="325"/>
      <c r="DBC77" s="325"/>
      <c r="DBD77" s="325"/>
      <c r="DBE77" s="325"/>
      <c r="DBF77" s="325"/>
      <c r="DBG77" s="325"/>
      <c r="DBH77" s="325"/>
      <c r="DBI77" s="325"/>
      <c r="DBJ77" s="325"/>
      <c r="DBK77" s="325"/>
      <c r="DBL77" s="325"/>
      <c r="DBM77" s="325"/>
      <c r="DBN77" s="325"/>
      <c r="DBO77" s="325"/>
      <c r="DBP77" s="325"/>
      <c r="DBQ77" s="325"/>
      <c r="DBR77" s="325"/>
      <c r="DBS77" s="325"/>
      <c r="DBT77" s="325"/>
      <c r="DBU77" s="325"/>
      <c r="DBV77" s="325"/>
      <c r="DBW77" s="325"/>
      <c r="DBX77" s="325"/>
      <c r="DBY77" s="325"/>
      <c r="DBZ77" s="325"/>
      <c r="DCA77" s="325"/>
      <c r="DCB77" s="325"/>
      <c r="DCC77" s="325"/>
      <c r="DCD77" s="325"/>
      <c r="DCE77" s="325"/>
      <c r="DCF77" s="325"/>
      <c r="DCG77" s="325"/>
      <c r="DCH77" s="325"/>
      <c r="DCI77" s="325"/>
      <c r="DCJ77" s="325"/>
      <c r="DCK77" s="325"/>
      <c r="DCL77" s="325"/>
      <c r="DCM77" s="325"/>
      <c r="DCN77" s="325"/>
      <c r="DCO77" s="325"/>
      <c r="DCP77" s="325"/>
      <c r="DCQ77" s="325"/>
      <c r="DCR77" s="325"/>
      <c r="DCS77" s="325"/>
      <c r="DCT77" s="325"/>
      <c r="DCU77" s="325"/>
      <c r="DCV77" s="325"/>
      <c r="DCW77" s="325"/>
      <c r="DCX77" s="325"/>
      <c r="DCY77" s="325"/>
      <c r="DCZ77" s="325"/>
      <c r="DDA77" s="325"/>
      <c r="DDB77" s="325"/>
      <c r="DDC77" s="325"/>
      <c r="DDD77" s="325"/>
      <c r="DDE77" s="325"/>
      <c r="DDF77" s="325"/>
      <c r="DDG77" s="325"/>
      <c r="DDH77" s="325"/>
      <c r="DDI77" s="325"/>
      <c r="DDJ77" s="325"/>
      <c r="DDK77" s="325"/>
      <c r="DDL77" s="325"/>
      <c r="DDM77" s="325"/>
      <c r="DDN77" s="325"/>
      <c r="DDO77" s="325"/>
      <c r="DDP77" s="325"/>
      <c r="DDQ77" s="325"/>
      <c r="DDR77" s="325"/>
      <c r="DDS77" s="325"/>
      <c r="DDT77" s="325"/>
      <c r="DDU77" s="325"/>
      <c r="DDV77" s="325"/>
      <c r="DDW77" s="325"/>
      <c r="DDX77" s="325"/>
      <c r="DDY77" s="325"/>
      <c r="DDZ77" s="325"/>
      <c r="DEA77" s="325"/>
      <c r="DEB77" s="325"/>
      <c r="DEC77" s="325"/>
      <c r="DED77" s="325"/>
      <c r="DEE77" s="325"/>
      <c r="DEF77" s="325"/>
      <c r="DEG77" s="325"/>
      <c r="DEH77" s="325"/>
      <c r="DEI77" s="325"/>
      <c r="DEJ77" s="325"/>
      <c r="DEK77" s="325"/>
      <c r="DEL77" s="325"/>
      <c r="DEM77" s="325"/>
      <c r="DEN77" s="325"/>
      <c r="DEO77" s="325"/>
      <c r="DEP77" s="325"/>
      <c r="DEQ77" s="325"/>
      <c r="DER77" s="325"/>
      <c r="DES77" s="325"/>
      <c r="DET77" s="325"/>
      <c r="DEU77" s="325"/>
      <c r="DEV77" s="325"/>
      <c r="DEW77" s="325"/>
      <c r="DEX77" s="325"/>
      <c r="DEY77" s="325"/>
      <c r="DEZ77" s="325"/>
      <c r="DFA77" s="325"/>
      <c r="DFB77" s="325"/>
      <c r="DFC77" s="325"/>
      <c r="DFD77" s="325"/>
      <c r="DFE77" s="325"/>
      <c r="DFF77" s="325"/>
      <c r="DFG77" s="325"/>
      <c r="DFH77" s="325"/>
      <c r="DFI77" s="325"/>
      <c r="DFJ77" s="325"/>
      <c r="DFK77" s="325"/>
      <c r="DFL77" s="325"/>
      <c r="DFM77" s="325"/>
      <c r="DFN77" s="325"/>
      <c r="DFO77" s="325"/>
      <c r="DFP77" s="325"/>
      <c r="DFQ77" s="325"/>
      <c r="DFR77" s="325"/>
      <c r="DFS77" s="325"/>
      <c r="DFT77" s="325"/>
      <c r="DFU77" s="325"/>
      <c r="DFV77" s="325"/>
      <c r="DFW77" s="325"/>
      <c r="DFX77" s="325"/>
      <c r="DFY77" s="325"/>
      <c r="DFZ77" s="325"/>
      <c r="DGA77" s="325"/>
      <c r="DGB77" s="325"/>
      <c r="DGC77" s="325"/>
      <c r="DGD77" s="325"/>
      <c r="DGE77" s="325"/>
      <c r="DGF77" s="325"/>
      <c r="DGG77" s="325"/>
      <c r="DGH77" s="325"/>
      <c r="DGI77" s="325"/>
      <c r="DGJ77" s="325"/>
      <c r="DGK77" s="325"/>
      <c r="DGL77" s="325"/>
      <c r="DGM77" s="325"/>
      <c r="DGN77" s="325"/>
      <c r="DGO77" s="325"/>
      <c r="DGP77" s="325"/>
      <c r="DGQ77" s="325"/>
      <c r="DGR77" s="325"/>
      <c r="DGS77" s="325"/>
      <c r="DGT77" s="325"/>
      <c r="DGU77" s="325"/>
      <c r="DGV77" s="325"/>
      <c r="DGW77" s="325"/>
      <c r="DGX77" s="325"/>
      <c r="DGY77" s="325"/>
      <c r="DGZ77" s="325"/>
      <c r="DHA77" s="325"/>
      <c r="DHB77" s="325"/>
      <c r="DHC77" s="325"/>
      <c r="DHD77" s="325"/>
      <c r="DHE77" s="325"/>
      <c r="DHF77" s="325"/>
      <c r="DHG77" s="325"/>
      <c r="DHH77" s="325"/>
      <c r="DHI77" s="325"/>
      <c r="DHJ77" s="325"/>
      <c r="DHK77" s="325"/>
      <c r="DHL77" s="325"/>
      <c r="DHM77" s="325"/>
      <c r="DHN77" s="325"/>
      <c r="DHO77" s="325"/>
      <c r="DHP77" s="325"/>
      <c r="DHQ77" s="325"/>
      <c r="DHR77" s="325"/>
      <c r="DHS77" s="325"/>
      <c r="DHT77" s="325"/>
      <c r="DHU77" s="325"/>
      <c r="DHV77" s="325"/>
      <c r="DHW77" s="325"/>
      <c r="DHX77" s="325"/>
      <c r="DHY77" s="325"/>
      <c r="DHZ77" s="325"/>
      <c r="DIA77" s="325"/>
      <c r="DIB77" s="325"/>
      <c r="DIC77" s="325"/>
      <c r="DID77" s="325"/>
      <c r="DIE77" s="325"/>
      <c r="DIF77" s="325"/>
      <c r="DIG77" s="325"/>
      <c r="DIH77" s="325"/>
      <c r="DII77" s="325"/>
      <c r="DIJ77" s="325"/>
      <c r="DIK77" s="325"/>
      <c r="DIL77" s="325"/>
      <c r="DIM77" s="325"/>
      <c r="DIN77" s="325"/>
      <c r="DIO77" s="325"/>
      <c r="DIP77" s="325"/>
      <c r="DIQ77" s="325"/>
      <c r="DIR77" s="325"/>
      <c r="DIS77" s="325"/>
      <c r="DIT77" s="325"/>
      <c r="DIU77" s="325"/>
      <c r="DIV77" s="325"/>
      <c r="DIW77" s="325"/>
      <c r="DIX77" s="325"/>
      <c r="DIY77" s="325"/>
      <c r="DIZ77" s="325"/>
      <c r="DJA77" s="325"/>
      <c r="DJB77" s="325"/>
      <c r="DJC77" s="325"/>
      <c r="DJD77" s="325"/>
      <c r="DJE77" s="325"/>
      <c r="DJF77" s="325"/>
      <c r="DJG77" s="325"/>
      <c r="DJH77" s="325"/>
      <c r="DJI77" s="325"/>
      <c r="DJJ77" s="325"/>
      <c r="DJK77" s="325"/>
      <c r="DJL77" s="325"/>
      <c r="DJM77" s="325"/>
      <c r="DJN77" s="325"/>
      <c r="DJO77" s="325"/>
      <c r="DJP77" s="325"/>
      <c r="DJQ77" s="325"/>
      <c r="DJR77" s="325"/>
      <c r="DJS77" s="325"/>
      <c r="DJT77" s="325"/>
      <c r="DJU77" s="325"/>
      <c r="DJV77" s="325"/>
      <c r="DJW77" s="325"/>
      <c r="DJX77" s="325"/>
      <c r="DJY77" s="325"/>
      <c r="DJZ77" s="325"/>
      <c r="DKA77" s="325"/>
      <c r="DKB77" s="325"/>
      <c r="DKC77" s="325"/>
      <c r="DKD77" s="325"/>
      <c r="DKE77" s="325"/>
      <c r="DKF77" s="325"/>
      <c r="DKG77" s="325"/>
      <c r="DKH77" s="325"/>
      <c r="DKI77" s="325"/>
      <c r="DKJ77" s="325"/>
      <c r="DKK77" s="325"/>
      <c r="DKL77" s="325"/>
      <c r="DKM77" s="325"/>
      <c r="DKN77" s="325"/>
      <c r="DKO77" s="325"/>
      <c r="DKP77" s="325"/>
      <c r="DKQ77" s="325"/>
      <c r="DKR77" s="325"/>
      <c r="DKS77" s="325"/>
      <c r="DKT77" s="325"/>
      <c r="DKU77" s="325"/>
      <c r="DKV77" s="325"/>
      <c r="DKW77" s="325"/>
      <c r="DKX77" s="325"/>
      <c r="DKY77" s="325"/>
      <c r="DKZ77" s="325"/>
      <c r="DLA77" s="325"/>
      <c r="DLB77" s="325"/>
      <c r="DLC77" s="325"/>
      <c r="DLD77" s="325"/>
      <c r="DLE77" s="325"/>
      <c r="DLF77" s="325"/>
      <c r="DLG77" s="325"/>
      <c r="DLH77" s="325"/>
      <c r="DLI77" s="325"/>
      <c r="DLJ77" s="325"/>
      <c r="DLK77" s="325"/>
      <c r="DLL77" s="325"/>
      <c r="DLM77" s="325"/>
      <c r="DLN77" s="325"/>
      <c r="DLO77" s="325"/>
      <c r="DLP77" s="325"/>
      <c r="DLQ77" s="325"/>
      <c r="DLR77" s="325"/>
      <c r="DLS77" s="325"/>
      <c r="DLT77" s="325"/>
      <c r="DLU77" s="325"/>
      <c r="DLV77" s="325"/>
      <c r="DLW77" s="325"/>
      <c r="DLX77" s="325"/>
      <c r="DLY77" s="325"/>
      <c r="DLZ77" s="325"/>
      <c r="DMA77" s="325"/>
      <c r="DMB77" s="325"/>
      <c r="DMC77" s="325"/>
      <c r="DMD77" s="325"/>
      <c r="DME77" s="325"/>
      <c r="DMF77" s="325"/>
      <c r="DMG77" s="325"/>
      <c r="DMH77" s="325"/>
      <c r="DMI77" s="325"/>
      <c r="DMJ77" s="325"/>
      <c r="DMK77" s="325"/>
      <c r="DML77" s="325"/>
      <c r="DMM77" s="325"/>
      <c r="DMN77" s="325"/>
      <c r="DMO77" s="325"/>
      <c r="DMP77" s="325"/>
      <c r="DMQ77" s="325"/>
      <c r="DMR77" s="325"/>
      <c r="DMS77" s="325"/>
      <c r="DMT77" s="325"/>
      <c r="DMU77" s="325"/>
      <c r="DMV77" s="325"/>
      <c r="DMW77" s="325"/>
      <c r="DMX77" s="325"/>
      <c r="DMY77" s="325"/>
      <c r="DMZ77" s="325"/>
      <c r="DNA77" s="325"/>
      <c r="DNB77" s="325"/>
      <c r="DNC77" s="325"/>
      <c r="DND77" s="325"/>
      <c r="DNE77" s="325"/>
      <c r="DNF77" s="325"/>
      <c r="DNG77" s="325"/>
      <c r="DNH77" s="325"/>
      <c r="DNI77" s="325"/>
      <c r="DNJ77" s="325"/>
      <c r="DNK77" s="325"/>
      <c r="DNL77" s="325"/>
      <c r="DNM77" s="325"/>
      <c r="DNN77" s="325"/>
      <c r="DNO77" s="325"/>
      <c r="DNP77" s="325"/>
      <c r="DNQ77" s="325"/>
      <c r="DNR77" s="325"/>
      <c r="DNS77" s="325"/>
      <c r="DNT77" s="325"/>
      <c r="DNU77" s="325"/>
      <c r="DNV77" s="325"/>
      <c r="DNW77" s="325"/>
      <c r="DNX77" s="325"/>
      <c r="DNY77" s="325"/>
      <c r="DNZ77" s="325"/>
      <c r="DOA77" s="325"/>
      <c r="DOB77" s="325"/>
      <c r="DOC77" s="325"/>
      <c r="DOD77" s="325"/>
      <c r="DOE77" s="325"/>
      <c r="DOF77" s="325"/>
      <c r="DOG77" s="325"/>
      <c r="DOH77" s="325"/>
      <c r="DOI77" s="325"/>
      <c r="DOJ77" s="325"/>
      <c r="DOK77" s="325"/>
      <c r="DOL77" s="325"/>
      <c r="DOM77" s="325"/>
      <c r="DON77" s="325"/>
      <c r="DOO77" s="325"/>
      <c r="DOP77" s="325"/>
      <c r="DOQ77" s="325"/>
      <c r="DOR77" s="325"/>
      <c r="DOS77" s="325"/>
      <c r="DOT77" s="325"/>
      <c r="DOU77" s="325"/>
      <c r="DOV77" s="325"/>
      <c r="DOW77" s="325"/>
      <c r="DOX77" s="325"/>
      <c r="DOY77" s="325"/>
      <c r="DOZ77" s="325"/>
      <c r="DPA77" s="325"/>
      <c r="DPB77" s="325"/>
      <c r="DPC77" s="325"/>
      <c r="DPD77" s="325"/>
      <c r="DPE77" s="325"/>
      <c r="DPF77" s="325"/>
      <c r="DPG77" s="325"/>
      <c r="DPH77" s="325"/>
      <c r="DPI77" s="325"/>
      <c r="DPJ77" s="325"/>
      <c r="DPK77" s="325"/>
      <c r="DPL77" s="325"/>
      <c r="DPM77" s="325"/>
      <c r="DPN77" s="325"/>
      <c r="DPO77" s="325"/>
      <c r="DPP77" s="325"/>
      <c r="DPQ77" s="325"/>
      <c r="DPR77" s="325"/>
      <c r="DPS77" s="325"/>
      <c r="DPT77" s="325"/>
      <c r="DPU77" s="325"/>
      <c r="DPV77" s="325"/>
      <c r="DPW77" s="325"/>
      <c r="DPX77" s="325"/>
      <c r="DPY77" s="325"/>
      <c r="DPZ77" s="325"/>
      <c r="DQA77" s="325"/>
      <c r="DQB77" s="325"/>
      <c r="DQC77" s="325"/>
      <c r="DQD77" s="325"/>
      <c r="DQE77" s="325"/>
      <c r="DQF77" s="325"/>
      <c r="DQG77" s="325"/>
      <c r="DQH77" s="325"/>
      <c r="DQI77" s="325"/>
      <c r="DQJ77" s="325"/>
      <c r="DQK77" s="325"/>
      <c r="DQL77" s="325"/>
      <c r="DQM77" s="325"/>
      <c r="DQN77" s="325"/>
      <c r="DQO77" s="325"/>
      <c r="DQP77" s="325"/>
      <c r="DQQ77" s="325"/>
      <c r="DQR77" s="325"/>
      <c r="DQS77" s="325"/>
      <c r="DQT77" s="325"/>
      <c r="DQU77" s="325"/>
      <c r="DQV77" s="325"/>
      <c r="DQW77" s="325"/>
      <c r="DQX77" s="325"/>
      <c r="DQY77" s="325"/>
      <c r="DQZ77" s="325"/>
      <c r="DRA77" s="325"/>
      <c r="DRB77" s="325"/>
      <c r="DRC77" s="325"/>
      <c r="DRD77" s="325"/>
      <c r="DRE77" s="325"/>
      <c r="DRF77" s="325"/>
      <c r="DRG77" s="325"/>
      <c r="DRH77" s="325"/>
      <c r="DRI77" s="325"/>
      <c r="DRJ77" s="325"/>
      <c r="DRK77" s="325"/>
      <c r="DRL77" s="325"/>
      <c r="DRM77" s="325"/>
      <c r="DRN77" s="325"/>
      <c r="DRO77" s="325"/>
      <c r="DRP77" s="325"/>
      <c r="DRQ77" s="325"/>
      <c r="DRR77" s="325"/>
      <c r="DRS77" s="325"/>
      <c r="DRT77" s="325"/>
      <c r="DRU77" s="325"/>
      <c r="DRV77" s="325"/>
      <c r="DRW77" s="325"/>
      <c r="DRX77" s="325"/>
      <c r="DRY77" s="325"/>
      <c r="DRZ77" s="325"/>
      <c r="DSA77" s="325"/>
      <c r="DSB77" s="325"/>
      <c r="DSC77" s="325"/>
      <c r="DSD77" s="325"/>
      <c r="DSE77" s="325"/>
      <c r="DSF77" s="325"/>
      <c r="DSG77" s="325"/>
      <c r="DSH77" s="325"/>
      <c r="DSI77" s="325"/>
      <c r="DSJ77" s="325"/>
      <c r="DSK77" s="325"/>
      <c r="DSL77" s="325"/>
      <c r="DSM77" s="325"/>
      <c r="DSN77" s="325"/>
      <c r="DSO77" s="325"/>
      <c r="DSP77" s="325"/>
      <c r="DSQ77" s="325"/>
      <c r="DSR77" s="325"/>
      <c r="DSS77" s="325"/>
      <c r="DST77" s="325"/>
      <c r="DSU77" s="325"/>
      <c r="DSV77" s="325"/>
      <c r="DSW77" s="325"/>
      <c r="DSX77" s="325"/>
      <c r="DSY77" s="325"/>
      <c r="DSZ77" s="325"/>
      <c r="DTA77" s="325"/>
      <c r="DTB77" s="325"/>
      <c r="DTC77" s="325"/>
      <c r="DTD77" s="325"/>
      <c r="DTE77" s="325"/>
      <c r="DTF77" s="325"/>
      <c r="DTG77" s="325"/>
      <c r="DTH77" s="325"/>
      <c r="DTI77" s="325"/>
      <c r="DTJ77" s="325"/>
      <c r="DTK77" s="325"/>
      <c r="DTL77" s="325"/>
      <c r="DTM77" s="325"/>
      <c r="DTN77" s="325"/>
      <c r="DTO77" s="325"/>
      <c r="DTP77" s="325"/>
      <c r="DTQ77" s="325"/>
      <c r="DTR77" s="325"/>
      <c r="DTS77" s="325"/>
      <c r="DTT77" s="325"/>
      <c r="DTU77" s="325"/>
      <c r="DTV77" s="325"/>
      <c r="DTW77" s="325"/>
      <c r="DTX77" s="325"/>
      <c r="DTY77" s="325"/>
      <c r="DTZ77" s="325"/>
      <c r="DUA77" s="325"/>
      <c r="DUB77" s="325"/>
      <c r="DUC77" s="325"/>
      <c r="DUD77" s="325"/>
      <c r="DUE77" s="325"/>
      <c r="DUF77" s="325"/>
      <c r="DUG77" s="325"/>
      <c r="DUH77" s="325"/>
      <c r="DUI77" s="325"/>
      <c r="DUJ77" s="325"/>
      <c r="DUK77" s="325"/>
      <c r="DUL77" s="325"/>
      <c r="DUM77" s="325"/>
      <c r="DUN77" s="325"/>
      <c r="DUO77" s="325"/>
      <c r="DUP77" s="325"/>
      <c r="DUQ77" s="325"/>
      <c r="DUR77" s="325"/>
      <c r="DUS77" s="325"/>
      <c r="DUT77" s="325"/>
      <c r="DUU77" s="325"/>
      <c r="DUV77" s="325"/>
      <c r="DUW77" s="325"/>
      <c r="DUX77" s="325"/>
      <c r="DUY77" s="325"/>
      <c r="DUZ77" s="325"/>
      <c r="DVA77" s="325"/>
      <c r="DVB77" s="325"/>
      <c r="DVC77" s="325"/>
      <c r="DVD77" s="325"/>
      <c r="DVE77" s="325"/>
      <c r="DVF77" s="325"/>
      <c r="DVG77" s="325"/>
      <c r="DVH77" s="325"/>
      <c r="DVI77" s="325"/>
      <c r="DVJ77" s="325"/>
      <c r="DVK77" s="325"/>
      <c r="DVL77" s="325"/>
      <c r="DVM77" s="325"/>
      <c r="DVN77" s="325"/>
      <c r="DVO77" s="325"/>
      <c r="DVP77" s="325"/>
      <c r="DVQ77" s="325"/>
      <c r="DVR77" s="325"/>
      <c r="DVS77" s="325"/>
      <c r="DVT77" s="325"/>
      <c r="DVU77" s="325"/>
      <c r="DVV77" s="325"/>
      <c r="DVW77" s="325"/>
      <c r="DVX77" s="325"/>
      <c r="DVY77" s="325"/>
      <c r="DVZ77" s="325"/>
      <c r="DWA77" s="325"/>
      <c r="DWB77" s="325"/>
      <c r="DWC77" s="325"/>
      <c r="DWD77" s="325"/>
      <c r="DWE77" s="325"/>
      <c r="DWF77" s="325"/>
      <c r="DWG77" s="325"/>
      <c r="DWH77" s="325"/>
      <c r="DWI77" s="325"/>
      <c r="DWJ77" s="325"/>
      <c r="DWK77" s="325"/>
      <c r="DWL77" s="325"/>
      <c r="DWM77" s="325"/>
      <c r="DWN77" s="325"/>
      <c r="DWO77" s="325"/>
      <c r="DWP77" s="325"/>
      <c r="DWQ77" s="325"/>
      <c r="DWR77" s="325"/>
      <c r="DWS77" s="325"/>
      <c r="DWT77" s="325"/>
      <c r="DWU77" s="325"/>
      <c r="DWV77" s="325"/>
      <c r="DWW77" s="325"/>
      <c r="DWX77" s="325"/>
      <c r="DWY77" s="325"/>
      <c r="DWZ77" s="325"/>
      <c r="DXA77" s="325"/>
      <c r="DXB77" s="325"/>
      <c r="DXC77" s="325"/>
      <c r="DXD77" s="325"/>
      <c r="DXE77" s="325"/>
      <c r="DXF77" s="325"/>
      <c r="DXG77" s="325"/>
      <c r="DXH77" s="325"/>
      <c r="DXI77" s="325"/>
      <c r="DXJ77" s="325"/>
      <c r="DXK77" s="325"/>
      <c r="DXL77" s="325"/>
      <c r="DXM77" s="325"/>
      <c r="DXN77" s="325"/>
      <c r="DXO77" s="325"/>
      <c r="DXP77" s="325"/>
      <c r="DXQ77" s="325"/>
      <c r="DXR77" s="325"/>
      <c r="DXS77" s="325"/>
      <c r="DXT77" s="325"/>
      <c r="DXU77" s="325"/>
      <c r="DXV77" s="325"/>
      <c r="DXW77" s="325"/>
      <c r="DXX77" s="325"/>
      <c r="DXY77" s="325"/>
      <c r="DXZ77" s="325"/>
      <c r="DYA77" s="325"/>
      <c r="DYB77" s="325"/>
      <c r="DYC77" s="325"/>
      <c r="DYD77" s="325"/>
      <c r="DYE77" s="325"/>
      <c r="DYF77" s="325"/>
      <c r="DYG77" s="325"/>
      <c r="DYH77" s="325"/>
      <c r="DYI77" s="325"/>
      <c r="DYJ77" s="325"/>
      <c r="DYK77" s="325"/>
      <c r="DYL77" s="325"/>
      <c r="DYM77" s="325"/>
      <c r="DYN77" s="325"/>
      <c r="DYO77" s="325"/>
      <c r="DYP77" s="325"/>
      <c r="DYQ77" s="325"/>
      <c r="DYR77" s="325"/>
      <c r="DYS77" s="325"/>
      <c r="DYT77" s="325"/>
      <c r="DYU77" s="325"/>
      <c r="DYV77" s="325"/>
      <c r="DYW77" s="325"/>
      <c r="DYX77" s="325"/>
      <c r="DYY77" s="325"/>
      <c r="DYZ77" s="325"/>
      <c r="DZA77" s="325"/>
      <c r="DZB77" s="325"/>
      <c r="DZC77" s="325"/>
      <c r="DZD77" s="325"/>
      <c r="DZE77" s="325"/>
      <c r="DZF77" s="325"/>
      <c r="DZG77" s="325"/>
      <c r="DZH77" s="325"/>
      <c r="DZI77" s="325"/>
      <c r="DZJ77" s="325"/>
      <c r="DZK77" s="325"/>
      <c r="DZL77" s="325"/>
      <c r="DZM77" s="325"/>
      <c r="DZN77" s="325"/>
      <c r="DZO77" s="325"/>
      <c r="DZP77" s="325"/>
      <c r="DZQ77" s="325"/>
      <c r="DZR77" s="325"/>
      <c r="DZS77" s="325"/>
      <c r="DZT77" s="325"/>
      <c r="DZU77" s="325"/>
      <c r="DZV77" s="325"/>
      <c r="DZW77" s="325"/>
      <c r="DZX77" s="325"/>
      <c r="DZY77" s="325"/>
      <c r="DZZ77" s="325"/>
      <c r="EAA77" s="325"/>
      <c r="EAB77" s="325"/>
      <c r="EAC77" s="325"/>
      <c r="EAD77" s="325"/>
      <c r="EAE77" s="325"/>
      <c r="EAF77" s="325"/>
      <c r="EAG77" s="325"/>
      <c r="EAH77" s="325"/>
      <c r="EAI77" s="325"/>
      <c r="EAJ77" s="325"/>
      <c r="EAK77" s="325"/>
      <c r="EAL77" s="325"/>
      <c r="EAM77" s="325"/>
      <c r="EAN77" s="325"/>
      <c r="EAO77" s="325"/>
      <c r="EAP77" s="325"/>
      <c r="EAQ77" s="325"/>
      <c r="EAR77" s="325"/>
      <c r="EAS77" s="325"/>
      <c r="EAT77" s="325"/>
      <c r="EAU77" s="325"/>
      <c r="EAV77" s="325"/>
      <c r="EAW77" s="325"/>
      <c r="EAX77" s="325"/>
      <c r="EAY77" s="325"/>
      <c r="EAZ77" s="325"/>
      <c r="EBA77" s="325"/>
      <c r="EBB77" s="325"/>
      <c r="EBC77" s="325"/>
      <c r="EBD77" s="325"/>
      <c r="EBE77" s="325"/>
      <c r="EBF77" s="325"/>
      <c r="EBG77" s="325"/>
      <c r="EBH77" s="325"/>
      <c r="EBI77" s="325"/>
      <c r="EBJ77" s="325"/>
      <c r="EBK77" s="325"/>
      <c r="EBL77" s="325"/>
      <c r="EBM77" s="325"/>
      <c r="EBN77" s="325"/>
      <c r="EBO77" s="325"/>
      <c r="EBP77" s="325"/>
      <c r="EBQ77" s="325"/>
      <c r="EBR77" s="325"/>
      <c r="EBS77" s="325"/>
      <c r="EBT77" s="325"/>
      <c r="EBU77" s="325"/>
      <c r="EBV77" s="325"/>
      <c r="EBW77" s="325"/>
      <c r="EBX77" s="325"/>
      <c r="EBY77" s="325"/>
      <c r="EBZ77" s="325"/>
      <c r="ECA77" s="325"/>
      <c r="ECB77" s="325"/>
      <c r="ECC77" s="325"/>
      <c r="ECD77" s="325"/>
      <c r="ECE77" s="325"/>
      <c r="ECF77" s="325"/>
      <c r="ECG77" s="325"/>
      <c r="ECH77" s="325"/>
      <c r="ECI77" s="325"/>
      <c r="ECJ77" s="325"/>
      <c r="ECK77" s="325"/>
      <c r="ECL77" s="325"/>
      <c r="ECM77" s="325"/>
      <c r="ECN77" s="325"/>
      <c r="ECO77" s="325"/>
      <c r="ECP77" s="325"/>
      <c r="ECQ77" s="325"/>
      <c r="ECR77" s="325"/>
      <c r="ECS77" s="325"/>
      <c r="ECT77" s="325"/>
      <c r="ECU77" s="325"/>
      <c r="ECV77" s="325"/>
      <c r="ECW77" s="325"/>
      <c r="ECX77" s="325"/>
      <c r="ECY77" s="325"/>
      <c r="ECZ77" s="325"/>
      <c r="EDA77" s="325"/>
      <c r="EDB77" s="325"/>
      <c r="EDC77" s="325"/>
      <c r="EDD77" s="325"/>
      <c r="EDE77" s="325"/>
      <c r="EDF77" s="325"/>
      <c r="EDG77" s="325"/>
      <c r="EDH77" s="325"/>
      <c r="EDI77" s="325"/>
      <c r="EDJ77" s="325"/>
      <c r="EDK77" s="325"/>
      <c r="EDL77" s="325"/>
      <c r="EDM77" s="325"/>
      <c r="EDN77" s="325"/>
      <c r="EDO77" s="325"/>
      <c r="EDP77" s="325"/>
      <c r="EDQ77" s="325"/>
      <c r="EDR77" s="325"/>
      <c r="EDS77" s="325"/>
      <c r="EDT77" s="325"/>
      <c r="EDU77" s="325"/>
      <c r="EDV77" s="325"/>
      <c r="EDW77" s="325"/>
      <c r="EDX77" s="325"/>
      <c r="EDY77" s="325"/>
      <c r="EDZ77" s="325"/>
      <c r="EEA77" s="325"/>
      <c r="EEB77" s="325"/>
      <c r="EEC77" s="325"/>
      <c r="EED77" s="325"/>
      <c r="EEE77" s="325"/>
      <c r="EEF77" s="325"/>
      <c r="EEG77" s="325"/>
      <c r="EEH77" s="325"/>
      <c r="EEI77" s="325"/>
      <c r="EEJ77" s="325"/>
      <c r="EEK77" s="325"/>
      <c r="EEL77" s="325"/>
      <c r="EEM77" s="325"/>
      <c r="EEN77" s="325"/>
      <c r="EEO77" s="325"/>
      <c r="EEP77" s="325"/>
      <c r="EEQ77" s="325"/>
      <c r="EER77" s="325"/>
      <c r="EES77" s="325"/>
      <c r="EET77" s="325"/>
      <c r="EEU77" s="325"/>
      <c r="EEV77" s="325"/>
      <c r="EEW77" s="325"/>
      <c r="EEX77" s="325"/>
      <c r="EEY77" s="325"/>
      <c r="EEZ77" s="325"/>
      <c r="EFA77" s="325"/>
      <c r="EFB77" s="325"/>
      <c r="EFC77" s="325"/>
      <c r="EFD77" s="325"/>
      <c r="EFE77" s="325"/>
      <c r="EFF77" s="325"/>
      <c r="EFG77" s="325"/>
      <c r="EFH77" s="325"/>
      <c r="EFI77" s="325"/>
      <c r="EFJ77" s="325"/>
      <c r="EFK77" s="325"/>
      <c r="EFL77" s="325"/>
      <c r="EFM77" s="325"/>
      <c r="EFN77" s="325"/>
      <c r="EFO77" s="325"/>
      <c r="EFP77" s="325"/>
      <c r="EFQ77" s="325"/>
      <c r="EFR77" s="325"/>
      <c r="EFS77" s="325"/>
      <c r="EFT77" s="325"/>
      <c r="EFU77" s="325"/>
      <c r="EFV77" s="325"/>
      <c r="EFW77" s="325"/>
      <c r="EFX77" s="325"/>
      <c r="EFY77" s="325"/>
      <c r="EFZ77" s="325"/>
      <c r="EGA77" s="325"/>
      <c r="EGB77" s="325"/>
      <c r="EGC77" s="325"/>
      <c r="EGD77" s="325"/>
      <c r="EGE77" s="325"/>
      <c r="EGF77" s="325"/>
      <c r="EGG77" s="325"/>
      <c r="EGH77" s="325"/>
      <c r="EGI77" s="325"/>
      <c r="EGJ77" s="325"/>
      <c r="EGK77" s="325"/>
      <c r="EGL77" s="325"/>
      <c r="EGM77" s="325"/>
      <c r="EGN77" s="325"/>
      <c r="EGO77" s="325"/>
      <c r="EGP77" s="325"/>
      <c r="EGQ77" s="325"/>
      <c r="EGR77" s="325"/>
      <c r="EGS77" s="325"/>
      <c r="EGT77" s="325"/>
      <c r="EGU77" s="325"/>
      <c r="EGV77" s="325"/>
      <c r="EGW77" s="325"/>
      <c r="EGX77" s="325"/>
      <c r="EGY77" s="325"/>
      <c r="EGZ77" s="325"/>
      <c r="EHA77" s="325"/>
      <c r="EHB77" s="325"/>
      <c r="EHC77" s="325"/>
      <c r="EHD77" s="325"/>
      <c r="EHE77" s="325"/>
      <c r="EHF77" s="325"/>
      <c r="EHG77" s="325"/>
      <c r="EHH77" s="325"/>
      <c r="EHI77" s="325"/>
      <c r="EHJ77" s="325"/>
      <c r="EHK77" s="325"/>
      <c r="EHL77" s="325"/>
      <c r="EHM77" s="325"/>
      <c r="EHN77" s="325"/>
      <c r="EHO77" s="325"/>
      <c r="EHP77" s="325"/>
      <c r="EHQ77" s="325"/>
      <c r="EHR77" s="325"/>
      <c r="EHS77" s="325"/>
      <c r="EHT77" s="325"/>
      <c r="EHU77" s="325"/>
      <c r="EHV77" s="325"/>
      <c r="EHW77" s="325"/>
      <c r="EHX77" s="325"/>
      <c r="EHY77" s="325"/>
      <c r="EHZ77" s="325"/>
      <c r="EIA77" s="325"/>
      <c r="EIB77" s="325"/>
      <c r="EIC77" s="325"/>
      <c r="EID77" s="325"/>
      <c r="EIE77" s="325"/>
      <c r="EIF77" s="325"/>
      <c r="EIG77" s="325"/>
      <c r="EIH77" s="325"/>
      <c r="EII77" s="325"/>
      <c r="EIJ77" s="325"/>
      <c r="EIK77" s="325"/>
      <c r="EIL77" s="325"/>
      <c r="EIM77" s="325"/>
      <c r="EIN77" s="325"/>
      <c r="EIO77" s="325"/>
      <c r="EIP77" s="325"/>
      <c r="EIQ77" s="325"/>
      <c r="EIR77" s="325"/>
      <c r="EIS77" s="325"/>
      <c r="EIT77" s="325"/>
      <c r="EIU77" s="325"/>
      <c r="EIV77" s="325"/>
      <c r="EIW77" s="325"/>
      <c r="EIX77" s="325"/>
      <c r="EIY77" s="325"/>
      <c r="EIZ77" s="325"/>
      <c r="EJA77" s="325"/>
      <c r="EJB77" s="325"/>
      <c r="EJC77" s="325"/>
      <c r="EJD77" s="325"/>
      <c r="EJE77" s="325"/>
      <c r="EJF77" s="325"/>
      <c r="EJG77" s="325"/>
      <c r="EJH77" s="325"/>
      <c r="EJI77" s="325"/>
      <c r="EJJ77" s="325"/>
      <c r="EJK77" s="325"/>
      <c r="EJL77" s="325"/>
      <c r="EJM77" s="325"/>
      <c r="EJN77" s="325"/>
      <c r="EJO77" s="325"/>
      <c r="EJP77" s="325"/>
      <c r="EJQ77" s="325"/>
      <c r="EJR77" s="325"/>
      <c r="EJS77" s="325"/>
      <c r="EJT77" s="325"/>
      <c r="EJU77" s="325"/>
      <c r="EJV77" s="325"/>
      <c r="EJW77" s="325"/>
      <c r="EJX77" s="325"/>
      <c r="EJY77" s="325"/>
      <c r="EJZ77" s="325"/>
      <c r="EKA77" s="325"/>
      <c r="EKB77" s="325"/>
      <c r="EKC77" s="325"/>
      <c r="EKD77" s="325"/>
      <c r="EKE77" s="325"/>
      <c r="EKF77" s="325"/>
      <c r="EKG77" s="325"/>
      <c r="EKH77" s="325"/>
      <c r="EKI77" s="325"/>
      <c r="EKJ77" s="325"/>
      <c r="EKK77" s="325"/>
      <c r="EKL77" s="325"/>
      <c r="EKM77" s="325"/>
      <c r="EKN77" s="325"/>
      <c r="EKO77" s="325"/>
      <c r="EKP77" s="325"/>
      <c r="EKQ77" s="325"/>
      <c r="EKR77" s="325"/>
      <c r="EKS77" s="325"/>
      <c r="EKT77" s="325"/>
      <c r="EKU77" s="325"/>
      <c r="EKV77" s="325"/>
      <c r="EKW77" s="325"/>
      <c r="EKX77" s="325"/>
      <c r="EKY77" s="325"/>
      <c r="EKZ77" s="325"/>
      <c r="ELA77" s="325"/>
      <c r="ELB77" s="325"/>
      <c r="ELC77" s="325"/>
      <c r="ELD77" s="325"/>
      <c r="ELE77" s="325"/>
      <c r="ELF77" s="325"/>
      <c r="ELG77" s="325"/>
      <c r="ELH77" s="325"/>
      <c r="ELI77" s="325"/>
      <c r="ELJ77" s="325"/>
      <c r="ELK77" s="325"/>
      <c r="ELL77" s="325"/>
      <c r="ELM77" s="325"/>
      <c r="ELN77" s="325"/>
      <c r="ELO77" s="325"/>
      <c r="ELP77" s="325"/>
      <c r="ELQ77" s="325"/>
      <c r="ELR77" s="325"/>
      <c r="ELS77" s="325"/>
      <c r="ELT77" s="325"/>
      <c r="ELU77" s="325"/>
      <c r="ELV77" s="325"/>
      <c r="ELW77" s="325"/>
      <c r="ELX77" s="325"/>
      <c r="ELY77" s="325"/>
      <c r="ELZ77" s="325"/>
      <c r="EMA77" s="325"/>
      <c r="EMB77" s="325"/>
      <c r="EMC77" s="325"/>
      <c r="EMD77" s="325"/>
      <c r="EME77" s="325"/>
      <c r="EMF77" s="325"/>
      <c r="EMG77" s="325"/>
      <c r="EMH77" s="325"/>
      <c r="EMI77" s="325"/>
      <c r="EMJ77" s="325"/>
      <c r="EMK77" s="325"/>
      <c r="EML77" s="325"/>
      <c r="EMM77" s="325"/>
      <c r="EMN77" s="325"/>
      <c r="EMO77" s="325"/>
      <c r="EMP77" s="325"/>
      <c r="EMQ77" s="325"/>
      <c r="EMR77" s="325"/>
      <c r="EMS77" s="325"/>
      <c r="EMT77" s="325"/>
      <c r="EMU77" s="325"/>
      <c r="EMV77" s="325"/>
      <c r="EMW77" s="325"/>
      <c r="EMX77" s="325"/>
      <c r="EMY77" s="325"/>
      <c r="EMZ77" s="325"/>
      <c r="ENA77" s="325"/>
      <c r="ENB77" s="325"/>
      <c r="ENC77" s="325"/>
      <c r="END77" s="325"/>
      <c r="ENE77" s="325"/>
      <c r="ENF77" s="325"/>
      <c r="ENG77" s="325"/>
      <c r="ENH77" s="325"/>
      <c r="ENI77" s="325"/>
      <c r="ENJ77" s="325"/>
      <c r="ENK77" s="325"/>
      <c r="ENL77" s="325"/>
      <c r="ENM77" s="325"/>
      <c r="ENN77" s="325"/>
      <c r="ENO77" s="325"/>
      <c r="ENP77" s="325"/>
      <c r="ENQ77" s="325"/>
      <c r="ENR77" s="325"/>
      <c r="ENS77" s="325"/>
      <c r="ENT77" s="325"/>
      <c r="ENU77" s="325"/>
      <c r="ENV77" s="325"/>
      <c r="ENW77" s="325"/>
      <c r="ENX77" s="325"/>
      <c r="ENY77" s="325"/>
      <c r="ENZ77" s="325"/>
      <c r="EOA77" s="325"/>
      <c r="EOB77" s="325"/>
      <c r="EOC77" s="325"/>
      <c r="EOD77" s="325"/>
      <c r="EOE77" s="325"/>
      <c r="EOF77" s="325"/>
      <c r="EOG77" s="325"/>
      <c r="EOH77" s="325"/>
      <c r="EOI77" s="325"/>
      <c r="EOJ77" s="325"/>
      <c r="EOK77" s="325"/>
      <c r="EOL77" s="325"/>
      <c r="EOM77" s="325"/>
      <c r="EON77" s="325"/>
      <c r="EOO77" s="325"/>
      <c r="EOP77" s="325"/>
      <c r="EOQ77" s="325"/>
      <c r="EOR77" s="325"/>
      <c r="EOS77" s="325"/>
      <c r="EOT77" s="325"/>
      <c r="EOU77" s="325"/>
      <c r="EOV77" s="325"/>
      <c r="EOW77" s="325"/>
      <c r="EOX77" s="325"/>
      <c r="EOY77" s="325"/>
      <c r="EOZ77" s="325"/>
      <c r="EPA77" s="325"/>
      <c r="EPB77" s="325"/>
      <c r="EPC77" s="325"/>
      <c r="EPD77" s="325"/>
      <c r="EPE77" s="325"/>
      <c r="EPF77" s="325"/>
      <c r="EPG77" s="325"/>
      <c r="EPH77" s="325"/>
      <c r="EPI77" s="325"/>
      <c r="EPJ77" s="325"/>
      <c r="EPK77" s="325"/>
      <c r="EPL77" s="325"/>
      <c r="EPM77" s="325"/>
      <c r="EPN77" s="325"/>
      <c r="EPO77" s="325"/>
      <c r="EPP77" s="325"/>
      <c r="EPQ77" s="325"/>
      <c r="EPR77" s="325"/>
      <c r="EPS77" s="325"/>
      <c r="EPT77" s="325"/>
      <c r="EPU77" s="325"/>
      <c r="EPV77" s="325"/>
      <c r="EPW77" s="325"/>
      <c r="EPX77" s="325"/>
      <c r="EPY77" s="325"/>
      <c r="EPZ77" s="325"/>
      <c r="EQA77" s="325"/>
      <c r="EQB77" s="325"/>
      <c r="EQC77" s="325"/>
      <c r="EQD77" s="325"/>
      <c r="EQE77" s="325"/>
      <c r="EQF77" s="325"/>
      <c r="EQG77" s="325"/>
      <c r="EQH77" s="325"/>
      <c r="EQI77" s="325"/>
      <c r="EQJ77" s="325"/>
      <c r="EQK77" s="325"/>
      <c r="EQL77" s="325"/>
      <c r="EQM77" s="325"/>
      <c r="EQN77" s="325"/>
      <c r="EQO77" s="325"/>
      <c r="EQP77" s="325"/>
      <c r="EQQ77" s="325"/>
      <c r="EQR77" s="325"/>
      <c r="EQS77" s="325"/>
      <c r="EQT77" s="325"/>
      <c r="EQU77" s="325"/>
      <c r="EQV77" s="325"/>
      <c r="EQW77" s="325"/>
      <c r="EQX77" s="325"/>
      <c r="EQY77" s="325"/>
      <c r="EQZ77" s="325"/>
      <c r="ERA77" s="325"/>
      <c r="ERB77" s="325"/>
      <c r="ERC77" s="325"/>
      <c r="ERD77" s="325"/>
      <c r="ERE77" s="325"/>
      <c r="ERF77" s="325"/>
      <c r="ERG77" s="325"/>
      <c r="ERH77" s="325"/>
      <c r="ERI77" s="325"/>
      <c r="ERJ77" s="325"/>
      <c r="ERK77" s="325"/>
      <c r="ERL77" s="325"/>
      <c r="ERM77" s="325"/>
      <c r="ERN77" s="325"/>
      <c r="ERO77" s="325"/>
      <c r="ERP77" s="325"/>
      <c r="ERQ77" s="325"/>
      <c r="ERR77" s="325"/>
      <c r="ERS77" s="325"/>
      <c r="ERT77" s="325"/>
      <c r="ERU77" s="325"/>
      <c r="ERV77" s="325"/>
      <c r="ERW77" s="325"/>
      <c r="ERX77" s="325"/>
      <c r="ERY77" s="325"/>
      <c r="ERZ77" s="325"/>
      <c r="ESA77" s="325"/>
      <c r="ESB77" s="325"/>
      <c r="ESC77" s="325"/>
      <c r="ESD77" s="325"/>
      <c r="ESE77" s="325"/>
      <c r="ESF77" s="325"/>
      <c r="ESG77" s="325"/>
      <c r="ESH77" s="325"/>
      <c r="ESI77" s="325"/>
      <c r="ESJ77" s="325"/>
      <c r="ESK77" s="325"/>
      <c r="ESL77" s="325"/>
      <c r="ESM77" s="325"/>
      <c r="ESN77" s="325"/>
      <c r="ESO77" s="325"/>
      <c r="ESP77" s="325"/>
      <c r="ESQ77" s="325"/>
      <c r="ESR77" s="325"/>
      <c r="ESS77" s="325"/>
      <c r="EST77" s="325"/>
      <c r="ESU77" s="325"/>
      <c r="ESV77" s="325"/>
      <c r="ESW77" s="325"/>
      <c r="ESX77" s="325"/>
      <c r="ESY77" s="325"/>
      <c r="ESZ77" s="325"/>
      <c r="ETA77" s="325"/>
      <c r="ETB77" s="325"/>
      <c r="ETC77" s="325"/>
      <c r="ETD77" s="325"/>
      <c r="ETE77" s="325"/>
      <c r="ETF77" s="325"/>
      <c r="ETG77" s="325"/>
      <c r="ETH77" s="325"/>
      <c r="ETI77" s="325"/>
      <c r="ETJ77" s="325"/>
      <c r="ETK77" s="325"/>
      <c r="ETL77" s="325"/>
      <c r="ETM77" s="325"/>
      <c r="ETN77" s="325"/>
      <c r="ETO77" s="325"/>
      <c r="ETP77" s="325"/>
      <c r="ETQ77" s="325"/>
      <c r="ETR77" s="325"/>
      <c r="ETS77" s="325"/>
      <c r="ETT77" s="325"/>
      <c r="ETU77" s="325"/>
      <c r="ETV77" s="325"/>
      <c r="ETW77" s="325"/>
      <c r="ETX77" s="325"/>
      <c r="ETY77" s="325"/>
      <c r="ETZ77" s="325"/>
      <c r="EUA77" s="325"/>
      <c r="EUB77" s="325"/>
      <c r="EUC77" s="325"/>
      <c r="EUD77" s="325"/>
      <c r="EUE77" s="325"/>
      <c r="EUF77" s="325"/>
      <c r="EUG77" s="325"/>
      <c r="EUH77" s="325"/>
      <c r="EUI77" s="325"/>
      <c r="EUJ77" s="325"/>
      <c r="EUK77" s="325"/>
      <c r="EUL77" s="325"/>
      <c r="EUM77" s="325"/>
      <c r="EUN77" s="325"/>
      <c r="EUO77" s="325"/>
      <c r="EUP77" s="325"/>
      <c r="EUQ77" s="325"/>
      <c r="EUR77" s="325"/>
      <c r="EUS77" s="325"/>
      <c r="EUT77" s="325"/>
      <c r="EUU77" s="325"/>
      <c r="EUV77" s="325"/>
      <c r="EUW77" s="325"/>
      <c r="EUX77" s="325"/>
      <c r="EUY77" s="325"/>
      <c r="EUZ77" s="325"/>
      <c r="EVA77" s="325"/>
      <c r="EVB77" s="325"/>
      <c r="EVC77" s="325"/>
      <c r="EVD77" s="325"/>
      <c r="EVE77" s="325"/>
      <c r="EVF77" s="325"/>
      <c r="EVG77" s="325"/>
      <c r="EVH77" s="325"/>
      <c r="EVI77" s="325"/>
      <c r="EVJ77" s="325"/>
      <c r="EVK77" s="325"/>
      <c r="EVL77" s="325"/>
      <c r="EVM77" s="325"/>
      <c r="EVN77" s="325"/>
      <c r="EVO77" s="325"/>
      <c r="EVP77" s="325"/>
      <c r="EVQ77" s="325"/>
      <c r="EVR77" s="325"/>
      <c r="EVS77" s="325"/>
      <c r="EVT77" s="325"/>
      <c r="EVU77" s="325"/>
      <c r="EVV77" s="325"/>
      <c r="EVW77" s="325"/>
      <c r="EVX77" s="325"/>
      <c r="EVY77" s="325"/>
      <c r="EVZ77" s="325"/>
      <c r="EWA77" s="325"/>
      <c r="EWB77" s="325"/>
      <c r="EWC77" s="325"/>
      <c r="EWD77" s="325"/>
      <c r="EWE77" s="325"/>
      <c r="EWF77" s="325"/>
      <c r="EWG77" s="325"/>
      <c r="EWH77" s="325"/>
      <c r="EWI77" s="325"/>
      <c r="EWJ77" s="325"/>
      <c r="EWK77" s="325"/>
      <c r="EWL77" s="325"/>
      <c r="EWM77" s="325"/>
      <c r="EWN77" s="325"/>
      <c r="EWO77" s="325"/>
      <c r="EWP77" s="325"/>
      <c r="EWQ77" s="325"/>
      <c r="EWR77" s="325"/>
      <c r="EWS77" s="325"/>
      <c r="EWT77" s="325"/>
      <c r="EWU77" s="325"/>
      <c r="EWV77" s="325"/>
      <c r="EWW77" s="325"/>
      <c r="EWX77" s="325"/>
      <c r="EWY77" s="325"/>
      <c r="EWZ77" s="325"/>
      <c r="EXA77" s="325"/>
      <c r="EXB77" s="325"/>
      <c r="EXC77" s="325"/>
      <c r="EXD77" s="325"/>
      <c r="EXE77" s="325"/>
      <c r="EXF77" s="325"/>
      <c r="EXG77" s="325"/>
      <c r="EXH77" s="325"/>
      <c r="EXI77" s="325"/>
      <c r="EXJ77" s="325"/>
      <c r="EXK77" s="325"/>
      <c r="EXL77" s="325"/>
      <c r="EXM77" s="325"/>
      <c r="EXN77" s="325"/>
      <c r="EXO77" s="325"/>
      <c r="EXP77" s="325"/>
      <c r="EXQ77" s="325"/>
      <c r="EXR77" s="325"/>
      <c r="EXS77" s="325"/>
      <c r="EXT77" s="325"/>
      <c r="EXU77" s="325"/>
      <c r="EXV77" s="325"/>
      <c r="EXW77" s="325"/>
      <c r="EXX77" s="325"/>
      <c r="EXY77" s="325"/>
      <c r="EXZ77" s="325"/>
      <c r="EYA77" s="325"/>
      <c r="EYB77" s="325"/>
      <c r="EYC77" s="325"/>
      <c r="EYD77" s="325"/>
      <c r="EYE77" s="325"/>
      <c r="EYF77" s="325"/>
      <c r="EYG77" s="325"/>
      <c r="EYH77" s="325"/>
      <c r="EYI77" s="325"/>
      <c r="EYJ77" s="325"/>
      <c r="EYK77" s="325"/>
      <c r="EYL77" s="325"/>
      <c r="EYM77" s="325"/>
      <c r="EYN77" s="325"/>
      <c r="EYO77" s="325"/>
      <c r="EYP77" s="325"/>
      <c r="EYQ77" s="325"/>
      <c r="EYR77" s="325"/>
      <c r="EYS77" s="325"/>
      <c r="EYT77" s="325"/>
      <c r="EYU77" s="325"/>
      <c r="EYV77" s="325"/>
      <c r="EYW77" s="325"/>
      <c r="EYX77" s="325"/>
      <c r="EYY77" s="325"/>
      <c r="EYZ77" s="325"/>
      <c r="EZA77" s="325"/>
      <c r="EZB77" s="325"/>
      <c r="EZC77" s="325"/>
      <c r="EZD77" s="325"/>
      <c r="EZE77" s="325"/>
      <c r="EZF77" s="325"/>
      <c r="EZG77" s="325"/>
      <c r="EZH77" s="325"/>
      <c r="EZI77" s="325"/>
      <c r="EZJ77" s="325"/>
      <c r="EZK77" s="325"/>
      <c r="EZL77" s="325"/>
      <c r="EZM77" s="325"/>
      <c r="EZN77" s="325"/>
      <c r="EZO77" s="325"/>
      <c r="EZP77" s="325"/>
      <c r="EZQ77" s="325"/>
      <c r="EZR77" s="325"/>
      <c r="EZS77" s="325"/>
      <c r="EZT77" s="325"/>
      <c r="EZU77" s="325"/>
      <c r="EZV77" s="325"/>
      <c r="EZW77" s="325"/>
      <c r="EZX77" s="325"/>
      <c r="EZY77" s="325"/>
      <c r="EZZ77" s="325"/>
      <c r="FAA77" s="325"/>
      <c r="FAB77" s="325"/>
      <c r="FAC77" s="325"/>
      <c r="FAD77" s="325"/>
      <c r="FAE77" s="325"/>
      <c r="FAF77" s="325"/>
      <c r="FAG77" s="325"/>
      <c r="FAH77" s="325"/>
      <c r="FAI77" s="325"/>
      <c r="FAJ77" s="325"/>
      <c r="FAK77" s="325"/>
      <c r="FAL77" s="325"/>
      <c r="FAM77" s="325"/>
      <c r="FAN77" s="325"/>
      <c r="FAO77" s="325"/>
      <c r="FAP77" s="325"/>
      <c r="FAQ77" s="325"/>
      <c r="FAR77" s="325"/>
      <c r="FAS77" s="325"/>
      <c r="FAT77" s="325"/>
      <c r="FAU77" s="325"/>
      <c r="FAV77" s="325"/>
      <c r="FAW77" s="325"/>
      <c r="FAX77" s="325"/>
      <c r="FAY77" s="325"/>
      <c r="FAZ77" s="325"/>
      <c r="FBA77" s="325"/>
      <c r="FBB77" s="325"/>
      <c r="FBC77" s="325"/>
      <c r="FBD77" s="325"/>
      <c r="FBE77" s="325"/>
      <c r="FBF77" s="325"/>
      <c r="FBG77" s="325"/>
      <c r="FBH77" s="325"/>
      <c r="FBI77" s="325"/>
      <c r="FBJ77" s="325"/>
      <c r="FBK77" s="325"/>
      <c r="FBL77" s="325"/>
      <c r="FBM77" s="325"/>
      <c r="FBN77" s="325"/>
      <c r="FBO77" s="325"/>
      <c r="FBP77" s="325"/>
      <c r="FBQ77" s="325"/>
      <c r="FBR77" s="325"/>
      <c r="FBS77" s="325"/>
      <c r="FBT77" s="325"/>
      <c r="FBU77" s="325"/>
      <c r="FBV77" s="325"/>
      <c r="FBW77" s="325"/>
      <c r="FBX77" s="325"/>
      <c r="FBY77" s="325"/>
      <c r="FBZ77" s="325"/>
      <c r="FCA77" s="325"/>
      <c r="FCB77" s="325"/>
      <c r="FCC77" s="325"/>
      <c r="FCD77" s="325"/>
      <c r="FCE77" s="325"/>
      <c r="FCF77" s="325"/>
      <c r="FCG77" s="325"/>
      <c r="FCH77" s="325"/>
      <c r="FCI77" s="325"/>
      <c r="FCJ77" s="325"/>
      <c r="FCK77" s="325"/>
      <c r="FCL77" s="325"/>
      <c r="FCM77" s="325"/>
      <c r="FCN77" s="325"/>
      <c r="FCO77" s="325"/>
      <c r="FCP77" s="325"/>
      <c r="FCQ77" s="325"/>
      <c r="FCR77" s="325"/>
      <c r="FCS77" s="325"/>
      <c r="FCT77" s="325"/>
      <c r="FCU77" s="325"/>
      <c r="FCV77" s="325"/>
      <c r="FCW77" s="325"/>
      <c r="FCX77" s="325"/>
      <c r="FCY77" s="325"/>
      <c r="FCZ77" s="325"/>
      <c r="FDA77" s="325"/>
      <c r="FDB77" s="325"/>
      <c r="FDC77" s="325"/>
      <c r="FDD77" s="325"/>
      <c r="FDE77" s="325"/>
      <c r="FDF77" s="325"/>
      <c r="FDG77" s="325"/>
      <c r="FDH77" s="325"/>
      <c r="FDI77" s="325"/>
      <c r="FDJ77" s="325"/>
      <c r="FDK77" s="325"/>
      <c r="FDL77" s="325"/>
      <c r="FDM77" s="325"/>
      <c r="FDN77" s="325"/>
      <c r="FDO77" s="325"/>
      <c r="FDP77" s="325"/>
      <c r="FDQ77" s="325"/>
      <c r="FDR77" s="325"/>
      <c r="FDS77" s="325"/>
      <c r="FDT77" s="325"/>
      <c r="FDU77" s="325"/>
      <c r="FDV77" s="325"/>
      <c r="FDW77" s="325"/>
      <c r="FDX77" s="325"/>
      <c r="FDY77" s="325"/>
      <c r="FDZ77" s="325"/>
      <c r="FEA77" s="325"/>
      <c r="FEB77" s="325"/>
      <c r="FEC77" s="325"/>
      <c r="FED77" s="325"/>
      <c r="FEE77" s="325"/>
      <c r="FEF77" s="325"/>
      <c r="FEG77" s="325"/>
      <c r="FEH77" s="325"/>
      <c r="FEI77" s="325"/>
      <c r="FEJ77" s="325"/>
      <c r="FEK77" s="325"/>
      <c r="FEL77" s="325"/>
      <c r="FEM77" s="325"/>
      <c r="FEN77" s="325"/>
      <c r="FEO77" s="325"/>
      <c r="FEP77" s="325"/>
      <c r="FEQ77" s="325"/>
      <c r="FER77" s="325"/>
      <c r="FES77" s="325"/>
      <c r="FET77" s="325"/>
      <c r="FEU77" s="325"/>
      <c r="FEV77" s="325"/>
      <c r="FEW77" s="325"/>
      <c r="FEX77" s="325"/>
      <c r="FEY77" s="325"/>
      <c r="FEZ77" s="325"/>
      <c r="FFA77" s="325"/>
      <c r="FFB77" s="325"/>
      <c r="FFC77" s="325"/>
      <c r="FFD77" s="325"/>
      <c r="FFE77" s="325"/>
      <c r="FFF77" s="325"/>
      <c r="FFG77" s="325"/>
      <c r="FFH77" s="325"/>
      <c r="FFI77" s="325"/>
      <c r="FFJ77" s="325"/>
      <c r="FFK77" s="325"/>
      <c r="FFL77" s="325"/>
      <c r="FFM77" s="325"/>
      <c r="FFN77" s="325"/>
      <c r="FFO77" s="325"/>
      <c r="FFP77" s="325"/>
      <c r="FFQ77" s="325"/>
      <c r="FFR77" s="325"/>
      <c r="FFS77" s="325"/>
      <c r="FFT77" s="325"/>
      <c r="FFU77" s="325"/>
      <c r="FFV77" s="325"/>
      <c r="FFW77" s="325"/>
      <c r="FFX77" s="325"/>
      <c r="FFY77" s="325"/>
      <c r="FFZ77" s="325"/>
      <c r="FGA77" s="325"/>
      <c r="FGB77" s="325"/>
      <c r="FGC77" s="325"/>
      <c r="FGD77" s="325"/>
      <c r="FGE77" s="325"/>
      <c r="FGF77" s="325"/>
      <c r="FGG77" s="325"/>
      <c r="FGH77" s="325"/>
      <c r="FGI77" s="325"/>
      <c r="FGJ77" s="325"/>
      <c r="FGK77" s="325"/>
      <c r="FGL77" s="325"/>
      <c r="FGM77" s="325"/>
      <c r="FGN77" s="325"/>
      <c r="FGO77" s="325"/>
      <c r="FGP77" s="325"/>
      <c r="FGQ77" s="325"/>
      <c r="FGR77" s="325"/>
      <c r="FGS77" s="325"/>
      <c r="FGT77" s="325"/>
      <c r="FGU77" s="325"/>
      <c r="FGV77" s="325"/>
      <c r="FGW77" s="325"/>
      <c r="FGX77" s="325"/>
      <c r="FGY77" s="325"/>
      <c r="FGZ77" s="325"/>
      <c r="FHA77" s="325"/>
      <c r="FHB77" s="325"/>
      <c r="FHC77" s="325"/>
      <c r="FHD77" s="325"/>
      <c r="FHE77" s="325"/>
      <c r="FHF77" s="325"/>
      <c r="FHG77" s="325"/>
      <c r="FHH77" s="325"/>
      <c r="FHI77" s="325"/>
      <c r="FHJ77" s="325"/>
      <c r="FHK77" s="325"/>
      <c r="FHL77" s="325"/>
      <c r="FHM77" s="325"/>
      <c r="FHN77" s="325"/>
      <c r="FHO77" s="325"/>
      <c r="FHP77" s="325"/>
      <c r="FHQ77" s="325"/>
      <c r="FHR77" s="325"/>
      <c r="FHS77" s="325"/>
      <c r="FHT77" s="325"/>
      <c r="FHU77" s="325"/>
      <c r="FHV77" s="325"/>
      <c r="FHW77" s="325"/>
      <c r="FHX77" s="325"/>
      <c r="FHY77" s="325"/>
      <c r="FHZ77" s="325"/>
      <c r="FIA77" s="325"/>
      <c r="FIB77" s="325"/>
      <c r="FIC77" s="325"/>
      <c r="FID77" s="325"/>
      <c r="FIE77" s="325"/>
      <c r="FIF77" s="325"/>
      <c r="FIG77" s="325"/>
      <c r="FIH77" s="325"/>
      <c r="FII77" s="325"/>
      <c r="FIJ77" s="325"/>
      <c r="FIK77" s="325"/>
      <c r="FIL77" s="325"/>
      <c r="FIM77" s="325"/>
      <c r="FIN77" s="325"/>
      <c r="FIO77" s="325"/>
      <c r="FIP77" s="325"/>
      <c r="FIQ77" s="325"/>
      <c r="FIR77" s="325"/>
      <c r="FIS77" s="325"/>
      <c r="FIT77" s="325"/>
      <c r="FIU77" s="325"/>
      <c r="FIV77" s="325"/>
      <c r="FIW77" s="325"/>
      <c r="FIX77" s="325"/>
      <c r="FIY77" s="325"/>
      <c r="FIZ77" s="325"/>
      <c r="FJA77" s="325"/>
      <c r="FJB77" s="325"/>
      <c r="FJC77" s="325"/>
      <c r="FJD77" s="325"/>
      <c r="FJE77" s="325"/>
      <c r="FJF77" s="325"/>
      <c r="FJG77" s="325"/>
      <c r="FJH77" s="325"/>
      <c r="FJI77" s="325"/>
      <c r="FJJ77" s="325"/>
      <c r="FJK77" s="325"/>
      <c r="FJL77" s="325"/>
      <c r="FJM77" s="325"/>
      <c r="FJN77" s="325"/>
      <c r="FJO77" s="325"/>
      <c r="FJP77" s="325"/>
      <c r="FJQ77" s="325"/>
      <c r="FJR77" s="325"/>
      <c r="FJS77" s="325"/>
      <c r="FJT77" s="325"/>
      <c r="FJU77" s="325"/>
      <c r="FJV77" s="325"/>
      <c r="FJW77" s="325"/>
      <c r="FJX77" s="325"/>
      <c r="FJY77" s="325"/>
      <c r="FJZ77" s="325"/>
      <c r="FKA77" s="325"/>
      <c r="FKB77" s="325"/>
      <c r="FKC77" s="325"/>
      <c r="FKD77" s="325"/>
      <c r="FKE77" s="325"/>
      <c r="FKF77" s="325"/>
      <c r="FKG77" s="325"/>
      <c r="FKH77" s="325"/>
      <c r="FKI77" s="325"/>
      <c r="FKJ77" s="325"/>
      <c r="FKK77" s="325"/>
      <c r="FKL77" s="325"/>
      <c r="FKM77" s="325"/>
      <c r="FKN77" s="325"/>
      <c r="FKO77" s="325"/>
      <c r="FKP77" s="325"/>
      <c r="FKQ77" s="325"/>
      <c r="FKR77" s="325"/>
      <c r="FKS77" s="325"/>
      <c r="FKT77" s="325"/>
      <c r="FKU77" s="325"/>
      <c r="FKV77" s="325"/>
      <c r="FKW77" s="325"/>
      <c r="FKX77" s="325"/>
      <c r="FKY77" s="325"/>
      <c r="FKZ77" s="325"/>
      <c r="FLA77" s="325"/>
      <c r="FLB77" s="325"/>
      <c r="FLC77" s="325"/>
      <c r="FLD77" s="325"/>
      <c r="FLE77" s="325"/>
      <c r="FLF77" s="325"/>
      <c r="FLG77" s="325"/>
      <c r="FLH77" s="325"/>
      <c r="FLI77" s="325"/>
      <c r="FLJ77" s="325"/>
      <c r="FLK77" s="325"/>
      <c r="FLL77" s="325"/>
      <c r="FLM77" s="325"/>
      <c r="FLN77" s="325"/>
      <c r="FLO77" s="325"/>
      <c r="FLP77" s="325"/>
      <c r="FLQ77" s="325"/>
      <c r="FLR77" s="325"/>
      <c r="FLS77" s="325"/>
      <c r="FLT77" s="325"/>
      <c r="FLU77" s="325"/>
      <c r="FLV77" s="325"/>
      <c r="FLW77" s="325"/>
      <c r="FLX77" s="325"/>
      <c r="FLY77" s="325"/>
      <c r="FLZ77" s="325"/>
      <c r="FMA77" s="325"/>
      <c r="FMB77" s="325"/>
      <c r="FMC77" s="325"/>
      <c r="FMD77" s="325"/>
      <c r="FME77" s="325"/>
      <c r="FMF77" s="325"/>
      <c r="FMG77" s="325"/>
      <c r="FMH77" s="325"/>
      <c r="FMI77" s="325"/>
      <c r="FMJ77" s="325"/>
      <c r="FMK77" s="325"/>
      <c r="FML77" s="325"/>
      <c r="FMM77" s="325"/>
      <c r="FMN77" s="325"/>
      <c r="FMO77" s="325"/>
      <c r="FMP77" s="325"/>
      <c r="FMQ77" s="325"/>
      <c r="FMR77" s="325"/>
      <c r="FMS77" s="325"/>
      <c r="FMT77" s="325"/>
      <c r="FMU77" s="325"/>
      <c r="FMV77" s="325"/>
      <c r="FMW77" s="325"/>
      <c r="FMX77" s="325"/>
      <c r="FMY77" s="325"/>
      <c r="FMZ77" s="325"/>
      <c r="FNA77" s="325"/>
      <c r="FNB77" s="325"/>
      <c r="FNC77" s="325"/>
      <c r="FND77" s="325"/>
      <c r="FNE77" s="325"/>
      <c r="FNF77" s="325"/>
      <c r="FNG77" s="325"/>
      <c r="FNH77" s="325"/>
      <c r="FNI77" s="325"/>
      <c r="FNJ77" s="325"/>
      <c r="FNK77" s="325"/>
      <c r="FNL77" s="325"/>
      <c r="FNM77" s="325"/>
      <c r="FNN77" s="325"/>
      <c r="FNO77" s="325"/>
      <c r="FNP77" s="325"/>
      <c r="FNQ77" s="325"/>
      <c r="FNR77" s="325"/>
      <c r="FNS77" s="325"/>
      <c r="FNT77" s="325"/>
      <c r="FNU77" s="325"/>
      <c r="FNV77" s="325"/>
      <c r="FNW77" s="325"/>
      <c r="FNX77" s="325"/>
      <c r="FNY77" s="325"/>
      <c r="FNZ77" s="325"/>
      <c r="FOA77" s="325"/>
      <c r="FOB77" s="325"/>
      <c r="FOC77" s="325"/>
      <c r="FOD77" s="325"/>
      <c r="FOE77" s="325"/>
      <c r="FOF77" s="325"/>
      <c r="FOG77" s="325"/>
      <c r="FOH77" s="325"/>
      <c r="FOI77" s="325"/>
      <c r="FOJ77" s="325"/>
      <c r="FOK77" s="325"/>
      <c r="FOL77" s="325"/>
      <c r="FOM77" s="325"/>
      <c r="FON77" s="325"/>
      <c r="FOO77" s="325"/>
      <c r="FOP77" s="325"/>
      <c r="FOQ77" s="325"/>
      <c r="FOR77" s="325"/>
      <c r="FOS77" s="325"/>
      <c r="FOT77" s="325"/>
      <c r="FOU77" s="325"/>
      <c r="FOV77" s="325"/>
      <c r="FOW77" s="325"/>
      <c r="FOX77" s="325"/>
      <c r="FOY77" s="325"/>
      <c r="FOZ77" s="325"/>
      <c r="FPA77" s="325"/>
      <c r="FPB77" s="325"/>
      <c r="FPC77" s="325"/>
      <c r="FPD77" s="325"/>
      <c r="FPE77" s="325"/>
      <c r="FPF77" s="325"/>
      <c r="FPG77" s="325"/>
      <c r="FPH77" s="325"/>
      <c r="FPI77" s="325"/>
      <c r="FPJ77" s="325"/>
      <c r="FPK77" s="325"/>
      <c r="FPL77" s="325"/>
      <c r="FPM77" s="325"/>
      <c r="FPN77" s="325"/>
      <c r="FPO77" s="325"/>
      <c r="FPP77" s="325"/>
      <c r="FPQ77" s="325"/>
      <c r="FPR77" s="325"/>
      <c r="FPS77" s="325"/>
      <c r="FPT77" s="325"/>
      <c r="FPU77" s="325"/>
      <c r="FPV77" s="325"/>
      <c r="FPW77" s="325"/>
      <c r="FPX77" s="325"/>
      <c r="FPY77" s="325"/>
      <c r="FPZ77" s="325"/>
      <c r="FQA77" s="325"/>
      <c r="FQB77" s="325"/>
      <c r="FQC77" s="325"/>
      <c r="FQD77" s="325"/>
      <c r="FQE77" s="325"/>
      <c r="FQF77" s="325"/>
      <c r="FQG77" s="325"/>
      <c r="FQH77" s="325"/>
      <c r="FQI77" s="325"/>
      <c r="FQJ77" s="325"/>
      <c r="FQK77" s="325"/>
      <c r="FQL77" s="325"/>
      <c r="FQM77" s="325"/>
      <c r="FQN77" s="325"/>
      <c r="FQO77" s="325"/>
      <c r="FQP77" s="325"/>
      <c r="FQQ77" s="325"/>
      <c r="FQR77" s="325"/>
      <c r="FQS77" s="325"/>
      <c r="FQT77" s="325"/>
      <c r="FQU77" s="325"/>
      <c r="FQV77" s="325"/>
      <c r="FQW77" s="325"/>
      <c r="FQX77" s="325"/>
      <c r="FQY77" s="325"/>
      <c r="FQZ77" s="325"/>
      <c r="FRA77" s="325"/>
      <c r="FRB77" s="325"/>
      <c r="FRC77" s="325"/>
      <c r="FRD77" s="325"/>
      <c r="FRE77" s="325"/>
      <c r="FRF77" s="325"/>
      <c r="FRG77" s="325"/>
      <c r="FRH77" s="325"/>
      <c r="FRI77" s="325"/>
      <c r="FRJ77" s="325"/>
      <c r="FRK77" s="325"/>
      <c r="FRL77" s="325"/>
      <c r="FRM77" s="325"/>
      <c r="FRN77" s="325"/>
      <c r="FRO77" s="325"/>
      <c r="FRP77" s="325"/>
      <c r="FRQ77" s="325"/>
      <c r="FRR77" s="325"/>
      <c r="FRS77" s="325"/>
      <c r="FRT77" s="325"/>
      <c r="FRU77" s="325"/>
      <c r="FRV77" s="325"/>
      <c r="FRW77" s="325"/>
      <c r="FRX77" s="325"/>
      <c r="FRY77" s="325"/>
      <c r="FRZ77" s="325"/>
      <c r="FSA77" s="325"/>
      <c r="FSB77" s="325"/>
      <c r="FSC77" s="325"/>
      <c r="FSD77" s="325"/>
      <c r="FSE77" s="325"/>
      <c r="FSF77" s="325"/>
      <c r="FSG77" s="325"/>
      <c r="FSH77" s="325"/>
      <c r="FSI77" s="325"/>
      <c r="FSJ77" s="325"/>
      <c r="FSK77" s="325"/>
      <c r="FSL77" s="325"/>
      <c r="FSM77" s="325"/>
      <c r="FSN77" s="325"/>
      <c r="FSO77" s="325"/>
      <c r="FSP77" s="325"/>
      <c r="FSQ77" s="325"/>
      <c r="FSR77" s="325"/>
      <c r="FSS77" s="325"/>
      <c r="FST77" s="325"/>
      <c r="FSU77" s="325"/>
      <c r="FSV77" s="325"/>
      <c r="FSW77" s="325"/>
      <c r="FSX77" s="325"/>
      <c r="FSY77" s="325"/>
      <c r="FSZ77" s="325"/>
      <c r="FTA77" s="325"/>
      <c r="FTB77" s="325"/>
      <c r="FTC77" s="325"/>
      <c r="FTD77" s="325"/>
      <c r="FTE77" s="325"/>
      <c r="FTF77" s="325"/>
      <c r="FTG77" s="325"/>
      <c r="FTH77" s="325"/>
      <c r="FTI77" s="325"/>
      <c r="FTJ77" s="325"/>
      <c r="FTK77" s="325"/>
      <c r="FTL77" s="325"/>
      <c r="FTM77" s="325"/>
      <c r="FTN77" s="325"/>
      <c r="FTO77" s="325"/>
      <c r="FTP77" s="325"/>
      <c r="FTQ77" s="325"/>
      <c r="FTR77" s="325"/>
      <c r="FTS77" s="325"/>
      <c r="FTT77" s="325"/>
      <c r="FTU77" s="325"/>
      <c r="FTV77" s="325"/>
      <c r="FTW77" s="325"/>
      <c r="FTX77" s="325"/>
      <c r="FTY77" s="325"/>
      <c r="FTZ77" s="325"/>
      <c r="FUA77" s="325"/>
      <c r="FUB77" s="325"/>
      <c r="FUC77" s="325"/>
      <c r="FUD77" s="325"/>
      <c r="FUE77" s="325"/>
      <c r="FUF77" s="325"/>
      <c r="FUG77" s="325"/>
      <c r="FUH77" s="325"/>
      <c r="FUI77" s="325"/>
      <c r="FUJ77" s="325"/>
      <c r="FUK77" s="325"/>
      <c r="FUL77" s="325"/>
      <c r="FUM77" s="325"/>
      <c r="FUN77" s="325"/>
      <c r="FUO77" s="325"/>
      <c r="FUP77" s="325"/>
      <c r="FUQ77" s="325"/>
      <c r="FUR77" s="325"/>
      <c r="FUS77" s="325"/>
      <c r="FUT77" s="325"/>
      <c r="FUU77" s="325"/>
      <c r="FUV77" s="325"/>
      <c r="FUW77" s="325"/>
      <c r="FUX77" s="325"/>
      <c r="FUY77" s="325"/>
      <c r="FUZ77" s="325"/>
      <c r="FVA77" s="325"/>
      <c r="FVB77" s="325"/>
      <c r="FVC77" s="325"/>
      <c r="FVD77" s="325"/>
      <c r="FVE77" s="325"/>
      <c r="FVF77" s="325"/>
      <c r="FVG77" s="325"/>
      <c r="FVH77" s="325"/>
      <c r="FVI77" s="325"/>
      <c r="FVJ77" s="325"/>
      <c r="FVK77" s="325"/>
      <c r="FVL77" s="325"/>
      <c r="FVM77" s="325"/>
      <c r="FVN77" s="325"/>
      <c r="FVO77" s="325"/>
      <c r="FVP77" s="325"/>
      <c r="FVQ77" s="325"/>
      <c r="FVR77" s="325"/>
      <c r="FVS77" s="325"/>
      <c r="FVT77" s="325"/>
      <c r="FVU77" s="325"/>
      <c r="FVV77" s="325"/>
      <c r="FVW77" s="325"/>
      <c r="FVX77" s="325"/>
      <c r="FVY77" s="325"/>
      <c r="FVZ77" s="325"/>
      <c r="FWA77" s="325"/>
      <c r="FWB77" s="325"/>
      <c r="FWC77" s="325"/>
      <c r="FWD77" s="325"/>
      <c r="FWE77" s="325"/>
      <c r="FWF77" s="325"/>
      <c r="FWG77" s="325"/>
      <c r="FWH77" s="325"/>
      <c r="FWI77" s="325"/>
      <c r="FWJ77" s="325"/>
      <c r="FWK77" s="325"/>
      <c r="FWL77" s="325"/>
      <c r="FWM77" s="325"/>
      <c r="FWN77" s="325"/>
      <c r="FWO77" s="325"/>
      <c r="FWP77" s="325"/>
      <c r="FWQ77" s="325"/>
      <c r="FWR77" s="325"/>
      <c r="FWS77" s="325"/>
      <c r="FWT77" s="325"/>
      <c r="FWU77" s="325"/>
      <c r="FWV77" s="325"/>
      <c r="FWW77" s="325"/>
      <c r="FWX77" s="325"/>
      <c r="FWY77" s="325"/>
      <c r="FWZ77" s="325"/>
      <c r="FXA77" s="325"/>
      <c r="FXB77" s="325"/>
      <c r="FXC77" s="325"/>
      <c r="FXD77" s="325"/>
      <c r="FXE77" s="325"/>
      <c r="FXF77" s="325"/>
      <c r="FXG77" s="325"/>
      <c r="FXH77" s="325"/>
      <c r="FXI77" s="325"/>
      <c r="FXJ77" s="325"/>
      <c r="FXK77" s="325"/>
      <c r="FXL77" s="325"/>
      <c r="FXM77" s="325"/>
      <c r="FXN77" s="325"/>
      <c r="FXO77" s="325"/>
      <c r="FXP77" s="325"/>
      <c r="FXQ77" s="325"/>
      <c r="FXR77" s="325"/>
      <c r="FXS77" s="325"/>
      <c r="FXT77" s="325"/>
      <c r="FXU77" s="325"/>
      <c r="FXV77" s="325"/>
      <c r="FXW77" s="325"/>
      <c r="FXX77" s="325"/>
      <c r="FXY77" s="325"/>
      <c r="FXZ77" s="325"/>
      <c r="FYA77" s="325"/>
      <c r="FYB77" s="325"/>
      <c r="FYC77" s="325"/>
      <c r="FYD77" s="325"/>
      <c r="FYE77" s="325"/>
      <c r="FYF77" s="325"/>
      <c r="FYG77" s="325"/>
      <c r="FYH77" s="325"/>
      <c r="FYI77" s="325"/>
      <c r="FYJ77" s="325"/>
      <c r="FYK77" s="325"/>
      <c r="FYL77" s="325"/>
      <c r="FYM77" s="325"/>
      <c r="FYN77" s="325"/>
      <c r="FYO77" s="325"/>
      <c r="FYP77" s="325"/>
      <c r="FYQ77" s="325"/>
      <c r="FYR77" s="325"/>
      <c r="FYS77" s="325"/>
      <c r="FYT77" s="325"/>
      <c r="FYU77" s="325"/>
      <c r="FYV77" s="325"/>
      <c r="FYW77" s="325"/>
      <c r="FYX77" s="325"/>
      <c r="FYY77" s="325"/>
      <c r="FYZ77" s="325"/>
      <c r="FZA77" s="325"/>
      <c r="FZB77" s="325"/>
      <c r="FZC77" s="325"/>
      <c r="FZD77" s="325"/>
      <c r="FZE77" s="325"/>
      <c r="FZF77" s="325"/>
      <c r="FZG77" s="325"/>
      <c r="FZH77" s="325"/>
      <c r="FZI77" s="325"/>
      <c r="FZJ77" s="325"/>
      <c r="FZK77" s="325"/>
      <c r="FZL77" s="325"/>
      <c r="FZM77" s="325"/>
      <c r="FZN77" s="325"/>
      <c r="FZO77" s="325"/>
      <c r="FZP77" s="325"/>
      <c r="FZQ77" s="325"/>
      <c r="FZR77" s="325"/>
      <c r="FZS77" s="325"/>
      <c r="FZT77" s="325"/>
      <c r="FZU77" s="325"/>
      <c r="FZV77" s="325"/>
      <c r="FZW77" s="325"/>
      <c r="FZX77" s="325"/>
      <c r="FZY77" s="325"/>
      <c r="FZZ77" s="325"/>
      <c r="GAA77" s="325"/>
      <c r="GAB77" s="325"/>
      <c r="GAC77" s="325"/>
      <c r="GAD77" s="325"/>
      <c r="GAE77" s="325"/>
      <c r="GAF77" s="325"/>
      <c r="GAG77" s="325"/>
      <c r="GAH77" s="325"/>
      <c r="GAI77" s="325"/>
      <c r="GAJ77" s="325"/>
      <c r="GAK77" s="325"/>
      <c r="GAL77" s="325"/>
      <c r="GAM77" s="325"/>
      <c r="GAN77" s="325"/>
      <c r="GAO77" s="325"/>
      <c r="GAP77" s="325"/>
      <c r="GAQ77" s="325"/>
      <c r="GAR77" s="325"/>
      <c r="GAS77" s="325"/>
      <c r="GAT77" s="325"/>
      <c r="GAU77" s="325"/>
      <c r="GAV77" s="325"/>
      <c r="GAW77" s="325"/>
      <c r="GAX77" s="325"/>
      <c r="GAY77" s="325"/>
      <c r="GAZ77" s="325"/>
      <c r="GBA77" s="325"/>
      <c r="GBB77" s="325"/>
      <c r="GBC77" s="325"/>
      <c r="GBD77" s="325"/>
      <c r="GBE77" s="325"/>
      <c r="GBF77" s="325"/>
      <c r="GBG77" s="325"/>
      <c r="GBH77" s="325"/>
      <c r="GBI77" s="325"/>
      <c r="GBJ77" s="325"/>
      <c r="GBK77" s="325"/>
      <c r="GBL77" s="325"/>
      <c r="GBM77" s="325"/>
      <c r="GBN77" s="325"/>
      <c r="GBO77" s="325"/>
      <c r="GBP77" s="325"/>
      <c r="GBQ77" s="325"/>
      <c r="GBR77" s="325"/>
      <c r="GBS77" s="325"/>
      <c r="GBT77" s="325"/>
      <c r="GBU77" s="325"/>
      <c r="GBV77" s="325"/>
      <c r="GBW77" s="325"/>
      <c r="GBX77" s="325"/>
      <c r="GBY77" s="325"/>
      <c r="GBZ77" s="325"/>
      <c r="GCA77" s="325"/>
      <c r="GCB77" s="325"/>
      <c r="GCC77" s="325"/>
      <c r="GCD77" s="325"/>
      <c r="GCE77" s="325"/>
      <c r="GCF77" s="325"/>
      <c r="GCG77" s="325"/>
      <c r="GCH77" s="325"/>
      <c r="GCI77" s="325"/>
      <c r="GCJ77" s="325"/>
      <c r="GCK77" s="325"/>
      <c r="GCL77" s="325"/>
      <c r="GCM77" s="325"/>
      <c r="GCN77" s="325"/>
      <c r="GCO77" s="325"/>
      <c r="GCP77" s="325"/>
      <c r="GCQ77" s="325"/>
      <c r="GCR77" s="325"/>
      <c r="GCS77" s="325"/>
      <c r="GCT77" s="325"/>
      <c r="GCU77" s="325"/>
      <c r="GCV77" s="325"/>
      <c r="GCW77" s="325"/>
      <c r="GCX77" s="325"/>
      <c r="GCY77" s="325"/>
      <c r="GCZ77" s="325"/>
      <c r="GDA77" s="325"/>
      <c r="GDB77" s="325"/>
      <c r="GDC77" s="325"/>
      <c r="GDD77" s="325"/>
      <c r="GDE77" s="325"/>
      <c r="GDF77" s="325"/>
      <c r="GDG77" s="325"/>
      <c r="GDH77" s="325"/>
      <c r="GDI77" s="325"/>
      <c r="GDJ77" s="325"/>
      <c r="GDK77" s="325"/>
      <c r="GDL77" s="325"/>
      <c r="GDM77" s="325"/>
      <c r="GDN77" s="325"/>
      <c r="GDO77" s="325"/>
      <c r="GDP77" s="325"/>
      <c r="GDQ77" s="325"/>
      <c r="GDR77" s="325"/>
      <c r="GDS77" s="325"/>
      <c r="GDT77" s="325"/>
      <c r="GDU77" s="325"/>
      <c r="GDV77" s="325"/>
      <c r="GDW77" s="325"/>
      <c r="GDX77" s="325"/>
      <c r="GDY77" s="325"/>
      <c r="GDZ77" s="325"/>
      <c r="GEA77" s="325"/>
      <c r="GEB77" s="325"/>
      <c r="GEC77" s="325"/>
      <c r="GED77" s="325"/>
      <c r="GEE77" s="325"/>
      <c r="GEF77" s="325"/>
      <c r="GEG77" s="325"/>
      <c r="GEH77" s="325"/>
      <c r="GEI77" s="325"/>
      <c r="GEJ77" s="325"/>
      <c r="GEK77" s="325"/>
      <c r="GEL77" s="325"/>
      <c r="GEM77" s="325"/>
      <c r="GEN77" s="325"/>
      <c r="GEO77" s="325"/>
      <c r="GEP77" s="325"/>
      <c r="GEQ77" s="325"/>
      <c r="GER77" s="325"/>
      <c r="GES77" s="325"/>
      <c r="GET77" s="325"/>
      <c r="GEU77" s="325"/>
      <c r="GEV77" s="325"/>
      <c r="GEW77" s="325"/>
      <c r="GEX77" s="325"/>
      <c r="GEY77" s="325"/>
      <c r="GEZ77" s="325"/>
      <c r="GFA77" s="325"/>
      <c r="GFB77" s="325"/>
      <c r="GFC77" s="325"/>
      <c r="GFD77" s="325"/>
      <c r="GFE77" s="325"/>
      <c r="GFF77" s="325"/>
      <c r="GFG77" s="325"/>
      <c r="GFH77" s="325"/>
      <c r="GFI77" s="325"/>
      <c r="GFJ77" s="325"/>
      <c r="GFK77" s="325"/>
      <c r="GFL77" s="325"/>
      <c r="GFM77" s="325"/>
      <c r="GFN77" s="325"/>
      <c r="GFO77" s="325"/>
      <c r="GFP77" s="325"/>
      <c r="GFQ77" s="325"/>
      <c r="GFR77" s="325"/>
      <c r="GFS77" s="325"/>
      <c r="GFT77" s="325"/>
      <c r="GFU77" s="325"/>
      <c r="GFV77" s="325"/>
      <c r="GFW77" s="325"/>
      <c r="GFX77" s="325"/>
      <c r="GFY77" s="325"/>
      <c r="GFZ77" s="325"/>
      <c r="GGA77" s="325"/>
      <c r="GGB77" s="325"/>
      <c r="GGC77" s="325"/>
      <c r="GGD77" s="325"/>
      <c r="GGE77" s="325"/>
      <c r="GGF77" s="325"/>
      <c r="GGG77" s="325"/>
      <c r="GGH77" s="325"/>
      <c r="GGI77" s="325"/>
      <c r="GGJ77" s="325"/>
      <c r="GGK77" s="325"/>
      <c r="GGL77" s="325"/>
      <c r="GGM77" s="325"/>
      <c r="GGN77" s="325"/>
      <c r="GGO77" s="325"/>
      <c r="GGP77" s="325"/>
      <c r="GGQ77" s="325"/>
      <c r="GGR77" s="325"/>
      <c r="GGS77" s="325"/>
      <c r="GGT77" s="325"/>
      <c r="GGU77" s="325"/>
      <c r="GGV77" s="325"/>
      <c r="GGW77" s="325"/>
      <c r="GGX77" s="325"/>
      <c r="GGY77" s="325"/>
      <c r="GGZ77" s="325"/>
      <c r="GHA77" s="325"/>
      <c r="GHB77" s="325"/>
      <c r="GHC77" s="325"/>
      <c r="GHD77" s="325"/>
      <c r="GHE77" s="325"/>
      <c r="GHF77" s="325"/>
      <c r="GHG77" s="325"/>
      <c r="GHH77" s="325"/>
      <c r="GHI77" s="325"/>
      <c r="GHJ77" s="325"/>
      <c r="GHK77" s="325"/>
      <c r="GHL77" s="325"/>
      <c r="GHM77" s="325"/>
      <c r="GHN77" s="325"/>
      <c r="GHO77" s="325"/>
      <c r="GHP77" s="325"/>
      <c r="GHQ77" s="325"/>
      <c r="GHR77" s="325"/>
      <c r="GHS77" s="325"/>
      <c r="GHT77" s="325"/>
      <c r="GHU77" s="325"/>
      <c r="GHV77" s="325"/>
      <c r="GHW77" s="325"/>
      <c r="GHX77" s="325"/>
      <c r="GHY77" s="325"/>
      <c r="GHZ77" s="325"/>
      <c r="GIA77" s="325"/>
      <c r="GIB77" s="325"/>
      <c r="GIC77" s="325"/>
      <c r="GID77" s="325"/>
      <c r="GIE77" s="325"/>
      <c r="GIF77" s="325"/>
      <c r="GIG77" s="325"/>
      <c r="GIH77" s="325"/>
      <c r="GII77" s="325"/>
      <c r="GIJ77" s="325"/>
      <c r="GIK77" s="325"/>
      <c r="GIL77" s="325"/>
      <c r="GIM77" s="325"/>
      <c r="GIN77" s="325"/>
      <c r="GIO77" s="325"/>
      <c r="GIP77" s="325"/>
      <c r="GIQ77" s="325"/>
      <c r="GIR77" s="325"/>
      <c r="GIS77" s="325"/>
      <c r="GIT77" s="325"/>
      <c r="GIU77" s="325"/>
      <c r="GIV77" s="325"/>
      <c r="GIW77" s="325"/>
      <c r="GIX77" s="325"/>
      <c r="GIY77" s="325"/>
      <c r="GIZ77" s="325"/>
      <c r="GJA77" s="325"/>
      <c r="GJB77" s="325"/>
      <c r="GJC77" s="325"/>
      <c r="GJD77" s="325"/>
      <c r="GJE77" s="325"/>
      <c r="GJF77" s="325"/>
      <c r="GJG77" s="325"/>
      <c r="GJH77" s="325"/>
      <c r="GJI77" s="325"/>
      <c r="GJJ77" s="325"/>
      <c r="GJK77" s="325"/>
      <c r="GJL77" s="325"/>
      <c r="GJM77" s="325"/>
      <c r="GJN77" s="325"/>
      <c r="GJO77" s="325"/>
      <c r="GJP77" s="325"/>
      <c r="GJQ77" s="325"/>
      <c r="GJR77" s="325"/>
      <c r="GJS77" s="325"/>
      <c r="GJT77" s="325"/>
      <c r="GJU77" s="325"/>
      <c r="GJV77" s="325"/>
      <c r="GJW77" s="325"/>
      <c r="GJX77" s="325"/>
      <c r="GJY77" s="325"/>
      <c r="GJZ77" s="325"/>
      <c r="GKA77" s="325"/>
      <c r="GKB77" s="325"/>
      <c r="GKC77" s="325"/>
      <c r="GKD77" s="325"/>
      <c r="GKE77" s="325"/>
      <c r="GKF77" s="325"/>
      <c r="GKG77" s="325"/>
      <c r="GKH77" s="325"/>
      <c r="GKI77" s="325"/>
      <c r="GKJ77" s="325"/>
      <c r="GKK77" s="325"/>
      <c r="GKL77" s="325"/>
      <c r="GKM77" s="325"/>
      <c r="GKN77" s="325"/>
      <c r="GKO77" s="325"/>
      <c r="GKP77" s="325"/>
      <c r="GKQ77" s="325"/>
      <c r="GKR77" s="325"/>
      <c r="GKS77" s="325"/>
      <c r="GKT77" s="325"/>
      <c r="GKU77" s="325"/>
      <c r="GKV77" s="325"/>
      <c r="GKW77" s="325"/>
      <c r="GKX77" s="325"/>
      <c r="GKY77" s="325"/>
      <c r="GKZ77" s="325"/>
      <c r="GLA77" s="325"/>
      <c r="GLB77" s="325"/>
      <c r="GLC77" s="325"/>
      <c r="GLD77" s="325"/>
      <c r="GLE77" s="325"/>
      <c r="GLF77" s="325"/>
      <c r="GLG77" s="325"/>
      <c r="GLH77" s="325"/>
      <c r="GLI77" s="325"/>
      <c r="GLJ77" s="325"/>
      <c r="GLK77" s="325"/>
      <c r="GLL77" s="325"/>
      <c r="GLM77" s="325"/>
      <c r="GLN77" s="325"/>
      <c r="GLO77" s="325"/>
      <c r="GLP77" s="325"/>
      <c r="GLQ77" s="325"/>
      <c r="GLR77" s="325"/>
      <c r="GLS77" s="325"/>
      <c r="GLT77" s="325"/>
      <c r="GLU77" s="325"/>
      <c r="GLV77" s="325"/>
      <c r="GLW77" s="325"/>
      <c r="GLX77" s="325"/>
      <c r="GLY77" s="325"/>
      <c r="GLZ77" s="325"/>
      <c r="GMA77" s="325"/>
      <c r="GMB77" s="325"/>
      <c r="GMC77" s="325"/>
      <c r="GMD77" s="325"/>
      <c r="GME77" s="325"/>
      <c r="GMF77" s="325"/>
      <c r="GMG77" s="325"/>
      <c r="GMH77" s="325"/>
      <c r="GMI77" s="325"/>
      <c r="GMJ77" s="325"/>
      <c r="GMK77" s="325"/>
      <c r="GML77" s="325"/>
      <c r="GMM77" s="325"/>
      <c r="GMN77" s="325"/>
      <c r="GMO77" s="325"/>
      <c r="GMP77" s="325"/>
      <c r="GMQ77" s="325"/>
      <c r="GMR77" s="325"/>
      <c r="GMS77" s="325"/>
      <c r="GMT77" s="325"/>
      <c r="GMU77" s="325"/>
      <c r="GMV77" s="325"/>
      <c r="GMW77" s="325"/>
      <c r="GMX77" s="325"/>
      <c r="GMY77" s="325"/>
      <c r="GMZ77" s="325"/>
      <c r="GNA77" s="325"/>
      <c r="GNB77" s="325"/>
      <c r="GNC77" s="325"/>
      <c r="GND77" s="325"/>
      <c r="GNE77" s="325"/>
      <c r="GNF77" s="325"/>
      <c r="GNG77" s="325"/>
      <c r="GNH77" s="325"/>
      <c r="GNI77" s="325"/>
      <c r="GNJ77" s="325"/>
      <c r="GNK77" s="325"/>
      <c r="GNL77" s="325"/>
      <c r="GNM77" s="325"/>
      <c r="GNN77" s="325"/>
      <c r="GNO77" s="325"/>
      <c r="GNP77" s="325"/>
      <c r="GNQ77" s="325"/>
      <c r="GNR77" s="325"/>
      <c r="GNS77" s="325"/>
      <c r="GNT77" s="325"/>
      <c r="GNU77" s="325"/>
      <c r="GNV77" s="325"/>
      <c r="GNW77" s="325"/>
      <c r="GNX77" s="325"/>
      <c r="GNY77" s="325"/>
      <c r="GNZ77" s="325"/>
      <c r="GOA77" s="325"/>
      <c r="GOB77" s="325"/>
      <c r="GOC77" s="325"/>
      <c r="GOD77" s="325"/>
      <c r="GOE77" s="325"/>
      <c r="GOF77" s="325"/>
      <c r="GOG77" s="325"/>
      <c r="GOH77" s="325"/>
      <c r="GOI77" s="325"/>
      <c r="GOJ77" s="325"/>
      <c r="GOK77" s="325"/>
      <c r="GOL77" s="325"/>
      <c r="GOM77" s="325"/>
      <c r="GON77" s="325"/>
      <c r="GOO77" s="325"/>
      <c r="GOP77" s="325"/>
      <c r="GOQ77" s="325"/>
      <c r="GOR77" s="325"/>
      <c r="GOS77" s="325"/>
      <c r="GOT77" s="325"/>
      <c r="GOU77" s="325"/>
      <c r="GOV77" s="325"/>
      <c r="GOW77" s="325"/>
      <c r="GOX77" s="325"/>
      <c r="GOY77" s="325"/>
      <c r="GOZ77" s="325"/>
      <c r="GPA77" s="325"/>
      <c r="GPB77" s="325"/>
      <c r="GPC77" s="325"/>
      <c r="GPD77" s="325"/>
      <c r="GPE77" s="325"/>
      <c r="GPF77" s="325"/>
      <c r="GPG77" s="325"/>
      <c r="GPH77" s="325"/>
      <c r="GPI77" s="325"/>
      <c r="GPJ77" s="325"/>
      <c r="GPK77" s="325"/>
      <c r="GPL77" s="325"/>
      <c r="GPM77" s="325"/>
      <c r="GPN77" s="325"/>
      <c r="GPO77" s="325"/>
      <c r="GPP77" s="325"/>
      <c r="GPQ77" s="325"/>
      <c r="GPR77" s="325"/>
      <c r="GPS77" s="325"/>
      <c r="GPT77" s="325"/>
      <c r="GPU77" s="325"/>
      <c r="GPV77" s="325"/>
      <c r="GPW77" s="325"/>
      <c r="GPX77" s="325"/>
      <c r="GPY77" s="325"/>
      <c r="GPZ77" s="325"/>
      <c r="GQA77" s="325"/>
      <c r="GQB77" s="325"/>
      <c r="GQC77" s="325"/>
      <c r="GQD77" s="325"/>
      <c r="GQE77" s="325"/>
      <c r="GQF77" s="325"/>
      <c r="GQG77" s="325"/>
      <c r="GQH77" s="325"/>
      <c r="GQI77" s="325"/>
      <c r="GQJ77" s="325"/>
      <c r="GQK77" s="325"/>
      <c r="GQL77" s="325"/>
      <c r="GQM77" s="325"/>
      <c r="GQN77" s="325"/>
      <c r="GQO77" s="325"/>
      <c r="GQP77" s="325"/>
      <c r="GQQ77" s="325"/>
      <c r="GQR77" s="325"/>
      <c r="GQS77" s="325"/>
      <c r="GQT77" s="325"/>
      <c r="GQU77" s="325"/>
      <c r="GQV77" s="325"/>
      <c r="GQW77" s="325"/>
      <c r="GQX77" s="325"/>
      <c r="GQY77" s="325"/>
      <c r="GQZ77" s="325"/>
      <c r="GRA77" s="325"/>
      <c r="GRB77" s="325"/>
      <c r="GRC77" s="325"/>
      <c r="GRD77" s="325"/>
      <c r="GRE77" s="325"/>
      <c r="GRF77" s="325"/>
      <c r="GRG77" s="325"/>
      <c r="GRH77" s="325"/>
      <c r="GRI77" s="325"/>
      <c r="GRJ77" s="325"/>
      <c r="GRK77" s="325"/>
      <c r="GRL77" s="325"/>
      <c r="GRM77" s="325"/>
      <c r="GRN77" s="325"/>
      <c r="GRO77" s="325"/>
      <c r="GRP77" s="325"/>
      <c r="GRQ77" s="325"/>
      <c r="GRR77" s="325"/>
      <c r="GRS77" s="325"/>
      <c r="GRT77" s="325"/>
      <c r="GRU77" s="325"/>
      <c r="GRV77" s="325"/>
      <c r="GRW77" s="325"/>
      <c r="GRX77" s="325"/>
      <c r="GRY77" s="325"/>
      <c r="GRZ77" s="325"/>
      <c r="GSA77" s="325"/>
      <c r="GSB77" s="325"/>
      <c r="GSC77" s="325"/>
      <c r="GSD77" s="325"/>
      <c r="GSE77" s="325"/>
      <c r="GSF77" s="325"/>
      <c r="GSG77" s="325"/>
      <c r="GSH77" s="325"/>
      <c r="GSI77" s="325"/>
      <c r="GSJ77" s="325"/>
      <c r="GSK77" s="325"/>
      <c r="GSL77" s="325"/>
      <c r="GSM77" s="325"/>
      <c r="GSN77" s="325"/>
      <c r="GSO77" s="325"/>
      <c r="GSP77" s="325"/>
      <c r="GSQ77" s="325"/>
      <c r="GSR77" s="325"/>
      <c r="GSS77" s="325"/>
      <c r="GST77" s="325"/>
      <c r="GSU77" s="325"/>
      <c r="GSV77" s="325"/>
      <c r="GSW77" s="325"/>
      <c r="GSX77" s="325"/>
      <c r="GSY77" s="325"/>
      <c r="GSZ77" s="325"/>
      <c r="GTA77" s="325"/>
      <c r="GTB77" s="325"/>
      <c r="GTC77" s="325"/>
      <c r="GTD77" s="325"/>
      <c r="GTE77" s="325"/>
      <c r="GTF77" s="325"/>
      <c r="GTG77" s="325"/>
      <c r="GTH77" s="325"/>
      <c r="GTI77" s="325"/>
      <c r="GTJ77" s="325"/>
      <c r="GTK77" s="325"/>
      <c r="GTL77" s="325"/>
      <c r="GTM77" s="325"/>
      <c r="GTN77" s="325"/>
      <c r="GTO77" s="325"/>
      <c r="GTP77" s="325"/>
      <c r="GTQ77" s="325"/>
      <c r="GTR77" s="325"/>
      <c r="GTS77" s="325"/>
      <c r="GTT77" s="325"/>
      <c r="GTU77" s="325"/>
      <c r="GTV77" s="325"/>
      <c r="GTW77" s="325"/>
      <c r="GTX77" s="325"/>
      <c r="GTY77" s="325"/>
      <c r="GTZ77" s="325"/>
      <c r="GUA77" s="325"/>
      <c r="GUB77" s="325"/>
      <c r="GUC77" s="325"/>
      <c r="GUD77" s="325"/>
      <c r="GUE77" s="325"/>
      <c r="GUF77" s="325"/>
      <c r="GUG77" s="325"/>
      <c r="GUH77" s="325"/>
      <c r="GUI77" s="325"/>
      <c r="GUJ77" s="325"/>
      <c r="GUK77" s="325"/>
      <c r="GUL77" s="325"/>
      <c r="GUM77" s="325"/>
      <c r="GUN77" s="325"/>
      <c r="GUO77" s="325"/>
      <c r="GUP77" s="325"/>
      <c r="GUQ77" s="325"/>
      <c r="GUR77" s="325"/>
      <c r="GUS77" s="325"/>
      <c r="GUT77" s="325"/>
      <c r="GUU77" s="325"/>
      <c r="GUV77" s="325"/>
      <c r="GUW77" s="325"/>
      <c r="GUX77" s="325"/>
      <c r="GUY77" s="325"/>
      <c r="GUZ77" s="325"/>
      <c r="GVA77" s="325"/>
      <c r="GVB77" s="325"/>
      <c r="GVC77" s="325"/>
      <c r="GVD77" s="325"/>
      <c r="GVE77" s="325"/>
      <c r="GVF77" s="325"/>
      <c r="GVG77" s="325"/>
      <c r="GVH77" s="325"/>
      <c r="GVI77" s="325"/>
      <c r="GVJ77" s="325"/>
      <c r="GVK77" s="325"/>
      <c r="GVL77" s="325"/>
      <c r="GVM77" s="325"/>
      <c r="GVN77" s="325"/>
      <c r="GVO77" s="325"/>
      <c r="GVP77" s="325"/>
      <c r="GVQ77" s="325"/>
      <c r="GVR77" s="325"/>
      <c r="GVS77" s="325"/>
      <c r="GVT77" s="325"/>
      <c r="GVU77" s="325"/>
      <c r="GVV77" s="325"/>
      <c r="GVW77" s="325"/>
      <c r="GVX77" s="325"/>
      <c r="GVY77" s="325"/>
      <c r="GVZ77" s="325"/>
      <c r="GWA77" s="325"/>
      <c r="GWB77" s="325"/>
      <c r="GWC77" s="325"/>
      <c r="GWD77" s="325"/>
      <c r="GWE77" s="325"/>
      <c r="GWF77" s="325"/>
      <c r="GWG77" s="325"/>
      <c r="GWH77" s="325"/>
      <c r="GWI77" s="325"/>
      <c r="GWJ77" s="325"/>
      <c r="GWK77" s="325"/>
      <c r="GWL77" s="325"/>
      <c r="GWM77" s="325"/>
      <c r="GWN77" s="325"/>
      <c r="GWO77" s="325"/>
      <c r="GWP77" s="325"/>
      <c r="GWQ77" s="325"/>
      <c r="GWR77" s="325"/>
      <c r="GWS77" s="325"/>
      <c r="GWT77" s="325"/>
      <c r="GWU77" s="325"/>
      <c r="GWV77" s="325"/>
      <c r="GWW77" s="325"/>
      <c r="GWX77" s="325"/>
      <c r="GWY77" s="325"/>
      <c r="GWZ77" s="325"/>
      <c r="GXA77" s="325"/>
      <c r="GXB77" s="325"/>
      <c r="GXC77" s="325"/>
      <c r="GXD77" s="325"/>
      <c r="GXE77" s="325"/>
      <c r="GXF77" s="325"/>
      <c r="GXG77" s="325"/>
      <c r="GXH77" s="325"/>
      <c r="GXI77" s="325"/>
      <c r="GXJ77" s="325"/>
      <c r="GXK77" s="325"/>
      <c r="GXL77" s="325"/>
      <c r="GXM77" s="325"/>
      <c r="GXN77" s="325"/>
      <c r="GXO77" s="325"/>
      <c r="GXP77" s="325"/>
      <c r="GXQ77" s="325"/>
      <c r="GXR77" s="325"/>
      <c r="GXS77" s="325"/>
      <c r="GXT77" s="325"/>
      <c r="GXU77" s="325"/>
      <c r="GXV77" s="325"/>
      <c r="GXW77" s="325"/>
      <c r="GXX77" s="325"/>
      <c r="GXY77" s="325"/>
      <c r="GXZ77" s="325"/>
      <c r="GYA77" s="325"/>
      <c r="GYB77" s="325"/>
      <c r="GYC77" s="325"/>
      <c r="GYD77" s="325"/>
      <c r="GYE77" s="325"/>
      <c r="GYF77" s="325"/>
      <c r="GYG77" s="325"/>
      <c r="GYH77" s="325"/>
      <c r="GYI77" s="325"/>
      <c r="GYJ77" s="325"/>
      <c r="GYK77" s="325"/>
      <c r="GYL77" s="325"/>
      <c r="GYM77" s="325"/>
      <c r="GYN77" s="325"/>
      <c r="GYO77" s="325"/>
      <c r="GYP77" s="325"/>
      <c r="GYQ77" s="325"/>
      <c r="GYR77" s="325"/>
      <c r="GYS77" s="325"/>
      <c r="GYT77" s="325"/>
      <c r="GYU77" s="325"/>
      <c r="GYV77" s="325"/>
      <c r="GYW77" s="325"/>
      <c r="GYX77" s="325"/>
      <c r="GYY77" s="325"/>
      <c r="GYZ77" s="325"/>
      <c r="GZA77" s="325"/>
      <c r="GZB77" s="325"/>
      <c r="GZC77" s="325"/>
      <c r="GZD77" s="325"/>
      <c r="GZE77" s="325"/>
      <c r="GZF77" s="325"/>
      <c r="GZG77" s="325"/>
      <c r="GZH77" s="325"/>
      <c r="GZI77" s="325"/>
      <c r="GZJ77" s="325"/>
      <c r="GZK77" s="325"/>
      <c r="GZL77" s="325"/>
      <c r="GZM77" s="325"/>
      <c r="GZN77" s="325"/>
      <c r="GZO77" s="325"/>
      <c r="GZP77" s="325"/>
      <c r="GZQ77" s="325"/>
      <c r="GZR77" s="325"/>
      <c r="GZS77" s="325"/>
      <c r="GZT77" s="325"/>
      <c r="GZU77" s="325"/>
      <c r="GZV77" s="325"/>
      <c r="GZW77" s="325"/>
      <c r="GZX77" s="325"/>
      <c r="GZY77" s="325"/>
      <c r="GZZ77" s="325"/>
      <c r="HAA77" s="325"/>
      <c r="HAB77" s="325"/>
      <c r="HAC77" s="325"/>
      <c r="HAD77" s="325"/>
      <c r="HAE77" s="325"/>
      <c r="HAF77" s="325"/>
      <c r="HAG77" s="325"/>
      <c r="HAH77" s="325"/>
      <c r="HAI77" s="325"/>
      <c r="HAJ77" s="325"/>
      <c r="HAK77" s="325"/>
      <c r="HAL77" s="325"/>
      <c r="HAM77" s="325"/>
      <c r="HAN77" s="325"/>
      <c r="HAO77" s="325"/>
      <c r="HAP77" s="325"/>
      <c r="HAQ77" s="325"/>
      <c r="HAR77" s="325"/>
      <c r="HAS77" s="325"/>
      <c r="HAT77" s="325"/>
      <c r="HAU77" s="325"/>
      <c r="HAV77" s="325"/>
      <c r="HAW77" s="325"/>
      <c r="HAX77" s="325"/>
      <c r="HAY77" s="325"/>
      <c r="HAZ77" s="325"/>
      <c r="HBA77" s="325"/>
      <c r="HBB77" s="325"/>
      <c r="HBC77" s="325"/>
      <c r="HBD77" s="325"/>
      <c r="HBE77" s="325"/>
      <c r="HBF77" s="325"/>
      <c r="HBG77" s="325"/>
      <c r="HBH77" s="325"/>
      <c r="HBI77" s="325"/>
      <c r="HBJ77" s="325"/>
      <c r="HBK77" s="325"/>
      <c r="HBL77" s="325"/>
      <c r="HBM77" s="325"/>
      <c r="HBN77" s="325"/>
      <c r="HBO77" s="325"/>
      <c r="HBP77" s="325"/>
      <c r="HBQ77" s="325"/>
      <c r="HBR77" s="325"/>
      <c r="HBS77" s="325"/>
      <c r="HBT77" s="325"/>
      <c r="HBU77" s="325"/>
      <c r="HBV77" s="325"/>
      <c r="HBW77" s="325"/>
      <c r="HBX77" s="325"/>
      <c r="HBY77" s="325"/>
      <c r="HBZ77" s="325"/>
      <c r="HCA77" s="325"/>
      <c r="HCB77" s="325"/>
      <c r="HCC77" s="325"/>
      <c r="HCD77" s="325"/>
      <c r="HCE77" s="325"/>
      <c r="HCF77" s="325"/>
      <c r="HCG77" s="325"/>
      <c r="HCH77" s="325"/>
      <c r="HCI77" s="325"/>
      <c r="HCJ77" s="325"/>
      <c r="HCK77" s="325"/>
      <c r="HCL77" s="325"/>
      <c r="HCM77" s="325"/>
      <c r="HCN77" s="325"/>
      <c r="HCO77" s="325"/>
      <c r="HCP77" s="325"/>
      <c r="HCQ77" s="325"/>
      <c r="HCR77" s="325"/>
      <c r="HCS77" s="325"/>
      <c r="HCT77" s="325"/>
      <c r="HCU77" s="325"/>
      <c r="HCV77" s="325"/>
      <c r="HCW77" s="325"/>
      <c r="HCX77" s="325"/>
      <c r="HCY77" s="325"/>
      <c r="HCZ77" s="325"/>
      <c r="HDA77" s="325"/>
      <c r="HDB77" s="325"/>
      <c r="HDC77" s="325"/>
      <c r="HDD77" s="325"/>
      <c r="HDE77" s="325"/>
      <c r="HDF77" s="325"/>
      <c r="HDG77" s="325"/>
      <c r="HDH77" s="325"/>
      <c r="HDI77" s="325"/>
      <c r="HDJ77" s="325"/>
      <c r="HDK77" s="325"/>
      <c r="HDL77" s="325"/>
      <c r="HDM77" s="325"/>
      <c r="HDN77" s="325"/>
      <c r="HDO77" s="325"/>
      <c r="HDP77" s="325"/>
      <c r="HDQ77" s="325"/>
      <c r="HDR77" s="325"/>
      <c r="HDS77" s="325"/>
      <c r="HDT77" s="325"/>
      <c r="HDU77" s="325"/>
      <c r="HDV77" s="325"/>
      <c r="HDW77" s="325"/>
      <c r="HDX77" s="325"/>
      <c r="HDY77" s="325"/>
      <c r="HDZ77" s="325"/>
      <c r="HEA77" s="325"/>
      <c r="HEB77" s="325"/>
      <c r="HEC77" s="325"/>
      <c r="HED77" s="325"/>
      <c r="HEE77" s="325"/>
      <c r="HEF77" s="325"/>
      <c r="HEG77" s="325"/>
      <c r="HEH77" s="325"/>
      <c r="HEI77" s="325"/>
      <c r="HEJ77" s="325"/>
      <c r="HEK77" s="325"/>
      <c r="HEL77" s="325"/>
      <c r="HEM77" s="325"/>
      <c r="HEN77" s="325"/>
      <c r="HEO77" s="325"/>
      <c r="HEP77" s="325"/>
      <c r="HEQ77" s="325"/>
      <c r="HER77" s="325"/>
      <c r="HES77" s="325"/>
      <c r="HET77" s="325"/>
      <c r="HEU77" s="325"/>
      <c r="HEV77" s="325"/>
      <c r="HEW77" s="325"/>
      <c r="HEX77" s="325"/>
      <c r="HEY77" s="325"/>
      <c r="HEZ77" s="325"/>
      <c r="HFA77" s="325"/>
      <c r="HFB77" s="325"/>
      <c r="HFC77" s="325"/>
      <c r="HFD77" s="325"/>
      <c r="HFE77" s="325"/>
      <c r="HFF77" s="325"/>
      <c r="HFG77" s="325"/>
      <c r="HFH77" s="325"/>
      <c r="HFI77" s="325"/>
      <c r="HFJ77" s="325"/>
      <c r="HFK77" s="325"/>
      <c r="HFL77" s="325"/>
      <c r="HFM77" s="325"/>
      <c r="HFN77" s="325"/>
      <c r="HFO77" s="325"/>
      <c r="HFP77" s="325"/>
      <c r="HFQ77" s="325"/>
      <c r="HFR77" s="325"/>
      <c r="HFS77" s="325"/>
      <c r="HFT77" s="325"/>
      <c r="HFU77" s="325"/>
      <c r="HFV77" s="325"/>
      <c r="HFW77" s="325"/>
      <c r="HFX77" s="325"/>
      <c r="HFY77" s="325"/>
      <c r="HFZ77" s="325"/>
      <c r="HGA77" s="325"/>
      <c r="HGB77" s="325"/>
      <c r="HGC77" s="325"/>
      <c r="HGD77" s="325"/>
      <c r="HGE77" s="325"/>
      <c r="HGF77" s="325"/>
      <c r="HGG77" s="325"/>
      <c r="HGH77" s="325"/>
      <c r="HGI77" s="325"/>
      <c r="HGJ77" s="325"/>
      <c r="HGK77" s="325"/>
      <c r="HGL77" s="325"/>
      <c r="HGM77" s="325"/>
      <c r="HGN77" s="325"/>
      <c r="HGO77" s="325"/>
      <c r="HGP77" s="325"/>
      <c r="HGQ77" s="325"/>
      <c r="HGR77" s="325"/>
      <c r="HGS77" s="325"/>
      <c r="HGT77" s="325"/>
      <c r="HGU77" s="325"/>
      <c r="HGV77" s="325"/>
      <c r="HGW77" s="325"/>
      <c r="HGX77" s="325"/>
      <c r="HGY77" s="325"/>
      <c r="HGZ77" s="325"/>
      <c r="HHA77" s="325"/>
      <c r="HHB77" s="325"/>
      <c r="HHC77" s="325"/>
      <c r="HHD77" s="325"/>
      <c r="HHE77" s="325"/>
      <c r="HHF77" s="325"/>
      <c r="HHG77" s="325"/>
      <c r="HHH77" s="325"/>
      <c r="HHI77" s="325"/>
      <c r="HHJ77" s="325"/>
      <c r="HHK77" s="325"/>
      <c r="HHL77" s="325"/>
      <c r="HHM77" s="325"/>
      <c r="HHN77" s="325"/>
      <c r="HHO77" s="325"/>
      <c r="HHP77" s="325"/>
      <c r="HHQ77" s="325"/>
      <c r="HHR77" s="325"/>
      <c r="HHS77" s="325"/>
      <c r="HHT77" s="325"/>
      <c r="HHU77" s="325"/>
      <c r="HHV77" s="325"/>
      <c r="HHW77" s="325"/>
      <c r="HHX77" s="325"/>
      <c r="HHY77" s="325"/>
      <c r="HHZ77" s="325"/>
      <c r="HIA77" s="325"/>
      <c r="HIB77" s="325"/>
      <c r="HIC77" s="325"/>
      <c r="HID77" s="325"/>
      <c r="HIE77" s="325"/>
      <c r="HIF77" s="325"/>
      <c r="HIG77" s="325"/>
      <c r="HIH77" s="325"/>
      <c r="HII77" s="325"/>
      <c r="HIJ77" s="325"/>
      <c r="HIK77" s="325"/>
      <c r="HIL77" s="325"/>
      <c r="HIM77" s="325"/>
      <c r="HIN77" s="325"/>
      <c r="HIO77" s="325"/>
      <c r="HIP77" s="325"/>
      <c r="HIQ77" s="325"/>
      <c r="HIR77" s="325"/>
      <c r="HIS77" s="325"/>
      <c r="HIT77" s="325"/>
      <c r="HIU77" s="325"/>
      <c r="HIV77" s="325"/>
      <c r="HIW77" s="325"/>
      <c r="HIX77" s="325"/>
      <c r="HIY77" s="325"/>
      <c r="HIZ77" s="325"/>
      <c r="HJA77" s="325"/>
      <c r="HJB77" s="325"/>
      <c r="HJC77" s="325"/>
      <c r="HJD77" s="325"/>
      <c r="HJE77" s="325"/>
      <c r="HJF77" s="325"/>
      <c r="HJG77" s="325"/>
      <c r="HJH77" s="325"/>
      <c r="HJI77" s="325"/>
      <c r="HJJ77" s="325"/>
      <c r="HJK77" s="325"/>
      <c r="HJL77" s="325"/>
      <c r="HJM77" s="325"/>
      <c r="HJN77" s="325"/>
      <c r="HJO77" s="325"/>
      <c r="HJP77" s="325"/>
      <c r="HJQ77" s="325"/>
      <c r="HJR77" s="325"/>
      <c r="HJS77" s="325"/>
      <c r="HJT77" s="325"/>
      <c r="HJU77" s="325"/>
      <c r="HJV77" s="325"/>
      <c r="HJW77" s="325"/>
      <c r="HJX77" s="325"/>
      <c r="HJY77" s="325"/>
      <c r="HJZ77" s="325"/>
      <c r="HKA77" s="325"/>
      <c r="HKB77" s="325"/>
      <c r="HKC77" s="325"/>
      <c r="HKD77" s="325"/>
      <c r="HKE77" s="325"/>
      <c r="HKF77" s="325"/>
      <c r="HKG77" s="325"/>
      <c r="HKH77" s="325"/>
      <c r="HKI77" s="325"/>
      <c r="HKJ77" s="325"/>
      <c r="HKK77" s="325"/>
      <c r="HKL77" s="325"/>
      <c r="HKM77" s="325"/>
      <c r="HKN77" s="325"/>
      <c r="HKO77" s="325"/>
      <c r="HKP77" s="325"/>
      <c r="HKQ77" s="325"/>
      <c r="HKR77" s="325"/>
      <c r="HKS77" s="325"/>
      <c r="HKT77" s="325"/>
      <c r="HKU77" s="325"/>
      <c r="HKV77" s="325"/>
      <c r="HKW77" s="325"/>
      <c r="HKX77" s="325"/>
      <c r="HKY77" s="325"/>
      <c r="HKZ77" s="325"/>
      <c r="HLA77" s="325"/>
      <c r="HLB77" s="325"/>
      <c r="HLC77" s="325"/>
      <c r="HLD77" s="325"/>
      <c r="HLE77" s="325"/>
      <c r="HLF77" s="325"/>
      <c r="HLG77" s="325"/>
      <c r="HLH77" s="325"/>
      <c r="HLI77" s="325"/>
      <c r="HLJ77" s="325"/>
      <c r="HLK77" s="325"/>
      <c r="HLL77" s="325"/>
      <c r="HLM77" s="325"/>
      <c r="HLN77" s="325"/>
      <c r="HLO77" s="325"/>
      <c r="HLP77" s="325"/>
      <c r="HLQ77" s="325"/>
      <c r="HLR77" s="325"/>
      <c r="HLS77" s="325"/>
      <c r="HLT77" s="325"/>
      <c r="HLU77" s="325"/>
      <c r="HLV77" s="325"/>
      <c r="HLW77" s="325"/>
      <c r="HLX77" s="325"/>
      <c r="HLY77" s="325"/>
      <c r="HLZ77" s="325"/>
      <c r="HMA77" s="325"/>
      <c r="HMB77" s="325"/>
      <c r="HMC77" s="325"/>
      <c r="HMD77" s="325"/>
      <c r="HME77" s="325"/>
      <c r="HMF77" s="325"/>
      <c r="HMG77" s="325"/>
      <c r="HMH77" s="325"/>
      <c r="HMI77" s="325"/>
      <c r="HMJ77" s="325"/>
      <c r="HMK77" s="325"/>
      <c r="HML77" s="325"/>
      <c r="HMM77" s="325"/>
      <c r="HMN77" s="325"/>
      <c r="HMO77" s="325"/>
      <c r="HMP77" s="325"/>
      <c r="HMQ77" s="325"/>
      <c r="HMR77" s="325"/>
      <c r="HMS77" s="325"/>
      <c r="HMT77" s="325"/>
      <c r="HMU77" s="325"/>
      <c r="HMV77" s="325"/>
      <c r="HMW77" s="325"/>
      <c r="HMX77" s="325"/>
      <c r="HMY77" s="325"/>
      <c r="HMZ77" s="325"/>
      <c r="HNA77" s="325"/>
      <c r="HNB77" s="325"/>
      <c r="HNC77" s="325"/>
      <c r="HND77" s="325"/>
      <c r="HNE77" s="325"/>
      <c r="HNF77" s="325"/>
      <c r="HNG77" s="325"/>
      <c r="HNH77" s="325"/>
      <c r="HNI77" s="325"/>
      <c r="HNJ77" s="325"/>
      <c r="HNK77" s="325"/>
      <c r="HNL77" s="325"/>
      <c r="HNM77" s="325"/>
      <c r="HNN77" s="325"/>
      <c r="HNO77" s="325"/>
      <c r="HNP77" s="325"/>
      <c r="HNQ77" s="325"/>
      <c r="HNR77" s="325"/>
      <c r="HNS77" s="325"/>
      <c r="HNT77" s="325"/>
      <c r="HNU77" s="325"/>
      <c r="HNV77" s="325"/>
      <c r="HNW77" s="325"/>
      <c r="HNX77" s="325"/>
      <c r="HNY77" s="325"/>
      <c r="HNZ77" s="325"/>
      <c r="HOA77" s="325"/>
      <c r="HOB77" s="325"/>
      <c r="HOC77" s="325"/>
      <c r="HOD77" s="325"/>
      <c r="HOE77" s="325"/>
      <c r="HOF77" s="325"/>
      <c r="HOG77" s="325"/>
      <c r="HOH77" s="325"/>
      <c r="HOI77" s="325"/>
      <c r="HOJ77" s="325"/>
      <c r="HOK77" s="325"/>
      <c r="HOL77" s="325"/>
      <c r="HOM77" s="325"/>
      <c r="HON77" s="325"/>
      <c r="HOO77" s="325"/>
      <c r="HOP77" s="325"/>
      <c r="HOQ77" s="325"/>
      <c r="HOR77" s="325"/>
      <c r="HOS77" s="325"/>
      <c r="HOT77" s="325"/>
      <c r="HOU77" s="325"/>
      <c r="HOV77" s="325"/>
      <c r="HOW77" s="325"/>
      <c r="HOX77" s="325"/>
      <c r="HOY77" s="325"/>
      <c r="HOZ77" s="325"/>
      <c r="HPA77" s="325"/>
      <c r="HPB77" s="325"/>
      <c r="HPC77" s="325"/>
      <c r="HPD77" s="325"/>
      <c r="HPE77" s="325"/>
      <c r="HPF77" s="325"/>
      <c r="HPG77" s="325"/>
      <c r="HPH77" s="325"/>
      <c r="HPI77" s="325"/>
      <c r="HPJ77" s="325"/>
      <c r="HPK77" s="325"/>
      <c r="HPL77" s="325"/>
      <c r="HPM77" s="325"/>
      <c r="HPN77" s="325"/>
      <c r="HPO77" s="325"/>
      <c r="HPP77" s="325"/>
      <c r="HPQ77" s="325"/>
      <c r="HPR77" s="325"/>
      <c r="HPS77" s="325"/>
      <c r="HPT77" s="325"/>
      <c r="HPU77" s="325"/>
      <c r="HPV77" s="325"/>
      <c r="HPW77" s="325"/>
      <c r="HPX77" s="325"/>
      <c r="HPY77" s="325"/>
      <c r="HPZ77" s="325"/>
      <c r="HQA77" s="325"/>
      <c r="HQB77" s="325"/>
      <c r="HQC77" s="325"/>
      <c r="HQD77" s="325"/>
      <c r="HQE77" s="325"/>
      <c r="HQF77" s="325"/>
      <c r="HQG77" s="325"/>
      <c r="HQH77" s="325"/>
      <c r="HQI77" s="325"/>
      <c r="HQJ77" s="325"/>
      <c r="HQK77" s="325"/>
      <c r="HQL77" s="325"/>
      <c r="HQM77" s="325"/>
      <c r="HQN77" s="325"/>
      <c r="HQO77" s="325"/>
      <c r="HQP77" s="325"/>
      <c r="HQQ77" s="325"/>
      <c r="HQR77" s="325"/>
      <c r="HQS77" s="325"/>
      <c r="HQT77" s="325"/>
      <c r="HQU77" s="325"/>
      <c r="HQV77" s="325"/>
      <c r="HQW77" s="325"/>
      <c r="HQX77" s="325"/>
      <c r="HQY77" s="325"/>
      <c r="HQZ77" s="325"/>
      <c r="HRA77" s="325"/>
      <c r="HRB77" s="325"/>
      <c r="HRC77" s="325"/>
      <c r="HRD77" s="325"/>
      <c r="HRE77" s="325"/>
      <c r="HRF77" s="325"/>
      <c r="HRG77" s="325"/>
      <c r="HRH77" s="325"/>
      <c r="HRI77" s="325"/>
      <c r="HRJ77" s="325"/>
      <c r="HRK77" s="325"/>
      <c r="HRL77" s="325"/>
      <c r="HRM77" s="325"/>
      <c r="HRN77" s="325"/>
      <c r="HRO77" s="325"/>
      <c r="HRP77" s="325"/>
      <c r="HRQ77" s="325"/>
      <c r="HRR77" s="325"/>
      <c r="HRS77" s="325"/>
      <c r="HRT77" s="325"/>
      <c r="HRU77" s="325"/>
      <c r="HRV77" s="325"/>
      <c r="HRW77" s="325"/>
      <c r="HRX77" s="325"/>
      <c r="HRY77" s="325"/>
      <c r="HRZ77" s="325"/>
      <c r="HSA77" s="325"/>
      <c r="HSB77" s="325"/>
      <c r="HSC77" s="325"/>
      <c r="HSD77" s="325"/>
      <c r="HSE77" s="325"/>
      <c r="HSF77" s="325"/>
      <c r="HSG77" s="325"/>
      <c r="HSH77" s="325"/>
      <c r="HSI77" s="325"/>
      <c r="HSJ77" s="325"/>
      <c r="HSK77" s="325"/>
      <c r="HSL77" s="325"/>
      <c r="HSM77" s="325"/>
      <c r="HSN77" s="325"/>
      <c r="HSO77" s="325"/>
      <c r="HSP77" s="325"/>
      <c r="HSQ77" s="325"/>
      <c r="HSR77" s="325"/>
      <c r="HSS77" s="325"/>
      <c r="HST77" s="325"/>
      <c r="HSU77" s="325"/>
      <c r="HSV77" s="325"/>
      <c r="HSW77" s="325"/>
      <c r="HSX77" s="325"/>
      <c r="HSY77" s="325"/>
      <c r="HSZ77" s="325"/>
      <c r="HTA77" s="325"/>
      <c r="HTB77" s="325"/>
      <c r="HTC77" s="325"/>
      <c r="HTD77" s="325"/>
      <c r="HTE77" s="325"/>
      <c r="HTF77" s="325"/>
      <c r="HTG77" s="325"/>
      <c r="HTH77" s="325"/>
      <c r="HTI77" s="325"/>
      <c r="HTJ77" s="325"/>
      <c r="HTK77" s="325"/>
      <c r="HTL77" s="325"/>
      <c r="HTM77" s="325"/>
      <c r="HTN77" s="325"/>
      <c r="HTO77" s="325"/>
      <c r="HTP77" s="325"/>
      <c r="HTQ77" s="325"/>
      <c r="HTR77" s="325"/>
      <c r="HTS77" s="325"/>
      <c r="HTT77" s="325"/>
      <c r="HTU77" s="325"/>
      <c r="HTV77" s="325"/>
      <c r="HTW77" s="325"/>
      <c r="HTX77" s="325"/>
      <c r="HTY77" s="325"/>
      <c r="HTZ77" s="325"/>
      <c r="HUA77" s="325"/>
      <c r="HUB77" s="325"/>
      <c r="HUC77" s="325"/>
      <c r="HUD77" s="325"/>
      <c r="HUE77" s="325"/>
      <c r="HUF77" s="325"/>
      <c r="HUG77" s="325"/>
      <c r="HUH77" s="325"/>
      <c r="HUI77" s="325"/>
      <c r="HUJ77" s="325"/>
      <c r="HUK77" s="325"/>
      <c r="HUL77" s="325"/>
      <c r="HUM77" s="325"/>
      <c r="HUN77" s="325"/>
      <c r="HUO77" s="325"/>
      <c r="HUP77" s="325"/>
      <c r="HUQ77" s="325"/>
      <c r="HUR77" s="325"/>
      <c r="HUS77" s="325"/>
      <c r="HUT77" s="325"/>
      <c r="HUU77" s="325"/>
      <c r="HUV77" s="325"/>
      <c r="HUW77" s="325"/>
      <c r="HUX77" s="325"/>
      <c r="HUY77" s="325"/>
      <c r="HUZ77" s="325"/>
      <c r="HVA77" s="325"/>
      <c r="HVB77" s="325"/>
      <c r="HVC77" s="325"/>
      <c r="HVD77" s="325"/>
      <c r="HVE77" s="325"/>
      <c r="HVF77" s="325"/>
      <c r="HVG77" s="325"/>
      <c r="HVH77" s="325"/>
      <c r="HVI77" s="325"/>
      <c r="HVJ77" s="325"/>
      <c r="HVK77" s="325"/>
      <c r="HVL77" s="325"/>
      <c r="HVM77" s="325"/>
      <c r="HVN77" s="325"/>
      <c r="HVO77" s="325"/>
      <c r="HVP77" s="325"/>
      <c r="HVQ77" s="325"/>
      <c r="HVR77" s="325"/>
      <c r="HVS77" s="325"/>
      <c r="HVT77" s="325"/>
      <c r="HVU77" s="325"/>
      <c r="HVV77" s="325"/>
      <c r="HVW77" s="325"/>
      <c r="HVX77" s="325"/>
      <c r="HVY77" s="325"/>
      <c r="HVZ77" s="325"/>
      <c r="HWA77" s="325"/>
      <c r="HWB77" s="325"/>
      <c r="HWC77" s="325"/>
      <c r="HWD77" s="325"/>
      <c r="HWE77" s="325"/>
      <c r="HWF77" s="325"/>
      <c r="HWG77" s="325"/>
      <c r="HWH77" s="325"/>
      <c r="HWI77" s="325"/>
      <c r="HWJ77" s="325"/>
      <c r="HWK77" s="325"/>
      <c r="HWL77" s="325"/>
      <c r="HWM77" s="325"/>
      <c r="HWN77" s="325"/>
      <c r="HWO77" s="325"/>
      <c r="HWP77" s="325"/>
      <c r="HWQ77" s="325"/>
      <c r="HWR77" s="325"/>
      <c r="HWS77" s="325"/>
      <c r="HWT77" s="325"/>
      <c r="HWU77" s="325"/>
      <c r="HWV77" s="325"/>
      <c r="HWW77" s="325"/>
      <c r="HWX77" s="325"/>
      <c r="HWY77" s="325"/>
      <c r="HWZ77" s="325"/>
      <c r="HXA77" s="325"/>
      <c r="HXB77" s="325"/>
      <c r="HXC77" s="325"/>
      <c r="HXD77" s="325"/>
      <c r="HXE77" s="325"/>
      <c r="HXF77" s="325"/>
      <c r="HXG77" s="325"/>
      <c r="HXH77" s="325"/>
      <c r="HXI77" s="325"/>
      <c r="HXJ77" s="325"/>
      <c r="HXK77" s="325"/>
      <c r="HXL77" s="325"/>
      <c r="HXM77" s="325"/>
      <c r="HXN77" s="325"/>
      <c r="HXO77" s="325"/>
      <c r="HXP77" s="325"/>
      <c r="HXQ77" s="325"/>
      <c r="HXR77" s="325"/>
      <c r="HXS77" s="325"/>
      <c r="HXT77" s="325"/>
      <c r="HXU77" s="325"/>
      <c r="HXV77" s="325"/>
      <c r="HXW77" s="325"/>
      <c r="HXX77" s="325"/>
      <c r="HXY77" s="325"/>
      <c r="HXZ77" s="325"/>
      <c r="HYA77" s="325"/>
      <c r="HYB77" s="325"/>
      <c r="HYC77" s="325"/>
      <c r="HYD77" s="325"/>
      <c r="HYE77" s="325"/>
      <c r="HYF77" s="325"/>
      <c r="HYG77" s="325"/>
      <c r="HYH77" s="325"/>
      <c r="HYI77" s="325"/>
      <c r="HYJ77" s="325"/>
      <c r="HYK77" s="325"/>
      <c r="HYL77" s="325"/>
      <c r="HYM77" s="325"/>
      <c r="HYN77" s="325"/>
      <c r="HYO77" s="325"/>
      <c r="HYP77" s="325"/>
      <c r="HYQ77" s="325"/>
      <c r="HYR77" s="325"/>
      <c r="HYS77" s="325"/>
      <c r="HYT77" s="325"/>
      <c r="HYU77" s="325"/>
      <c r="HYV77" s="325"/>
      <c r="HYW77" s="325"/>
      <c r="HYX77" s="325"/>
      <c r="HYY77" s="325"/>
      <c r="HYZ77" s="325"/>
      <c r="HZA77" s="325"/>
      <c r="HZB77" s="325"/>
      <c r="HZC77" s="325"/>
      <c r="HZD77" s="325"/>
      <c r="HZE77" s="325"/>
      <c r="HZF77" s="325"/>
      <c r="HZG77" s="325"/>
      <c r="HZH77" s="325"/>
      <c r="HZI77" s="325"/>
      <c r="HZJ77" s="325"/>
      <c r="HZK77" s="325"/>
      <c r="HZL77" s="325"/>
      <c r="HZM77" s="325"/>
      <c r="HZN77" s="325"/>
      <c r="HZO77" s="325"/>
      <c r="HZP77" s="325"/>
      <c r="HZQ77" s="325"/>
      <c r="HZR77" s="325"/>
      <c r="HZS77" s="325"/>
      <c r="HZT77" s="325"/>
      <c r="HZU77" s="325"/>
      <c r="HZV77" s="325"/>
      <c r="HZW77" s="325"/>
      <c r="HZX77" s="325"/>
      <c r="HZY77" s="325"/>
      <c r="HZZ77" s="325"/>
      <c r="IAA77" s="325"/>
      <c r="IAB77" s="325"/>
      <c r="IAC77" s="325"/>
      <c r="IAD77" s="325"/>
      <c r="IAE77" s="325"/>
      <c r="IAF77" s="325"/>
      <c r="IAG77" s="325"/>
      <c r="IAH77" s="325"/>
      <c r="IAI77" s="325"/>
      <c r="IAJ77" s="325"/>
      <c r="IAK77" s="325"/>
      <c r="IAL77" s="325"/>
      <c r="IAM77" s="325"/>
      <c r="IAN77" s="325"/>
      <c r="IAO77" s="325"/>
      <c r="IAP77" s="325"/>
      <c r="IAQ77" s="325"/>
      <c r="IAR77" s="325"/>
      <c r="IAS77" s="325"/>
      <c r="IAT77" s="325"/>
      <c r="IAU77" s="325"/>
      <c r="IAV77" s="325"/>
      <c r="IAW77" s="325"/>
      <c r="IAX77" s="325"/>
      <c r="IAY77" s="325"/>
      <c r="IAZ77" s="325"/>
      <c r="IBA77" s="325"/>
      <c r="IBB77" s="325"/>
      <c r="IBC77" s="325"/>
      <c r="IBD77" s="325"/>
      <c r="IBE77" s="325"/>
      <c r="IBF77" s="325"/>
      <c r="IBG77" s="325"/>
      <c r="IBH77" s="325"/>
      <c r="IBI77" s="325"/>
      <c r="IBJ77" s="325"/>
      <c r="IBK77" s="325"/>
      <c r="IBL77" s="325"/>
      <c r="IBM77" s="325"/>
      <c r="IBN77" s="325"/>
      <c r="IBO77" s="325"/>
      <c r="IBP77" s="325"/>
      <c r="IBQ77" s="325"/>
      <c r="IBR77" s="325"/>
      <c r="IBS77" s="325"/>
      <c r="IBT77" s="325"/>
      <c r="IBU77" s="325"/>
      <c r="IBV77" s="325"/>
      <c r="IBW77" s="325"/>
      <c r="IBX77" s="325"/>
      <c r="IBY77" s="325"/>
      <c r="IBZ77" s="325"/>
      <c r="ICA77" s="325"/>
      <c r="ICB77" s="325"/>
      <c r="ICC77" s="325"/>
      <c r="ICD77" s="325"/>
      <c r="ICE77" s="325"/>
      <c r="ICF77" s="325"/>
      <c r="ICG77" s="325"/>
      <c r="ICH77" s="325"/>
      <c r="ICI77" s="325"/>
      <c r="ICJ77" s="325"/>
      <c r="ICK77" s="325"/>
      <c r="ICL77" s="325"/>
      <c r="ICM77" s="325"/>
      <c r="ICN77" s="325"/>
      <c r="ICO77" s="325"/>
      <c r="ICP77" s="325"/>
      <c r="ICQ77" s="325"/>
      <c r="ICR77" s="325"/>
      <c r="ICS77" s="325"/>
      <c r="ICT77" s="325"/>
      <c r="ICU77" s="325"/>
      <c r="ICV77" s="325"/>
      <c r="ICW77" s="325"/>
      <c r="ICX77" s="325"/>
      <c r="ICY77" s="325"/>
      <c r="ICZ77" s="325"/>
      <c r="IDA77" s="325"/>
      <c r="IDB77" s="325"/>
      <c r="IDC77" s="325"/>
      <c r="IDD77" s="325"/>
      <c r="IDE77" s="325"/>
      <c r="IDF77" s="325"/>
      <c r="IDG77" s="325"/>
      <c r="IDH77" s="325"/>
      <c r="IDI77" s="325"/>
      <c r="IDJ77" s="325"/>
      <c r="IDK77" s="325"/>
      <c r="IDL77" s="325"/>
      <c r="IDM77" s="325"/>
      <c r="IDN77" s="325"/>
      <c r="IDO77" s="325"/>
      <c r="IDP77" s="325"/>
      <c r="IDQ77" s="325"/>
      <c r="IDR77" s="325"/>
      <c r="IDS77" s="325"/>
      <c r="IDT77" s="325"/>
      <c r="IDU77" s="325"/>
      <c r="IDV77" s="325"/>
      <c r="IDW77" s="325"/>
      <c r="IDX77" s="325"/>
      <c r="IDY77" s="325"/>
      <c r="IDZ77" s="325"/>
      <c r="IEA77" s="325"/>
      <c r="IEB77" s="325"/>
      <c r="IEC77" s="325"/>
      <c r="IED77" s="325"/>
      <c r="IEE77" s="325"/>
      <c r="IEF77" s="325"/>
      <c r="IEG77" s="325"/>
      <c r="IEH77" s="325"/>
      <c r="IEI77" s="325"/>
      <c r="IEJ77" s="325"/>
      <c r="IEK77" s="325"/>
      <c r="IEL77" s="325"/>
      <c r="IEM77" s="325"/>
      <c r="IEN77" s="325"/>
      <c r="IEO77" s="325"/>
      <c r="IEP77" s="325"/>
      <c r="IEQ77" s="325"/>
      <c r="IER77" s="325"/>
      <c r="IES77" s="325"/>
      <c r="IET77" s="325"/>
      <c r="IEU77" s="325"/>
      <c r="IEV77" s="325"/>
      <c r="IEW77" s="325"/>
      <c r="IEX77" s="325"/>
      <c r="IEY77" s="325"/>
      <c r="IEZ77" s="325"/>
      <c r="IFA77" s="325"/>
      <c r="IFB77" s="325"/>
      <c r="IFC77" s="325"/>
      <c r="IFD77" s="325"/>
      <c r="IFE77" s="325"/>
      <c r="IFF77" s="325"/>
      <c r="IFG77" s="325"/>
      <c r="IFH77" s="325"/>
      <c r="IFI77" s="325"/>
      <c r="IFJ77" s="325"/>
      <c r="IFK77" s="325"/>
      <c r="IFL77" s="325"/>
      <c r="IFM77" s="325"/>
      <c r="IFN77" s="325"/>
      <c r="IFO77" s="325"/>
      <c r="IFP77" s="325"/>
      <c r="IFQ77" s="325"/>
      <c r="IFR77" s="325"/>
      <c r="IFS77" s="325"/>
      <c r="IFT77" s="325"/>
      <c r="IFU77" s="325"/>
      <c r="IFV77" s="325"/>
      <c r="IFW77" s="325"/>
      <c r="IFX77" s="325"/>
      <c r="IFY77" s="325"/>
      <c r="IFZ77" s="325"/>
      <c r="IGA77" s="325"/>
      <c r="IGB77" s="325"/>
      <c r="IGC77" s="325"/>
      <c r="IGD77" s="325"/>
      <c r="IGE77" s="325"/>
      <c r="IGF77" s="325"/>
      <c r="IGG77" s="325"/>
      <c r="IGH77" s="325"/>
      <c r="IGI77" s="325"/>
      <c r="IGJ77" s="325"/>
      <c r="IGK77" s="325"/>
      <c r="IGL77" s="325"/>
      <c r="IGM77" s="325"/>
      <c r="IGN77" s="325"/>
      <c r="IGO77" s="325"/>
      <c r="IGP77" s="325"/>
      <c r="IGQ77" s="325"/>
      <c r="IGR77" s="325"/>
      <c r="IGS77" s="325"/>
      <c r="IGT77" s="325"/>
      <c r="IGU77" s="325"/>
      <c r="IGV77" s="325"/>
      <c r="IGW77" s="325"/>
      <c r="IGX77" s="325"/>
      <c r="IGY77" s="325"/>
      <c r="IGZ77" s="325"/>
      <c r="IHA77" s="325"/>
      <c r="IHB77" s="325"/>
      <c r="IHC77" s="325"/>
      <c r="IHD77" s="325"/>
      <c r="IHE77" s="325"/>
      <c r="IHF77" s="325"/>
      <c r="IHG77" s="325"/>
      <c r="IHH77" s="325"/>
      <c r="IHI77" s="325"/>
      <c r="IHJ77" s="325"/>
      <c r="IHK77" s="325"/>
      <c r="IHL77" s="325"/>
      <c r="IHM77" s="325"/>
      <c r="IHN77" s="325"/>
      <c r="IHO77" s="325"/>
      <c r="IHP77" s="325"/>
      <c r="IHQ77" s="325"/>
      <c r="IHR77" s="325"/>
      <c r="IHS77" s="325"/>
      <c r="IHT77" s="325"/>
      <c r="IHU77" s="325"/>
      <c r="IHV77" s="325"/>
      <c r="IHW77" s="325"/>
      <c r="IHX77" s="325"/>
      <c r="IHY77" s="325"/>
      <c r="IHZ77" s="325"/>
      <c r="IIA77" s="325"/>
      <c r="IIB77" s="325"/>
      <c r="IIC77" s="325"/>
      <c r="IID77" s="325"/>
      <c r="IIE77" s="325"/>
      <c r="IIF77" s="325"/>
      <c r="IIG77" s="325"/>
      <c r="IIH77" s="325"/>
      <c r="III77" s="325"/>
      <c r="IIJ77" s="325"/>
      <c r="IIK77" s="325"/>
      <c r="IIL77" s="325"/>
      <c r="IIM77" s="325"/>
      <c r="IIN77" s="325"/>
      <c r="IIO77" s="325"/>
      <c r="IIP77" s="325"/>
      <c r="IIQ77" s="325"/>
      <c r="IIR77" s="325"/>
      <c r="IIS77" s="325"/>
      <c r="IIT77" s="325"/>
      <c r="IIU77" s="325"/>
      <c r="IIV77" s="325"/>
      <c r="IIW77" s="325"/>
      <c r="IIX77" s="325"/>
      <c r="IIY77" s="325"/>
      <c r="IIZ77" s="325"/>
      <c r="IJA77" s="325"/>
      <c r="IJB77" s="325"/>
      <c r="IJC77" s="325"/>
      <c r="IJD77" s="325"/>
      <c r="IJE77" s="325"/>
      <c r="IJF77" s="325"/>
      <c r="IJG77" s="325"/>
      <c r="IJH77" s="325"/>
      <c r="IJI77" s="325"/>
      <c r="IJJ77" s="325"/>
      <c r="IJK77" s="325"/>
      <c r="IJL77" s="325"/>
      <c r="IJM77" s="325"/>
      <c r="IJN77" s="325"/>
      <c r="IJO77" s="325"/>
      <c r="IJP77" s="325"/>
      <c r="IJQ77" s="325"/>
      <c r="IJR77" s="325"/>
      <c r="IJS77" s="325"/>
      <c r="IJT77" s="325"/>
      <c r="IJU77" s="325"/>
      <c r="IJV77" s="325"/>
      <c r="IJW77" s="325"/>
      <c r="IJX77" s="325"/>
      <c r="IJY77" s="325"/>
      <c r="IJZ77" s="325"/>
      <c r="IKA77" s="325"/>
      <c r="IKB77" s="325"/>
      <c r="IKC77" s="325"/>
      <c r="IKD77" s="325"/>
      <c r="IKE77" s="325"/>
      <c r="IKF77" s="325"/>
      <c r="IKG77" s="325"/>
      <c r="IKH77" s="325"/>
      <c r="IKI77" s="325"/>
      <c r="IKJ77" s="325"/>
      <c r="IKK77" s="325"/>
      <c r="IKL77" s="325"/>
      <c r="IKM77" s="325"/>
      <c r="IKN77" s="325"/>
      <c r="IKO77" s="325"/>
      <c r="IKP77" s="325"/>
      <c r="IKQ77" s="325"/>
      <c r="IKR77" s="325"/>
      <c r="IKS77" s="325"/>
      <c r="IKT77" s="325"/>
      <c r="IKU77" s="325"/>
      <c r="IKV77" s="325"/>
      <c r="IKW77" s="325"/>
      <c r="IKX77" s="325"/>
      <c r="IKY77" s="325"/>
      <c r="IKZ77" s="325"/>
      <c r="ILA77" s="325"/>
      <c r="ILB77" s="325"/>
      <c r="ILC77" s="325"/>
      <c r="ILD77" s="325"/>
      <c r="ILE77" s="325"/>
      <c r="ILF77" s="325"/>
      <c r="ILG77" s="325"/>
      <c r="ILH77" s="325"/>
      <c r="ILI77" s="325"/>
      <c r="ILJ77" s="325"/>
      <c r="ILK77" s="325"/>
      <c r="ILL77" s="325"/>
      <c r="ILM77" s="325"/>
      <c r="ILN77" s="325"/>
      <c r="ILO77" s="325"/>
      <c r="ILP77" s="325"/>
      <c r="ILQ77" s="325"/>
      <c r="ILR77" s="325"/>
      <c r="ILS77" s="325"/>
      <c r="ILT77" s="325"/>
      <c r="ILU77" s="325"/>
      <c r="ILV77" s="325"/>
      <c r="ILW77" s="325"/>
      <c r="ILX77" s="325"/>
      <c r="ILY77" s="325"/>
      <c r="ILZ77" s="325"/>
      <c r="IMA77" s="325"/>
      <c r="IMB77" s="325"/>
      <c r="IMC77" s="325"/>
      <c r="IMD77" s="325"/>
      <c r="IME77" s="325"/>
      <c r="IMF77" s="325"/>
      <c r="IMG77" s="325"/>
      <c r="IMH77" s="325"/>
      <c r="IMI77" s="325"/>
      <c r="IMJ77" s="325"/>
      <c r="IMK77" s="325"/>
      <c r="IML77" s="325"/>
      <c r="IMM77" s="325"/>
      <c r="IMN77" s="325"/>
      <c r="IMO77" s="325"/>
      <c r="IMP77" s="325"/>
      <c r="IMQ77" s="325"/>
      <c r="IMR77" s="325"/>
      <c r="IMS77" s="325"/>
      <c r="IMT77" s="325"/>
      <c r="IMU77" s="325"/>
      <c r="IMV77" s="325"/>
      <c r="IMW77" s="325"/>
      <c r="IMX77" s="325"/>
      <c r="IMY77" s="325"/>
      <c r="IMZ77" s="325"/>
      <c r="INA77" s="325"/>
      <c r="INB77" s="325"/>
      <c r="INC77" s="325"/>
      <c r="IND77" s="325"/>
      <c r="INE77" s="325"/>
      <c r="INF77" s="325"/>
      <c r="ING77" s="325"/>
      <c r="INH77" s="325"/>
      <c r="INI77" s="325"/>
      <c r="INJ77" s="325"/>
      <c r="INK77" s="325"/>
      <c r="INL77" s="325"/>
      <c r="INM77" s="325"/>
      <c r="INN77" s="325"/>
      <c r="INO77" s="325"/>
      <c r="INP77" s="325"/>
      <c r="INQ77" s="325"/>
      <c r="INR77" s="325"/>
      <c r="INS77" s="325"/>
      <c r="INT77" s="325"/>
      <c r="INU77" s="325"/>
      <c r="INV77" s="325"/>
      <c r="INW77" s="325"/>
      <c r="INX77" s="325"/>
      <c r="INY77" s="325"/>
      <c r="INZ77" s="325"/>
      <c r="IOA77" s="325"/>
      <c r="IOB77" s="325"/>
      <c r="IOC77" s="325"/>
      <c r="IOD77" s="325"/>
      <c r="IOE77" s="325"/>
      <c r="IOF77" s="325"/>
      <c r="IOG77" s="325"/>
      <c r="IOH77" s="325"/>
      <c r="IOI77" s="325"/>
      <c r="IOJ77" s="325"/>
      <c r="IOK77" s="325"/>
      <c r="IOL77" s="325"/>
      <c r="IOM77" s="325"/>
      <c r="ION77" s="325"/>
      <c r="IOO77" s="325"/>
      <c r="IOP77" s="325"/>
      <c r="IOQ77" s="325"/>
      <c r="IOR77" s="325"/>
      <c r="IOS77" s="325"/>
      <c r="IOT77" s="325"/>
      <c r="IOU77" s="325"/>
      <c r="IOV77" s="325"/>
      <c r="IOW77" s="325"/>
      <c r="IOX77" s="325"/>
      <c r="IOY77" s="325"/>
      <c r="IOZ77" s="325"/>
      <c r="IPA77" s="325"/>
      <c r="IPB77" s="325"/>
      <c r="IPC77" s="325"/>
      <c r="IPD77" s="325"/>
      <c r="IPE77" s="325"/>
      <c r="IPF77" s="325"/>
      <c r="IPG77" s="325"/>
      <c r="IPH77" s="325"/>
      <c r="IPI77" s="325"/>
      <c r="IPJ77" s="325"/>
      <c r="IPK77" s="325"/>
      <c r="IPL77" s="325"/>
      <c r="IPM77" s="325"/>
      <c r="IPN77" s="325"/>
      <c r="IPO77" s="325"/>
      <c r="IPP77" s="325"/>
      <c r="IPQ77" s="325"/>
      <c r="IPR77" s="325"/>
      <c r="IPS77" s="325"/>
      <c r="IPT77" s="325"/>
      <c r="IPU77" s="325"/>
      <c r="IPV77" s="325"/>
      <c r="IPW77" s="325"/>
      <c r="IPX77" s="325"/>
      <c r="IPY77" s="325"/>
      <c r="IPZ77" s="325"/>
      <c r="IQA77" s="325"/>
      <c r="IQB77" s="325"/>
      <c r="IQC77" s="325"/>
      <c r="IQD77" s="325"/>
      <c r="IQE77" s="325"/>
      <c r="IQF77" s="325"/>
      <c r="IQG77" s="325"/>
      <c r="IQH77" s="325"/>
      <c r="IQI77" s="325"/>
      <c r="IQJ77" s="325"/>
      <c r="IQK77" s="325"/>
      <c r="IQL77" s="325"/>
      <c r="IQM77" s="325"/>
      <c r="IQN77" s="325"/>
      <c r="IQO77" s="325"/>
      <c r="IQP77" s="325"/>
      <c r="IQQ77" s="325"/>
      <c r="IQR77" s="325"/>
      <c r="IQS77" s="325"/>
      <c r="IQT77" s="325"/>
      <c r="IQU77" s="325"/>
      <c r="IQV77" s="325"/>
      <c r="IQW77" s="325"/>
      <c r="IQX77" s="325"/>
      <c r="IQY77" s="325"/>
      <c r="IQZ77" s="325"/>
      <c r="IRA77" s="325"/>
      <c r="IRB77" s="325"/>
      <c r="IRC77" s="325"/>
      <c r="IRD77" s="325"/>
      <c r="IRE77" s="325"/>
      <c r="IRF77" s="325"/>
      <c r="IRG77" s="325"/>
      <c r="IRH77" s="325"/>
      <c r="IRI77" s="325"/>
      <c r="IRJ77" s="325"/>
      <c r="IRK77" s="325"/>
      <c r="IRL77" s="325"/>
      <c r="IRM77" s="325"/>
      <c r="IRN77" s="325"/>
      <c r="IRO77" s="325"/>
      <c r="IRP77" s="325"/>
      <c r="IRQ77" s="325"/>
      <c r="IRR77" s="325"/>
      <c r="IRS77" s="325"/>
      <c r="IRT77" s="325"/>
      <c r="IRU77" s="325"/>
      <c r="IRV77" s="325"/>
      <c r="IRW77" s="325"/>
      <c r="IRX77" s="325"/>
      <c r="IRY77" s="325"/>
      <c r="IRZ77" s="325"/>
      <c r="ISA77" s="325"/>
      <c r="ISB77" s="325"/>
      <c r="ISC77" s="325"/>
      <c r="ISD77" s="325"/>
      <c r="ISE77" s="325"/>
      <c r="ISF77" s="325"/>
      <c r="ISG77" s="325"/>
      <c r="ISH77" s="325"/>
      <c r="ISI77" s="325"/>
      <c r="ISJ77" s="325"/>
      <c r="ISK77" s="325"/>
      <c r="ISL77" s="325"/>
      <c r="ISM77" s="325"/>
      <c r="ISN77" s="325"/>
      <c r="ISO77" s="325"/>
      <c r="ISP77" s="325"/>
      <c r="ISQ77" s="325"/>
      <c r="ISR77" s="325"/>
      <c r="ISS77" s="325"/>
      <c r="IST77" s="325"/>
      <c r="ISU77" s="325"/>
      <c r="ISV77" s="325"/>
      <c r="ISW77" s="325"/>
      <c r="ISX77" s="325"/>
      <c r="ISY77" s="325"/>
      <c r="ISZ77" s="325"/>
      <c r="ITA77" s="325"/>
      <c r="ITB77" s="325"/>
      <c r="ITC77" s="325"/>
      <c r="ITD77" s="325"/>
      <c r="ITE77" s="325"/>
      <c r="ITF77" s="325"/>
      <c r="ITG77" s="325"/>
      <c r="ITH77" s="325"/>
      <c r="ITI77" s="325"/>
      <c r="ITJ77" s="325"/>
      <c r="ITK77" s="325"/>
      <c r="ITL77" s="325"/>
      <c r="ITM77" s="325"/>
      <c r="ITN77" s="325"/>
      <c r="ITO77" s="325"/>
      <c r="ITP77" s="325"/>
      <c r="ITQ77" s="325"/>
      <c r="ITR77" s="325"/>
      <c r="ITS77" s="325"/>
      <c r="ITT77" s="325"/>
      <c r="ITU77" s="325"/>
      <c r="ITV77" s="325"/>
      <c r="ITW77" s="325"/>
      <c r="ITX77" s="325"/>
      <c r="ITY77" s="325"/>
      <c r="ITZ77" s="325"/>
      <c r="IUA77" s="325"/>
      <c r="IUB77" s="325"/>
      <c r="IUC77" s="325"/>
      <c r="IUD77" s="325"/>
      <c r="IUE77" s="325"/>
      <c r="IUF77" s="325"/>
      <c r="IUG77" s="325"/>
      <c r="IUH77" s="325"/>
      <c r="IUI77" s="325"/>
      <c r="IUJ77" s="325"/>
      <c r="IUK77" s="325"/>
      <c r="IUL77" s="325"/>
      <c r="IUM77" s="325"/>
      <c r="IUN77" s="325"/>
      <c r="IUO77" s="325"/>
      <c r="IUP77" s="325"/>
      <c r="IUQ77" s="325"/>
      <c r="IUR77" s="325"/>
      <c r="IUS77" s="325"/>
      <c r="IUT77" s="325"/>
      <c r="IUU77" s="325"/>
      <c r="IUV77" s="325"/>
      <c r="IUW77" s="325"/>
      <c r="IUX77" s="325"/>
      <c r="IUY77" s="325"/>
      <c r="IUZ77" s="325"/>
      <c r="IVA77" s="325"/>
      <c r="IVB77" s="325"/>
      <c r="IVC77" s="325"/>
      <c r="IVD77" s="325"/>
      <c r="IVE77" s="325"/>
      <c r="IVF77" s="325"/>
      <c r="IVG77" s="325"/>
      <c r="IVH77" s="325"/>
      <c r="IVI77" s="325"/>
      <c r="IVJ77" s="325"/>
      <c r="IVK77" s="325"/>
      <c r="IVL77" s="325"/>
      <c r="IVM77" s="325"/>
      <c r="IVN77" s="325"/>
      <c r="IVO77" s="325"/>
      <c r="IVP77" s="325"/>
      <c r="IVQ77" s="325"/>
      <c r="IVR77" s="325"/>
      <c r="IVS77" s="325"/>
      <c r="IVT77" s="325"/>
      <c r="IVU77" s="325"/>
      <c r="IVV77" s="325"/>
      <c r="IVW77" s="325"/>
      <c r="IVX77" s="325"/>
      <c r="IVY77" s="325"/>
      <c r="IVZ77" s="325"/>
      <c r="IWA77" s="325"/>
      <c r="IWB77" s="325"/>
      <c r="IWC77" s="325"/>
      <c r="IWD77" s="325"/>
      <c r="IWE77" s="325"/>
      <c r="IWF77" s="325"/>
      <c r="IWG77" s="325"/>
      <c r="IWH77" s="325"/>
      <c r="IWI77" s="325"/>
      <c r="IWJ77" s="325"/>
      <c r="IWK77" s="325"/>
      <c r="IWL77" s="325"/>
      <c r="IWM77" s="325"/>
      <c r="IWN77" s="325"/>
      <c r="IWO77" s="325"/>
      <c r="IWP77" s="325"/>
      <c r="IWQ77" s="325"/>
      <c r="IWR77" s="325"/>
      <c r="IWS77" s="325"/>
      <c r="IWT77" s="325"/>
      <c r="IWU77" s="325"/>
      <c r="IWV77" s="325"/>
      <c r="IWW77" s="325"/>
      <c r="IWX77" s="325"/>
      <c r="IWY77" s="325"/>
      <c r="IWZ77" s="325"/>
      <c r="IXA77" s="325"/>
      <c r="IXB77" s="325"/>
      <c r="IXC77" s="325"/>
      <c r="IXD77" s="325"/>
      <c r="IXE77" s="325"/>
      <c r="IXF77" s="325"/>
      <c r="IXG77" s="325"/>
      <c r="IXH77" s="325"/>
      <c r="IXI77" s="325"/>
      <c r="IXJ77" s="325"/>
      <c r="IXK77" s="325"/>
      <c r="IXL77" s="325"/>
      <c r="IXM77" s="325"/>
      <c r="IXN77" s="325"/>
      <c r="IXO77" s="325"/>
      <c r="IXP77" s="325"/>
      <c r="IXQ77" s="325"/>
      <c r="IXR77" s="325"/>
      <c r="IXS77" s="325"/>
      <c r="IXT77" s="325"/>
      <c r="IXU77" s="325"/>
      <c r="IXV77" s="325"/>
      <c r="IXW77" s="325"/>
      <c r="IXX77" s="325"/>
      <c r="IXY77" s="325"/>
      <c r="IXZ77" s="325"/>
      <c r="IYA77" s="325"/>
      <c r="IYB77" s="325"/>
      <c r="IYC77" s="325"/>
      <c r="IYD77" s="325"/>
      <c r="IYE77" s="325"/>
      <c r="IYF77" s="325"/>
      <c r="IYG77" s="325"/>
      <c r="IYH77" s="325"/>
      <c r="IYI77" s="325"/>
      <c r="IYJ77" s="325"/>
      <c r="IYK77" s="325"/>
      <c r="IYL77" s="325"/>
      <c r="IYM77" s="325"/>
      <c r="IYN77" s="325"/>
      <c r="IYO77" s="325"/>
      <c r="IYP77" s="325"/>
      <c r="IYQ77" s="325"/>
      <c r="IYR77" s="325"/>
      <c r="IYS77" s="325"/>
      <c r="IYT77" s="325"/>
      <c r="IYU77" s="325"/>
      <c r="IYV77" s="325"/>
      <c r="IYW77" s="325"/>
      <c r="IYX77" s="325"/>
      <c r="IYY77" s="325"/>
      <c r="IYZ77" s="325"/>
      <c r="IZA77" s="325"/>
      <c r="IZB77" s="325"/>
      <c r="IZC77" s="325"/>
      <c r="IZD77" s="325"/>
      <c r="IZE77" s="325"/>
      <c r="IZF77" s="325"/>
      <c r="IZG77" s="325"/>
      <c r="IZH77" s="325"/>
      <c r="IZI77" s="325"/>
      <c r="IZJ77" s="325"/>
      <c r="IZK77" s="325"/>
      <c r="IZL77" s="325"/>
      <c r="IZM77" s="325"/>
      <c r="IZN77" s="325"/>
      <c r="IZO77" s="325"/>
      <c r="IZP77" s="325"/>
      <c r="IZQ77" s="325"/>
      <c r="IZR77" s="325"/>
      <c r="IZS77" s="325"/>
      <c r="IZT77" s="325"/>
      <c r="IZU77" s="325"/>
      <c r="IZV77" s="325"/>
      <c r="IZW77" s="325"/>
      <c r="IZX77" s="325"/>
      <c r="IZY77" s="325"/>
      <c r="IZZ77" s="325"/>
      <c r="JAA77" s="325"/>
      <c r="JAB77" s="325"/>
      <c r="JAC77" s="325"/>
      <c r="JAD77" s="325"/>
      <c r="JAE77" s="325"/>
      <c r="JAF77" s="325"/>
      <c r="JAG77" s="325"/>
      <c r="JAH77" s="325"/>
      <c r="JAI77" s="325"/>
      <c r="JAJ77" s="325"/>
      <c r="JAK77" s="325"/>
      <c r="JAL77" s="325"/>
      <c r="JAM77" s="325"/>
      <c r="JAN77" s="325"/>
      <c r="JAO77" s="325"/>
      <c r="JAP77" s="325"/>
      <c r="JAQ77" s="325"/>
      <c r="JAR77" s="325"/>
      <c r="JAS77" s="325"/>
      <c r="JAT77" s="325"/>
      <c r="JAU77" s="325"/>
      <c r="JAV77" s="325"/>
      <c r="JAW77" s="325"/>
      <c r="JAX77" s="325"/>
      <c r="JAY77" s="325"/>
      <c r="JAZ77" s="325"/>
      <c r="JBA77" s="325"/>
      <c r="JBB77" s="325"/>
      <c r="JBC77" s="325"/>
      <c r="JBD77" s="325"/>
      <c r="JBE77" s="325"/>
      <c r="JBF77" s="325"/>
      <c r="JBG77" s="325"/>
      <c r="JBH77" s="325"/>
      <c r="JBI77" s="325"/>
      <c r="JBJ77" s="325"/>
      <c r="JBK77" s="325"/>
      <c r="JBL77" s="325"/>
      <c r="JBM77" s="325"/>
      <c r="JBN77" s="325"/>
      <c r="JBO77" s="325"/>
      <c r="JBP77" s="325"/>
      <c r="JBQ77" s="325"/>
      <c r="JBR77" s="325"/>
      <c r="JBS77" s="325"/>
      <c r="JBT77" s="325"/>
      <c r="JBU77" s="325"/>
      <c r="JBV77" s="325"/>
      <c r="JBW77" s="325"/>
      <c r="JBX77" s="325"/>
      <c r="JBY77" s="325"/>
      <c r="JBZ77" s="325"/>
      <c r="JCA77" s="325"/>
      <c r="JCB77" s="325"/>
      <c r="JCC77" s="325"/>
      <c r="JCD77" s="325"/>
      <c r="JCE77" s="325"/>
      <c r="JCF77" s="325"/>
      <c r="JCG77" s="325"/>
      <c r="JCH77" s="325"/>
      <c r="JCI77" s="325"/>
      <c r="JCJ77" s="325"/>
      <c r="JCK77" s="325"/>
      <c r="JCL77" s="325"/>
      <c r="JCM77" s="325"/>
      <c r="JCN77" s="325"/>
      <c r="JCO77" s="325"/>
      <c r="JCP77" s="325"/>
      <c r="JCQ77" s="325"/>
      <c r="JCR77" s="325"/>
      <c r="JCS77" s="325"/>
      <c r="JCT77" s="325"/>
      <c r="JCU77" s="325"/>
      <c r="JCV77" s="325"/>
      <c r="JCW77" s="325"/>
      <c r="JCX77" s="325"/>
      <c r="JCY77" s="325"/>
      <c r="JCZ77" s="325"/>
      <c r="JDA77" s="325"/>
      <c r="JDB77" s="325"/>
      <c r="JDC77" s="325"/>
      <c r="JDD77" s="325"/>
      <c r="JDE77" s="325"/>
      <c r="JDF77" s="325"/>
      <c r="JDG77" s="325"/>
      <c r="JDH77" s="325"/>
      <c r="JDI77" s="325"/>
      <c r="JDJ77" s="325"/>
      <c r="JDK77" s="325"/>
      <c r="JDL77" s="325"/>
      <c r="JDM77" s="325"/>
      <c r="JDN77" s="325"/>
      <c r="JDO77" s="325"/>
      <c r="JDP77" s="325"/>
      <c r="JDQ77" s="325"/>
      <c r="JDR77" s="325"/>
      <c r="JDS77" s="325"/>
      <c r="JDT77" s="325"/>
      <c r="JDU77" s="325"/>
      <c r="JDV77" s="325"/>
      <c r="JDW77" s="325"/>
      <c r="JDX77" s="325"/>
      <c r="JDY77" s="325"/>
      <c r="JDZ77" s="325"/>
      <c r="JEA77" s="325"/>
      <c r="JEB77" s="325"/>
      <c r="JEC77" s="325"/>
      <c r="JED77" s="325"/>
      <c r="JEE77" s="325"/>
      <c r="JEF77" s="325"/>
      <c r="JEG77" s="325"/>
      <c r="JEH77" s="325"/>
      <c r="JEI77" s="325"/>
      <c r="JEJ77" s="325"/>
      <c r="JEK77" s="325"/>
      <c r="JEL77" s="325"/>
      <c r="JEM77" s="325"/>
      <c r="JEN77" s="325"/>
      <c r="JEO77" s="325"/>
      <c r="JEP77" s="325"/>
      <c r="JEQ77" s="325"/>
      <c r="JER77" s="325"/>
      <c r="JES77" s="325"/>
      <c r="JET77" s="325"/>
      <c r="JEU77" s="325"/>
      <c r="JEV77" s="325"/>
      <c r="JEW77" s="325"/>
      <c r="JEX77" s="325"/>
      <c r="JEY77" s="325"/>
      <c r="JEZ77" s="325"/>
      <c r="JFA77" s="325"/>
      <c r="JFB77" s="325"/>
      <c r="JFC77" s="325"/>
      <c r="JFD77" s="325"/>
      <c r="JFE77" s="325"/>
      <c r="JFF77" s="325"/>
      <c r="JFG77" s="325"/>
      <c r="JFH77" s="325"/>
      <c r="JFI77" s="325"/>
      <c r="JFJ77" s="325"/>
      <c r="JFK77" s="325"/>
      <c r="JFL77" s="325"/>
      <c r="JFM77" s="325"/>
      <c r="JFN77" s="325"/>
      <c r="JFO77" s="325"/>
      <c r="JFP77" s="325"/>
      <c r="JFQ77" s="325"/>
      <c r="JFR77" s="325"/>
      <c r="JFS77" s="325"/>
      <c r="JFT77" s="325"/>
      <c r="JFU77" s="325"/>
      <c r="JFV77" s="325"/>
      <c r="JFW77" s="325"/>
      <c r="JFX77" s="325"/>
      <c r="JFY77" s="325"/>
      <c r="JFZ77" s="325"/>
      <c r="JGA77" s="325"/>
      <c r="JGB77" s="325"/>
      <c r="JGC77" s="325"/>
      <c r="JGD77" s="325"/>
      <c r="JGE77" s="325"/>
      <c r="JGF77" s="325"/>
      <c r="JGG77" s="325"/>
      <c r="JGH77" s="325"/>
      <c r="JGI77" s="325"/>
      <c r="JGJ77" s="325"/>
      <c r="JGK77" s="325"/>
      <c r="JGL77" s="325"/>
      <c r="JGM77" s="325"/>
      <c r="JGN77" s="325"/>
      <c r="JGO77" s="325"/>
      <c r="JGP77" s="325"/>
      <c r="JGQ77" s="325"/>
      <c r="JGR77" s="325"/>
      <c r="JGS77" s="325"/>
      <c r="JGT77" s="325"/>
      <c r="JGU77" s="325"/>
      <c r="JGV77" s="325"/>
      <c r="JGW77" s="325"/>
      <c r="JGX77" s="325"/>
      <c r="JGY77" s="325"/>
      <c r="JGZ77" s="325"/>
      <c r="JHA77" s="325"/>
      <c r="JHB77" s="325"/>
      <c r="JHC77" s="325"/>
      <c r="JHD77" s="325"/>
      <c r="JHE77" s="325"/>
      <c r="JHF77" s="325"/>
      <c r="JHG77" s="325"/>
      <c r="JHH77" s="325"/>
      <c r="JHI77" s="325"/>
      <c r="JHJ77" s="325"/>
      <c r="JHK77" s="325"/>
      <c r="JHL77" s="325"/>
      <c r="JHM77" s="325"/>
      <c r="JHN77" s="325"/>
      <c r="JHO77" s="325"/>
      <c r="JHP77" s="325"/>
      <c r="JHQ77" s="325"/>
      <c r="JHR77" s="325"/>
      <c r="JHS77" s="325"/>
      <c r="JHT77" s="325"/>
      <c r="JHU77" s="325"/>
      <c r="JHV77" s="325"/>
      <c r="JHW77" s="325"/>
      <c r="JHX77" s="325"/>
      <c r="JHY77" s="325"/>
      <c r="JHZ77" s="325"/>
      <c r="JIA77" s="325"/>
      <c r="JIB77" s="325"/>
      <c r="JIC77" s="325"/>
      <c r="JID77" s="325"/>
      <c r="JIE77" s="325"/>
      <c r="JIF77" s="325"/>
      <c r="JIG77" s="325"/>
      <c r="JIH77" s="325"/>
      <c r="JII77" s="325"/>
      <c r="JIJ77" s="325"/>
      <c r="JIK77" s="325"/>
      <c r="JIL77" s="325"/>
      <c r="JIM77" s="325"/>
      <c r="JIN77" s="325"/>
      <c r="JIO77" s="325"/>
      <c r="JIP77" s="325"/>
      <c r="JIQ77" s="325"/>
      <c r="JIR77" s="325"/>
      <c r="JIS77" s="325"/>
      <c r="JIT77" s="325"/>
      <c r="JIU77" s="325"/>
      <c r="JIV77" s="325"/>
      <c r="JIW77" s="325"/>
      <c r="JIX77" s="325"/>
      <c r="JIY77" s="325"/>
      <c r="JIZ77" s="325"/>
      <c r="JJA77" s="325"/>
      <c r="JJB77" s="325"/>
      <c r="JJC77" s="325"/>
      <c r="JJD77" s="325"/>
      <c r="JJE77" s="325"/>
      <c r="JJF77" s="325"/>
      <c r="JJG77" s="325"/>
      <c r="JJH77" s="325"/>
      <c r="JJI77" s="325"/>
      <c r="JJJ77" s="325"/>
      <c r="JJK77" s="325"/>
      <c r="JJL77" s="325"/>
      <c r="JJM77" s="325"/>
      <c r="JJN77" s="325"/>
      <c r="JJO77" s="325"/>
      <c r="JJP77" s="325"/>
      <c r="JJQ77" s="325"/>
      <c r="JJR77" s="325"/>
      <c r="JJS77" s="325"/>
      <c r="JJT77" s="325"/>
      <c r="JJU77" s="325"/>
      <c r="JJV77" s="325"/>
      <c r="JJW77" s="325"/>
      <c r="JJX77" s="325"/>
      <c r="JJY77" s="325"/>
      <c r="JJZ77" s="325"/>
      <c r="JKA77" s="325"/>
      <c r="JKB77" s="325"/>
      <c r="JKC77" s="325"/>
      <c r="JKD77" s="325"/>
      <c r="JKE77" s="325"/>
      <c r="JKF77" s="325"/>
      <c r="JKG77" s="325"/>
      <c r="JKH77" s="325"/>
      <c r="JKI77" s="325"/>
      <c r="JKJ77" s="325"/>
      <c r="JKK77" s="325"/>
      <c r="JKL77" s="325"/>
      <c r="JKM77" s="325"/>
      <c r="JKN77" s="325"/>
      <c r="JKO77" s="325"/>
      <c r="JKP77" s="325"/>
      <c r="JKQ77" s="325"/>
      <c r="JKR77" s="325"/>
      <c r="JKS77" s="325"/>
      <c r="JKT77" s="325"/>
      <c r="JKU77" s="325"/>
      <c r="JKV77" s="325"/>
      <c r="JKW77" s="325"/>
      <c r="JKX77" s="325"/>
      <c r="JKY77" s="325"/>
      <c r="JKZ77" s="325"/>
      <c r="JLA77" s="325"/>
      <c r="JLB77" s="325"/>
      <c r="JLC77" s="325"/>
      <c r="JLD77" s="325"/>
      <c r="JLE77" s="325"/>
      <c r="JLF77" s="325"/>
      <c r="JLG77" s="325"/>
      <c r="JLH77" s="325"/>
      <c r="JLI77" s="325"/>
      <c r="JLJ77" s="325"/>
      <c r="JLK77" s="325"/>
      <c r="JLL77" s="325"/>
      <c r="JLM77" s="325"/>
      <c r="JLN77" s="325"/>
      <c r="JLO77" s="325"/>
      <c r="JLP77" s="325"/>
      <c r="JLQ77" s="325"/>
      <c r="JLR77" s="325"/>
      <c r="JLS77" s="325"/>
      <c r="JLT77" s="325"/>
      <c r="JLU77" s="325"/>
      <c r="JLV77" s="325"/>
      <c r="JLW77" s="325"/>
      <c r="JLX77" s="325"/>
      <c r="JLY77" s="325"/>
      <c r="JLZ77" s="325"/>
      <c r="JMA77" s="325"/>
      <c r="JMB77" s="325"/>
      <c r="JMC77" s="325"/>
      <c r="JMD77" s="325"/>
      <c r="JME77" s="325"/>
      <c r="JMF77" s="325"/>
      <c r="JMG77" s="325"/>
      <c r="JMH77" s="325"/>
      <c r="JMI77" s="325"/>
      <c r="JMJ77" s="325"/>
      <c r="JMK77" s="325"/>
      <c r="JML77" s="325"/>
      <c r="JMM77" s="325"/>
      <c r="JMN77" s="325"/>
      <c r="JMO77" s="325"/>
      <c r="JMP77" s="325"/>
      <c r="JMQ77" s="325"/>
      <c r="JMR77" s="325"/>
      <c r="JMS77" s="325"/>
      <c r="JMT77" s="325"/>
      <c r="JMU77" s="325"/>
      <c r="JMV77" s="325"/>
      <c r="JMW77" s="325"/>
      <c r="JMX77" s="325"/>
      <c r="JMY77" s="325"/>
      <c r="JMZ77" s="325"/>
      <c r="JNA77" s="325"/>
      <c r="JNB77" s="325"/>
      <c r="JNC77" s="325"/>
      <c r="JND77" s="325"/>
      <c r="JNE77" s="325"/>
      <c r="JNF77" s="325"/>
      <c r="JNG77" s="325"/>
      <c r="JNH77" s="325"/>
      <c r="JNI77" s="325"/>
      <c r="JNJ77" s="325"/>
      <c r="JNK77" s="325"/>
      <c r="JNL77" s="325"/>
      <c r="JNM77" s="325"/>
      <c r="JNN77" s="325"/>
      <c r="JNO77" s="325"/>
      <c r="JNP77" s="325"/>
      <c r="JNQ77" s="325"/>
      <c r="JNR77" s="325"/>
      <c r="JNS77" s="325"/>
      <c r="JNT77" s="325"/>
      <c r="JNU77" s="325"/>
      <c r="JNV77" s="325"/>
      <c r="JNW77" s="325"/>
      <c r="JNX77" s="325"/>
      <c r="JNY77" s="325"/>
      <c r="JNZ77" s="325"/>
      <c r="JOA77" s="325"/>
      <c r="JOB77" s="325"/>
      <c r="JOC77" s="325"/>
      <c r="JOD77" s="325"/>
      <c r="JOE77" s="325"/>
      <c r="JOF77" s="325"/>
      <c r="JOG77" s="325"/>
      <c r="JOH77" s="325"/>
      <c r="JOI77" s="325"/>
      <c r="JOJ77" s="325"/>
      <c r="JOK77" s="325"/>
      <c r="JOL77" s="325"/>
      <c r="JOM77" s="325"/>
      <c r="JON77" s="325"/>
      <c r="JOO77" s="325"/>
      <c r="JOP77" s="325"/>
      <c r="JOQ77" s="325"/>
      <c r="JOR77" s="325"/>
      <c r="JOS77" s="325"/>
      <c r="JOT77" s="325"/>
      <c r="JOU77" s="325"/>
      <c r="JOV77" s="325"/>
      <c r="JOW77" s="325"/>
      <c r="JOX77" s="325"/>
      <c r="JOY77" s="325"/>
      <c r="JOZ77" s="325"/>
      <c r="JPA77" s="325"/>
      <c r="JPB77" s="325"/>
      <c r="JPC77" s="325"/>
      <c r="JPD77" s="325"/>
      <c r="JPE77" s="325"/>
      <c r="JPF77" s="325"/>
      <c r="JPG77" s="325"/>
      <c r="JPH77" s="325"/>
      <c r="JPI77" s="325"/>
      <c r="JPJ77" s="325"/>
      <c r="JPK77" s="325"/>
      <c r="JPL77" s="325"/>
      <c r="JPM77" s="325"/>
      <c r="JPN77" s="325"/>
      <c r="JPO77" s="325"/>
      <c r="JPP77" s="325"/>
      <c r="JPQ77" s="325"/>
      <c r="JPR77" s="325"/>
      <c r="JPS77" s="325"/>
      <c r="JPT77" s="325"/>
      <c r="JPU77" s="325"/>
      <c r="JPV77" s="325"/>
      <c r="JPW77" s="325"/>
      <c r="JPX77" s="325"/>
      <c r="JPY77" s="325"/>
      <c r="JPZ77" s="325"/>
      <c r="JQA77" s="325"/>
      <c r="JQB77" s="325"/>
      <c r="JQC77" s="325"/>
      <c r="JQD77" s="325"/>
      <c r="JQE77" s="325"/>
      <c r="JQF77" s="325"/>
      <c r="JQG77" s="325"/>
      <c r="JQH77" s="325"/>
      <c r="JQI77" s="325"/>
      <c r="JQJ77" s="325"/>
      <c r="JQK77" s="325"/>
      <c r="JQL77" s="325"/>
      <c r="JQM77" s="325"/>
      <c r="JQN77" s="325"/>
      <c r="JQO77" s="325"/>
      <c r="JQP77" s="325"/>
      <c r="JQQ77" s="325"/>
      <c r="JQR77" s="325"/>
      <c r="JQS77" s="325"/>
      <c r="JQT77" s="325"/>
      <c r="JQU77" s="325"/>
      <c r="JQV77" s="325"/>
      <c r="JQW77" s="325"/>
      <c r="JQX77" s="325"/>
      <c r="JQY77" s="325"/>
      <c r="JQZ77" s="325"/>
      <c r="JRA77" s="325"/>
      <c r="JRB77" s="325"/>
      <c r="JRC77" s="325"/>
      <c r="JRD77" s="325"/>
      <c r="JRE77" s="325"/>
      <c r="JRF77" s="325"/>
      <c r="JRG77" s="325"/>
      <c r="JRH77" s="325"/>
      <c r="JRI77" s="325"/>
      <c r="JRJ77" s="325"/>
      <c r="JRK77" s="325"/>
      <c r="JRL77" s="325"/>
      <c r="JRM77" s="325"/>
      <c r="JRN77" s="325"/>
      <c r="JRO77" s="325"/>
      <c r="JRP77" s="325"/>
      <c r="JRQ77" s="325"/>
      <c r="JRR77" s="325"/>
      <c r="JRS77" s="325"/>
      <c r="JRT77" s="325"/>
      <c r="JRU77" s="325"/>
      <c r="JRV77" s="325"/>
      <c r="JRW77" s="325"/>
      <c r="JRX77" s="325"/>
      <c r="JRY77" s="325"/>
      <c r="JRZ77" s="325"/>
      <c r="JSA77" s="325"/>
      <c r="JSB77" s="325"/>
      <c r="JSC77" s="325"/>
      <c r="JSD77" s="325"/>
      <c r="JSE77" s="325"/>
      <c r="JSF77" s="325"/>
      <c r="JSG77" s="325"/>
      <c r="JSH77" s="325"/>
      <c r="JSI77" s="325"/>
      <c r="JSJ77" s="325"/>
      <c r="JSK77" s="325"/>
      <c r="JSL77" s="325"/>
      <c r="JSM77" s="325"/>
      <c r="JSN77" s="325"/>
      <c r="JSO77" s="325"/>
      <c r="JSP77" s="325"/>
      <c r="JSQ77" s="325"/>
      <c r="JSR77" s="325"/>
      <c r="JSS77" s="325"/>
      <c r="JST77" s="325"/>
      <c r="JSU77" s="325"/>
      <c r="JSV77" s="325"/>
      <c r="JSW77" s="325"/>
      <c r="JSX77" s="325"/>
      <c r="JSY77" s="325"/>
      <c r="JSZ77" s="325"/>
      <c r="JTA77" s="325"/>
      <c r="JTB77" s="325"/>
      <c r="JTC77" s="325"/>
      <c r="JTD77" s="325"/>
      <c r="JTE77" s="325"/>
      <c r="JTF77" s="325"/>
      <c r="JTG77" s="325"/>
      <c r="JTH77" s="325"/>
      <c r="JTI77" s="325"/>
      <c r="JTJ77" s="325"/>
      <c r="JTK77" s="325"/>
      <c r="JTL77" s="325"/>
      <c r="JTM77" s="325"/>
      <c r="JTN77" s="325"/>
      <c r="JTO77" s="325"/>
      <c r="JTP77" s="325"/>
      <c r="JTQ77" s="325"/>
      <c r="JTR77" s="325"/>
      <c r="JTS77" s="325"/>
      <c r="JTT77" s="325"/>
      <c r="JTU77" s="325"/>
      <c r="JTV77" s="325"/>
      <c r="JTW77" s="325"/>
      <c r="JTX77" s="325"/>
      <c r="JTY77" s="325"/>
      <c r="JTZ77" s="325"/>
      <c r="JUA77" s="325"/>
      <c r="JUB77" s="325"/>
      <c r="JUC77" s="325"/>
      <c r="JUD77" s="325"/>
      <c r="JUE77" s="325"/>
      <c r="JUF77" s="325"/>
      <c r="JUG77" s="325"/>
      <c r="JUH77" s="325"/>
      <c r="JUI77" s="325"/>
      <c r="JUJ77" s="325"/>
      <c r="JUK77" s="325"/>
      <c r="JUL77" s="325"/>
      <c r="JUM77" s="325"/>
      <c r="JUN77" s="325"/>
      <c r="JUO77" s="325"/>
      <c r="JUP77" s="325"/>
      <c r="JUQ77" s="325"/>
      <c r="JUR77" s="325"/>
      <c r="JUS77" s="325"/>
      <c r="JUT77" s="325"/>
      <c r="JUU77" s="325"/>
      <c r="JUV77" s="325"/>
      <c r="JUW77" s="325"/>
      <c r="JUX77" s="325"/>
      <c r="JUY77" s="325"/>
      <c r="JUZ77" s="325"/>
      <c r="JVA77" s="325"/>
      <c r="JVB77" s="325"/>
      <c r="JVC77" s="325"/>
      <c r="JVD77" s="325"/>
      <c r="JVE77" s="325"/>
      <c r="JVF77" s="325"/>
      <c r="JVG77" s="325"/>
      <c r="JVH77" s="325"/>
      <c r="JVI77" s="325"/>
      <c r="JVJ77" s="325"/>
      <c r="JVK77" s="325"/>
      <c r="JVL77" s="325"/>
      <c r="JVM77" s="325"/>
      <c r="JVN77" s="325"/>
      <c r="JVO77" s="325"/>
      <c r="JVP77" s="325"/>
      <c r="JVQ77" s="325"/>
      <c r="JVR77" s="325"/>
      <c r="JVS77" s="325"/>
      <c r="JVT77" s="325"/>
      <c r="JVU77" s="325"/>
      <c r="JVV77" s="325"/>
      <c r="JVW77" s="325"/>
      <c r="JVX77" s="325"/>
      <c r="JVY77" s="325"/>
      <c r="JVZ77" s="325"/>
      <c r="JWA77" s="325"/>
      <c r="JWB77" s="325"/>
      <c r="JWC77" s="325"/>
      <c r="JWD77" s="325"/>
      <c r="JWE77" s="325"/>
      <c r="JWF77" s="325"/>
      <c r="JWG77" s="325"/>
      <c r="JWH77" s="325"/>
      <c r="JWI77" s="325"/>
      <c r="JWJ77" s="325"/>
      <c r="JWK77" s="325"/>
      <c r="JWL77" s="325"/>
      <c r="JWM77" s="325"/>
      <c r="JWN77" s="325"/>
      <c r="JWO77" s="325"/>
      <c r="JWP77" s="325"/>
      <c r="JWQ77" s="325"/>
      <c r="JWR77" s="325"/>
      <c r="JWS77" s="325"/>
      <c r="JWT77" s="325"/>
      <c r="JWU77" s="325"/>
      <c r="JWV77" s="325"/>
      <c r="JWW77" s="325"/>
      <c r="JWX77" s="325"/>
      <c r="JWY77" s="325"/>
      <c r="JWZ77" s="325"/>
      <c r="JXA77" s="325"/>
      <c r="JXB77" s="325"/>
      <c r="JXC77" s="325"/>
      <c r="JXD77" s="325"/>
      <c r="JXE77" s="325"/>
      <c r="JXF77" s="325"/>
      <c r="JXG77" s="325"/>
      <c r="JXH77" s="325"/>
      <c r="JXI77" s="325"/>
      <c r="JXJ77" s="325"/>
      <c r="JXK77" s="325"/>
      <c r="JXL77" s="325"/>
      <c r="JXM77" s="325"/>
      <c r="JXN77" s="325"/>
      <c r="JXO77" s="325"/>
      <c r="JXP77" s="325"/>
      <c r="JXQ77" s="325"/>
      <c r="JXR77" s="325"/>
      <c r="JXS77" s="325"/>
      <c r="JXT77" s="325"/>
      <c r="JXU77" s="325"/>
      <c r="JXV77" s="325"/>
      <c r="JXW77" s="325"/>
      <c r="JXX77" s="325"/>
      <c r="JXY77" s="325"/>
      <c r="JXZ77" s="325"/>
      <c r="JYA77" s="325"/>
      <c r="JYB77" s="325"/>
      <c r="JYC77" s="325"/>
      <c r="JYD77" s="325"/>
      <c r="JYE77" s="325"/>
      <c r="JYF77" s="325"/>
      <c r="JYG77" s="325"/>
      <c r="JYH77" s="325"/>
      <c r="JYI77" s="325"/>
      <c r="JYJ77" s="325"/>
      <c r="JYK77" s="325"/>
      <c r="JYL77" s="325"/>
      <c r="JYM77" s="325"/>
      <c r="JYN77" s="325"/>
      <c r="JYO77" s="325"/>
      <c r="JYP77" s="325"/>
      <c r="JYQ77" s="325"/>
      <c r="JYR77" s="325"/>
      <c r="JYS77" s="325"/>
      <c r="JYT77" s="325"/>
      <c r="JYU77" s="325"/>
      <c r="JYV77" s="325"/>
      <c r="JYW77" s="325"/>
      <c r="JYX77" s="325"/>
      <c r="JYY77" s="325"/>
      <c r="JYZ77" s="325"/>
      <c r="JZA77" s="325"/>
      <c r="JZB77" s="325"/>
      <c r="JZC77" s="325"/>
      <c r="JZD77" s="325"/>
      <c r="JZE77" s="325"/>
      <c r="JZF77" s="325"/>
      <c r="JZG77" s="325"/>
      <c r="JZH77" s="325"/>
      <c r="JZI77" s="325"/>
      <c r="JZJ77" s="325"/>
      <c r="JZK77" s="325"/>
      <c r="JZL77" s="325"/>
      <c r="JZM77" s="325"/>
      <c r="JZN77" s="325"/>
      <c r="JZO77" s="325"/>
      <c r="JZP77" s="325"/>
      <c r="JZQ77" s="325"/>
      <c r="JZR77" s="325"/>
      <c r="JZS77" s="325"/>
      <c r="JZT77" s="325"/>
      <c r="JZU77" s="325"/>
      <c r="JZV77" s="325"/>
      <c r="JZW77" s="325"/>
      <c r="JZX77" s="325"/>
      <c r="JZY77" s="325"/>
      <c r="JZZ77" s="325"/>
      <c r="KAA77" s="325"/>
      <c r="KAB77" s="325"/>
      <c r="KAC77" s="325"/>
      <c r="KAD77" s="325"/>
      <c r="KAE77" s="325"/>
      <c r="KAF77" s="325"/>
      <c r="KAG77" s="325"/>
      <c r="KAH77" s="325"/>
      <c r="KAI77" s="325"/>
      <c r="KAJ77" s="325"/>
      <c r="KAK77" s="325"/>
      <c r="KAL77" s="325"/>
      <c r="KAM77" s="325"/>
      <c r="KAN77" s="325"/>
      <c r="KAO77" s="325"/>
      <c r="KAP77" s="325"/>
      <c r="KAQ77" s="325"/>
      <c r="KAR77" s="325"/>
      <c r="KAS77" s="325"/>
      <c r="KAT77" s="325"/>
      <c r="KAU77" s="325"/>
      <c r="KAV77" s="325"/>
      <c r="KAW77" s="325"/>
      <c r="KAX77" s="325"/>
      <c r="KAY77" s="325"/>
      <c r="KAZ77" s="325"/>
      <c r="KBA77" s="325"/>
      <c r="KBB77" s="325"/>
      <c r="KBC77" s="325"/>
      <c r="KBD77" s="325"/>
      <c r="KBE77" s="325"/>
      <c r="KBF77" s="325"/>
      <c r="KBG77" s="325"/>
      <c r="KBH77" s="325"/>
      <c r="KBI77" s="325"/>
      <c r="KBJ77" s="325"/>
      <c r="KBK77" s="325"/>
      <c r="KBL77" s="325"/>
      <c r="KBM77" s="325"/>
      <c r="KBN77" s="325"/>
      <c r="KBO77" s="325"/>
      <c r="KBP77" s="325"/>
      <c r="KBQ77" s="325"/>
      <c r="KBR77" s="325"/>
      <c r="KBS77" s="325"/>
      <c r="KBT77" s="325"/>
      <c r="KBU77" s="325"/>
      <c r="KBV77" s="325"/>
      <c r="KBW77" s="325"/>
      <c r="KBX77" s="325"/>
      <c r="KBY77" s="325"/>
      <c r="KBZ77" s="325"/>
      <c r="KCA77" s="325"/>
      <c r="KCB77" s="325"/>
      <c r="KCC77" s="325"/>
      <c r="KCD77" s="325"/>
      <c r="KCE77" s="325"/>
      <c r="KCF77" s="325"/>
      <c r="KCG77" s="325"/>
      <c r="KCH77" s="325"/>
      <c r="KCI77" s="325"/>
      <c r="KCJ77" s="325"/>
      <c r="KCK77" s="325"/>
      <c r="KCL77" s="325"/>
      <c r="KCM77" s="325"/>
      <c r="KCN77" s="325"/>
      <c r="KCO77" s="325"/>
      <c r="KCP77" s="325"/>
      <c r="KCQ77" s="325"/>
      <c r="KCR77" s="325"/>
      <c r="KCS77" s="325"/>
      <c r="KCT77" s="325"/>
      <c r="KCU77" s="325"/>
      <c r="KCV77" s="325"/>
      <c r="KCW77" s="325"/>
      <c r="KCX77" s="325"/>
      <c r="KCY77" s="325"/>
      <c r="KCZ77" s="325"/>
      <c r="KDA77" s="325"/>
      <c r="KDB77" s="325"/>
      <c r="KDC77" s="325"/>
      <c r="KDD77" s="325"/>
      <c r="KDE77" s="325"/>
      <c r="KDF77" s="325"/>
      <c r="KDG77" s="325"/>
      <c r="KDH77" s="325"/>
      <c r="KDI77" s="325"/>
      <c r="KDJ77" s="325"/>
      <c r="KDK77" s="325"/>
      <c r="KDL77" s="325"/>
      <c r="KDM77" s="325"/>
      <c r="KDN77" s="325"/>
      <c r="KDO77" s="325"/>
      <c r="KDP77" s="325"/>
      <c r="KDQ77" s="325"/>
      <c r="KDR77" s="325"/>
      <c r="KDS77" s="325"/>
      <c r="KDT77" s="325"/>
      <c r="KDU77" s="325"/>
      <c r="KDV77" s="325"/>
      <c r="KDW77" s="325"/>
      <c r="KDX77" s="325"/>
      <c r="KDY77" s="325"/>
      <c r="KDZ77" s="325"/>
      <c r="KEA77" s="325"/>
      <c r="KEB77" s="325"/>
      <c r="KEC77" s="325"/>
      <c r="KED77" s="325"/>
      <c r="KEE77" s="325"/>
      <c r="KEF77" s="325"/>
      <c r="KEG77" s="325"/>
      <c r="KEH77" s="325"/>
      <c r="KEI77" s="325"/>
      <c r="KEJ77" s="325"/>
      <c r="KEK77" s="325"/>
      <c r="KEL77" s="325"/>
      <c r="KEM77" s="325"/>
      <c r="KEN77" s="325"/>
      <c r="KEO77" s="325"/>
      <c r="KEP77" s="325"/>
      <c r="KEQ77" s="325"/>
      <c r="KER77" s="325"/>
      <c r="KES77" s="325"/>
      <c r="KET77" s="325"/>
      <c r="KEU77" s="325"/>
      <c r="KEV77" s="325"/>
      <c r="KEW77" s="325"/>
      <c r="KEX77" s="325"/>
      <c r="KEY77" s="325"/>
      <c r="KEZ77" s="325"/>
      <c r="KFA77" s="325"/>
      <c r="KFB77" s="325"/>
      <c r="KFC77" s="325"/>
      <c r="KFD77" s="325"/>
      <c r="KFE77" s="325"/>
      <c r="KFF77" s="325"/>
      <c r="KFG77" s="325"/>
      <c r="KFH77" s="325"/>
      <c r="KFI77" s="325"/>
      <c r="KFJ77" s="325"/>
      <c r="KFK77" s="325"/>
      <c r="KFL77" s="325"/>
      <c r="KFM77" s="325"/>
      <c r="KFN77" s="325"/>
      <c r="KFO77" s="325"/>
      <c r="KFP77" s="325"/>
      <c r="KFQ77" s="325"/>
      <c r="KFR77" s="325"/>
      <c r="KFS77" s="325"/>
      <c r="KFT77" s="325"/>
      <c r="KFU77" s="325"/>
      <c r="KFV77" s="325"/>
      <c r="KFW77" s="325"/>
      <c r="KFX77" s="325"/>
      <c r="KFY77" s="325"/>
      <c r="KFZ77" s="325"/>
      <c r="KGA77" s="325"/>
      <c r="KGB77" s="325"/>
      <c r="KGC77" s="325"/>
      <c r="KGD77" s="325"/>
      <c r="KGE77" s="325"/>
      <c r="KGF77" s="325"/>
      <c r="KGG77" s="325"/>
      <c r="KGH77" s="325"/>
      <c r="KGI77" s="325"/>
      <c r="KGJ77" s="325"/>
      <c r="KGK77" s="325"/>
      <c r="KGL77" s="325"/>
      <c r="KGM77" s="325"/>
      <c r="KGN77" s="325"/>
      <c r="KGO77" s="325"/>
      <c r="KGP77" s="325"/>
      <c r="KGQ77" s="325"/>
      <c r="KGR77" s="325"/>
      <c r="KGS77" s="325"/>
      <c r="KGT77" s="325"/>
      <c r="KGU77" s="325"/>
      <c r="KGV77" s="325"/>
      <c r="KGW77" s="325"/>
      <c r="KGX77" s="325"/>
      <c r="KGY77" s="325"/>
      <c r="KGZ77" s="325"/>
      <c r="KHA77" s="325"/>
      <c r="KHB77" s="325"/>
      <c r="KHC77" s="325"/>
      <c r="KHD77" s="325"/>
      <c r="KHE77" s="325"/>
      <c r="KHF77" s="325"/>
      <c r="KHG77" s="325"/>
      <c r="KHH77" s="325"/>
      <c r="KHI77" s="325"/>
      <c r="KHJ77" s="325"/>
      <c r="KHK77" s="325"/>
      <c r="KHL77" s="325"/>
      <c r="KHM77" s="325"/>
      <c r="KHN77" s="325"/>
      <c r="KHO77" s="325"/>
      <c r="KHP77" s="325"/>
      <c r="KHQ77" s="325"/>
      <c r="KHR77" s="325"/>
      <c r="KHS77" s="325"/>
      <c r="KHT77" s="325"/>
      <c r="KHU77" s="325"/>
      <c r="KHV77" s="325"/>
      <c r="KHW77" s="325"/>
      <c r="KHX77" s="325"/>
      <c r="KHY77" s="325"/>
      <c r="KHZ77" s="325"/>
      <c r="KIA77" s="325"/>
      <c r="KIB77" s="325"/>
      <c r="KIC77" s="325"/>
      <c r="KID77" s="325"/>
      <c r="KIE77" s="325"/>
      <c r="KIF77" s="325"/>
      <c r="KIG77" s="325"/>
      <c r="KIH77" s="325"/>
      <c r="KII77" s="325"/>
      <c r="KIJ77" s="325"/>
      <c r="KIK77" s="325"/>
      <c r="KIL77" s="325"/>
      <c r="KIM77" s="325"/>
      <c r="KIN77" s="325"/>
      <c r="KIO77" s="325"/>
      <c r="KIP77" s="325"/>
      <c r="KIQ77" s="325"/>
      <c r="KIR77" s="325"/>
      <c r="KIS77" s="325"/>
      <c r="KIT77" s="325"/>
      <c r="KIU77" s="325"/>
      <c r="KIV77" s="325"/>
      <c r="KIW77" s="325"/>
      <c r="KIX77" s="325"/>
      <c r="KIY77" s="325"/>
      <c r="KIZ77" s="325"/>
      <c r="KJA77" s="325"/>
      <c r="KJB77" s="325"/>
      <c r="KJC77" s="325"/>
      <c r="KJD77" s="325"/>
      <c r="KJE77" s="325"/>
      <c r="KJF77" s="325"/>
      <c r="KJG77" s="325"/>
      <c r="KJH77" s="325"/>
      <c r="KJI77" s="325"/>
      <c r="KJJ77" s="325"/>
      <c r="KJK77" s="325"/>
      <c r="KJL77" s="325"/>
      <c r="KJM77" s="325"/>
      <c r="KJN77" s="325"/>
      <c r="KJO77" s="325"/>
      <c r="KJP77" s="325"/>
      <c r="KJQ77" s="325"/>
      <c r="KJR77" s="325"/>
      <c r="KJS77" s="325"/>
      <c r="KJT77" s="325"/>
      <c r="KJU77" s="325"/>
      <c r="KJV77" s="325"/>
      <c r="KJW77" s="325"/>
      <c r="KJX77" s="325"/>
      <c r="KJY77" s="325"/>
      <c r="KJZ77" s="325"/>
      <c r="KKA77" s="325"/>
      <c r="KKB77" s="325"/>
      <c r="KKC77" s="325"/>
      <c r="KKD77" s="325"/>
      <c r="KKE77" s="325"/>
      <c r="KKF77" s="325"/>
      <c r="KKG77" s="325"/>
      <c r="KKH77" s="325"/>
      <c r="KKI77" s="325"/>
      <c r="KKJ77" s="325"/>
      <c r="KKK77" s="325"/>
      <c r="KKL77" s="325"/>
      <c r="KKM77" s="325"/>
      <c r="KKN77" s="325"/>
      <c r="KKO77" s="325"/>
      <c r="KKP77" s="325"/>
      <c r="KKQ77" s="325"/>
      <c r="KKR77" s="325"/>
      <c r="KKS77" s="325"/>
      <c r="KKT77" s="325"/>
      <c r="KKU77" s="325"/>
      <c r="KKV77" s="325"/>
      <c r="KKW77" s="325"/>
      <c r="KKX77" s="325"/>
      <c r="KKY77" s="325"/>
      <c r="KKZ77" s="325"/>
      <c r="KLA77" s="325"/>
      <c r="KLB77" s="325"/>
      <c r="KLC77" s="325"/>
      <c r="KLD77" s="325"/>
      <c r="KLE77" s="325"/>
      <c r="KLF77" s="325"/>
      <c r="KLG77" s="325"/>
      <c r="KLH77" s="325"/>
      <c r="KLI77" s="325"/>
      <c r="KLJ77" s="325"/>
      <c r="KLK77" s="325"/>
      <c r="KLL77" s="325"/>
      <c r="KLM77" s="325"/>
      <c r="KLN77" s="325"/>
      <c r="KLO77" s="325"/>
      <c r="KLP77" s="325"/>
      <c r="KLQ77" s="325"/>
      <c r="KLR77" s="325"/>
      <c r="KLS77" s="325"/>
      <c r="KLT77" s="325"/>
      <c r="KLU77" s="325"/>
      <c r="KLV77" s="325"/>
      <c r="KLW77" s="325"/>
      <c r="KLX77" s="325"/>
      <c r="KLY77" s="325"/>
      <c r="KLZ77" s="325"/>
      <c r="KMA77" s="325"/>
      <c r="KMB77" s="325"/>
      <c r="KMC77" s="325"/>
      <c r="KMD77" s="325"/>
      <c r="KME77" s="325"/>
      <c r="KMF77" s="325"/>
      <c r="KMG77" s="325"/>
      <c r="KMH77" s="325"/>
      <c r="KMI77" s="325"/>
      <c r="KMJ77" s="325"/>
      <c r="KMK77" s="325"/>
      <c r="KML77" s="325"/>
      <c r="KMM77" s="325"/>
      <c r="KMN77" s="325"/>
      <c r="KMO77" s="325"/>
      <c r="KMP77" s="325"/>
      <c r="KMQ77" s="325"/>
      <c r="KMR77" s="325"/>
      <c r="KMS77" s="325"/>
      <c r="KMT77" s="325"/>
      <c r="KMU77" s="325"/>
      <c r="KMV77" s="325"/>
      <c r="KMW77" s="325"/>
      <c r="KMX77" s="325"/>
      <c r="KMY77" s="325"/>
      <c r="KMZ77" s="325"/>
      <c r="KNA77" s="325"/>
      <c r="KNB77" s="325"/>
      <c r="KNC77" s="325"/>
      <c r="KND77" s="325"/>
      <c r="KNE77" s="325"/>
      <c r="KNF77" s="325"/>
      <c r="KNG77" s="325"/>
      <c r="KNH77" s="325"/>
      <c r="KNI77" s="325"/>
      <c r="KNJ77" s="325"/>
      <c r="KNK77" s="325"/>
      <c r="KNL77" s="325"/>
      <c r="KNM77" s="325"/>
      <c r="KNN77" s="325"/>
      <c r="KNO77" s="325"/>
      <c r="KNP77" s="325"/>
      <c r="KNQ77" s="325"/>
      <c r="KNR77" s="325"/>
      <c r="KNS77" s="325"/>
      <c r="KNT77" s="325"/>
      <c r="KNU77" s="325"/>
      <c r="KNV77" s="325"/>
      <c r="KNW77" s="325"/>
      <c r="KNX77" s="325"/>
      <c r="KNY77" s="325"/>
      <c r="KNZ77" s="325"/>
      <c r="KOA77" s="325"/>
      <c r="KOB77" s="325"/>
      <c r="KOC77" s="325"/>
      <c r="KOD77" s="325"/>
      <c r="KOE77" s="325"/>
      <c r="KOF77" s="325"/>
      <c r="KOG77" s="325"/>
      <c r="KOH77" s="325"/>
      <c r="KOI77" s="325"/>
      <c r="KOJ77" s="325"/>
      <c r="KOK77" s="325"/>
      <c r="KOL77" s="325"/>
      <c r="KOM77" s="325"/>
      <c r="KON77" s="325"/>
      <c r="KOO77" s="325"/>
      <c r="KOP77" s="325"/>
      <c r="KOQ77" s="325"/>
      <c r="KOR77" s="325"/>
      <c r="KOS77" s="325"/>
      <c r="KOT77" s="325"/>
      <c r="KOU77" s="325"/>
      <c r="KOV77" s="325"/>
      <c r="KOW77" s="325"/>
      <c r="KOX77" s="325"/>
      <c r="KOY77" s="325"/>
      <c r="KOZ77" s="325"/>
      <c r="KPA77" s="325"/>
      <c r="KPB77" s="325"/>
      <c r="KPC77" s="325"/>
      <c r="KPD77" s="325"/>
      <c r="KPE77" s="325"/>
      <c r="KPF77" s="325"/>
      <c r="KPG77" s="325"/>
      <c r="KPH77" s="325"/>
      <c r="KPI77" s="325"/>
      <c r="KPJ77" s="325"/>
      <c r="KPK77" s="325"/>
      <c r="KPL77" s="325"/>
      <c r="KPM77" s="325"/>
      <c r="KPN77" s="325"/>
      <c r="KPO77" s="325"/>
      <c r="KPP77" s="325"/>
      <c r="KPQ77" s="325"/>
      <c r="KPR77" s="325"/>
      <c r="KPS77" s="325"/>
      <c r="KPT77" s="325"/>
      <c r="KPU77" s="325"/>
      <c r="KPV77" s="325"/>
      <c r="KPW77" s="325"/>
      <c r="KPX77" s="325"/>
      <c r="KPY77" s="325"/>
      <c r="KPZ77" s="325"/>
      <c r="KQA77" s="325"/>
      <c r="KQB77" s="325"/>
      <c r="KQC77" s="325"/>
      <c r="KQD77" s="325"/>
      <c r="KQE77" s="325"/>
      <c r="KQF77" s="325"/>
      <c r="KQG77" s="325"/>
      <c r="KQH77" s="325"/>
      <c r="KQI77" s="325"/>
      <c r="KQJ77" s="325"/>
      <c r="KQK77" s="325"/>
      <c r="KQL77" s="325"/>
      <c r="KQM77" s="325"/>
      <c r="KQN77" s="325"/>
      <c r="KQO77" s="325"/>
      <c r="KQP77" s="325"/>
      <c r="KQQ77" s="325"/>
      <c r="KQR77" s="325"/>
      <c r="KQS77" s="325"/>
      <c r="KQT77" s="325"/>
      <c r="KQU77" s="325"/>
      <c r="KQV77" s="325"/>
      <c r="KQW77" s="325"/>
      <c r="KQX77" s="325"/>
      <c r="KQY77" s="325"/>
      <c r="KQZ77" s="325"/>
      <c r="KRA77" s="325"/>
      <c r="KRB77" s="325"/>
      <c r="KRC77" s="325"/>
      <c r="KRD77" s="325"/>
      <c r="KRE77" s="325"/>
      <c r="KRF77" s="325"/>
      <c r="KRG77" s="325"/>
      <c r="KRH77" s="325"/>
      <c r="KRI77" s="325"/>
      <c r="KRJ77" s="325"/>
      <c r="KRK77" s="325"/>
      <c r="KRL77" s="325"/>
      <c r="KRM77" s="325"/>
      <c r="KRN77" s="325"/>
      <c r="KRO77" s="325"/>
      <c r="KRP77" s="325"/>
      <c r="KRQ77" s="325"/>
      <c r="KRR77" s="325"/>
      <c r="KRS77" s="325"/>
      <c r="KRT77" s="325"/>
      <c r="KRU77" s="325"/>
      <c r="KRV77" s="325"/>
      <c r="KRW77" s="325"/>
      <c r="KRX77" s="325"/>
      <c r="KRY77" s="325"/>
      <c r="KRZ77" s="325"/>
      <c r="KSA77" s="325"/>
      <c r="KSB77" s="325"/>
      <c r="KSC77" s="325"/>
      <c r="KSD77" s="325"/>
      <c r="KSE77" s="325"/>
      <c r="KSF77" s="325"/>
      <c r="KSG77" s="325"/>
      <c r="KSH77" s="325"/>
      <c r="KSI77" s="325"/>
      <c r="KSJ77" s="325"/>
      <c r="KSK77" s="325"/>
      <c r="KSL77" s="325"/>
      <c r="KSM77" s="325"/>
      <c r="KSN77" s="325"/>
      <c r="KSO77" s="325"/>
      <c r="KSP77" s="325"/>
      <c r="KSQ77" s="325"/>
      <c r="KSR77" s="325"/>
      <c r="KSS77" s="325"/>
      <c r="KST77" s="325"/>
      <c r="KSU77" s="325"/>
      <c r="KSV77" s="325"/>
      <c r="KSW77" s="325"/>
      <c r="KSX77" s="325"/>
      <c r="KSY77" s="325"/>
      <c r="KSZ77" s="325"/>
      <c r="KTA77" s="325"/>
      <c r="KTB77" s="325"/>
      <c r="KTC77" s="325"/>
      <c r="KTD77" s="325"/>
      <c r="KTE77" s="325"/>
      <c r="KTF77" s="325"/>
      <c r="KTG77" s="325"/>
      <c r="KTH77" s="325"/>
      <c r="KTI77" s="325"/>
      <c r="KTJ77" s="325"/>
      <c r="KTK77" s="325"/>
      <c r="KTL77" s="325"/>
      <c r="KTM77" s="325"/>
      <c r="KTN77" s="325"/>
      <c r="KTO77" s="325"/>
      <c r="KTP77" s="325"/>
      <c r="KTQ77" s="325"/>
      <c r="KTR77" s="325"/>
      <c r="KTS77" s="325"/>
      <c r="KTT77" s="325"/>
      <c r="KTU77" s="325"/>
      <c r="KTV77" s="325"/>
      <c r="KTW77" s="325"/>
      <c r="KTX77" s="325"/>
      <c r="KTY77" s="325"/>
      <c r="KTZ77" s="325"/>
      <c r="KUA77" s="325"/>
      <c r="KUB77" s="325"/>
      <c r="KUC77" s="325"/>
      <c r="KUD77" s="325"/>
      <c r="KUE77" s="325"/>
      <c r="KUF77" s="325"/>
      <c r="KUG77" s="325"/>
      <c r="KUH77" s="325"/>
      <c r="KUI77" s="325"/>
      <c r="KUJ77" s="325"/>
      <c r="KUK77" s="325"/>
      <c r="KUL77" s="325"/>
      <c r="KUM77" s="325"/>
      <c r="KUN77" s="325"/>
      <c r="KUO77" s="325"/>
      <c r="KUP77" s="325"/>
      <c r="KUQ77" s="325"/>
      <c r="KUR77" s="325"/>
      <c r="KUS77" s="325"/>
      <c r="KUT77" s="325"/>
      <c r="KUU77" s="325"/>
      <c r="KUV77" s="325"/>
      <c r="KUW77" s="325"/>
      <c r="KUX77" s="325"/>
      <c r="KUY77" s="325"/>
      <c r="KUZ77" s="325"/>
      <c r="KVA77" s="325"/>
      <c r="KVB77" s="325"/>
      <c r="KVC77" s="325"/>
      <c r="KVD77" s="325"/>
      <c r="KVE77" s="325"/>
      <c r="KVF77" s="325"/>
      <c r="KVG77" s="325"/>
      <c r="KVH77" s="325"/>
      <c r="KVI77" s="325"/>
      <c r="KVJ77" s="325"/>
      <c r="KVK77" s="325"/>
      <c r="KVL77" s="325"/>
      <c r="KVM77" s="325"/>
      <c r="KVN77" s="325"/>
      <c r="KVO77" s="325"/>
      <c r="KVP77" s="325"/>
      <c r="KVQ77" s="325"/>
      <c r="KVR77" s="325"/>
      <c r="KVS77" s="325"/>
      <c r="KVT77" s="325"/>
      <c r="KVU77" s="325"/>
      <c r="KVV77" s="325"/>
      <c r="KVW77" s="325"/>
      <c r="KVX77" s="325"/>
      <c r="KVY77" s="325"/>
      <c r="KVZ77" s="325"/>
      <c r="KWA77" s="325"/>
      <c r="KWB77" s="325"/>
      <c r="KWC77" s="325"/>
      <c r="KWD77" s="325"/>
      <c r="KWE77" s="325"/>
      <c r="KWF77" s="325"/>
      <c r="KWG77" s="325"/>
      <c r="KWH77" s="325"/>
      <c r="KWI77" s="325"/>
      <c r="KWJ77" s="325"/>
      <c r="KWK77" s="325"/>
      <c r="KWL77" s="325"/>
      <c r="KWM77" s="325"/>
      <c r="KWN77" s="325"/>
      <c r="KWO77" s="325"/>
      <c r="KWP77" s="325"/>
      <c r="KWQ77" s="325"/>
      <c r="KWR77" s="325"/>
      <c r="KWS77" s="325"/>
      <c r="KWT77" s="325"/>
      <c r="KWU77" s="325"/>
      <c r="KWV77" s="325"/>
      <c r="KWW77" s="325"/>
      <c r="KWX77" s="325"/>
      <c r="KWY77" s="325"/>
      <c r="KWZ77" s="325"/>
      <c r="KXA77" s="325"/>
      <c r="KXB77" s="325"/>
      <c r="KXC77" s="325"/>
      <c r="KXD77" s="325"/>
      <c r="KXE77" s="325"/>
      <c r="KXF77" s="325"/>
      <c r="KXG77" s="325"/>
      <c r="KXH77" s="325"/>
      <c r="KXI77" s="325"/>
      <c r="KXJ77" s="325"/>
      <c r="KXK77" s="325"/>
      <c r="KXL77" s="325"/>
      <c r="KXM77" s="325"/>
      <c r="KXN77" s="325"/>
      <c r="KXO77" s="325"/>
      <c r="KXP77" s="325"/>
      <c r="KXQ77" s="325"/>
      <c r="KXR77" s="325"/>
      <c r="KXS77" s="325"/>
      <c r="KXT77" s="325"/>
      <c r="KXU77" s="325"/>
      <c r="KXV77" s="325"/>
      <c r="KXW77" s="325"/>
      <c r="KXX77" s="325"/>
      <c r="KXY77" s="325"/>
      <c r="KXZ77" s="325"/>
      <c r="KYA77" s="325"/>
      <c r="KYB77" s="325"/>
      <c r="KYC77" s="325"/>
      <c r="KYD77" s="325"/>
      <c r="KYE77" s="325"/>
      <c r="KYF77" s="325"/>
      <c r="KYG77" s="325"/>
      <c r="KYH77" s="325"/>
      <c r="KYI77" s="325"/>
      <c r="KYJ77" s="325"/>
      <c r="KYK77" s="325"/>
      <c r="KYL77" s="325"/>
      <c r="KYM77" s="325"/>
      <c r="KYN77" s="325"/>
      <c r="KYO77" s="325"/>
      <c r="KYP77" s="325"/>
      <c r="KYQ77" s="325"/>
      <c r="KYR77" s="325"/>
      <c r="KYS77" s="325"/>
      <c r="KYT77" s="325"/>
      <c r="KYU77" s="325"/>
      <c r="KYV77" s="325"/>
      <c r="KYW77" s="325"/>
      <c r="KYX77" s="325"/>
      <c r="KYY77" s="325"/>
      <c r="KYZ77" s="325"/>
      <c r="KZA77" s="325"/>
      <c r="KZB77" s="325"/>
      <c r="KZC77" s="325"/>
      <c r="KZD77" s="325"/>
      <c r="KZE77" s="325"/>
      <c r="KZF77" s="325"/>
      <c r="KZG77" s="325"/>
      <c r="KZH77" s="325"/>
      <c r="KZI77" s="325"/>
      <c r="KZJ77" s="325"/>
      <c r="KZK77" s="325"/>
      <c r="KZL77" s="325"/>
      <c r="KZM77" s="325"/>
      <c r="KZN77" s="325"/>
      <c r="KZO77" s="325"/>
      <c r="KZP77" s="325"/>
      <c r="KZQ77" s="325"/>
      <c r="KZR77" s="325"/>
      <c r="KZS77" s="325"/>
      <c r="KZT77" s="325"/>
      <c r="KZU77" s="325"/>
      <c r="KZV77" s="325"/>
      <c r="KZW77" s="325"/>
      <c r="KZX77" s="325"/>
      <c r="KZY77" s="325"/>
      <c r="KZZ77" s="325"/>
      <c r="LAA77" s="325"/>
      <c r="LAB77" s="325"/>
      <c r="LAC77" s="325"/>
      <c r="LAD77" s="325"/>
      <c r="LAE77" s="325"/>
      <c r="LAF77" s="325"/>
      <c r="LAG77" s="325"/>
      <c r="LAH77" s="325"/>
      <c r="LAI77" s="325"/>
      <c r="LAJ77" s="325"/>
      <c r="LAK77" s="325"/>
      <c r="LAL77" s="325"/>
      <c r="LAM77" s="325"/>
      <c r="LAN77" s="325"/>
      <c r="LAO77" s="325"/>
      <c r="LAP77" s="325"/>
      <c r="LAQ77" s="325"/>
      <c r="LAR77" s="325"/>
      <c r="LAS77" s="325"/>
      <c r="LAT77" s="325"/>
      <c r="LAU77" s="325"/>
      <c r="LAV77" s="325"/>
      <c r="LAW77" s="325"/>
      <c r="LAX77" s="325"/>
      <c r="LAY77" s="325"/>
      <c r="LAZ77" s="325"/>
      <c r="LBA77" s="325"/>
      <c r="LBB77" s="325"/>
      <c r="LBC77" s="325"/>
      <c r="LBD77" s="325"/>
      <c r="LBE77" s="325"/>
      <c r="LBF77" s="325"/>
      <c r="LBG77" s="325"/>
      <c r="LBH77" s="325"/>
      <c r="LBI77" s="325"/>
      <c r="LBJ77" s="325"/>
      <c r="LBK77" s="325"/>
      <c r="LBL77" s="325"/>
      <c r="LBM77" s="325"/>
      <c r="LBN77" s="325"/>
      <c r="LBO77" s="325"/>
      <c r="LBP77" s="325"/>
      <c r="LBQ77" s="325"/>
      <c r="LBR77" s="325"/>
      <c r="LBS77" s="325"/>
      <c r="LBT77" s="325"/>
      <c r="LBU77" s="325"/>
      <c r="LBV77" s="325"/>
      <c r="LBW77" s="325"/>
      <c r="LBX77" s="325"/>
      <c r="LBY77" s="325"/>
      <c r="LBZ77" s="325"/>
      <c r="LCA77" s="325"/>
      <c r="LCB77" s="325"/>
      <c r="LCC77" s="325"/>
      <c r="LCD77" s="325"/>
      <c r="LCE77" s="325"/>
      <c r="LCF77" s="325"/>
      <c r="LCG77" s="325"/>
      <c r="LCH77" s="325"/>
      <c r="LCI77" s="325"/>
      <c r="LCJ77" s="325"/>
      <c r="LCK77" s="325"/>
      <c r="LCL77" s="325"/>
      <c r="LCM77" s="325"/>
      <c r="LCN77" s="325"/>
      <c r="LCO77" s="325"/>
      <c r="LCP77" s="325"/>
      <c r="LCQ77" s="325"/>
      <c r="LCR77" s="325"/>
      <c r="LCS77" s="325"/>
      <c r="LCT77" s="325"/>
      <c r="LCU77" s="325"/>
      <c r="LCV77" s="325"/>
      <c r="LCW77" s="325"/>
      <c r="LCX77" s="325"/>
      <c r="LCY77" s="325"/>
      <c r="LCZ77" s="325"/>
      <c r="LDA77" s="325"/>
      <c r="LDB77" s="325"/>
      <c r="LDC77" s="325"/>
      <c r="LDD77" s="325"/>
      <c r="LDE77" s="325"/>
      <c r="LDF77" s="325"/>
      <c r="LDG77" s="325"/>
      <c r="LDH77" s="325"/>
      <c r="LDI77" s="325"/>
      <c r="LDJ77" s="325"/>
      <c r="LDK77" s="325"/>
      <c r="LDL77" s="325"/>
      <c r="LDM77" s="325"/>
      <c r="LDN77" s="325"/>
      <c r="LDO77" s="325"/>
      <c r="LDP77" s="325"/>
      <c r="LDQ77" s="325"/>
      <c r="LDR77" s="325"/>
      <c r="LDS77" s="325"/>
      <c r="LDT77" s="325"/>
      <c r="LDU77" s="325"/>
      <c r="LDV77" s="325"/>
      <c r="LDW77" s="325"/>
      <c r="LDX77" s="325"/>
      <c r="LDY77" s="325"/>
      <c r="LDZ77" s="325"/>
      <c r="LEA77" s="325"/>
      <c r="LEB77" s="325"/>
      <c r="LEC77" s="325"/>
      <c r="LED77" s="325"/>
      <c r="LEE77" s="325"/>
      <c r="LEF77" s="325"/>
      <c r="LEG77" s="325"/>
      <c r="LEH77" s="325"/>
      <c r="LEI77" s="325"/>
      <c r="LEJ77" s="325"/>
      <c r="LEK77" s="325"/>
      <c r="LEL77" s="325"/>
      <c r="LEM77" s="325"/>
      <c r="LEN77" s="325"/>
      <c r="LEO77" s="325"/>
      <c r="LEP77" s="325"/>
      <c r="LEQ77" s="325"/>
      <c r="LER77" s="325"/>
      <c r="LES77" s="325"/>
      <c r="LET77" s="325"/>
      <c r="LEU77" s="325"/>
      <c r="LEV77" s="325"/>
      <c r="LEW77" s="325"/>
      <c r="LEX77" s="325"/>
      <c r="LEY77" s="325"/>
      <c r="LEZ77" s="325"/>
      <c r="LFA77" s="325"/>
      <c r="LFB77" s="325"/>
      <c r="LFC77" s="325"/>
      <c r="LFD77" s="325"/>
      <c r="LFE77" s="325"/>
      <c r="LFF77" s="325"/>
      <c r="LFG77" s="325"/>
      <c r="LFH77" s="325"/>
      <c r="LFI77" s="325"/>
      <c r="LFJ77" s="325"/>
      <c r="LFK77" s="325"/>
      <c r="LFL77" s="325"/>
      <c r="LFM77" s="325"/>
      <c r="LFN77" s="325"/>
      <c r="LFO77" s="325"/>
      <c r="LFP77" s="325"/>
      <c r="LFQ77" s="325"/>
      <c r="LFR77" s="325"/>
      <c r="LFS77" s="325"/>
      <c r="LFT77" s="325"/>
      <c r="LFU77" s="325"/>
      <c r="LFV77" s="325"/>
      <c r="LFW77" s="325"/>
      <c r="LFX77" s="325"/>
      <c r="LFY77" s="325"/>
      <c r="LFZ77" s="325"/>
      <c r="LGA77" s="325"/>
      <c r="LGB77" s="325"/>
      <c r="LGC77" s="325"/>
      <c r="LGD77" s="325"/>
      <c r="LGE77" s="325"/>
      <c r="LGF77" s="325"/>
      <c r="LGG77" s="325"/>
      <c r="LGH77" s="325"/>
      <c r="LGI77" s="325"/>
      <c r="LGJ77" s="325"/>
      <c r="LGK77" s="325"/>
      <c r="LGL77" s="325"/>
      <c r="LGM77" s="325"/>
      <c r="LGN77" s="325"/>
      <c r="LGO77" s="325"/>
      <c r="LGP77" s="325"/>
      <c r="LGQ77" s="325"/>
      <c r="LGR77" s="325"/>
      <c r="LGS77" s="325"/>
      <c r="LGT77" s="325"/>
      <c r="LGU77" s="325"/>
      <c r="LGV77" s="325"/>
      <c r="LGW77" s="325"/>
      <c r="LGX77" s="325"/>
      <c r="LGY77" s="325"/>
      <c r="LGZ77" s="325"/>
      <c r="LHA77" s="325"/>
      <c r="LHB77" s="325"/>
      <c r="LHC77" s="325"/>
      <c r="LHD77" s="325"/>
      <c r="LHE77" s="325"/>
      <c r="LHF77" s="325"/>
      <c r="LHG77" s="325"/>
      <c r="LHH77" s="325"/>
      <c r="LHI77" s="325"/>
      <c r="LHJ77" s="325"/>
      <c r="LHK77" s="325"/>
      <c r="LHL77" s="325"/>
      <c r="LHM77" s="325"/>
      <c r="LHN77" s="325"/>
      <c r="LHO77" s="325"/>
      <c r="LHP77" s="325"/>
      <c r="LHQ77" s="325"/>
      <c r="LHR77" s="325"/>
      <c r="LHS77" s="325"/>
      <c r="LHT77" s="325"/>
      <c r="LHU77" s="325"/>
      <c r="LHV77" s="325"/>
      <c r="LHW77" s="325"/>
      <c r="LHX77" s="325"/>
      <c r="LHY77" s="325"/>
      <c r="LHZ77" s="325"/>
      <c r="LIA77" s="325"/>
      <c r="LIB77" s="325"/>
      <c r="LIC77" s="325"/>
      <c r="LID77" s="325"/>
      <c r="LIE77" s="325"/>
      <c r="LIF77" s="325"/>
      <c r="LIG77" s="325"/>
      <c r="LIH77" s="325"/>
      <c r="LII77" s="325"/>
      <c r="LIJ77" s="325"/>
      <c r="LIK77" s="325"/>
      <c r="LIL77" s="325"/>
      <c r="LIM77" s="325"/>
      <c r="LIN77" s="325"/>
      <c r="LIO77" s="325"/>
      <c r="LIP77" s="325"/>
      <c r="LIQ77" s="325"/>
      <c r="LIR77" s="325"/>
      <c r="LIS77" s="325"/>
      <c r="LIT77" s="325"/>
      <c r="LIU77" s="325"/>
      <c r="LIV77" s="325"/>
      <c r="LIW77" s="325"/>
      <c r="LIX77" s="325"/>
      <c r="LIY77" s="325"/>
      <c r="LIZ77" s="325"/>
      <c r="LJA77" s="325"/>
      <c r="LJB77" s="325"/>
      <c r="LJC77" s="325"/>
      <c r="LJD77" s="325"/>
      <c r="LJE77" s="325"/>
      <c r="LJF77" s="325"/>
      <c r="LJG77" s="325"/>
      <c r="LJH77" s="325"/>
      <c r="LJI77" s="325"/>
      <c r="LJJ77" s="325"/>
      <c r="LJK77" s="325"/>
      <c r="LJL77" s="325"/>
      <c r="LJM77" s="325"/>
      <c r="LJN77" s="325"/>
      <c r="LJO77" s="325"/>
      <c r="LJP77" s="325"/>
      <c r="LJQ77" s="325"/>
      <c r="LJR77" s="325"/>
      <c r="LJS77" s="325"/>
      <c r="LJT77" s="325"/>
      <c r="LJU77" s="325"/>
      <c r="LJV77" s="325"/>
      <c r="LJW77" s="325"/>
      <c r="LJX77" s="325"/>
      <c r="LJY77" s="325"/>
      <c r="LJZ77" s="325"/>
      <c r="LKA77" s="325"/>
      <c r="LKB77" s="325"/>
      <c r="LKC77" s="325"/>
      <c r="LKD77" s="325"/>
      <c r="LKE77" s="325"/>
      <c r="LKF77" s="325"/>
      <c r="LKG77" s="325"/>
      <c r="LKH77" s="325"/>
      <c r="LKI77" s="325"/>
      <c r="LKJ77" s="325"/>
      <c r="LKK77" s="325"/>
      <c r="LKL77" s="325"/>
      <c r="LKM77" s="325"/>
      <c r="LKN77" s="325"/>
      <c r="LKO77" s="325"/>
      <c r="LKP77" s="325"/>
      <c r="LKQ77" s="325"/>
      <c r="LKR77" s="325"/>
      <c r="LKS77" s="325"/>
      <c r="LKT77" s="325"/>
      <c r="LKU77" s="325"/>
      <c r="LKV77" s="325"/>
      <c r="LKW77" s="325"/>
      <c r="LKX77" s="325"/>
      <c r="LKY77" s="325"/>
      <c r="LKZ77" s="325"/>
      <c r="LLA77" s="325"/>
      <c r="LLB77" s="325"/>
      <c r="LLC77" s="325"/>
      <c r="LLD77" s="325"/>
      <c r="LLE77" s="325"/>
      <c r="LLF77" s="325"/>
      <c r="LLG77" s="325"/>
      <c r="LLH77" s="325"/>
      <c r="LLI77" s="325"/>
      <c r="LLJ77" s="325"/>
      <c r="LLK77" s="325"/>
      <c r="LLL77" s="325"/>
      <c r="LLM77" s="325"/>
      <c r="LLN77" s="325"/>
      <c r="LLO77" s="325"/>
      <c r="LLP77" s="325"/>
      <c r="LLQ77" s="325"/>
      <c r="LLR77" s="325"/>
      <c r="LLS77" s="325"/>
      <c r="LLT77" s="325"/>
      <c r="LLU77" s="325"/>
      <c r="LLV77" s="325"/>
      <c r="LLW77" s="325"/>
      <c r="LLX77" s="325"/>
      <c r="LLY77" s="325"/>
      <c r="LLZ77" s="325"/>
      <c r="LMA77" s="325"/>
      <c r="LMB77" s="325"/>
      <c r="LMC77" s="325"/>
      <c r="LMD77" s="325"/>
      <c r="LME77" s="325"/>
      <c r="LMF77" s="325"/>
      <c r="LMG77" s="325"/>
      <c r="LMH77" s="325"/>
      <c r="LMI77" s="325"/>
      <c r="LMJ77" s="325"/>
      <c r="LMK77" s="325"/>
      <c r="LML77" s="325"/>
      <c r="LMM77" s="325"/>
      <c r="LMN77" s="325"/>
      <c r="LMO77" s="325"/>
      <c r="LMP77" s="325"/>
      <c r="LMQ77" s="325"/>
      <c r="LMR77" s="325"/>
      <c r="LMS77" s="325"/>
      <c r="LMT77" s="325"/>
      <c r="LMU77" s="325"/>
      <c r="LMV77" s="325"/>
      <c r="LMW77" s="325"/>
      <c r="LMX77" s="325"/>
      <c r="LMY77" s="325"/>
      <c r="LMZ77" s="325"/>
      <c r="LNA77" s="325"/>
      <c r="LNB77" s="325"/>
      <c r="LNC77" s="325"/>
      <c r="LND77" s="325"/>
      <c r="LNE77" s="325"/>
      <c r="LNF77" s="325"/>
      <c r="LNG77" s="325"/>
      <c r="LNH77" s="325"/>
      <c r="LNI77" s="325"/>
      <c r="LNJ77" s="325"/>
      <c r="LNK77" s="325"/>
      <c r="LNL77" s="325"/>
      <c r="LNM77" s="325"/>
      <c r="LNN77" s="325"/>
      <c r="LNO77" s="325"/>
      <c r="LNP77" s="325"/>
      <c r="LNQ77" s="325"/>
      <c r="LNR77" s="325"/>
      <c r="LNS77" s="325"/>
      <c r="LNT77" s="325"/>
      <c r="LNU77" s="325"/>
      <c r="LNV77" s="325"/>
      <c r="LNW77" s="325"/>
      <c r="LNX77" s="325"/>
      <c r="LNY77" s="325"/>
      <c r="LNZ77" s="325"/>
      <c r="LOA77" s="325"/>
      <c r="LOB77" s="325"/>
      <c r="LOC77" s="325"/>
      <c r="LOD77" s="325"/>
      <c r="LOE77" s="325"/>
      <c r="LOF77" s="325"/>
      <c r="LOG77" s="325"/>
      <c r="LOH77" s="325"/>
      <c r="LOI77" s="325"/>
      <c r="LOJ77" s="325"/>
      <c r="LOK77" s="325"/>
      <c r="LOL77" s="325"/>
      <c r="LOM77" s="325"/>
      <c r="LON77" s="325"/>
      <c r="LOO77" s="325"/>
      <c r="LOP77" s="325"/>
      <c r="LOQ77" s="325"/>
      <c r="LOR77" s="325"/>
      <c r="LOS77" s="325"/>
      <c r="LOT77" s="325"/>
      <c r="LOU77" s="325"/>
      <c r="LOV77" s="325"/>
      <c r="LOW77" s="325"/>
      <c r="LOX77" s="325"/>
      <c r="LOY77" s="325"/>
      <c r="LOZ77" s="325"/>
      <c r="LPA77" s="325"/>
      <c r="LPB77" s="325"/>
      <c r="LPC77" s="325"/>
      <c r="LPD77" s="325"/>
      <c r="LPE77" s="325"/>
      <c r="LPF77" s="325"/>
      <c r="LPG77" s="325"/>
      <c r="LPH77" s="325"/>
      <c r="LPI77" s="325"/>
      <c r="LPJ77" s="325"/>
      <c r="LPK77" s="325"/>
      <c r="LPL77" s="325"/>
      <c r="LPM77" s="325"/>
      <c r="LPN77" s="325"/>
      <c r="LPO77" s="325"/>
      <c r="LPP77" s="325"/>
      <c r="LPQ77" s="325"/>
      <c r="LPR77" s="325"/>
      <c r="LPS77" s="325"/>
      <c r="LPT77" s="325"/>
      <c r="LPU77" s="325"/>
      <c r="LPV77" s="325"/>
      <c r="LPW77" s="325"/>
      <c r="LPX77" s="325"/>
      <c r="LPY77" s="325"/>
      <c r="LPZ77" s="325"/>
      <c r="LQA77" s="325"/>
      <c r="LQB77" s="325"/>
      <c r="LQC77" s="325"/>
      <c r="LQD77" s="325"/>
      <c r="LQE77" s="325"/>
      <c r="LQF77" s="325"/>
      <c r="LQG77" s="325"/>
      <c r="LQH77" s="325"/>
      <c r="LQI77" s="325"/>
      <c r="LQJ77" s="325"/>
      <c r="LQK77" s="325"/>
      <c r="LQL77" s="325"/>
      <c r="LQM77" s="325"/>
      <c r="LQN77" s="325"/>
      <c r="LQO77" s="325"/>
      <c r="LQP77" s="325"/>
      <c r="LQQ77" s="325"/>
      <c r="LQR77" s="325"/>
      <c r="LQS77" s="325"/>
      <c r="LQT77" s="325"/>
      <c r="LQU77" s="325"/>
      <c r="LQV77" s="325"/>
      <c r="LQW77" s="325"/>
      <c r="LQX77" s="325"/>
      <c r="LQY77" s="325"/>
      <c r="LQZ77" s="325"/>
      <c r="LRA77" s="325"/>
      <c r="LRB77" s="325"/>
      <c r="LRC77" s="325"/>
      <c r="LRD77" s="325"/>
      <c r="LRE77" s="325"/>
      <c r="LRF77" s="325"/>
      <c r="LRG77" s="325"/>
      <c r="LRH77" s="325"/>
      <c r="LRI77" s="325"/>
      <c r="LRJ77" s="325"/>
      <c r="LRK77" s="325"/>
      <c r="LRL77" s="325"/>
      <c r="LRM77" s="325"/>
      <c r="LRN77" s="325"/>
      <c r="LRO77" s="325"/>
      <c r="LRP77" s="325"/>
      <c r="LRQ77" s="325"/>
      <c r="LRR77" s="325"/>
      <c r="LRS77" s="325"/>
      <c r="LRT77" s="325"/>
      <c r="LRU77" s="325"/>
      <c r="LRV77" s="325"/>
      <c r="LRW77" s="325"/>
      <c r="LRX77" s="325"/>
      <c r="LRY77" s="325"/>
      <c r="LRZ77" s="325"/>
      <c r="LSA77" s="325"/>
      <c r="LSB77" s="325"/>
      <c r="LSC77" s="325"/>
      <c r="LSD77" s="325"/>
      <c r="LSE77" s="325"/>
      <c r="LSF77" s="325"/>
      <c r="LSG77" s="325"/>
      <c r="LSH77" s="325"/>
      <c r="LSI77" s="325"/>
      <c r="LSJ77" s="325"/>
      <c r="LSK77" s="325"/>
      <c r="LSL77" s="325"/>
      <c r="LSM77" s="325"/>
      <c r="LSN77" s="325"/>
      <c r="LSO77" s="325"/>
      <c r="LSP77" s="325"/>
      <c r="LSQ77" s="325"/>
      <c r="LSR77" s="325"/>
      <c r="LSS77" s="325"/>
      <c r="LST77" s="325"/>
      <c r="LSU77" s="325"/>
      <c r="LSV77" s="325"/>
      <c r="LSW77" s="325"/>
      <c r="LSX77" s="325"/>
      <c r="LSY77" s="325"/>
      <c r="LSZ77" s="325"/>
      <c r="LTA77" s="325"/>
      <c r="LTB77" s="325"/>
      <c r="LTC77" s="325"/>
      <c r="LTD77" s="325"/>
      <c r="LTE77" s="325"/>
      <c r="LTF77" s="325"/>
      <c r="LTG77" s="325"/>
      <c r="LTH77" s="325"/>
      <c r="LTI77" s="325"/>
      <c r="LTJ77" s="325"/>
      <c r="LTK77" s="325"/>
      <c r="LTL77" s="325"/>
      <c r="LTM77" s="325"/>
      <c r="LTN77" s="325"/>
      <c r="LTO77" s="325"/>
      <c r="LTP77" s="325"/>
      <c r="LTQ77" s="325"/>
      <c r="LTR77" s="325"/>
      <c r="LTS77" s="325"/>
      <c r="LTT77" s="325"/>
      <c r="LTU77" s="325"/>
      <c r="LTV77" s="325"/>
      <c r="LTW77" s="325"/>
      <c r="LTX77" s="325"/>
      <c r="LTY77" s="325"/>
      <c r="LTZ77" s="325"/>
      <c r="LUA77" s="325"/>
      <c r="LUB77" s="325"/>
      <c r="LUC77" s="325"/>
      <c r="LUD77" s="325"/>
      <c r="LUE77" s="325"/>
      <c r="LUF77" s="325"/>
      <c r="LUG77" s="325"/>
      <c r="LUH77" s="325"/>
      <c r="LUI77" s="325"/>
      <c r="LUJ77" s="325"/>
      <c r="LUK77" s="325"/>
      <c r="LUL77" s="325"/>
      <c r="LUM77" s="325"/>
      <c r="LUN77" s="325"/>
      <c r="LUO77" s="325"/>
      <c r="LUP77" s="325"/>
      <c r="LUQ77" s="325"/>
      <c r="LUR77" s="325"/>
      <c r="LUS77" s="325"/>
      <c r="LUT77" s="325"/>
      <c r="LUU77" s="325"/>
      <c r="LUV77" s="325"/>
      <c r="LUW77" s="325"/>
      <c r="LUX77" s="325"/>
      <c r="LUY77" s="325"/>
      <c r="LUZ77" s="325"/>
      <c r="LVA77" s="325"/>
      <c r="LVB77" s="325"/>
      <c r="LVC77" s="325"/>
      <c r="LVD77" s="325"/>
      <c r="LVE77" s="325"/>
      <c r="LVF77" s="325"/>
      <c r="LVG77" s="325"/>
      <c r="LVH77" s="325"/>
      <c r="LVI77" s="325"/>
      <c r="LVJ77" s="325"/>
      <c r="LVK77" s="325"/>
      <c r="LVL77" s="325"/>
      <c r="LVM77" s="325"/>
      <c r="LVN77" s="325"/>
      <c r="LVO77" s="325"/>
      <c r="LVP77" s="325"/>
      <c r="LVQ77" s="325"/>
      <c r="LVR77" s="325"/>
      <c r="LVS77" s="325"/>
      <c r="LVT77" s="325"/>
      <c r="LVU77" s="325"/>
      <c r="LVV77" s="325"/>
      <c r="LVW77" s="325"/>
      <c r="LVX77" s="325"/>
      <c r="LVY77" s="325"/>
      <c r="LVZ77" s="325"/>
      <c r="LWA77" s="325"/>
      <c r="LWB77" s="325"/>
      <c r="LWC77" s="325"/>
      <c r="LWD77" s="325"/>
      <c r="LWE77" s="325"/>
      <c r="LWF77" s="325"/>
      <c r="LWG77" s="325"/>
      <c r="LWH77" s="325"/>
      <c r="LWI77" s="325"/>
      <c r="LWJ77" s="325"/>
      <c r="LWK77" s="325"/>
      <c r="LWL77" s="325"/>
      <c r="LWM77" s="325"/>
      <c r="LWN77" s="325"/>
      <c r="LWO77" s="325"/>
      <c r="LWP77" s="325"/>
      <c r="LWQ77" s="325"/>
      <c r="LWR77" s="325"/>
      <c r="LWS77" s="325"/>
      <c r="LWT77" s="325"/>
      <c r="LWU77" s="325"/>
      <c r="LWV77" s="325"/>
      <c r="LWW77" s="325"/>
      <c r="LWX77" s="325"/>
      <c r="LWY77" s="325"/>
      <c r="LWZ77" s="325"/>
      <c r="LXA77" s="325"/>
      <c r="LXB77" s="325"/>
      <c r="LXC77" s="325"/>
      <c r="LXD77" s="325"/>
      <c r="LXE77" s="325"/>
      <c r="LXF77" s="325"/>
      <c r="LXG77" s="325"/>
      <c r="LXH77" s="325"/>
      <c r="LXI77" s="325"/>
      <c r="LXJ77" s="325"/>
      <c r="LXK77" s="325"/>
      <c r="LXL77" s="325"/>
      <c r="LXM77" s="325"/>
      <c r="LXN77" s="325"/>
      <c r="LXO77" s="325"/>
      <c r="LXP77" s="325"/>
      <c r="LXQ77" s="325"/>
      <c r="LXR77" s="325"/>
      <c r="LXS77" s="325"/>
      <c r="LXT77" s="325"/>
      <c r="LXU77" s="325"/>
      <c r="LXV77" s="325"/>
      <c r="LXW77" s="325"/>
      <c r="LXX77" s="325"/>
      <c r="LXY77" s="325"/>
      <c r="LXZ77" s="325"/>
      <c r="LYA77" s="325"/>
      <c r="LYB77" s="325"/>
      <c r="LYC77" s="325"/>
      <c r="LYD77" s="325"/>
      <c r="LYE77" s="325"/>
      <c r="LYF77" s="325"/>
      <c r="LYG77" s="325"/>
      <c r="LYH77" s="325"/>
      <c r="LYI77" s="325"/>
      <c r="LYJ77" s="325"/>
      <c r="LYK77" s="325"/>
      <c r="LYL77" s="325"/>
      <c r="LYM77" s="325"/>
      <c r="LYN77" s="325"/>
      <c r="LYO77" s="325"/>
      <c r="LYP77" s="325"/>
      <c r="LYQ77" s="325"/>
      <c r="LYR77" s="325"/>
      <c r="LYS77" s="325"/>
      <c r="LYT77" s="325"/>
      <c r="LYU77" s="325"/>
      <c r="LYV77" s="325"/>
      <c r="LYW77" s="325"/>
      <c r="LYX77" s="325"/>
      <c r="LYY77" s="325"/>
      <c r="LYZ77" s="325"/>
      <c r="LZA77" s="325"/>
      <c r="LZB77" s="325"/>
      <c r="LZC77" s="325"/>
      <c r="LZD77" s="325"/>
      <c r="LZE77" s="325"/>
      <c r="LZF77" s="325"/>
      <c r="LZG77" s="325"/>
      <c r="LZH77" s="325"/>
      <c r="LZI77" s="325"/>
      <c r="LZJ77" s="325"/>
      <c r="LZK77" s="325"/>
      <c r="LZL77" s="325"/>
      <c r="LZM77" s="325"/>
      <c r="LZN77" s="325"/>
      <c r="LZO77" s="325"/>
      <c r="LZP77" s="325"/>
      <c r="LZQ77" s="325"/>
      <c r="LZR77" s="325"/>
      <c r="LZS77" s="325"/>
      <c r="LZT77" s="325"/>
      <c r="LZU77" s="325"/>
      <c r="LZV77" s="325"/>
      <c r="LZW77" s="325"/>
      <c r="LZX77" s="325"/>
      <c r="LZY77" s="325"/>
      <c r="LZZ77" s="325"/>
      <c r="MAA77" s="325"/>
      <c r="MAB77" s="325"/>
      <c r="MAC77" s="325"/>
      <c r="MAD77" s="325"/>
      <c r="MAE77" s="325"/>
      <c r="MAF77" s="325"/>
      <c r="MAG77" s="325"/>
      <c r="MAH77" s="325"/>
      <c r="MAI77" s="325"/>
      <c r="MAJ77" s="325"/>
      <c r="MAK77" s="325"/>
      <c r="MAL77" s="325"/>
      <c r="MAM77" s="325"/>
      <c r="MAN77" s="325"/>
      <c r="MAO77" s="325"/>
      <c r="MAP77" s="325"/>
      <c r="MAQ77" s="325"/>
      <c r="MAR77" s="325"/>
      <c r="MAS77" s="325"/>
      <c r="MAT77" s="325"/>
      <c r="MAU77" s="325"/>
      <c r="MAV77" s="325"/>
      <c r="MAW77" s="325"/>
      <c r="MAX77" s="325"/>
      <c r="MAY77" s="325"/>
      <c r="MAZ77" s="325"/>
      <c r="MBA77" s="325"/>
      <c r="MBB77" s="325"/>
      <c r="MBC77" s="325"/>
      <c r="MBD77" s="325"/>
      <c r="MBE77" s="325"/>
      <c r="MBF77" s="325"/>
      <c r="MBG77" s="325"/>
      <c r="MBH77" s="325"/>
      <c r="MBI77" s="325"/>
      <c r="MBJ77" s="325"/>
      <c r="MBK77" s="325"/>
      <c r="MBL77" s="325"/>
      <c r="MBM77" s="325"/>
      <c r="MBN77" s="325"/>
      <c r="MBO77" s="325"/>
      <c r="MBP77" s="325"/>
      <c r="MBQ77" s="325"/>
      <c r="MBR77" s="325"/>
      <c r="MBS77" s="325"/>
      <c r="MBT77" s="325"/>
      <c r="MBU77" s="325"/>
      <c r="MBV77" s="325"/>
      <c r="MBW77" s="325"/>
      <c r="MBX77" s="325"/>
      <c r="MBY77" s="325"/>
      <c r="MBZ77" s="325"/>
      <c r="MCA77" s="325"/>
      <c r="MCB77" s="325"/>
      <c r="MCC77" s="325"/>
      <c r="MCD77" s="325"/>
      <c r="MCE77" s="325"/>
      <c r="MCF77" s="325"/>
      <c r="MCG77" s="325"/>
      <c r="MCH77" s="325"/>
      <c r="MCI77" s="325"/>
      <c r="MCJ77" s="325"/>
      <c r="MCK77" s="325"/>
      <c r="MCL77" s="325"/>
      <c r="MCM77" s="325"/>
      <c r="MCN77" s="325"/>
      <c r="MCO77" s="325"/>
      <c r="MCP77" s="325"/>
      <c r="MCQ77" s="325"/>
      <c r="MCR77" s="325"/>
      <c r="MCS77" s="325"/>
      <c r="MCT77" s="325"/>
      <c r="MCU77" s="325"/>
      <c r="MCV77" s="325"/>
      <c r="MCW77" s="325"/>
      <c r="MCX77" s="325"/>
      <c r="MCY77" s="325"/>
      <c r="MCZ77" s="325"/>
      <c r="MDA77" s="325"/>
      <c r="MDB77" s="325"/>
      <c r="MDC77" s="325"/>
      <c r="MDD77" s="325"/>
      <c r="MDE77" s="325"/>
      <c r="MDF77" s="325"/>
      <c r="MDG77" s="325"/>
      <c r="MDH77" s="325"/>
      <c r="MDI77" s="325"/>
      <c r="MDJ77" s="325"/>
      <c r="MDK77" s="325"/>
      <c r="MDL77" s="325"/>
      <c r="MDM77" s="325"/>
      <c r="MDN77" s="325"/>
      <c r="MDO77" s="325"/>
      <c r="MDP77" s="325"/>
      <c r="MDQ77" s="325"/>
      <c r="MDR77" s="325"/>
      <c r="MDS77" s="325"/>
      <c r="MDT77" s="325"/>
      <c r="MDU77" s="325"/>
      <c r="MDV77" s="325"/>
      <c r="MDW77" s="325"/>
      <c r="MDX77" s="325"/>
      <c r="MDY77" s="325"/>
      <c r="MDZ77" s="325"/>
      <c r="MEA77" s="325"/>
      <c r="MEB77" s="325"/>
      <c r="MEC77" s="325"/>
      <c r="MED77" s="325"/>
      <c r="MEE77" s="325"/>
      <c r="MEF77" s="325"/>
      <c r="MEG77" s="325"/>
      <c r="MEH77" s="325"/>
      <c r="MEI77" s="325"/>
      <c r="MEJ77" s="325"/>
      <c r="MEK77" s="325"/>
      <c r="MEL77" s="325"/>
      <c r="MEM77" s="325"/>
      <c r="MEN77" s="325"/>
      <c r="MEO77" s="325"/>
      <c r="MEP77" s="325"/>
      <c r="MEQ77" s="325"/>
      <c r="MER77" s="325"/>
      <c r="MES77" s="325"/>
      <c r="MET77" s="325"/>
      <c r="MEU77" s="325"/>
      <c r="MEV77" s="325"/>
      <c r="MEW77" s="325"/>
      <c r="MEX77" s="325"/>
      <c r="MEY77" s="325"/>
      <c r="MEZ77" s="325"/>
      <c r="MFA77" s="325"/>
      <c r="MFB77" s="325"/>
      <c r="MFC77" s="325"/>
      <c r="MFD77" s="325"/>
      <c r="MFE77" s="325"/>
      <c r="MFF77" s="325"/>
      <c r="MFG77" s="325"/>
      <c r="MFH77" s="325"/>
      <c r="MFI77" s="325"/>
      <c r="MFJ77" s="325"/>
      <c r="MFK77" s="325"/>
      <c r="MFL77" s="325"/>
      <c r="MFM77" s="325"/>
      <c r="MFN77" s="325"/>
      <c r="MFO77" s="325"/>
      <c r="MFP77" s="325"/>
      <c r="MFQ77" s="325"/>
      <c r="MFR77" s="325"/>
      <c r="MFS77" s="325"/>
      <c r="MFT77" s="325"/>
      <c r="MFU77" s="325"/>
      <c r="MFV77" s="325"/>
      <c r="MFW77" s="325"/>
      <c r="MFX77" s="325"/>
      <c r="MFY77" s="325"/>
      <c r="MFZ77" s="325"/>
      <c r="MGA77" s="325"/>
      <c r="MGB77" s="325"/>
      <c r="MGC77" s="325"/>
      <c r="MGD77" s="325"/>
      <c r="MGE77" s="325"/>
      <c r="MGF77" s="325"/>
      <c r="MGG77" s="325"/>
      <c r="MGH77" s="325"/>
      <c r="MGI77" s="325"/>
      <c r="MGJ77" s="325"/>
      <c r="MGK77" s="325"/>
      <c r="MGL77" s="325"/>
      <c r="MGM77" s="325"/>
      <c r="MGN77" s="325"/>
      <c r="MGO77" s="325"/>
      <c r="MGP77" s="325"/>
      <c r="MGQ77" s="325"/>
      <c r="MGR77" s="325"/>
      <c r="MGS77" s="325"/>
      <c r="MGT77" s="325"/>
      <c r="MGU77" s="325"/>
      <c r="MGV77" s="325"/>
      <c r="MGW77" s="325"/>
      <c r="MGX77" s="325"/>
      <c r="MGY77" s="325"/>
      <c r="MGZ77" s="325"/>
      <c r="MHA77" s="325"/>
      <c r="MHB77" s="325"/>
      <c r="MHC77" s="325"/>
      <c r="MHD77" s="325"/>
      <c r="MHE77" s="325"/>
      <c r="MHF77" s="325"/>
      <c r="MHG77" s="325"/>
      <c r="MHH77" s="325"/>
      <c r="MHI77" s="325"/>
      <c r="MHJ77" s="325"/>
      <c r="MHK77" s="325"/>
      <c r="MHL77" s="325"/>
      <c r="MHM77" s="325"/>
      <c r="MHN77" s="325"/>
      <c r="MHO77" s="325"/>
      <c r="MHP77" s="325"/>
      <c r="MHQ77" s="325"/>
      <c r="MHR77" s="325"/>
      <c r="MHS77" s="325"/>
      <c r="MHT77" s="325"/>
      <c r="MHU77" s="325"/>
      <c r="MHV77" s="325"/>
      <c r="MHW77" s="325"/>
      <c r="MHX77" s="325"/>
      <c r="MHY77" s="325"/>
      <c r="MHZ77" s="325"/>
      <c r="MIA77" s="325"/>
      <c r="MIB77" s="325"/>
      <c r="MIC77" s="325"/>
      <c r="MID77" s="325"/>
      <c r="MIE77" s="325"/>
      <c r="MIF77" s="325"/>
      <c r="MIG77" s="325"/>
      <c r="MIH77" s="325"/>
      <c r="MII77" s="325"/>
      <c r="MIJ77" s="325"/>
      <c r="MIK77" s="325"/>
      <c r="MIL77" s="325"/>
      <c r="MIM77" s="325"/>
      <c r="MIN77" s="325"/>
      <c r="MIO77" s="325"/>
      <c r="MIP77" s="325"/>
      <c r="MIQ77" s="325"/>
      <c r="MIR77" s="325"/>
      <c r="MIS77" s="325"/>
      <c r="MIT77" s="325"/>
      <c r="MIU77" s="325"/>
      <c r="MIV77" s="325"/>
      <c r="MIW77" s="325"/>
      <c r="MIX77" s="325"/>
      <c r="MIY77" s="325"/>
      <c r="MIZ77" s="325"/>
      <c r="MJA77" s="325"/>
      <c r="MJB77" s="325"/>
      <c r="MJC77" s="325"/>
      <c r="MJD77" s="325"/>
      <c r="MJE77" s="325"/>
      <c r="MJF77" s="325"/>
      <c r="MJG77" s="325"/>
      <c r="MJH77" s="325"/>
      <c r="MJI77" s="325"/>
      <c r="MJJ77" s="325"/>
      <c r="MJK77" s="325"/>
      <c r="MJL77" s="325"/>
      <c r="MJM77" s="325"/>
      <c r="MJN77" s="325"/>
      <c r="MJO77" s="325"/>
      <c r="MJP77" s="325"/>
      <c r="MJQ77" s="325"/>
      <c r="MJR77" s="325"/>
      <c r="MJS77" s="325"/>
      <c r="MJT77" s="325"/>
      <c r="MJU77" s="325"/>
      <c r="MJV77" s="325"/>
      <c r="MJW77" s="325"/>
      <c r="MJX77" s="325"/>
      <c r="MJY77" s="325"/>
      <c r="MJZ77" s="325"/>
      <c r="MKA77" s="325"/>
      <c r="MKB77" s="325"/>
      <c r="MKC77" s="325"/>
      <c r="MKD77" s="325"/>
      <c r="MKE77" s="325"/>
      <c r="MKF77" s="325"/>
      <c r="MKG77" s="325"/>
      <c r="MKH77" s="325"/>
      <c r="MKI77" s="325"/>
      <c r="MKJ77" s="325"/>
      <c r="MKK77" s="325"/>
      <c r="MKL77" s="325"/>
      <c r="MKM77" s="325"/>
      <c r="MKN77" s="325"/>
      <c r="MKO77" s="325"/>
      <c r="MKP77" s="325"/>
      <c r="MKQ77" s="325"/>
      <c r="MKR77" s="325"/>
      <c r="MKS77" s="325"/>
      <c r="MKT77" s="325"/>
      <c r="MKU77" s="325"/>
      <c r="MKV77" s="325"/>
      <c r="MKW77" s="325"/>
      <c r="MKX77" s="325"/>
      <c r="MKY77" s="325"/>
      <c r="MKZ77" s="325"/>
      <c r="MLA77" s="325"/>
      <c r="MLB77" s="325"/>
      <c r="MLC77" s="325"/>
      <c r="MLD77" s="325"/>
      <c r="MLE77" s="325"/>
      <c r="MLF77" s="325"/>
      <c r="MLG77" s="325"/>
      <c r="MLH77" s="325"/>
      <c r="MLI77" s="325"/>
      <c r="MLJ77" s="325"/>
      <c r="MLK77" s="325"/>
      <c r="MLL77" s="325"/>
      <c r="MLM77" s="325"/>
      <c r="MLN77" s="325"/>
      <c r="MLO77" s="325"/>
      <c r="MLP77" s="325"/>
      <c r="MLQ77" s="325"/>
      <c r="MLR77" s="325"/>
      <c r="MLS77" s="325"/>
      <c r="MLT77" s="325"/>
      <c r="MLU77" s="325"/>
      <c r="MLV77" s="325"/>
      <c r="MLW77" s="325"/>
      <c r="MLX77" s="325"/>
      <c r="MLY77" s="325"/>
      <c r="MLZ77" s="325"/>
      <c r="MMA77" s="325"/>
      <c r="MMB77" s="325"/>
      <c r="MMC77" s="325"/>
      <c r="MMD77" s="325"/>
      <c r="MME77" s="325"/>
      <c r="MMF77" s="325"/>
      <c r="MMG77" s="325"/>
      <c r="MMH77" s="325"/>
      <c r="MMI77" s="325"/>
      <c r="MMJ77" s="325"/>
      <c r="MMK77" s="325"/>
      <c r="MML77" s="325"/>
      <c r="MMM77" s="325"/>
      <c r="MMN77" s="325"/>
      <c r="MMO77" s="325"/>
      <c r="MMP77" s="325"/>
      <c r="MMQ77" s="325"/>
      <c r="MMR77" s="325"/>
      <c r="MMS77" s="325"/>
      <c r="MMT77" s="325"/>
      <c r="MMU77" s="325"/>
      <c r="MMV77" s="325"/>
      <c r="MMW77" s="325"/>
      <c r="MMX77" s="325"/>
      <c r="MMY77" s="325"/>
      <c r="MMZ77" s="325"/>
      <c r="MNA77" s="325"/>
      <c r="MNB77" s="325"/>
      <c r="MNC77" s="325"/>
      <c r="MND77" s="325"/>
      <c r="MNE77" s="325"/>
      <c r="MNF77" s="325"/>
      <c r="MNG77" s="325"/>
      <c r="MNH77" s="325"/>
      <c r="MNI77" s="325"/>
      <c r="MNJ77" s="325"/>
      <c r="MNK77" s="325"/>
      <c r="MNL77" s="325"/>
      <c r="MNM77" s="325"/>
      <c r="MNN77" s="325"/>
      <c r="MNO77" s="325"/>
      <c r="MNP77" s="325"/>
      <c r="MNQ77" s="325"/>
      <c r="MNR77" s="325"/>
      <c r="MNS77" s="325"/>
      <c r="MNT77" s="325"/>
      <c r="MNU77" s="325"/>
      <c r="MNV77" s="325"/>
      <c r="MNW77" s="325"/>
      <c r="MNX77" s="325"/>
      <c r="MNY77" s="325"/>
      <c r="MNZ77" s="325"/>
      <c r="MOA77" s="325"/>
      <c r="MOB77" s="325"/>
      <c r="MOC77" s="325"/>
      <c r="MOD77" s="325"/>
      <c r="MOE77" s="325"/>
      <c r="MOF77" s="325"/>
      <c r="MOG77" s="325"/>
      <c r="MOH77" s="325"/>
      <c r="MOI77" s="325"/>
      <c r="MOJ77" s="325"/>
      <c r="MOK77" s="325"/>
      <c r="MOL77" s="325"/>
      <c r="MOM77" s="325"/>
      <c r="MON77" s="325"/>
      <c r="MOO77" s="325"/>
      <c r="MOP77" s="325"/>
      <c r="MOQ77" s="325"/>
      <c r="MOR77" s="325"/>
      <c r="MOS77" s="325"/>
      <c r="MOT77" s="325"/>
      <c r="MOU77" s="325"/>
      <c r="MOV77" s="325"/>
      <c r="MOW77" s="325"/>
      <c r="MOX77" s="325"/>
      <c r="MOY77" s="325"/>
      <c r="MOZ77" s="325"/>
      <c r="MPA77" s="325"/>
      <c r="MPB77" s="325"/>
      <c r="MPC77" s="325"/>
      <c r="MPD77" s="325"/>
      <c r="MPE77" s="325"/>
      <c r="MPF77" s="325"/>
      <c r="MPG77" s="325"/>
      <c r="MPH77" s="325"/>
      <c r="MPI77" s="325"/>
      <c r="MPJ77" s="325"/>
      <c r="MPK77" s="325"/>
      <c r="MPL77" s="325"/>
      <c r="MPM77" s="325"/>
      <c r="MPN77" s="325"/>
      <c r="MPO77" s="325"/>
      <c r="MPP77" s="325"/>
      <c r="MPQ77" s="325"/>
      <c r="MPR77" s="325"/>
      <c r="MPS77" s="325"/>
      <c r="MPT77" s="325"/>
      <c r="MPU77" s="325"/>
      <c r="MPV77" s="325"/>
      <c r="MPW77" s="325"/>
      <c r="MPX77" s="325"/>
      <c r="MPY77" s="325"/>
      <c r="MPZ77" s="325"/>
      <c r="MQA77" s="325"/>
      <c r="MQB77" s="325"/>
      <c r="MQC77" s="325"/>
      <c r="MQD77" s="325"/>
      <c r="MQE77" s="325"/>
      <c r="MQF77" s="325"/>
      <c r="MQG77" s="325"/>
      <c r="MQH77" s="325"/>
      <c r="MQI77" s="325"/>
      <c r="MQJ77" s="325"/>
      <c r="MQK77" s="325"/>
      <c r="MQL77" s="325"/>
      <c r="MQM77" s="325"/>
      <c r="MQN77" s="325"/>
      <c r="MQO77" s="325"/>
      <c r="MQP77" s="325"/>
      <c r="MQQ77" s="325"/>
      <c r="MQR77" s="325"/>
      <c r="MQS77" s="325"/>
      <c r="MQT77" s="325"/>
      <c r="MQU77" s="325"/>
      <c r="MQV77" s="325"/>
      <c r="MQW77" s="325"/>
      <c r="MQX77" s="325"/>
      <c r="MQY77" s="325"/>
      <c r="MQZ77" s="325"/>
      <c r="MRA77" s="325"/>
      <c r="MRB77" s="325"/>
      <c r="MRC77" s="325"/>
      <c r="MRD77" s="325"/>
      <c r="MRE77" s="325"/>
      <c r="MRF77" s="325"/>
      <c r="MRG77" s="325"/>
      <c r="MRH77" s="325"/>
      <c r="MRI77" s="325"/>
      <c r="MRJ77" s="325"/>
      <c r="MRK77" s="325"/>
      <c r="MRL77" s="325"/>
      <c r="MRM77" s="325"/>
      <c r="MRN77" s="325"/>
      <c r="MRO77" s="325"/>
      <c r="MRP77" s="325"/>
      <c r="MRQ77" s="325"/>
      <c r="MRR77" s="325"/>
      <c r="MRS77" s="325"/>
      <c r="MRT77" s="325"/>
      <c r="MRU77" s="325"/>
      <c r="MRV77" s="325"/>
      <c r="MRW77" s="325"/>
      <c r="MRX77" s="325"/>
      <c r="MRY77" s="325"/>
      <c r="MRZ77" s="325"/>
      <c r="MSA77" s="325"/>
      <c r="MSB77" s="325"/>
      <c r="MSC77" s="325"/>
      <c r="MSD77" s="325"/>
      <c r="MSE77" s="325"/>
      <c r="MSF77" s="325"/>
      <c r="MSG77" s="325"/>
      <c r="MSH77" s="325"/>
      <c r="MSI77" s="325"/>
      <c r="MSJ77" s="325"/>
      <c r="MSK77" s="325"/>
      <c r="MSL77" s="325"/>
      <c r="MSM77" s="325"/>
      <c r="MSN77" s="325"/>
      <c r="MSO77" s="325"/>
      <c r="MSP77" s="325"/>
      <c r="MSQ77" s="325"/>
      <c r="MSR77" s="325"/>
      <c r="MSS77" s="325"/>
      <c r="MST77" s="325"/>
      <c r="MSU77" s="325"/>
      <c r="MSV77" s="325"/>
      <c r="MSW77" s="325"/>
      <c r="MSX77" s="325"/>
      <c r="MSY77" s="325"/>
      <c r="MSZ77" s="325"/>
      <c r="MTA77" s="325"/>
      <c r="MTB77" s="325"/>
      <c r="MTC77" s="325"/>
      <c r="MTD77" s="325"/>
      <c r="MTE77" s="325"/>
      <c r="MTF77" s="325"/>
      <c r="MTG77" s="325"/>
      <c r="MTH77" s="325"/>
      <c r="MTI77" s="325"/>
      <c r="MTJ77" s="325"/>
      <c r="MTK77" s="325"/>
      <c r="MTL77" s="325"/>
      <c r="MTM77" s="325"/>
      <c r="MTN77" s="325"/>
      <c r="MTO77" s="325"/>
      <c r="MTP77" s="325"/>
      <c r="MTQ77" s="325"/>
      <c r="MTR77" s="325"/>
      <c r="MTS77" s="325"/>
      <c r="MTT77" s="325"/>
      <c r="MTU77" s="325"/>
      <c r="MTV77" s="325"/>
      <c r="MTW77" s="325"/>
      <c r="MTX77" s="325"/>
      <c r="MTY77" s="325"/>
      <c r="MTZ77" s="325"/>
      <c r="MUA77" s="325"/>
      <c r="MUB77" s="325"/>
      <c r="MUC77" s="325"/>
      <c r="MUD77" s="325"/>
      <c r="MUE77" s="325"/>
      <c r="MUF77" s="325"/>
      <c r="MUG77" s="325"/>
      <c r="MUH77" s="325"/>
      <c r="MUI77" s="325"/>
      <c r="MUJ77" s="325"/>
      <c r="MUK77" s="325"/>
      <c r="MUL77" s="325"/>
      <c r="MUM77" s="325"/>
      <c r="MUN77" s="325"/>
      <c r="MUO77" s="325"/>
      <c r="MUP77" s="325"/>
      <c r="MUQ77" s="325"/>
      <c r="MUR77" s="325"/>
      <c r="MUS77" s="325"/>
      <c r="MUT77" s="325"/>
      <c r="MUU77" s="325"/>
      <c r="MUV77" s="325"/>
      <c r="MUW77" s="325"/>
      <c r="MUX77" s="325"/>
      <c r="MUY77" s="325"/>
      <c r="MUZ77" s="325"/>
      <c r="MVA77" s="325"/>
      <c r="MVB77" s="325"/>
      <c r="MVC77" s="325"/>
      <c r="MVD77" s="325"/>
      <c r="MVE77" s="325"/>
      <c r="MVF77" s="325"/>
      <c r="MVG77" s="325"/>
      <c r="MVH77" s="325"/>
      <c r="MVI77" s="325"/>
      <c r="MVJ77" s="325"/>
      <c r="MVK77" s="325"/>
      <c r="MVL77" s="325"/>
      <c r="MVM77" s="325"/>
      <c r="MVN77" s="325"/>
      <c r="MVO77" s="325"/>
      <c r="MVP77" s="325"/>
      <c r="MVQ77" s="325"/>
      <c r="MVR77" s="325"/>
      <c r="MVS77" s="325"/>
      <c r="MVT77" s="325"/>
      <c r="MVU77" s="325"/>
      <c r="MVV77" s="325"/>
      <c r="MVW77" s="325"/>
      <c r="MVX77" s="325"/>
      <c r="MVY77" s="325"/>
      <c r="MVZ77" s="325"/>
      <c r="MWA77" s="325"/>
      <c r="MWB77" s="325"/>
      <c r="MWC77" s="325"/>
      <c r="MWD77" s="325"/>
      <c r="MWE77" s="325"/>
      <c r="MWF77" s="325"/>
      <c r="MWG77" s="325"/>
      <c r="MWH77" s="325"/>
      <c r="MWI77" s="325"/>
      <c r="MWJ77" s="325"/>
      <c r="MWK77" s="325"/>
      <c r="MWL77" s="325"/>
      <c r="MWM77" s="325"/>
      <c r="MWN77" s="325"/>
      <c r="MWO77" s="325"/>
      <c r="MWP77" s="325"/>
      <c r="MWQ77" s="325"/>
      <c r="MWR77" s="325"/>
      <c r="MWS77" s="325"/>
      <c r="MWT77" s="325"/>
      <c r="MWU77" s="325"/>
      <c r="MWV77" s="325"/>
      <c r="MWW77" s="325"/>
      <c r="MWX77" s="325"/>
      <c r="MWY77" s="325"/>
      <c r="MWZ77" s="325"/>
      <c r="MXA77" s="325"/>
      <c r="MXB77" s="325"/>
      <c r="MXC77" s="325"/>
      <c r="MXD77" s="325"/>
      <c r="MXE77" s="325"/>
      <c r="MXF77" s="325"/>
      <c r="MXG77" s="325"/>
      <c r="MXH77" s="325"/>
      <c r="MXI77" s="325"/>
      <c r="MXJ77" s="325"/>
      <c r="MXK77" s="325"/>
      <c r="MXL77" s="325"/>
      <c r="MXM77" s="325"/>
      <c r="MXN77" s="325"/>
      <c r="MXO77" s="325"/>
      <c r="MXP77" s="325"/>
      <c r="MXQ77" s="325"/>
      <c r="MXR77" s="325"/>
      <c r="MXS77" s="325"/>
      <c r="MXT77" s="325"/>
      <c r="MXU77" s="325"/>
      <c r="MXV77" s="325"/>
      <c r="MXW77" s="325"/>
      <c r="MXX77" s="325"/>
      <c r="MXY77" s="325"/>
      <c r="MXZ77" s="325"/>
      <c r="MYA77" s="325"/>
      <c r="MYB77" s="325"/>
      <c r="MYC77" s="325"/>
      <c r="MYD77" s="325"/>
      <c r="MYE77" s="325"/>
      <c r="MYF77" s="325"/>
      <c r="MYG77" s="325"/>
      <c r="MYH77" s="325"/>
      <c r="MYI77" s="325"/>
      <c r="MYJ77" s="325"/>
      <c r="MYK77" s="325"/>
      <c r="MYL77" s="325"/>
      <c r="MYM77" s="325"/>
      <c r="MYN77" s="325"/>
      <c r="MYO77" s="325"/>
      <c r="MYP77" s="325"/>
      <c r="MYQ77" s="325"/>
      <c r="MYR77" s="325"/>
      <c r="MYS77" s="325"/>
      <c r="MYT77" s="325"/>
      <c r="MYU77" s="325"/>
      <c r="MYV77" s="325"/>
      <c r="MYW77" s="325"/>
      <c r="MYX77" s="325"/>
      <c r="MYY77" s="325"/>
      <c r="MYZ77" s="325"/>
      <c r="MZA77" s="325"/>
      <c r="MZB77" s="325"/>
      <c r="MZC77" s="325"/>
      <c r="MZD77" s="325"/>
      <c r="MZE77" s="325"/>
      <c r="MZF77" s="325"/>
      <c r="MZG77" s="325"/>
      <c r="MZH77" s="325"/>
      <c r="MZI77" s="325"/>
      <c r="MZJ77" s="325"/>
      <c r="MZK77" s="325"/>
      <c r="MZL77" s="325"/>
      <c r="MZM77" s="325"/>
      <c r="MZN77" s="325"/>
      <c r="MZO77" s="325"/>
      <c r="MZP77" s="325"/>
      <c r="MZQ77" s="325"/>
      <c r="MZR77" s="325"/>
      <c r="MZS77" s="325"/>
      <c r="MZT77" s="325"/>
      <c r="MZU77" s="325"/>
      <c r="MZV77" s="325"/>
      <c r="MZW77" s="325"/>
      <c r="MZX77" s="325"/>
      <c r="MZY77" s="325"/>
      <c r="MZZ77" s="325"/>
      <c r="NAA77" s="325"/>
      <c r="NAB77" s="325"/>
      <c r="NAC77" s="325"/>
      <c r="NAD77" s="325"/>
      <c r="NAE77" s="325"/>
      <c r="NAF77" s="325"/>
      <c r="NAG77" s="325"/>
      <c r="NAH77" s="325"/>
      <c r="NAI77" s="325"/>
      <c r="NAJ77" s="325"/>
      <c r="NAK77" s="325"/>
      <c r="NAL77" s="325"/>
      <c r="NAM77" s="325"/>
      <c r="NAN77" s="325"/>
      <c r="NAO77" s="325"/>
      <c r="NAP77" s="325"/>
      <c r="NAQ77" s="325"/>
      <c r="NAR77" s="325"/>
      <c r="NAS77" s="325"/>
      <c r="NAT77" s="325"/>
      <c r="NAU77" s="325"/>
      <c r="NAV77" s="325"/>
      <c r="NAW77" s="325"/>
      <c r="NAX77" s="325"/>
      <c r="NAY77" s="325"/>
      <c r="NAZ77" s="325"/>
      <c r="NBA77" s="325"/>
      <c r="NBB77" s="325"/>
      <c r="NBC77" s="325"/>
      <c r="NBD77" s="325"/>
      <c r="NBE77" s="325"/>
      <c r="NBF77" s="325"/>
      <c r="NBG77" s="325"/>
      <c r="NBH77" s="325"/>
      <c r="NBI77" s="325"/>
      <c r="NBJ77" s="325"/>
      <c r="NBK77" s="325"/>
      <c r="NBL77" s="325"/>
      <c r="NBM77" s="325"/>
      <c r="NBN77" s="325"/>
      <c r="NBO77" s="325"/>
      <c r="NBP77" s="325"/>
      <c r="NBQ77" s="325"/>
      <c r="NBR77" s="325"/>
      <c r="NBS77" s="325"/>
      <c r="NBT77" s="325"/>
      <c r="NBU77" s="325"/>
      <c r="NBV77" s="325"/>
      <c r="NBW77" s="325"/>
      <c r="NBX77" s="325"/>
      <c r="NBY77" s="325"/>
      <c r="NBZ77" s="325"/>
      <c r="NCA77" s="325"/>
      <c r="NCB77" s="325"/>
      <c r="NCC77" s="325"/>
      <c r="NCD77" s="325"/>
      <c r="NCE77" s="325"/>
      <c r="NCF77" s="325"/>
      <c r="NCG77" s="325"/>
      <c r="NCH77" s="325"/>
      <c r="NCI77" s="325"/>
      <c r="NCJ77" s="325"/>
      <c r="NCK77" s="325"/>
      <c r="NCL77" s="325"/>
      <c r="NCM77" s="325"/>
      <c r="NCN77" s="325"/>
      <c r="NCO77" s="325"/>
      <c r="NCP77" s="325"/>
      <c r="NCQ77" s="325"/>
      <c r="NCR77" s="325"/>
      <c r="NCS77" s="325"/>
      <c r="NCT77" s="325"/>
      <c r="NCU77" s="325"/>
      <c r="NCV77" s="325"/>
      <c r="NCW77" s="325"/>
      <c r="NCX77" s="325"/>
      <c r="NCY77" s="325"/>
      <c r="NCZ77" s="325"/>
      <c r="NDA77" s="325"/>
      <c r="NDB77" s="325"/>
      <c r="NDC77" s="325"/>
      <c r="NDD77" s="325"/>
      <c r="NDE77" s="325"/>
      <c r="NDF77" s="325"/>
      <c r="NDG77" s="325"/>
      <c r="NDH77" s="325"/>
      <c r="NDI77" s="325"/>
      <c r="NDJ77" s="325"/>
      <c r="NDK77" s="325"/>
      <c r="NDL77" s="325"/>
      <c r="NDM77" s="325"/>
      <c r="NDN77" s="325"/>
      <c r="NDO77" s="325"/>
      <c r="NDP77" s="325"/>
      <c r="NDQ77" s="325"/>
      <c r="NDR77" s="325"/>
      <c r="NDS77" s="325"/>
      <c r="NDT77" s="325"/>
      <c r="NDU77" s="325"/>
      <c r="NDV77" s="325"/>
      <c r="NDW77" s="325"/>
      <c r="NDX77" s="325"/>
      <c r="NDY77" s="325"/>
      <c r="NDZ77" s="325"/>
      <c r="NEA77" s="325"/>
      <c r="NEB77" s="325"/>
      <c r="NEC77" s="325"/>
      <c r="NED77" s="325"/>
      <c r="NEE77" s="325"/>
      <c r="NEF77" s="325"/>
      <c r="NEG77" s="325"/>
      <c r="NEH77" s="325"/>
      <c r="NEI77" s="325"/>
      <c r="NEJ77" s="325"/>
      <c r="NEK77" s="325"/>
      <c r="NEL77" s="325"/>
      <c r="NEM77" s="325"/>
      <c r="NEN77" s="325"/>
      <c r="NEO77" s="325"/>
      <c r="NEP77" s="325"/>
      <c r="NEQ77" s="325"/>
      <c r="NER77" s="325"/>
      <c r="NES77" s="325"/>
      <c r="NET77" s="325"/>
      <c r="NEU77" s="325"/>
      <c r="NEV77" s="325"/>
      <c r="NEW77" s="325"/>
      <c r="NEX77" s="325"/>
      <c r="NEY77" s="325"/>
      <c r="NEZ77" s="325"/>
      <c r="NFA77" s="325"/>
      <c r="NFB77" s="325"/>
      <c r="NFC77" s="325"/>
      <c r="NFD77" s="325"/>
      <c r="NFE77" s="325"/>
      <c r="NFF77" s="325"/>
      <c r="NFG77" s="325"/>
      <c r="NFH77" s="325"/>
      <c r="NFI77" s="325"/>
      <c r="NFJ77" s="325"/>
      <c r="NFK77" s="325"/>
      <c r="NFL77" s="325"/>
      <c r="NFM77" s="325"/>
      <c r="NFN77" s="325"/>
      <c r="NFO77" s="325"/>
      <c r="NFP77" s="325"/>
      <c r="NFQ77" s="325"/>
      <c r="NFR77" s="325"/>
      <c r="NFS77" s="325"/>
      <c r="NFT77" s="325"/>
      <c r="NFU77" s="325"/>
      <c r="NFV77" s="325"/>
      <c r="NFW77" s="325"/>
      <c r="NFX77" s="325"/>
      <c r="NFY77" s="325"/>
      <c r="NFZ77" s="325"/>
      <c r="NGA77" s="325"/>
      <c r="NGB77" s="325"/>
      <c r="NGC77" s="325"/>
      <c r="NGD77" s="325"/>
      <c r="NGE77" s="325"/>
      <c r="NGF77" s="325"/>
      <c r="NGG77" s="325"/>
      <c r="NGH77" s="325"/>
      <c r="NGI77" s="325"/>
      <c r="NGJ77" s="325"/>
      <c r="NGK77" s="325"/>
      <c r="NGL77" s="325"/>
      <c r="NGM77" s="325"/>
      <c r="NGN77" s="325"/>
      <c r="NGO77" s="325"/>
      <c r="NGP77" s="325"/>
      <c r="NGQ77" s="325"/>
      <c r="NGR77" s="325"/>
      <c r="NGS77" s="325"/>
      <c r="NGT77" s="325"/>
      <c r="NGU77" s="325"/>
      <c r="NGV77" s="325"/>
      <c r="NGW77" s="325"/>
      <c r="NGX77" s="325"/>
      <c r="NGY77" s="325"/>
      <c r="NGZ77" s="325"/>
      <c r="NHA77" s="325"/>
      <c r="NHB77" s="325"/>
      <c r="NHC77" s="325"/>
      <c r="NHD77" s="325"/>
      <c r="NHE77" s="325"/>
      <c r="NHF77" s="325"/>
      <c r="NHG77" s="325"/>
      <c r="NHH77" s="325"/>
      <c r="NHI77" s="325"/>
      <c r="NHJ77" s="325"/>
      <c r="NHK77" s="325"/>
      <c r="NHL77" s="325"/>
      <c r="NHM77" s="325"/>
      <c r="NHN77" s="325"/>
      <c r="NHO77" s="325"/>
      <c r="NHP77" s="325"/>
      <c r="NHQ77" s="325"/>
      <c r="NHR77" s="325"/>
      <c r="NHS77" s="325"/>
      <c r="NHT77" s="325"/>
      <c r="NHU77" s="325"/>
      <c r="NHV77" s="325"/>
      <c r="NHW77" s="325"/>
      <c r="NHX77" s="325"/>
      <c r="NHY77" s="325"/>
      <c r="NHZ77" s="325"/>
      <c r="NIA77" s="325"/>
      <c r="NIB77" s="325"/>
      <c r="NIC77" s="325"/>
      <c r="NID77" s="325"/>
      <c r="NIE77" s="325"/>
      <c r="NIF77" s="325"/>
      <c r="NIG77" s="325"/>
      <c r="NIH77" s="325"/>
      <c r="NII77" s="325"/>
      <c r="NIJ77" s="325"/>
      <c r="NIK77" s="325"/>
      <c r="NIL77" s="325"/>
      <c r="NIM77" s="325"/>
      <c r="NIN77" s="325"/>
      <c r="NIO77" s="325"/>
      <c r="NIP77" s="325"/>
      <c r="NIQ77" s="325"/>
      <c r="NIR77" s="325"/>
      <c r="NIS77" s="325"/>
      <c r="NIT77" s="325"/>
      <c r="NIU77" s="325"/>
      <c r="NIV77" s="325"/>
      <c r="NIW77" s="325"/>
      <c r="NIX77" s="325"/>
      <c r="NIY77" s="325"/>
      <c r="NIZ77" s="325"/>
      <c r="NJA77" s="325"/>
      <c r="NJB77" s="325"/>
      <c r="NJC77" s="325"/>
      <c r="NJD77" s="325"/>
      <c r="NJE77" s="325"/>
      <c r="NJF77" s="325"/>
      <c r="NJG77" s="325"/>
      <c r="NJH77" s="325"/>
      <c r="NJI77" s="325"/>
      <c r="NJJ77" s="325"/>
      <c r="NJK77" s="325"/>
      <c r="NJL77" s="325"/>
      <c r="NJM77" s="325"/>
      <c r="NJN77" s="325"/>
      <c r="NJO77" s="325"/>
      <c r="NJP77" s="325"/>
      <c r="NJQ77" s="325"/>
      <c r="NJR77" s="325"/>
      <c r="NJS77" s="325"/>
      <c r="NJT77" s="325"/>
      <c r="NJU77" s="325"/>
      <c r="NJV77" s="325"/>
      <c r="NJW77" s="325"/>
      <c r="NJX77" s="325"/>
      <c r="NJY77" s="325"/>
      <c r="NJZ77" s="325"/>
      <c r="NKA77" s="325"/>
      <c r="NKB77" s="325"/>
      <c r="NKC77" s="325"/>
      <c r="NKD77" s="325"/>
      <c r="NKE77" s="325"/>
      <c r="NKF77" s="325"/>
      <c r="NKG77" s="325"/>
      <c r="NKH77" s="325"/>
      <c r="NKI77" s="325"/>
      <c r="NKJ77" s="325"/>
      <c r="NKK77" s="325"/>
      <c r="NKL77" s="325"/>
      <c r="NKM77" s="325"/>
      <c r="NKN77" s="325"/>
      <c r="NKO77" s="325"/>
      <c r="NKP77" s="325"/>
      <c r="NKQ77" s="325"/>
      <c r="NKR77" s="325"/>
      <c r="NKS77" s="325"/>
      <c r="NKT77" s="325"/>
      <c r="NKU77" s="325"/>
      <c r="NKV77" s="325"/>
      <c r="NKW77" s="325"/>
      <c r="NKX77" s="325"/>
      <c r="NKY77" s="325"/>
      <c r="NKZ77" s="325"/>
      <c r="NLA77" s="325"/>
      <c r="NLB77" s="325"/>
      <c r="NLC77" s="325"/>
      <c r="NLD77" s="325"/>
      <c r="NLE77" s="325"/>
      <c r="NLF77" s="325"/>
      <c r="NLG77" s="325"/>
      <c r="NLH77" s="325"/>
      <c r="NLI77" s="325"/>
      <c r="NLJ77" s="325"/>
      <c r="NLK77" s="325"/>
      <c r="NLL77" s="325"/>
      <c r="NLM77" s="325"/>
      <c r="NLN77" s="325"/>
      <c r="NLO77" s="325"/>
      <c r="NLP77" s="325"/>
      <c r="NLQ77" s="325"/>
      <c r="NLR77" s="325"/>
      <c r="NLS77" s="325"/>
      <c r="NLT77" s="325"/>
      <c r="NLU77" s="325"/>
      <c r="NLV77" s="325"/>
      <c r="NLW77" s="325"/>
      <c r="NLX77" s="325"/>
      <c r="NLY77" s="325"/>
      <c r="NLZ77" s="325"/>
      <c r="NMA77" s="325"/>
      <c r="NMB77" s="325"/>
      <c r="NMC77" s="325"/>
      <c r="NMD77" s="325"/>
      <c r="NME77" s="325"/>
      <c r="NMF77" s="325"/>
      <c r="NMG77" s="325"/>
      <c r="NMH77" s="325"/>
      <c r="NMI77" s="325"/>
      <c r="NMJ77" s="325"/>
      <c r="NMK77" s="325"/>
      <c r="NML77" s="325"/>
      <c r="NMM77" s="325"/>
      <c r="NMN77" s="325"/>
      <c r="NMO77" s="325"/>
      <c r="NMP77" s="325"/>
      <c r="NMQ77" s="325"/>
      <c r="NMR77" s="325"/>
      <c r="NMS77" s="325"/>
      <c r="NMT77" s="325"/>
      <c r="NMU77" s="325"/>
      <c r="NMV77" s="325"/>
      <c r="NMW77" s="325"/>
      <c r="NMX77" s="325"/>
      <c r="NMY77" s="325"/>
      <c r="NMZ77" s="325"/>
      <c r="NNA77" s="325"/>
      <c r="NNB77" s="325"/>
      <c r="NNC77" s="325"/>
      <c r="NND77" s="325"/>
      <c r="NNE77" s="325"/>
      <c r="NNF77" s="325"/>
      <c r="NNG77" s="325"/>
      <c r="NNH77" s="325"/>
      <c r="NNI77" s="325"/>
      <c r="NNJ77" s="325"/>
      <c r="NNK77" s="325"/>
      <c r="NNL77" s="325"/>
      <c r="NNM77" s="325"/>
      <c r="NNN77" s="325"/>
      <c r="NNO77" s="325"/>
      <c r="NNP77" s="325"/>
      <c r="NNQ77" s="325"/>
      <c r="NNR77" s="325"/>
      <c r="NNS77" s="325"/>
      <c r="NNT77" s="325"/>
      <c r="NNU77" s="325"/>
      <c r="NNV77" s="325"/>
      <c r="NNW77" s="325"/>
      <c r="NNX77" s="325"/>
      <c r="NNY77" s="325"/>
      <c r="NNZ77" s="325"/>
      <c r="NOA77" s="325"/>
      <c r="NOB77" s="325"/>
      <c r="NOC77" s="325"/>
      <c r="NOD77" s="325"/>
      <c r="NOE77" s="325"/>
      <c r="NOF77" s="325"/>
      <c r="NOG77" s="325"/>
      <c r="NOH77" s="325"/>
      <c r="NOI77" s="325"/>
      <c r="NOJ77" s="325"/>
      <c r="NOK77" s="325"/>
      <c r="NOL77" s="325"/>
      <c r="NOM77" s="325"/>
      <c r="NON77" s="325"/>
      <c r="NOO77" s="325"/>
      <c r="NOP77" s="325"/>
      <c r="NOQ77" s="325"/>
      <c r="NOR77" s="325"/>
      <c r="NOS77" s="325"/>
      <c r="NOT77" s="325"/>
      <c r="NOU77" s="325"/>
      <c r="NOV77" s="325"/>
      <c r="NOW77" s="325"/>
      <c r="NOX77" s="325"/>
      <c r="NOY77" s="325"/>
      <c r="NOZ77" s="325"/>
      <c r="NPA77" s="325"/>
      <c r="NPB77" s="325"/>
      <c r="NPC77" s="325"/>
      <c r="NPD77" s="325"/>
      <c r="NPE77" s="325"/>
      <c r="NPF77" s="325"/>
      <c r="NPG77" s="325"/>
      <c r="NPH77" s="325"/>
      <c r="NPI77" s="325"/>
      <c r="NPJ77" s="325"/>
      <c r="NPK77" s="325"/>
      <c r="NPL77" s="325"/>
      <c r="NPM77" s="325"/>
      <c r="NPN77" s="325"/>
      <c r="NPO77" s="325"/>
      <c r="NPP77" s="325"/>
      <c r="NPQ77" s="325"/>
      <c r="NPR77" s="325"/>
      <c r="NPS77" s="325"/>
      <c r="NPT77" s="325"/>
      <c r="NPU77" s="325"/>
      <c r="NPV77" s="325"/>
      <c r="NPW77" s="325"/>
      <c r="NPX77" s="325"/>
      <c r="NPY77" s="325"/>
      <c r="NPZ77" s="325"/>
      <c r="NQA77" s="325"/>
      <c r="NQB77" s="325"/>
      <c r="NQC77" s="325"/>
      <c r="NQD77" s="325"/>
      <c r="NQE77" s="325"/>
      <c r="NQF77" s="325"/>
      <c r="NQG77" s="325"/>
      <c r="NQH77" s="325"/>
      <c r="NQI77" s="325"/>
      <c r="NQJ77" s="325"/>
      <c r="NQK77" s="325"/>
      <c r="NQL77" s="325"/>
      <c r="NQM77" s="325"/>
      <c r="NQN77" s="325"/>
      <c r="NQO77" s="325"/>
      <c r="NQP77" s="325"/>
      <c r="NQQ77" s="325"/>
      <c r="NQR77" s="325"/>
      <c r="NQS77" s="325"/>
      <c r="NQT77" s="325"/>
      <c r="NQU77" s="325"/>
      <c r="NQV77" s="325"/>
      <c r="NQW77" s="325"/>
      <c r="NQX77" s="325"/>
      <c r="NQY77" s="325"/>
      <c r="NQZ77" s="325"/>
      <c r="NRA77" s="325"/>
      <c r="NRB77" s="325"/>
      <c r="NRC77" s="325"/>
      <c r="NRD77" s="325"/>
      <c r="NRE77" s="325"/>
      <c r="NRF77" s="325"/>
      <c r="NRG77" s="325"/>
      <c r="NRH77" s="325"/>
      <c r="NRI77" s="325"/>
      <c r="NRJ77" s="325"/>
      <c r="NRK77" s="325"/>
      <c r="NRL77" s="325"/>
      <c r="NRM77" s="325"/>
      <c r="NRN77" s="325"/>
      <c r="NRO77" s="325"/>
      <c r="NRP77" s="325"/>
      <c r="NRQ77" s="325"/>
      <c r="NRR77" s="325"/>
      <c r="NRS77" s="325"/>
      <c r="NRT77" s="325"/>
      <c r="NRU77" s="325"/>
      <c r="NRV77" s="325"/>
      <c r="NRW77" s="325"/>
      <c r="NRX77" s="325"/>
      <c r="NRY77" s="325"/>
      <c r="NRZ77" s="325"/>
      <c r="NSA77" s="325"/>
      <c r="NSB77" s="325"/>
      <c r="NSC77" s="325"/>
      <c r="NSD77" s="325"/>
      <c r="NSE77" s="325"/>
      <c r="NSF77" s="325"/>
      <c r="NSG77" s="325"/>
      <c r="NSH77" s="325"/>
      <c r="NSI77" s="325"/>
      <c r="NSJ77" s="325"/>
      <c r="NSK77" s="325"/>
      <c r="NSL77" s="325"/>
      <c r="NSM77" s="325"/>
      <c r="NSN77" s="325"/>
      <c r="NSO77" s="325"/>
      <c r="NSP77" s="325"/>
      <c r="NSQ77" s="325"/>
      <c r="NSR77" s="325"/>
      <c r="NSS77" s="325"/>
      <c r="NST77" s="325"/>
      <c r="NSU77" s="325"/>
      <c r="NSV77" s="325"/>
      <c r="NSW77" s="325"/>
      <c r="NSX77" s="325"/>
      <c r="NSY77" s="325"/>
      <c r="NSZ77" s="325"/>
      <c r="NTA77" s="325"/>
      <c r="NTB77" s="325"/>
      <c r="NTC77" s="325"/>
      <c r="NTD77" s="325"/>
      <c r="NTE77" s="325"/>
      <c r="NTF77" s="325"/>
      <c r="NTG77" s="325"/>
      <c r="NTH77" s="325"/>
      <c r="NTI77" s="325"/>
      <c r="NTJ77" s="325"/>
      <c r="NTK77" s="325"/>
      <c r="NTL77" s="325"/>
      <c r="NTM77" s="325"/>
      <c r="NTN77" s="325"/>
      <c r="NTO77" s="325"/>
      <c r="NTP77" s="325"/>
      <c r="NTQ77" s="325"/>
      <c r="NTR77" s="325"/>
      <c r="NTS77" s="325"/>
      <c r="NTT77" s="325"/>
      <c r="NTU77" s="325"/>
      <c r="NTV77" s="325"/>
      <c r="NTW77" s="325"/>
      <c r="NTX77" s="325"/>
      <c r="NTY77" s="325"/>
      <c r="NTZ77" s="325"/>
      <c r="NUA77" s="325"/>
      <c r="NUB77" s="325"/>
      <c r="NUC77" s="325"/>
      <c r="NUD77" s="325"/>
      <c r="NUE77" s="325"/>
      <c r="NUF77" s="325"/>
      <c r="NUG77" s="325"/>
      <c r="NUH77" s="325"/>
      <c r="NUI77" s="325"/>
      <c r="NUJ77" s="325"/>
      <c r="NUK77" s="325"/>
      <c r="NUL77" s="325"/>
      <c r="NUM77" s="325"/>
      <c r="NUN77" s="325"/>
      <c r="NUO77" s="325"/>
      <c r="NUP77" s="325"/>
      <c r="NUQ77" s="325"/>
      <c r="NUR77" s="325"/>
      <c r="NUS77" s="325"/>
      <c r="NUT77" s="325"/>
      <c r="NUU77" s="325"/>
      <c r="NUV77" s="325"/>
      <c r="NUW77" s="325"/>
      <c r="NUX77" s="325"/>
      <c r="NUY77" s="325"/>
      <c r="NUZ77" s="325"/>
      <c r="NVA77" s="325"/>
      <c r="NVB77" s="325"/>
      <c r="NVC77" s="325"/>
      <c r="NVD77" s="325"/>
      <c r="NVE77" s="325"/>
      <c r="NVF77" s="325"/>
      <c r="NVG77" s="325"/>
      <c r="NVH77" s="325"/>
      <c r="NVI77" s="325"/>
      <c r="NVJ77" s="325"/>
      <c r="NVK77" s="325"/>
      <c r="NVL77" s="325"/>
      <c r="NVM77" s="325"/>
      <c r="NVN77" s="325"/>
      <c r="NVO77" s="325"/>
      <c r="NVP77" s="325"/>
      <c r="NVQ77" s="325"/>
      <c r="NVR77" s="325"/>
      <c r="NVS77" s="325"/>
      <c r="NVT77" s="325"/>
      <c r="NVU77" s="325"/>
      <c r="NVV77" s="325"/>
      <c r="NVW77" s="325"/>
      <c r="NVX77" s="325"/>
      <c r="NVY77" s="325"/>
      <c r="NVZ77" s="325"/>
      <c r="NWA77" s="325"/>
      <c r="NWB77" s="325"/>
      <c r="NWC77" s="325"/>
      <c r="NWD77" s="325"/>
      <c r="NWE77" s="325"/>
      <c r="NWF77" s="325"/>
      <c r="NWG77" s="325"/>
      <c r="NWH77" s="325"/>
      <c r="NWI77" s="325"/>
      <c r="NWJ77" s="325"/>
      <c r="NWK77" s="325"/>
      <c r="NWL77" s="325"/>
      <c r="NWM77" s="325"/>
      <c r="NWN77" s="325"/>
      <c r="NWO77" s="325"/>
      <c r="NWP77" s="325"/>
      <c r="NWQ77" s="325"/>
      <c r="NWR77" s="325"/>
      <c r="NWS77" s="325"/>
      <c r="NWT77" s="325"/>
      <c r="NWU77" s="325"/>
      <c r="NWV77" s="325"/>
      <c r="NWW77" s="325"/>
      <c r="NWX77" s="325"/>
      <c r="NWY77" s="325"/>
      <c r="NWZ77" s="325"/>
      <c r="NXA77" s="325"/>
      <c r="NXB77" s="325"/>
      <c r="NXC77" s="325"/>
      <c r="NXD77" s="325"/>
      <c r="NXE77" s="325"/>
      <c r="NXF77" s="325"/>
      <c r="NXG77" s="325"/>
      <c r="NXH77" s="325"/>
      <c r="NXI77" s="325"/>
      <c r="NXJ77" s="325"/>
      <c r="NXK77" s="325"/>
      <c r="NXL77" s="325"/>
      <c r="NXM77" s="325"/>
      <c r="NXN77" s="325"/>
      <c r="NXO77" s="325"/>
      <c r="NXP77" s="325"/>
      <c r="NXQ77" s="325"/>
      <c r="NXR77" s="325"/>
      <c r="NXS77" s="325"/>
      <c r="NXT77" s="325"/>
      <c r="NXU77" s="325"/>
      <c r="NXV77" s="325"/>
      <c r="NXW77" s="325"/>
      <c r="NXX77" s="325"/>
      <c r="NXY77" s="325"/>
      <c r="NXZ77" s="325"/>
      <c r="NYA77" s="325"/>
      <c r="NYB77" s="325"/>
      <c r="NYC77" s="325"/>
      <c r="NYD77" s="325"/>
      <c r="NYE77" s="325"/>
      <c r="NYF77" s="325"/>
      <c r="NYG77" s="325"/>
      <c r="NYH77" s="325"/>
      <c r="NYI77" s="325"/>
      <c r="NYJ77" s="325"/>
      <c r="NYK77" s="325"/>
      <c r="NYL77" s="325"/>
      <c r="NYM77" s="325"/>
      <c r="NYN77" s="325"/>
      <c r="NYO77" s="325"/>
      <c r="NYP77" s="325"/>
      <c r="NYQ77" s="325"/>
      <c r="NYR77" s="325"/>
      <c r="NYS77" s="325"/>
      <c r="NYT77" s="325"/>
      <c r="NYU77" s="325"/>
      <c r="NYV77" s="325"/>
      <c r="NYW77" s="325"/>
      <c r="NYX77" s="325"/>
      <c r="NYY77" s="325"/>
      <c r="NYZ77" s="325"/>
      <c r="NZA77" s="325"/>
      <c r="NZB77" s="325"/>
      <c r="NZC77" s="325"/>
      <c r="NZD77" s="325"/>
      <c r="NZE77" s="325"/>
      <c r="NZF77" s="325"/>
      <c r="NZG77" s="325"/>
      <c r="NZH77" s="325"/>
      <c r="NZI77" s="325"/>
      <c r="NZJ77" s="325"/>
      <c r="NZK77" s="325"/>
      <c r="NZL77" s="325"/>
      <c r="NZM77" s="325"/>
      <c r="NZN77" s="325"/>
      <c r="NZO77" s="325"/>
      <c r="NZP77" s="325"/>
      <c r="NZQ77" s="325"/>
      <c r="NZR77" s="325"/>
      <c r="NZS77" s="325"/>
      <c r="NZT77" s="325"/>
      <c r="NZU77" s="325"/>
      <c r="NZV77" s="325"/>
      <c r="NZW77" s="325"/>
      <c r="NZX77" s="325"/>
      <c r="NZY77" s="325"/>
      <c r="NZZ77" s="325"/>
      <c r="OAA77" s="325"/>
      <c r="OAB77" s="325"/>
      <c r="OAC77" s="325"/>
      <c r="OAD77" s="325"/>
      <c r="OAE77" s="325"/>
      <c r="OAF77" s="325"/>
      <c r="OAG77" s="325"/>
      <c r="OAH77" s="325"/>
      <c r="OAI77" s="325"/>
      <c r="OAJ77" s="325"/>
      <c r="OAK77" s="325"/>
      <c r="OAL77" s="325"/>
      <c r="OAM77" s="325"/>
      <c r="OAN77" s="325"/>
      <c r="OAO77" s="325"/>
      <c r="OAP77" s="325"/>
      <c r="OAQ77" s="325"/>
      <c r="OAR77" s="325"/>
      <c r="OAS77" s="325"/>
      <c r="OAT77" s="325"/>
      <c r="OAU77" s="325"/>
      <c r="OAV77" s="325"/>
      <c r="OAW77" s="325"/>
      <c r="OAX77" s="325"/>
      <c r="OAY77" s="325"/>
      <c r="OAZ77" s="325"/>
      <c r="OBA77" s="325"/>
      <c r="OBB77" s="325"/>
      <c r="OBC77" s="325"/>
      <c r="OBD77" s="325"/>
      <c r="OBE77" s="325"/>
      <c r="OBF77" s="325"/>
      <c r="OBG77" s="325"/>
      <c r="OBH77" s="325"/>
      <c r="OBI77" s="325"/>
      <c r="OBJ77" s="325"/>
      <c r="OBK77" s="325"/>
      <c r="OBL77" s="325"/>
      <c r="OBM77" s="325"/>
      <c r="OBN77" s="325"/>
      <c r="OBO77" s="325"/>
      <c r="OBP77" s="325"/>
      <c r="OBQ77" s="325"/>
      <c r="OBR77" s="325"/>
      <c r="OBS77" s="325"/>
      <c r="OBT77" s="325"/>
      <c r="OBU77" s="325"/>
      <c r="OBV77" s="325"/>
      <c r="OBW77" s="325"/>
      <c r="OBX77" s="325"/>
      <c r="OBY77" s="325"/>
      <c r="OBZ77" s="325"/>
      <c r="OCA77" s="325"/>
      <c r="OCB77" s="325"/>
      <c r="OCC77" s="325"/>
      <c r="OCD77" s="325"/>
      <c r="OCE77" s="325"/>
      <c r="OCF77" s="325"/>
      <c r="OCG77" s="325"/>
      <c r="OCH77" s="325"/>
      <c r="OCI77" s="325"/>
      <c r="OCJ77" s="325"/>
      <c r="OCK77" s="325"/>
      <c r="OCL77" s="325"/>
      <c r="OCM77" s="325"/>
      <c r="OCN77" s="325"/>
      <c r="OCO77" s="325"/>
      <c r="OCP77" s="325"/>
      <c r="OCQ77" s="325"/>
      <c r="OCR77" s="325"/>
      <c r="OCS77" s="325"/>
      <c r="OCT77" s="325"/>
      <c r="OCU77" s="325"/>
      <c r="OCV77" s="325"/>
      <c r="OCW77" s="325"/>
      <c r="OCX77" s="325"/>
      <c r="OCY77" s="325"/>
      <c r="OCZ77" s="325"/>
      <c r="ODA77" s="325"/>
      <c r="ODB77" s="325"/>
      <c r="ODC77" s="325"/>
      <c r="ODD77" s="325"/>
      <c r="ODE77" s="325"/>
      <c r="ODF77" s="325"/>
      <c r="ODG77" s="325"/>
      <c r="ODH77" s="325"/>
      <c r="ODI77" s="325"/>
      <c r="ODJ77" s="325"/>
      <c r="ODK77" s="325"/>
      <c r="ODL77" s="325"/>
      <c r="ODM77" s="325"/>
      <c r="ODN77" s="325"/>
      <c r="ODO77" s="325"/>
      <c r="ODP77" s="325"/>
      <c r="ODQ77" s="325"/>
      <c r="ODR77" s="325"/>
      <c r="ODS77" s="325"/>
      <c r="ODT77" s="325"/>
      <c r="ODU77" s="325"/>
      <c r="ODV77" s="325"/>
      <c r="ODW77" s="325"/>
      <c r="ODX77" s="325"/>
      <c r="ODY77" s="325"/>
      <c r="ODZ77" s="325"/>
      <c r="OEA77" s="325"/>
      <c r="OEB77" s="325"/>
      <c r="OEC77" s="325"/>
      <c r="OED77" s="325"/>
      <c r="OEE77" s="325"/>
      <c r="OEF77" s="325"/>
      <c r="OEG77" s="325"/>
      <c r="OEH77" s="325"/>
      <c r="OEI77" s="325"/>
      <c r="OEJ77" s="325"/>
      <c r="OEK77" s="325"/>
      <c r="OEL77" s="325"/>
      <c r="OEM77" s="325"/>
      <c r="OEN77" s="325"/>
      <c r="OEO77" s="325"/>
      <c r="OEP77" s="325"/>
      <c r="OEQ77" s="325"/>
      <c r="OER77" s="325"/>
      <c r="OES77" s="325"/>
      <c r="OET77" s="325"/>
      <c r="OEU77" s="325"/>
      <c r="OEV77" s="325"/>
      <c r="OEW77" s="325"/>
      <c r="OEX77" s="325"/>
      <c r="OEY77" s="325"/>
      <c r="OEZ77" s="325"/>
      <c r="OFA77" s="325"/>
      <c r="OFB77" s="325"/>
      <c r="OFC77" s="325"/>
      <c r="OFD77" s="325"/>
      <c r="OFE77" s="325"/>
      <c r="OFF77" s="325"/>
      <c r="OFG77" s="325"/>
      <c r="OFH77" s="325"/>
      <c r="OFI77" s="325"/>
      <c r="OFJ77" s="325"/>
      <c r="OFK77" s="325"/>
      <c r="OFL77" s="325"/>
      <c r="OFM77" s="325"/>
      <c r="OFN77" s="325"/>
      <c r="OFO77" s="325"/>
      <c r="OFP77" s="325"/>
      <c r="OFQ77" s="325"/>
      <c r="OFR77" s="325"/>
      <c r="OFS77" s="325"/>
      <c r="OFT77" s="325"/>
      <c r="OFU77" s="325"/>
      <c r="OFV77" s="325"/>
      <c r="OFW77" s="325"/>
      <c r="OFX77" s="325"/>
      <c r="OFY77" s="325"/>
      <c r="OFZ77" s="325"/>
      <c r="OGA77" s="325"/>
      <c r="OGB77" s="325"/>
      <c r="OGC77" s="325"/>
      <c r="OGD77" s="325"/>
      <c r="OGE77" s="325"/>
      <c r="OGF77" s="325"/>
      <c r="OGG77" s="325"/>
      <c r="OGH77" s="325"/>
      <c r="OGI77" s="325"/>
      <c r="OGJ77" s="325"/>
      <c r="OGK77" s="325"/>
      <c r="OGL77" s="325"/>
      <c r="OGM77" s="325"/>
      <c r="OGN77" s="325"/>
      <c r="OGO77" s="325"/>
      <c r="OGP77" s="325"/>
      <c r="OGQ77" s="325"/>
      <c r="OGR77" s="325"/>
      <c r="OGS77" s="325"/>
      <c r="OGT77" s="325"/>
      <c r="OGU77" s="325"/>
      <c r="OGV77" s="325"/>
      <c r="OGW77" s="325"/>
      <c r="OGX77" s="325"/>
      <c r="OGY77" s="325"/>
      <c r="OGZ77" s="325"/>
      <c r="OHA77" s="325"/>
      <c r="OHB77" s="325"/>
      <c r="OHC77" s="325"/>
      <c r="OHD77" s="325"/>
      <c r="OHE77" s="325"/>
      <c r="OHF77" s="325"/>
      <c r="OHG77" s="325"/>
      <c r="OHH77" s="325"/>
      <c r="OHI77" s="325"/>
      <c r="OHJ77" s="325"/>
      <c r="OHK77" s="325"/>
      <c r="OHL77" s="325"/>
      <c r="OHM77" s="325"/>
      <c r="OHN77" s="325"/>
      <c r="OHO77" s="325"/>
      <c r="OHP77" s="325"/>
      <c r="OHQ77" s="325"/>
      <c r="OHR77" s="325"/>
      <c r="OHS77" s="325"/>
      <c r="OHT77" s="325"/>
      <c r="OHU77" s="325"/>
      <c r="OHV77" s="325"/>
      <c r="OHW77" s="325"/>
      <c r="OHX77" s="325"/>
      <c r="OHY77" s="325"/>
      <c r="OHZ77" s="325"/>
      <c r="OIA77" s="325"/>
      <c r="OIB77" s="325"/>
      <c r="OIC77" s="325"/>
      <c r="OID77" s="325"/>
      <c r="OIE77" s="325"/>
      <c r="OIF77" s="325"/>
      <c r="OIG77" s="325"/>
      <c r="OIH77" s="325"/>
      <c r="OII77" s="325"/>
      <c r="OIJ77" s="325"/>
      <c r="OIK77" s="325"/>
      <c r="OIL77" s="325"/>
      <c r="OIM77" s="325"/>
      <c r="OIN77" s="325"/>
      <c r="OIO77" s="325"/>
      <c r="OIP77" s="325"/>
      <c r="OIQ77" s="325"/>
      <c r="OIR77" s="325"/>
      <c r="OIS77" s="325"/>
      <c r="OIT77" s="325"/>
      <c r="OIU77" s="325"/>
      <c r="OIV77" s="325"/>
      <c r="OIW77" s="325"/>
      <c r="OIX77" s="325"/>
      <c r="OIY77" s="325"/>
      <c r="OIZ77" s="325"/>
      <c r="OJA77" s="325"/>
      <c r="OJB77" s="325"/>
      <c r="OJC77" s="325"/>
      <c r="OJD77" s="325"/>
      <c r="OJE77" s="325"/>
      <c r="OJF77" s="325"/>
      <c r="OJG77" s="325"/>
      <c r="OJH77" s="325"/>
      <c r="OJI77" s="325"/>
      <c r="OJJ77" s="325"/>
      <c r="OJK77" s="325"/>
      <c r="OJL77" s="325"/>
      <c r="OJM77" s="325"/>
      <c r="OJN77" s="325"/>
      <c r="OJO77" s="325"/>
      <c r="OJP77" s="325"/>
      <c r="OJQ77" s="325"/>
      <c r="OJR77" s="325"/>
      <c r="OJS77" s="325"/>
      <c r="OJT77" s="325"/>
      <c r="OJU77" s="325"/>
      <c r="OJV77" s="325"/>
      <c r="OJW77" s="325"/>
      <c r="OJX77" s="325"/>
      <c r="OJY77" s="325"/>
      <c r="OJZ77" s="325"/>
      <c r="OKA77" s="325"/>
      <c r="OKB77" s="325"/>
      <c r="OKC77" s="325"/>
      <c r="OKD77" s="325"/>
      <c r="OKE77" s="325"/>
      <c r="OKF77" s="325"/>
      <c r="OKG77" s="325"/>
      <c r="OKH77" s="325"/>
      <c r="OKI77" s="325"/>
      <c r="OKJ77" s="325"/>
      <c r="OKK77" s="325"/>
      <c r="OKL77" s="325"/>
      <c r="OKM77" s="325"/>
      <c r="OKN77" s="325"/>
      <c r="OKO77" s="325"/>
      <c r="OKP77" s="325"/>
      <c r="OKQ77" s="325"/>
      <c r="OKR77" s="325"/>
      <c r="OKS77" s="325"/>
      <c r="OKT77" s="325"/>
      <c r="OKU77" s="325"/>
      <c r="OKV77" s="325"/>
      <c r="OKW77" s="325"/>
      <c r="OKX77" s="325"/>
      <c r="OKY77" s="325"/>
      <c r="OKZ77" s="325"/>
      <c r="OLA77" s="325"/>
      <c r="OLB77" s="325"/>
      <c r="OLC77" s="325"/>
      <c r="OLD77" s="325"/>
      <c r="OLE77" s="325"/>
      <c r="OLF77" s="325"/>
      <c r="OLG77" s="325"/>
      <c r="OLH77" s="325"/>
      <c r="OLI77" s="325"/>
      <c r="OLJ77" s="325"/>
      <c r="OLK77" s="325"/>
      <c r="OLL77" s="325"/>
      <c r="OLM77" s="325"/>
      <c r="OLN77" s="325"/>
      <c r="OLO77" s="325"/>
      <c r="OLP77" s="325"/>
      <c r="OLQ77" s="325"/>
      <c r="OLR77" s="325"/>
      <c r="OLS77" s="325"/>
      <c r="OLT77" s="325"/>
      <c r="OLU77" s="325"/>
      <c r="OLV77" s="325"/>
      <c r="OLW77" s="325"/>
      <c r="OLX77" s="325"/>
      <c r="OLY77" s="325"/>
      <c r="OLZ77" s="325"/>
      <c r="OMA77" s="325"/>
      <c r="OMB77" s="325"/>
      <c r="OMC77" s="325"/>
      <c r="OMD77" s="325"/>
      <c r="OME77" s="325"/>
      <c r="OMF77" s="325"/>
      <c r="OMG77" s="325"/>
      <c r="OMH77" s="325"/>
      <c r="OMI77" s="325"/>
      <c r="OMJ77" s="325"/>
      <c r="OMK77" s="325"/>
      <c r="OML77" s="325"/>
      <c r="OMM77" s="325"/>
      <c r="OMN77" s="325"/>
      <c r="OMO77" s="325"/>
      <c r="OMP77" s="325"/>
      <c r="OMQ77" s="325"/>
      <c r="OMR77" s="325"/>
      <c r="OMS77" s="325"/>
      <c r="OMT77" s="325"/>
      <c r="OMU77" s="325"/>
      <c r="OMV77" s="325"/>
      <c r="OMW77" s="325"/>
      <c r="OMX77" s="325"/>
      <c r="OMY77" s="325"/>
      <c r="OMZ77" s="325"/>
      <c r="ONA77" s="325"/>
      <c r="ONB77" s="325"/>
      <c r="ONC77" s="325"/>
      <c r="OND77" s="325"/>
      <c r="ONE77" s="325"/>
      <c r="ONF77" s="325"/>
      <c r="ONG77" s="325"/>
      <c r="ONH77" s="325"/>
      <c r="ONI77" s="325"/>
      <c r="ONJ77" s="325"/>
      <c r="ONK77" s="325"/>
      <c r="ONL77" s="325"/>
      <c r="ONM77" s="325"/>
      <c r="ONN77" s="325"/>
      <c r="ONO77" s="325"/>
      <c r="ONP77" s="325"/>
      <c r="ONQ77" s="325"/>
      <c r="ONR77" s="325"/>
      <c r="ONS77" s="325"/>
      <c r="ONT77" s="325"/>
      <c r="ONU77" s="325"/>
      <c r="ONV77" s="325"/>
      <c r="ONW77" s="325"/>
      <c r="ONX77" s="325"/>
      <c r="ONY77" s="325"/>
      <c r="ONZ77" s="325"/>
      <c r="OOA77" s="325"/>
      <c r="OOB77" s="325"/>
      <c r="OOC77" s="325"/>
      <c r="OOD77" s="325"/>
      <c r="OOE77" s="325"/>
      <c r="OOF77" s="325"/>
      <c r="OOG77" s="325"/>
      <c r="OOH77" s="325"/>
      <c r="OOI77" s="325"/>
      <c r="OOJ77" s="325"/>
      <c r="OOK77" s="325"/>
      <c r="OOL77" s="325"/>
      <c r="OOM77" s="325"/>
      <c r="OON77" s="325"/>
      <c r="OOO77" s="325"/>
      <c r="OOP77" s="325"/>
      <c r="OOQ77" s="325"/>
      <c r="OOR77" s="325"/>
      <c r="OOS77" s="325"/>
      <c r="OOT77" s="325"/>
      <c r="OOU77" s="325"/>
      <c r="OOV77" s="325"/>
      <c r="OOW77" s="325"/>
      <c r="OOX77" s="325"/>
      <c r="OOY77" s="325"/>
      <c r="OOZ77" s="325"/>
      <c r="OPA77" s="325"/>
      <c r="OPB77" s="325"/>
      <c r="OPC77" s="325"/>
      <c r="OPD77" s="325"/>
      <c r="OPE77" s="325"/>
      <c r="OPF77" s="325"/>
      <c r="OPG77" s="325"/>
      <c r="OPH77" s="325"/>
      <c r="OPI77" s="325"/>
      <c r="OPJ77" s="325"/>
      <c r="OPK77" s="325"/>
      <c r="OPL77" s="325"/>
      <c r="OPM77" s="325"/>
      <c r="OPN77" s="325"/>
      <c r="OPO77" s="325"/>
      <c r="OPP77" s="325"/>
      <c r="OPQ77" s="325"/>
      <c r="OPR77" s="325"/>
      <c r="OPS77" s="325"/>
      <c r="OPT77" s="325"/>
      <c r="OPU77" s="325"/>
      <c r="OPV77" s="325"/>
      <c r="OPW77" s="325"/>
      <c r="OPX77" s="325"/>
      <c r="OPY77" s="325"/>
      <c r="OPZ77" s="325"/>
      <c r="OQA77" s="325"/>
      <c r="OQB77" s="325"/>
      <c r="OQC77" s="325"/>
      <c r="OQD77" s="325"/>
      <c r="OQE77" s="325"/>
      <c r="OQF77" s="325"/>
      <c r="OQG77" s="325"/>
      <c r="OQH77" s="325"/>
      <c r="OQI77" s="325"/>
      <c r="OQJ77" s="325"/>
      <c r="OQK77" s="325"/>
      <c r="OQL77" s="325"/>
      <c r="OQM77" s="325"/>
      <c r="OQN77" s="325"/>
      <c r="OQO77" s="325"/>
      <c r="OQP77" s="325"/>
      <c r="OQQ77" s="325"/>
      <c r="OQR77" s="325"/>
      <c r="OQS77" s="325"/>
      <c r="OQT77" s="325"/>
      <c r="OQU77" s="325"/>
      <c r="OQV77" s="325"/>
      <c r="OQW77" s="325"/>
      <c r="OQX77" s="325"/>
      <c r="OQY77" s="325"/>
      <c r="OQZ77" s="325"/>
      <c r="ORA77" s="325"/>
      <c r="ORB77" s="325"/>
      <c r="ORC77" s="325"/>
      <c r="ORD77" s="325"/>
      <c r="ORE77" s="325"/>
      <c r="ORF77" s="325"/>
      <c r="ORG77" s="325"/>
      <c r="ORH77" s="325"/>
      <c r="ORI77" s="325"/>
      <c r="ORJ77" s="325"/>
      <c r="ORK77" s="325"/>
      <c r="ORL77" s="325"/>
      <c r="ORM77" s="325"/>
      <c r="ORN77" s="325"/>
      <c r="ORO77" s="325"/>
      <c r="ORP77" s="325"/>
      <c r="ORQ77" s="325"/>
      <c r="ORR77" s="325"/>
      <c r="ORS77" s="325"/>
      <c r="ORT77" s="325"/>
      <c r="ORU77" s="325"/>
      <c r="ORV77" s="325"/>
      <c r="ORW77" s="325"/>
      <c r="ORX77" s="325"/>
      <c r="ORY77" s="325"/>
      <c r="ORZ77" s="325"/>
      <c r="OSA77" s="325"/>
      <c r="OSB77" s="325"/>
      <c r="OSC77" s="325"/>
      <c r="OSD77" s="325"/>
      <c r="OSE77" s="325"/>
      <c r="OSF77" s="325"/>
      <c r="OSG77" s="325"/>
      <c r="OSH77" s="325"/>
      <c r="OSI77" s="325"/>
      <c r="OSJ77" s="325"/>
      <c r="OSK77" s="325"/>
      <c r="OSL77" s="325"/>
      <c r="OSM77" s="325"/>
      <c r="OSN77" s="325"/>
      <c r="OSO77" s="325"/>
      <c r="OSP77" s="325"/>
      <c r="OSQ77" s="325"/>
      <c r="OSR77" s="325"/>
      <c r="OSS77" s="325"/>
      <c r="OST77" s="325"/>
      <c r="OSU77" s="325"/>
      <c r="OSV77" s="325"/>
      <c r="OSW77" s="325"/>
      <c r="OSX77" s="325"/>
      <c r="OSY77" s="325"/>
      <c r="OSZ77" s="325"/>
      <c r="OTA77" s="325"/>
      <c r="OTB77" s="325"/>
      <c r="OTC77" s="325"/>
      <c r="OTD77" s="325"/>
      <c r="OTE77" s="325"/>
      <c r="OTF77" s="325"/>
      <c r="OTG77" s="325"/>
      <c r="OTH77" s="325"/>
      <c r="OTI77" s="325"/>
      <c r="OTJ77" s="325"/>
      <c r="OTK77" s="325"/>
      <c r="OTL77" s="325"/>
      <c r="OTM77" s="325"/>
      <c r="OTN77" s="325"/>
      <c r="OTO77" s="325"/>
      <c r="OTP77" s="325"/>
      <c r="OTQ77" s="325"/>
      <c r="OTR77" s="325"/>
      <c r="OTS77" s="325"/>
      <c r="OTT77" s="325"/>
      <c r="OTU77" s="325"/>
      <c r="OTV77" s="325"/>
      <c r="OTW77" s="325"/>
      <c r="OTX77" s="325"/>
      <c r="OTY77" s="325"/>
      <c r="OTZ77" s="325"/>
      <c r="OUA77" s="325"/>
      <c r="OUB77" s="325"/>
      <c r="OUC77" s="325"/>
      <c r="OUD77" s="325"/>
      <c r="OUE77" s="325"/>
      <c r="OUF77" s="325"/>
      <c r="OUG77" s="325"/>
      <c r="OUH77" s="325"/>
      <c r="OUI77" s="325"/>
      <c r="OUJ77" s="325"/>
      <c r="OUK77" s="325"/>
      <c r="OUL77" s="325"/>
      <c r="OUM77" s="325"/>
      <c r="OUN77" s="325"/>
      <c r="OUO77" s="325"/>
      <c r="OUP77" s="325"/>
      <c r="OUQ77" s="325"/>
      <c r="OUR77" s="325"/>
      <c r="OUS77" s="325"/>
      <c r="OUT77" s="325"/>
      <c r="OUU77" s="325"/>
      <c r="OUV77" s="325"/>
      <c r="OUW77" s="325"/>
      <c r="OUX77" s="325"/>
      <c r="OUY77" s="325"/>
      <c r="OUZ77" s="325"/>
      <c r="OVA77" s="325"/>
      <c r="OVB77" s="325"/>
      <c r="OVC77" s="325"/>
      <c r="OVD77" s="325"/>
      <c r="OVE77" s="325"/>
      <c r="OVF77" s="325"/>
      <c r="OVG77" s="325"/>
      <c r="OVH77" s="325"/>
      <c r="OVI77" s="325"/>
      <c r="OVJ77" s="325"/>
      <c r="OVK77" s="325"/>
      <c r="OVL77" s="325"/>
      <c r="OVM77" s="325"/>
      <c r="OVN77" s="325"/>
      <c r="OVO77" s="325"/>
      <c r="OVP77" s="325"/>
      <c r="OVQ77" s="325"/>
      <c r="OVR77" s="325"/>
      <c r="OVS77" s="325"/>
      <c r="OVT77" s="325"/>
      <c r="OVU77" s="325"/>
      <c r="OVV77" s="325"/>
      <c r="OVW77" s="325"/>
      <c r="OVX77" s="325"/>
      <c r="OVY77" s="325"/>
      <c r="OVZ77" s="325"/>
      <c r="OWA77" s="325"/>
      <c r="OWB77" s="325"/>
      <c r="OWC77" s="325"/>
      <c r="OWD77" s="325"/>
      <c r="OWE77" s="325"/>
      <c r="OWF77" s="325"/>
      <c r="OWG77" s="325"/>
      <c r="OWH77" s="325"/>
      <c r="OWI77" s="325"/>
      <c r="OWJ77" s="325"/>
      <c r="OWK77" s="325"/>
      <c r="OWL77" s="325"/>
      <c r="OWM77" s="325"/>
      <c r="OWN77" s="325"/>
      <c r="OWO77" s="325"/>
      <c r="OWP77" s="325"/>
      <c r="OWQ77" s="325"/>
      <c r="OWR77" s="325"/>
      <c r="OWS77" s="325"/>
      <c r="OWT77" s="325"/>
      <c r="OWU77" s="325"/>
      <c r="OWV77" s="325"/>
      <c r="OWW77" s="325"/>
      <c r="OWX77" s="325"/>
      <c r="OWY77" s="325"/>
      <c r="OWZ77" s="325"/>
      <c r="OXA77" s="325"/>
      <c r="OXB77" s="325"/>
      <c r="OXC77" s="325"/>
      <c r="OXD77" s="325"/>
      <c r="OXE77" s="325"/>
      <c r="OXF77" s="325"/>
      <c r="OXG77" s="325"/>
      <c r="OXH77" s="325"/>
      <c r="OXI77" s="325"/>
      <c r="OXJ77" s="325"/>
      <c r="OXK77" s="325"/>
      <c r="OXL77" s="325"/>
      <c r="OXM77" s="325"/>
      <c r="OXN77" s="325"/>
      <c r="OXO77" s="325"/>
      <c r="OXP77" s="325"/>
      <c r="OXQ77" s="325"/>
      <c r="OXR77" s="325"/>
      <c r="OXS77" s="325"/>
      <c r="OXT77" s="325"/>
      <c r="OXU77" s="325"/>
      <c r="OXV77" s="325"/>
      <c r="OXW77" s="325"/>
      <c r="OXX77" s="325"/>
      <c r="OXY77" s="325"/>
      <c r="OXZ77" s="325"/>
      <c r="OYA77" s="325"/>
      <c r="OYB77" s="325"/>
      <c r="OYC77" s="325"/>
      <c r="OYD77" s="325"/>
      <c r="OYE77" s="325"/>
      <c r="OYF77" s="325"/>
      <c r="OYG77" s="325"/>
      <c r="OYH77" s="325"/>
      <c r="OYI77" s="325"/>
      <c r="OYJ77" s="325"/>
      <c r="OYK77" s="325"/>
      <c r="OYL77" s="325"/>
      <c r="OYM77" s="325"/>
      <c r="OYN77" s="325"/>
      <c r="OYO77" s="325"/>
      <c r="OYP77" s="325"/>
      <c r="OYQ77" s="325"/>
      <c r="OYR77" s="325"/>
      <c r="OYS77" s="325"/>
      <c r="OYT77" s="325"/>
      <c r="OYU77" s="325"/>
      <c r="OYV77" s="325"/>
      <c r="OYW77" s="325"/>
      <c r="OYX77" s="325"/>
      <c r="OYY77" s="325"/>
      <c r="OYZ77" s="325"/>
      <c r="OZA77" s="325"/>
      <c r="OZB77" s="325"/>
      <c r="OZC77" s="325"/>
      <c r="OZD77" s="325"/>
      <c r="OZE77" s="325"/>
      <c r="OZF77" s="325"/>
      <c r="OZG77" s="325"/>
      <c r="OZH77" s="325"/>
      <c r="OZI77" s="325"/>
      <c r="OZJ77" s="325"/>
      <c r="OZK77" s="325"/>
      <c r="OZL77" s="325"/>
      <c r="OZM77" s="325"/>
      <c r="OZN77" s="325"/>
      <c r="OZO77" s="325"/>
      <c r="OZP77" s="325"/>
      <c r="OZQ77" s="325"/>
      <c r="OZR77" s="325"/>
      <c r="OZS77" s="325"/>
      <c r="OZT77" s="325"/>
      <c r="OZU77" s="325"/>
      <c r="OZV77" s="325"/>
      <c r="OZW77" s="325"/>
      <c r="OZX77" s="325"/>
      <c r="OZY77" s="325"/>
      <c r="OZZ77" s="325"/>
      <c r="PAA77" s="325"/>
      <c r="PAB77" s="325"/>
      <c r="PAC77" s="325"/>
      <c r="PAD77" s="325"/>
      <c r="PAE77" s="325"/>
      <c r="PAF77" s="325"/>
      <c r="PAG77" s="325"/>
      <c r="PAH77" s="325"/>
      <c r="PAI77" s="325"/>
      <c r="PAJ77" s="325"/>
      <c r="PAK77" s="325"/>
      <c r="PAL77" s="325"/>
      <c r="PAM77" s="325"/>
      <c r="PAN77" s="325"/>
      <c r="PAO77" s="325"/>
      <c r="PAP77" s="325"/>
      <c r="PAQ77" s="325"/>
      <c r="PAR77" s="325"/>
      <c r="PAS77" s="325"/>
      <c r="PAT77" s="325"/>
      <c r="PAU77" s="325"/>
      <c r="PAV77" s="325"/>
      <c r="PAW77" s="325"/>
      <c r="PAX77" s="325"/>
      <c r="PAY77" s="325"/>
      <c r="PAZ77" s="325"/>
      <c r="PBA77" s="325"/>
      <c r="PBB77" s="325"/>
      <c r="PBC77" s="325"/>
      <c r="PBD77" s="325"/>
      <c r="PBE77" s="325"/>
      <c r="PBF77" s="325"/>
      <c r="PBG77" s="325"/>
      <c r="PBH77" s="325"/>
      <c r="PBI77" s="325"/>
      <c r="PBJ77" s="325"/>
      <c r="PBK77" s="325"/>
      <c r="PBL77" s="325"/>
      <c r="PBM77" s="325"/>
      <c r="PBN77" s="325"/>
      <c r="PBO77" s="325"/>
      <c r="PBP77" s="325"/>
      <c r="PBQ77" s="325"/>
      <c r="PBR77" s="325"/>
      <c r="PBS77" s="325"/>
      <c r="PBT77" s="325"/>
      <c r="PBU77" s="325"/>
      <c r="PBV77" s="325"/>
      <c r="PBW77" s="325"/>
      <c r="PBX77" s="325"/>
      <c r="PBY77" s="325"/>
      <c r="PBZ77" s="325"/>
      <c r="PCA77" s="325"/>
      <c r="PCB77" s="325"/>
      <c r="PCC77" s="325"/>
      <c r="PCD77" s="325"/>
      <c r="PCE77" s="325"/>
      <c r="PCF77" s="325"/>
      <c r="PCG77" s="325"/>
      <c r="PCH77" s="325"/>
      <c r="PCI77" s="325"/>
      <c r="PCJ77" s="325"/>
      <c r="PCK77" s="325"/>
      <c r="PCL77" s="325"/>
      <c r="PCM77" s="325"/>
      <c r="PCN77" s="325"/>
      <c r="PCO77" s="325"/>
      <c r="PCP77" s="325"/>
      <c r="PCQ77" s="325"/>
      <c r="PCR77" s="325"/>
      <c r="PCS77" s="325"/>
      <c r="PCT77" s="325"/>
      <c r="PCU77" s="325"/>
      <c r="PCV77" s="325"/>
      <c r="PCW77" s="325"/>
      <c r="PCX77" s="325"/>
      <c r="PCY77" s="325"/>
      <c r="PCZ77" s="325"/>
      <c r="PDA77" s="325"/>
      <c r="PDB77" s="325"/>
      <c r="PDC77" s="325"/>
      <c r="PDD77" s="325"/>
      <c r="PDE77" s="325"/>
      <c r="PDF77" s="325"/>
      <c r="PDG77" s="325"/>
      <c r="PDH77" s="325"/>
      <c r="PDI77" s="325"/>
      <c r="PDJ77" s="325"/>
      <c r="PDK77" s="325"/>
      <c r="PDL77" s="325"/>
      <c r="PDM77" s="325"/>
      <c r="PDN77" s="325"/>
      <c r="PDO77" s="325"/>
      <c r="PDP77" s="325"/>
      <c r="PDQ77" s="325"/>
      <c r="PDR77" s="325"/>
      <c r="PDS77" s="325"/>
      <c r="PDT77" s="325"/>
      <c r="PDU77" s="325"/>
      <c r="PDV77" s="325"/>
      <c r="PDW77" s="325"/>
      <c r="PDX77" s="325"/>
      <c r="PDY77" s="325"/>
      <c r="PDZ77" s="325"/>
      <c r="PEA77" s="325"/>
      <c r="PEB77" s="325"/>
      <c r="PEC77" s="325"/>
      <c r="PED77" s="325"/>
      <c r="PEE77" s="325"/>
      <c r="PEF77" s="325"/>
      <c r="PEG77" s="325"/>
      <c r="PEH77" s="325"/>
      <c r="PEI77" s="325"/>
      <c r="PEJ77" s="325"/>
      <c r="PEK77" s="325"/>
      <c r="PEL77" s="325"/>
      <c r="PEM77" s="325"/>
      <c r="PEN77" s="325"/>
      <c r="PEO77" s="325"/>
      <c r="PEP77" s="325"/>
      <c r="PEQ77" s="325"/>
      <c r="PER77" s="325"/>
      <c r="PES77" s="325"/>
      <c r="PET77" s="325"/>
      <c r="PEU77" s="325"/>
      <c r="PEV77" s="325"/>
      <c r="PEW77" s="325"/>
      <c r="PEX77" s="325"/>
      <c r="PEY77" s="325"/>
      <c r="PEZ77" s="325"/>
      <c r="PFA77" s="325"/>
      <c r="PFB77" s="325"/>
      <c r="PFC77" s="325"/>
      <c r="PFD77" s="325"/>
      <c r="PFE77" s="325"/>
      <c r="PFF77" s="325"/>
      <c r="PFG77" s="325"/>
      <c r="PFH77" s="325"/>
      <c r="PFI77" s="325"/>
      <c r="PFJ77" s="325"/>
      <c r="PFK77" s="325"/>
      <c r="PFL77" s="325"/>
      <c r="PFM77" s="325"/>
      <c r="PFN77" s="325"/>
      <c r="PFO77" s="325"/>
      <c r="PFP77" s="325"/>
      <c r="PFQ77" s="325"/>
      <c r="PFR77" s="325"/>
      <c r="PFS77" s="325"/>
      <c r="PFT77" s="325"/>
      <c r="PFU77" s="325"/>
      <c r="PFV77" s="325"/>
      <c r="PFW77" s="325"/>
      <c r="PFX77" s="325"/>
      <c r="PFY77" s="325"/>
      <c r="PFZ77" s="325"/>
      <c r="PGA77" s="325"/>
      <c r="PGB77" s="325"/>
      <c r="PGC77" s="325"/>
      <c r="PGD77" s="325"/>
      <c r="PGE77" s="325"/>
      <c r="PGF77" s="325"/>
      <c r="PGG77" s="325"/>
      <c r="PGH77" s="325"/>
      <c r="PGI77" s="325"/>
      <c r="PGJ77" s="325"/>
      <c r="PGK77" s="325"/>
      <c r="PGL77" s="325"/>
      <c r="PGM77" s="325"/>
      <c r="PGN77" s="325"/>
      <c r="PGO77" s="325"/>
      <c r="PGP77" s="325"/>
      <c r="PGQ77" s="325"/>
      <c r="PGR77" s="325"/>
      <c r="PGS77" s="325"/>
      <c r="PGT77" s="325"/>
      <c r="PGU77" s="325"/>
      <c r="PGV77" s="325"/>
      <c r="PGW77" s="325"/>
      <c r="PGX77" s="325"/>
      <c r="PGY77" s="325"/>
      <c r="PGZ77" s="325"/>
      <c r="PHA77" s="325"/>
      <c r="PHB77" s="325"/>
      <c r="PHC77" s="325"/>
      <c r="PHD77" s="325"/>
      <c r="PHE77" s="325"/>
      <c r="PHF77" s="325"/>
      <c r="PHG77" s="325"/>
      <c r="PHH77" s="325"/>
      <c r="PHI77" s="325"/>
      <c r="PHJ77" s="325"/>
      <c r="PHK77" s="325"/>
      <c r="PHL77" s="325"/>
      <c r="PHM77" s="325"/>
      <c r="PHN77" s="325"/>
      <c r="PHO77" s="325"/>
      <c r="PHP77" s="325"/>
      <c r="PHQ77" s="325"/>
      <c r="PHR77" s="325"/>
      <c r="PHS77" s="325"/>
      <c r="PHT77" s="325"/>
      <c r="PHU77" s="325"/>
      <c r="PHV77" s="325"/>
      <c r="PHW77" s="325"/>
      <c r="PHX77" s="325"/>
      <c r="PHY77" s="325"/>
      <c r="PHZ77" s="325"/>
      <c r="PIA77" s="325"/>
      <c r="PIB77" s="325"/>
      <c r="PIC77" s="325"/>
      <c r="PID77" s="325"/>
      <c r="PIE77" s="325"/>
      <c r="PIF77" s="325"/>
      <c r="PIG77" s="325"/>
      <c r="PIH77" s="325"/>
      <c r="PII77" s="325"/>
      <c r="PIJ77" s="325"/>
      <c r="PIK77" s="325"/>
      <c r="PIL77" s="325"/>
      <c r="PIM77" s="325"/>
      <c r="PIN77" s="325"/>
      <c r="PIO77" s="325"/>
      <c r="PIP77" s="325"/>
      <c r="PIQ77" s="325"/>
      <c r="PIR77" s="325"/>
      <c r="PIS77" s="325"/>
      <c r="PIT77" s="325"/>
      <c r="PIU77" s="325"/>
      <c r="PIV77" s="325"/>
      <c r="PIW77" s="325"/>
      <c r="PIX77" s="325"/>
      <c r="PIY77" s="325"/>
      <c r="PIZ77" s="325"/>
      <c r="PJA77" s="325"/>
      <c r="PJB77" s="325"/>
      <c r="PJC77" s="325"/>
      <c r="PJD77" s="325"/>
      <c r="PJE77" s="325"/>
      <c r="PJF77" s="325"/>
      <c r="PJG77" s="325"/>
      <c r="PJH77" s="325"/>
      <c r="PJI77" s="325"/>
      <c r="PJJ77" s="325"/>
      <c r="PJK77" s="325"/>
      <c r="PJL77" s="325"/>
      <c r="PJM77" s="325"/>
      <c r="PJN77" s="325"/>
      <c r="PJO77" s="325"/>
      <c r="PJP77" s="325"/>
      <c r="PJQ77" s="325"/>
      <c r="PJR77" s="325"/>
      <c r="PJS77" s="325"/>
      <c r="PJT77" s="325"/>
      <c r="PJU77" s="325"/>
      <c r="PJV77" s="325"/>
      <c r="PJW77" s="325"/>
      <c r="PJX77" s="325"/>
      <c r="PJY77" s="325"/>
      <c r="PJZ77" s="325"/>
      <c r="PKA77" s="325"/>
      <c r="PKB77" s="325"/>
      <c r="PKC77" s="325"/>
      <c r="PKD77" s="325"/>
      <c r="PKE77" s="325"/>
      <c r="PKF77" s="325"/>
      <c r="PKG77" s="325"/>
      <c r="PKH77" s="325"/>
      <c r="PKI77" s="325"/>
      <c r="PKJ77" s="325"/>
      <c r="PKK77" s="325"/>
      <c r="PKL77" s="325"/>
      <c r="PKM77" s="325"/>
      <c r="PKN77" s="325"/>
      <c r="PKO77" s="325"/>
      <c r="PKP77" s="325"/>
      <c r="PKQ77" s="325"/>
      <c r="PKR77" s="325"/>
      <c r="PKS77" s="325"/>
      <c r="PKT77" s="325"/>
      <c r="PKU77" s="325"/>
      <c r="PKV77" s="325"/>
      <c r="PKW77" s="325"/>
      <c r="PKX77" s="325"/>
      <c r="PKY77" s="325"/>
      <c r="PKZ77" s="325"/>
      <c r="PLA77" s="325"/>
      <c r="PLB77" s="325"/>
      <c r="PLC77" s="325"/>
      <c r="PLD77" s="325"/>
      <c r="PLE77" s="325"/>
      <c r="PLF77" s="325"/>
      <c r="PLG77" s="325"/>
      <c r="PLH77" s="325"/>
      <c r="PLI77" s="325"/>
      <c r="PLJ77" s="325"/>
      <c r="PLK77" s="325"/>
      <c r="PLL77" s="325"/>
      <c r="PLM77" s="325"/>
      <c r="PLN77" s="325"/>
      <c r="PLO77" s="325"/>
      <c r="PLP77" s="325"/>
      <c r="PLQ77" s="325"/>
      <c r="PLR77" s="325"/>
      <c r="PLS77" s="325"/>
      <c r="PLT77" s="325"/>
      <c r="PLU77" s="325"/>
      <c r="PLV77" s="325"/>
      <c r="PLW77" s="325"/>
      <c r="PLX77" s="325"/>
      <c r="PLY77" s="325"/>
      <c r="PLZ77" s="325"/>
      <c r="PMA77" s="325"/>
      <c r="PMB77" s="325"/>
      <c r="PMC77" s="325"/>
      <c r="PMD77" s="325"/>
      <c r="PME77" s="325"/>
      <c r="PMF77" s="325"/>
      <c r="PMG77" s="325"/>
      <c r="PMH77" s="325"/>
      <c r="PMI77" s="325"/>
      <c r="PMJ77" s="325"/>
      <c r="PMK77" s="325"/>
      <c r="PML77" s="325"/>
      <c r="PMM77" s="325"/>
      <c r="PMN77" s="325"/>
      <c r="PMO77" s="325"/>
      <c r="PMP77" s="325"/>
      <c r="PMQ77" s="325"/>
      <c r="PMR77" s="325"/>
      <c r="PMS77" s="325"/>
      <c r="PMT77" s="325"/>
      <c r="PMU77" s="325"/>
      <c r="PMV77" s="325"/>
      <c r="PMW77" s="325"/>
      <c r="PMX77" s="325"/>
      <c r="PMY77" s="325"/>
      <c r="PMZ77" s="325"/>
      <c r="PNA77" s="325"/>
      <c r="PNB77" s="325"/>
      <c r="PNC77" s="325"/>
      <c r="PND77" s="325"/>
      <c r="PNE77" s="325"/>
      <c r="PNF77" s="325"/>
      <c r="PNG77" s="325"/>
      <c r="PNH77" s="325"/>
      <c r="PNI77" s="325"/>
      <c r="PNJ77" s="325"/>
      <c r="PNK77" s="325"/>
      <c r="PNL77" s="325"/>
      <c r="PNM77" s="325"/>
      <c r="PNN77" s="325"/>
      <c r="PNO77" s="325"/>
      <c r="PNP77" s="325"/>
      <c r="PNQ77" s="325"/>
      <c r="PNR77" s="325"/>
      <c r="PNS77" s="325"/>
      <c r="PNT77" s="325"/>
      <c r="PNU77" s="325"/>
      <c r="PNV77" s="325"/>
      <c r="PNW77" s="325"/>
      <c r="PNX77" s="325"/>
      <c r="PNY77" s="325"/>
      <c r="PNZ77" s="325"/>
      <c r="POA77" s="325"/>
      <c r="POB77" s="325"/>
      <c r="POC77" s="325"/>
      <c r="POD77" s="325"/>
      <c r="POE77" s="325"/>
      <c r="POF77" s="325"/>
      <c r="POG77" s="325"/>
      <c r="POH77" s="325"/>
      <c r="POI77" s="325"/>
      <c r="POJ77" s="325"/>
      <c r="POK77" s="325"/>
      <c r="POL77" s="325"/>
      <c r="POM77" s="325"/>
      <c r="PON77" s="325"/>
      <c r="POO77" s="325"/>
      <c r="POP77" s="325"/>
      <c r="POQ77" s="325"/>
      <c r="POR77" s="325"/>
      <c r="POS77" s="325"/>
      <c r="POT77" s="325"/>
      <c r="POU77" s="325"/>
      <c r="POV77" s="325"/>
      <c r="POW77" s="325"/>
      <c r="POX77" s="325"/>
      <c r="POY77" s="325"/>
      <c r="POZ77" s="325"/>
      <c r="PPA77" s="325"/>
      <c r="PPB77" s="325"/>
      <c r="PPC77" s="325"/>
      <c r="PPD77" s="325"/>
      <c r="PPE77" s="325"/>
      <c r="PPF77" s="325"/>
      <c r="PPG77" s="325"/>
      <c r="PPH77" s="325"/>
      <c r="PPI77" s="325"/>
      <c r="PPJ77" s="325"/>
      <c r="PPK77" s="325"/>
      <c r="PPL77" s="325"/>
      <c r="PPM77" s="325"/>
      <c r="PPN77" s="325"/>
      <c r="PPO77" s="325"/>
      <c r="PPP77" s="325"/>
      <c r="PPQ77" s="325"/>
      <c r="PPR77" s="325"/>
      <c r="PPS77" s="325"/>
      <c r="PPT77" s="325"/>
      <c r="PPU77" s="325"/>
      <c r="PPV77" s="325"/>
      <c r="PPW77" s="325"/>
      <c r="PPX77" s="325"/>
      <c r="PPY77" s="325"/>
      <c r="PPZ77" s="325"/>
      <c r="PQA77" s="325"/>
      <c r="PQB77" s="325"/>
      <c r="PQC77" s="325"/>
      <c r="PQD77" s="325"/>
      <c r="PQE77" s="325"/>
      <c r="PQF77" s="325"/>
      <c r="PQG77" s="325"/>
      <c r="PQH77" s="325"/>
      <c r="PQI77" s="325"/>
      <c r="PQJ77" s="325"/>
      <c r="PQK77" s="325"/>
      <c r="PQL77" s="325"/>
      <c r="PQM77" s="325"/>
      <c r="PQN77" s="325"/>
      <c r="PQO77" s="325"/>
      <c r="PQP77" s="325"/>
      <c r="PQQ77" s="325"/>
      <c r="PQR77" s="325"/>
      <c r="PQS77" s="325"/>
      <c r="PQT77" s="325"/>
      <c r="PQU77" s="325"/>
      <c r="PQV77" s="325"/>
      <c r="PQW77" s="325"/>
      <c r="PQX77" s="325"/>
      <c r="PQY77" s="325"/>
      <c r="PQZ77" s="325"/>
      <c r="PRA77" s="325"/>
      <c r="PRB77" s="325"/>
      <c r="PRC77" s="325"/>
      <c r="PRD77" s="325"/>
      <c r="PRE77" s="325"/>
      <c r="PRF77" s="325"/>
      <c r="PRG77" s="325"/>
      <c r="PRH77" s="325"/>
      <c r="PRI77" s="325"/>
      <c r="PRJ77" s="325"/>
      <c r="PRK77" s="325"/>
      <c r="PRL77" s="325"/>
      <c r="PRM77" s="325"/>
      <c r="PRN77" s="325"/>
      <c r="PRO77" s="325"/>
      <c r="PRP77" s="325"/>
      <c r="PRQ77" s="325"/>
      <c r="PRR77" s="325"/>
      <c r="PRS77" s="325"/>
      <c r="PRT77" s="325"/>
      <c r="PRU77" s="325"/>
      <c r="PRV77" s="325"/>
      <c r="PRW77" s="325"/>
      <c r="PRX77" s="325"/>
      <c r="PRY77" s="325"/>
      <c r="PRZ77" s="325"/>
      <c r="PSA77" s="325"/>
      <c r="PSB77" s="325"/>
      <c r="PSC77" s="325"/>
      <c r="PSD77" s="325"/>
      <c r="PSE77" s="325"/>
      <c r="PSF77" s="325"/>
      <c r="PSG77" s="325"/>
      <c r="PSH77" s="325"/>
      <c r="PSI77" s="325"/>
      <c r="PSJ77" s="325"/>
      <c r="PSK77" s="325"/>
      <c r="PSL77" s="325"/>
      <c r="PSM77" s="325"/>
      <c r="PSN77" s="325"/>
      <c r="PSO77" s="325"/>
      <c r="PSP77" s="325"/>
      <c r="PSQ77" s="325"/>
      <c r="PSR77" s="325"/>
      <c r="PSS77" s="325"/>
      <c r="PST77" s="325"/>
      <c r="PSU77" s="325"/>
      <c r="PSV77" s="325"/>
      <c r="PSW77" s="325"/>
      <c r="PSX77" s="325"/>
      <c r="PSY77" s="325"/>
      <c r="PSZ77" s="325"/>
      <c r="PTA77" s="325"/>
      <c r="PTB77" s="325"/>
      <c r="PTC77" s="325"/>
      <c r="PTD77" s="325"/>
      <c r="PTE77" s="325"/>
      <c r="PTF77" s="325"/>
      <c r="PTG77" s="325"/>
      <c r="PTH77" s="325"/>
      <c r="PTI77" s="325"/>
      <c r="PTJ77" s="325"/>
      <c r="PTK77" s="325"/>
      <c r="PTL77" s="325"/>
      <c r="PTM77" s="325"/>
      <c r="PTN77" s="325"/>
      <c r="PTO77" s="325"/>
      <c r="PTP77" s="325"/>
      <c r="PTQ77" s="325"/>
      <c r="PTR77" s="325"/>
      <c r="PTS77" s="325"/>
      <c r="PTT77" s="325"/>
      <c r="PTU77" s="325"/>
      <c r="PTV77" s="325"/>
      <c r="PTW77" s="325"/>
      <c r="PTX77" s="325"/>
      <c r="PTY77" s="325"/>
      <c r="PTZ77" s="325"/>
      <c r="PUA77" s="325"/>
      <c r="PUB77" s="325"/>
      <c r="PUC77" s="325"/>
      <c r="PUD77" s="325"/>
      <c r="PUE77" s="325"/>
      <c r="PUF77" s="325"/>
      <c r="PUG77" s="325"/>
      <c r="PUH77" s="325"/>
      <c r="PUI77" s="325"/>
      <c r="PUJ77" s="325"/>
      <c r="PUK77" s="325"/>
      <c r="PUL77" s="325"/>
      <c r="PUM77" s="325"/>
      <c r="PUN77" s="325"/>
      <c r="PUO77" s="325"/>
      <c r="PUP77" s="325"/>
      <c r="PUQ77" s="325"/>
      <c r="PUR77" s="325"/>
      <c r="PUS77" s="325"/>
      <c r="PUT77" s="325"/>
      <c r="PUU77" s="325"/>
      <c r="PUV77" s="325"/>
      <c r="PUW77" s="325"/>
      <c r="PUX77" s="325"/>
      <c r="PUY77" s="325"/>
      <c r="PUZ77" s="325"/>
      <c r="PVA77" s="325"/>
      <c r="PVB77" s="325"/>
      <c r="PVC77" s="325"/>
      <c r="PVD77" s="325"/>
      <c r="PVE77" s="325"/>
      <c r="PVF77" s="325"/>
      <c r="PVG77" s="325"/>
      <c r="PVH77" s="325"/>
      <c r="PVI77" s="325"/>
      <c r="PVJ77" s="325"/>
      <c r="PVK77" s="325"/>
      <c r="PVL77" s="325"/>
      <c r="PVM77" s="325"/>
      <c r="PVN77" s="325"/>
      <c r="PVO77" s="325"/>
      <c r="PVP77" s="325"/>
      <c r="PVQ77" s="325"/>
      <c r="PVR77" s="325"/>
      <c r="PVS77" s="325"/>
      <c r="PVT77" s="325"/>
      <c r="PVU77" s="325"/>
      <c r="PVV77" s="325"/>
      <c r="PVW77" s="325"/>
      <c r="PVX77" s="325"/>
      <c r="PVY77" s="325"/>
      <c r="PVZ77" s="325"/>
      <c r="PWA77" s="325"/>
      <c r="PWB77" s="325"/>
      <c r="PWC77" s="325"/>
      <c r="PWD77" s="325"/>
      <c r="PWE77" s="325"/>
      <c r="PWF77" s="325"/>
      <c r="PWG77" s="325"/>
      <c r="PWH77" s="325"/>
      <c r="PWI77" s="325"/>
      <c r="PWJ77" s="325"/>
      <c r="PWK77" s="325"/>
      <c r="PWL77" s="325"/>
      <c r="PWM77" s="325"/>
      <c r="PWN77" s="325"/>
      <c r="PWO77" s="325"/>
      <c r="PWP77" s="325"/>
      <c r="PWQ77" s="325"/>
      <c r="PWR77" s="325"/>
      <c r="PWS77" s="325"/>
      <c r="PWT77" s="325"/>
      <c r="PWU77" s="325"/>
      <c r="PWV77" s="325"/>
      <c r="PWW77" s="325"/>
      <c r="PWX77" s="325"/>
      <c r="PWY77" s="325"/>
      <c r="PWZ77" s="325"/>
      <c r="PXA77" s="325"/>
      <c r="PXB77" s="325"/>
      <c r="PXC77" s="325"/>
      <c r="PXD77" s="325"/>
      <c r="PXE77" s="325"/>
      <c r="PXF77" s="325"/>
      <c r="PXG77" s="325"/>
      <c r="PXH77" s="325"/>
      <c r="PXI77" s="325"/>
      <c r="PXJ77" s="325"/>
      <c r="PXK77" s="325"/>
      <c r="PXL77" s="325"/>
      <c r="PXM77" s="325"/>
      <c r="PXN77" s="325"/>
      <c r="PXO77" s="325"/>
      <c r="PXP77" s="325"/>
      <c r="PXQ77" s="325"/>
      <c r="PXR77" s="325"/>
      <c r="PXS77" s="325"/>
      <c r="PXT77" s="325"/>
      <c r="PXU77" s="325"/>
      <c r="PXV77" s="325"/>
      <c r="PXW77" s="325"/>
      <c r="PXX77" s="325"/>
      <c r="PXY77" s="325"/>
      <c r="PXZ77" s="325"/>
      <c r="PYA77" s="325"/>
      <c r="PYB77" s="325"/>
      <c r="PYC77" s="325"/>
      <c r="PYD77" s="325"/>
      <c r="PYE77" s="325"/>
      <c r="PYF77" s="325"/>
      <c r="PYG77" s="325"/>
      <c r="PYH77" s="325"/>
      <c r="PYI77" s="325"/>
      <c r="PYJ77" s="325"/>
      <c r="PYK77" s="325"/>
      <c r="PYL77" s="325"/>
      <c r="PYM77" s="325"/>
      <c r="PYN77" s="325"/>
      <c r="PYO77" s="325"/>
      <c r="PYP77" s="325"/>
      <c r="PYQ77" s="325"/>
      <c r="PYR77" s="325"/>
      <c r="PYS77" s="325"/>
      <c r="PYT77" s="325"/>
      <c r="PYU77" s="325"/>
      <c r="PYV77" s="325"/>
      <c r="PYW77" s="325"/>
      <c r="PYX77" s="325"/>
      <c r="PYY77" s="325"/>
      <c r="PYZ77" s="325"/>
      <c r="PZA77" s="325"/>
      <c r="PZB77" s="325"/>
      <c r="PZC77" s="325"/>
      <c r="PZD77" s="325"/>
      <c r="PZE77" s="325"/>
      <c r="PZF77" s="325"/>
      <c r="PZG77" s="325"/>
      <c r="PZH77" s="325"/>
      <c r="PZI77" s="325"/>
      <c r="PZJ77" s="325"/>
      <c r="PZK77" s="325"/>
      <c r="PZL77" s="325"/>
      <c r="PZM77" s="325"/>
      <c r="PZN77" s="325"/>
      <c r="PZO77" s="325"/>
      <c r="PZP77" s="325"/>
      <c r="PZQ77" s="325"/>
      <c r="PZR77" s="325"/>
      <c r="PZS77" s="325"/>
      <c r="PZT77" s="325"/>
      <c r="PZU77" s="325"/>
      <c r="PZV77" s="325"/>
      <c r="PZW77" s="325"/>
      <c r="PZX77" s="325"/>
      <c r="PZY77" s="325"/>
      <c r="PZZ77" s="325"/>
      <c r="QAA77" s="325"/>
      <c r="QAB77" s="325"/>
      <c r="QAC77" s="325"/>
      <c r="QAD77" s="325"/>
      <c r="QAE77" s="325"/>
      <c r="QAF77" s="325"/>
      <c r="QAG77" s="325"/>
      <c r="QAH77" s="325"/>
      <c r="QAI77" s="325"/>
      <c r="QAJ77" s="325"/>
      <c r="QAK77" s="325"/>
      <c r="QAL77" s="325"/>
      <c r="QAM77" s="325"/>
      <c r="QAN77" s="325"/>
      <c r="QAO77" s="325"/>
      <c r="QAP77" s="325"/>
      <c r="QAQ77" s="325"/>
      <c r="QAR77" s="325"/>
      <c r="QAS77" s="325"/>
      <c r="QAT77" s="325"/>
      <c r="QAU77" s="325"/>
      <c r="QAV77" s="325"/>
      <c r="QAW77" s="325"/>
      <c r="QAX77" s="325"/>
      <c r="QAY77" s="325"/>
      <c r="QAZ77" s="325"/>
      <c r="QBA77" s="325"/>
      <c r="QBB77" s="325"/>
      <c r="QBC77" s="325"/>
      <c r="QBD77" s="325"/>
      <c r="QBE77" s="325"/>
      <c r="QBF77" s="325"/>
      <c r="QBG77" s="325"/>
      <c r="QBH77" s="325"/>
      <c r="QBI77" s="325"/>
      <c r="QBJ77" s="325"/>
      <c r="QBK77" s="325"/>
      <c r="QBL77" s="325"/>
      <c r="QBM77" s="325"/>
      <c r="QBN77" s="325"/>
      <c r="QBO77" s="325"/>
      <c r="QBP77" s="325"/>
      <c r="QBQ77" s="325"/>
      <c r="QBR77" s="325"/>
      <c r="QBS77" s="325"/>
      <c r="QBT77" s="325"/>
      <c r="QBU77" s="325"/>
      <c r="QBV77" s="325"/>
      <c r="QBW77" s="325"/>
      <c r="QBX77" s="325"/>
      <c r="QBY77" s="325"/>
      <c r="QBZ77" s="325"/>
      <c r="QCA77" s="325"/>
      <c r="QCB77" s="325"/>
      <c r="QCC77" s="325"/>
      <c r="QCD77" s="325"/>
      <c r="QCE77" s="325"/>
      <c r="QCF77" s="325"/>
      <c r="QCG77" s="325"/>
      <c r="QCH77" s="325"/>
      <c r="QCI77" s="325"/>
      <c r="QCJ77" s="325"/>
      <c r="QCK77" s="325"/>
      <c r="QCL77" s="325"/>
      <c r="QCM77" s="325"/>
      <c r="QCN77" s="325"/>
      <c r="QCO77" s="325"/>
      <c r="QCP77" s="325"/>
      <c r="QCQ77" s="325"/>
      <c r="QCR77" s="325"/>
      <c r="QCS77" s="325"/>
      <c r="QCT77" s="325"/>
      <c r="QCU77" s="325"/>
      <c r="QCV77" s="325"/>
      <c r="QCW77" s="325"/>
      <c r="QCX77" s="325"/>
      <c r="QCY77" s="325"/>
      <c r="QCZ77" s="325"/>
      <c r="QDA77" s="325"/>
      <c r="QDB77" s="325"/>
      <c r="QDC77" s="325"/>
      <c r="QDD77" s="325"/>
      <c r="QDE77" s="325"/>
      <c r="QDF77" s="325"/>
      <c r="QDG77" s="325"/>
      <c r="QDH77" s="325"/>
      <c r="QDI77" s="325"/>
      <c r="QDJ77" s="325"/>
      <c r="QDK77" s="325"/>
      <c r="QDL77" s="325"/>
      <c r="QDM77" s="325"/>
      <c r="QDN77" s="325"/>
      <c r="QDO77" s="325"/>
      <c r="QDP77" s="325"/>
      <c r="QDQ77" s="325"/>
      <c r="QDR77" s="325"/>
      <c r="QDS77" s="325"/>
      <c r="QDT77" s="325"/>
      <c r="QDU77" s="325"/>
      <c r="QDV77" s="325"/>
      <c r="QDW77" s="325"/>
      <c r="QDX77" s="325"/>
      <c r="QDY77" s="325"/>
      <c r="QDZ77" s="325"/>
      <c r="QEA77" s="325"/>
      <c r="QEB77" s="325"/>
      <c r="QEC77" s="325"/>
      <c r="QED77" s="325"/>
      <c r="QEE77" s="325"/>
      <c r="QEF77" s="325"/>
      <c r="QEG77" s="325"/>
      <c r="QEH77" s="325"/>
      <c r="QEI77" s="325"/>
      <c r="QEJ77" s="325"/>
      <c r="QEK77" s="325"/>
      <c r="QEL77" s="325"/>
      <c r="QEM77" s="325"/>
      <c r="QEN77" s="325"/>
      <c r="QEO77" s="325"/>
      <c r="QEP77" s="325"/>
      <c r="QEQ77" s="325"/>
      <c r="QER77" s="325"/>
      <c r="QES77" s="325"/>
      <c r="QET77" s="325"/>
      <c r="QEU77" s="325"/>
      <c r="QEV77" s="325"/>
      <c r="QEW77" s="325"/>
      <c r="QEX77" s="325"/>
      <c r="QEY77" s="325"/>
      <c r="QEZ77" s="325"/>
      <c r="QFA77" s="325"/>
      <c r="QFB77" s="325"/>
      <c r="QFC77" s="325"/>
      <c r="QFD77" s="325"/>
      <c r="QFE77" s="325"/>
      <c r="QFF77" s="325"/>
      <c r="QFG77" s="325"/>
      <c r="QFH77" s="325"/>
      <c r="QFI77" s="325"/>
      <c r="QFJ77" s="325"/>
      <c r="QFK77" s="325"/>
      <c r="QFL77" s="325"/>
      <c r="QFM77" s="325"/>
      <c r="QFN77" s="325"/>
      <c r="QFO77" s="325"/>
      <c r="QFP77" s="325"/>
      <c r="QFQ77" s="325"/>
      <c r="QFR77" s="325"/>
      <c r="QFS77" s="325"/>
      <c r="QFT77" s="325"/>
      <c r="QFU77" s="325"/>
      <c r="QFV77" s="325"/>
      <c r="QFW77" s="325"/>
      <c r="QFX77" s="325"/>
      <c r="QFY77" s="325"/>
      <c r="QFZ77" s="325"/>
      <c r="QGA77" s="325"/>
      <c r="QGB77" s="325"/>
      <c r="QGC77" s="325"/>
      <c r="QGD77" s="325"/>
      <c r="QGE77" s="325"/>
      <c r="QGF77" s="325"/>
      <c r="QGG77" s="325"/>
      <c r="QGH77" s="325"/>
      <c r="QGI77" s="325"/>
      <c r="QGJ77" s="325"/>
      <c r="QGK77" s="325"/>
      <c r="QGL77" s="325"/>
      <c r="QGM77" s="325"/>
      <c r="QGN77" s="325"/>
      <c r="QGO77" s="325"/>
      <c r="QGP77" s="325"/>
      <c r="QGQ77" s="325"/>
      <c r="QGR77" s="325"/>
      <c r="QGS77" s="325"/>
      <c r="QGT77" s="325"/>
      <c r="QGU77" s="325"/>
      <c r="QGV77" s="325"/>
      <c r="QGW77" s="325"/>
      <c r="QGX77" s="325"/>
      <c r="QGY77" s="325"/>
      <c r="QGZ77" s="325"/>
      <c r="QHA77" s="325"/>
      <c r="QHB77" s="325"/>
      <c r="QHC77" s="325"/>
      <c r="QHD77" s="325"/>
      <c r="QHE77" s="325"/>
      <c r="QHF77" s="325"/>
      <c r="QHG77" s="325"/>
      <c r="QHH77" s="325"/>
      <c r="QHI77" s="325"/>
      <c r="QHJ77" s="325"/>
      <c r="QHK77" s="325"/>
      <c r="QHL77" s="325"/>
      <c r="QHM77" s="325"/>
      <c r="QHN77" s="325"/>
      <c r="QHO77" s="325"/>
      <c r="QHP77" s="325"/>
      <c r="QHQ77" s="325"/>
      <c r="QHR77" s="325"/>
      <c r="QHS77" s="325"/>
      <c r="QHT77" s="325"/>
      <c r="QHU77" s="325"/>
      <c r="QHV77" s="325"/>
      <c r="QHW77" s="325"/>
      <c r="QHX77" s="325"/>
      <c r="QHY77" s="325"/>
      <c r="QHZ77" s="325"/>
      <c r="QIA77" s="325"/>
      <c r="QIB77" s="325"/>
      <c r="QIC77" s="325"/>
      <c r="QID77" s="325"/>
      <c r="QIE77" s="325"/>
      <c r="QIF77" s="325"/>
      <c r="QIG77" s="325"/>
      <c r="QIH77" s="325"/>
      <c r="QII77" s="325"/>
      <c r="QIJ77" s="325"/>
      <c r="QIK77" s="325"/>
      <c r="QIL77" s="325"/>
      <c r="QIM77" s="325"/>
      <c r="QIN77" s="325"/>
      <c r="QIO77" s="325"/>
      <c r="QIP77" s="325"/>
      <c r="QIQ77" s="325"/>
      <c r="QIR77" s="325"/>
      <c r="QIS77" s="325"/>
      <c r="QIT77" s="325"/>
      <c r="QIU77" s="325"/>
      <c r="QIV77" s="325"/>
      <c r="QIW77" s="325"/>
      <c r="QIX77" s="325"/>
      <c r="QIY77" s="325"/>
      <c r="QIZ77" s="325"/>
      <c r="QJA77" s="325"/>
      <c r="QJB77" s="325"/>
      <c r="QJC77" s="325"/>
      <c r="QJD77" s="325"/>
      <c r="QJE77" s="325"/>
      <c r="QJF77" s="325"/>
      <c r="QJG77" s="325"/>
      <c r="QJH77" s="325"/>
      <c r="QJI77" s="325"/>
      <c r="QJJ77" s="325"/>
      <c r="QJK77" s="325"/>
      <c r="QJL77" s="325"/>
      <c r="QJM77" s="325"/>
      <c r="QJN77" s="325"/>
      <c r="QJO77" s="325"/>
      <c r="QJP77" s="325"/>
      <c r="QJQ77" s="325"/>
      <c r="QJR77" s="325"/>
      <c r="QJS77" s="325"/>
      <c r="QJT77" s="325"/>
      <c r="QJU77" s="325"/>
      <c r="QJV77" s="325"/>
      <c r="QJW77" s="325"/>
      <c r="QJX77" s="325"/>
      <c r="QJY77" s="325"/>
      <c r="QJZ77" s="325"/>
      <c r="QKA77" s="325"/>
      <c r="QKB77" s="325"/>
      <c r="QKC77" s="325"/>
      <c r="QKD77" s="325"/>
      <c r="QKE77" s="325"/>
      <c r="QKF77" s="325"/>
      <c r="QKG77" s="325"/>
      <c r="QKH77" s="325"/>
      <c r="QKI77" s="325"/>
      <c r="QKJ77" s="325"/>
      <c r="QKK77" s="325"/>
      <c r="QKL77" s="325"/>
      <c r="QKM77" s="325"/>
      <c r="QKN77" s="325"/>
      <c r="QKO77" s="325"/>
      <c r="QKP77" s="325"/>
      <c r="QKQ77" s="325"/>
      <c r="QKR77" s="325"/>
      <c r="QKS77" s="325"/>
      <c r="QKT77" s="325"/>
      <c r="QKU77" s="325"/>
      <c r="QKV77" s="325"/>
      <c r="QKW77" s="325"/>
      <c r="QKX77" s="325"/>
      <c r="QKY77" s="325"/>
      <c r="QKZ77" s="325"/>
      <c r="QLA77" s="325"/>
      <c r="QLB77" s="325"/>
      <c r="QLC77" s="325"/>
      <c r="QLD77" s="325"/>
      <c r="QLE77" s="325"/>
      <c r="QLF77" s="325"/>
      <c r="QLG77" s="325"/>
      <c r="QLH77" s="325"/>
      <c r="QLI77" s="325"/>
      <c r="QLJ77" s="325"/>
      <c r="QLK77" s="325"/>
      <c r="QLL77" s="325"/>
      <c r="QLM77" s="325"/>
      <c r="QLN77" s="325"/>
      <c r="QLO77" s="325"/>
      <c r="QLP77" s="325"/>
      <c r="QLQ77" s="325"/>
      <c r="QLR77" s="325"/>
      <c r="QLS77" s="325"/>
      <c r="QLT77" s="325"/>
      <c r="QLU77" s="325"/>
      <c r="QLV77" s="325"/>
      <c r="QLW77" s="325"/>
      <c r="QLX77" s="325"/>
      <c r="QLY77" s="325"/>
      <c r="QLZ77" s="325"/>
      <c r="QMA77" s="325"/>
      <c r="QMB77" s="325"/>
      <c r="QMC77" s="325"/>
      <c r="QMD77" s="325"/>
      <c r="QME77" s="325"/>
      <c r="QMF77" s="325"/>
      <c r="QMG77" s="325"/>
      <c r="QMH77" s="325"/>
      <c r="QMI77" s="325"/>
      <c r="QMJ77" s="325"/>
      <c r="QMK77" s="325"/>
      <c r="QML77" s="325"/>
      <c r="QMM77" s="325"/>
      <c r="QMN77" s="325"/>
      <c r="QMO77" s="325"/>
      <c r="QMP77" s="325"/>
      <c r="QMQ77" s="325"/>
      <c r="QMR77" s="325"/>
      <c r="QMS77" s="325"/>
      <c r="QMT77" s="325"/>
      <c r="QMU77" s="325"/>
      <c r="QMV77" s="325"/>
      <c r="QMW77" s="325"/>
      <c r="QMX77" s="325"/>
      <c r="QMY77" s="325"/>
      <c r="QMZ77" s="325"/>
      <c r="QNA77" s="325"/>
      <c r="QNB77" s="325"/>
      <c r="QNC77" s="325"/>
      <c r="QND77" s="325"/>
      <c r="QNE77" s="325"/>
      <c r="QNF77" s="325"/>
      <c r="QNG77" s="325"/>
      <c r="QNH77" s="325"/>
      <c r="QNI77" s="325"/>
      <c r="QNJ77" s="325"/>
      <c r="QNK77" s="325"/>
      <c r="QNL77" s="325"/>
      <c r="QNM77" s="325"/>
      <c r="QNN77" s="325"/>
      <c r="QNO77" s="325"/>
      <c r="QNP77" s="325"/>
      <c r="QNQ77" s="325"/>
      <c r="QNR77" s="325"/>
      <c r="QNS77" s="325"/>
      <c r="QNT77" s="325"/>
      <c r="QNU77" s="325"/>
      <c r="QNV77" s="325"/>
      <c r="QNW77" s="325"/>
      <c r="QNX77" s="325"/>
      <c r="QNY77" s="325"/>
      <c r="QNZ77" s="325"/>
      <c r="QOA77" s="325"/>
      <c r="QOB77" s="325"/>
      <c r="QOC77" s="325"/>
      <c r="QOD77" s="325"/>
      <c r="QOE77" s="325"/>
      <c r="QOF77" s="325"/>
      <c r="QOG77" s="325"/>
      <c r="QOH77" s="325"/>
      <c r="QOI77" s="325"/>
      <c r="QOJ77" s="325"/>
      <c r="QOK77" s="325"/>
      <c r="QOL77" s="325"/>
      <c r="QOM77" s="325"/>
      <c r="QON77" s="325"/>
      <c r="QOO77" s="325"/>
      <c r="QOP77" s="325"/>
      <c r="QOQ77" s="325"/>
      <c r="QOR77" s="325"/>
      <c r="QOS77" s="325"/>
      <c r="QOT77" s="325"/>
      <c r="QOU77" s="325"/>
      <c r="QOV77" s="325"/>
      <c r="QOW77" s="325"/>
      <c r="QOX77" s="325"/>
      <c r="QOY77" s="325"/>
      <c r="QOZ77" s="325"/>
      <c r="QPA77" s="325"/>
      <c r="QPB77" s="325"/>
      <c r="QPC77" s="325"/>
      <c r="QPD77" s="325"/>
      <c r="QPE77" s="325"/>
      <c r="QPF77" s="325"/>
      <c r="QPG77" s="325"/>
      <c r="QPH77" s="325"/>
      <c r="QPI77" s="325"/>
      <c r="QPJ77" s="325"/>
      <c r="QPK77" s="325"/>
      <c r="QPL77" s="325"/>
      <c r="QPM77" s="325"/>
      <c r="QPN77" s="325"/>
      <c r="QPO77" s="325"/>
      <c r="QPP77" s="325"/>
      <c r="QPQ77" s="325"/>
      <c r="QPR77" s="325"/>
      <c r="QPS77" s="325"/>
      <c r="QPT77" s="325"/>
      <c r="QPU77" s="325"/>
      <c r="QPV77" s="325"/>
      <c r="QPW77" s="325"/>
      <c r="QPX77" s="325"/>
      <c r="QPY77" s="325"/>
      <c r="QPZ77" s="325"/>
      <c r="QQA77" s="325"/>
      <c r="QQB77" s="325"/>
      <c r="QQC77" s="325"/>
      <c r="QQD77" s="325"/>
      <c r="QQE77" s="325"/>
      <c r="QQF77" s="325"/>
      <c r="QQG77" s="325"/>
      <c r="QQH77" s="325"/>
      <c r="QQI77" s="325"/>
      <c r="QQJ77" s="325"/>
      <c r="QQK77" s="325"/>
      <c r="QQL77" s="325"/>
      <c r="QQM77" s="325"/>
      <c r="QQN77" s="325"/>
      <c r="QQO77" s="325"/>
      <c r="QQP77" s="325"/>
      <c r="QQQ77" s="325"/>
      <c r="QQR77" s="325"/>
      <c r="QQS77" s="325"/>
      <c r="QQT77" s="325"/>
      <c r="QQU77" s="325"/>
      <c r="QQV77" s="325"/>
      <c r="QQW77" s="325"/>
      <c r="QQX77" s="325"/>
      <c r="QQY77" s="325"/>
      <c r="QQZ77" s="325"/>
      <c r="QRA77" s="325"/>
      <c r="QRB77" s="325"/>
      <c r="QRC77" s="325"/>
      <c r="QRD77" s="325"/>
      <c r="QRE77" s="325"/>
      <c r="QRF77" s="325"/>
      <c r="QRG77" s="325"/>
      <c r="QRH77" s="325"/>
      <c r="QRI77" s="325"/>
      <c r="QRJ77" s="325"/>
      <c r="QRK77" s="325"/>
      <c r="QRL77" s="325"/>
      <c r="QRM77" s="325"/>
      <c r="QRN77" s="325"/>
      <c r="QRO77" s="325"/>
      <c r="QRP77" s="325"/>
      <c r="QRQ77" s="325"/>
      <c r="QRR77" s="325"/>
      <c r="QRS77" s="325"/>
      <c r="QRT77" s="325"/>
      <c r="QRU77" s="325"/>
      <c r="QRV77" s="325"/>
      <c r="QRW77" s="325"/>
      <c r="QRX77" s="325"/>
      <c r="QRY77" s="325"/>
      <c r="QRZ77" s="325"/>
      <c r="QSA77" s="325"/>
      <c r="QSB77" s="325"/>
      <c r="QSC77" s="325"/>
      <c r="QSD77" s="325"/>
      <c r="QSE77" s="325"/>
      <c r="QSF77" s="325"/>
      <c r="QSG77" s="325"/>
      <c r="QSH77" s="325"/>
      <c r="QSI77" s="325"/>
      <c r="QSJ77" s="325"/>
      <c r="QSK77" s="325"/>
      <c r="QSL77" s="325"/>
      <c r="QSM77" s="325"/>
      <c r="QSN77" s="325"/>
      <c r="QSO77" s="325"/>
      <c r="QSP77" s="325"/>
      <c r="QSQ77" s="325"/>
      <c r="QSR77" s="325"/>
      <c r="QSS77" s="325"/>
      <c r="QST77" s="325"/>
      <c r="QSU77" s="325"/>
      <c r="QSV77" s="325"/>
      <c r="QSW77" s="325"/>
      <c r="QSX77" s="325"/>
      <c r="QSY77" s="325"/>
      <c r="QSZ77" s="325"/>
      <c r="QTA77" s="325"/>
      <c r="QTB77" s="325"/>
      <c r="QTC77" s="325"/>
      <c r="QTD77" s="325"/>
      <c r="QTE77" s="325"/>
      <c r="QTF77" s="325"/>
      <c r="QTG77" s="325"/>
      <c r="QTH77" s="325"/>
      <c r="QTI77" s="325"/>
      <c r="QTJ77" s="325"/>
      <c r="QTK77" s="325"/>
      <c r="QTL77" s="325"/>
      <c r="QTM77" s="325"/>
      <c r="QTN77" s="325"/>
      <c r="QTO77" s="325"/>
      <c r="QTP77" s="325"/>
      <c r="QTQ77" s="325"/>
      <c r="QTR77" s="325"/>
      <c r="QTS77" s="325"/>
      <c r="QTT77" s="325"/>
      <c r="QTU77" s="325"/>
      <c r="QTV77" s="325"/>
      <c r="QTW77" s="325"/>
      <c r="QTX77" s="325"/>
      <c r="QTY77" s="325"/>
      <c r="QTZ77" s="325"/>
      <c r="QUA77" s="325"/>
      <c r="QUB77" s="325"/>
      <c r="QUC77" s="325"/>
      <c r="QUD77" s="325"/>
      <c r="QUE77" s="325"/>
      <c r="QUF77" s="325"/>
      <c r="QUG77" s="325"/>
      <c r="QUH77" s="325"/>
      <c r="QUI77" s="325"/>
      <c r="QUJ77" s="325"/>
      <c r="QUK77" s="325"/>
      <c r="QUL77" s="325"/>
      <c r="QUM77" s="325"/>
      <c r="QUN77" s="325"/>
      <c r="QUO77" s="325"/>
      <c r="QUP77" s="325"/>
      <c r="QUQ77" s="325"/>
      <c r="QUR77" s="325"/>
      <c r="QUS77" s="325"/>
      <c r="QUT77" s="325"/>
      <c r="QUU77" s="325"/>
      <c r="QUV77" s="325"/>
      <c r="QUW77" s="325"/>
      <c r="QUX77" s="325"/>
      <c r="QUY77" s="325"/>
      <c r="QUZ77" s="325"/>
      <c r="QVA77" s="325"/>
      <c r="QVB77" s="325"/>
      <c r="QVC77" s="325"/>
      <c r="QVD77" s="325"/>
      <c r="QVE77" s="325"/>
      <c r="QVF77" s="325"/>
      <c r="QVG77" s="325"/>
      <c r="QVH77" s="325"/>
      <c r="QVI77" s="325"/>
      <c r="QVJ77" s="325"/>
      <c r="QVK77" s="325"/>
      <c r="QVL77" s="325"/>
      <c r="QVM77" s="325"/>
      <c r="QVN77" s="325"/>
      <c r="QVO77" s="325"/>
      <c r="QVP77" s="325"/>
      <c r="QVQ77" s="325"/>
      <c r="QVR77" s="325"/>
      <c r="QVS77" s="325"/>
      <c r="QVT77" s="325"/>
      <c r="QVU77" s="325"/>
      <c r="QVV77" s="325"/>
      <c r="QVW77" s="325"/>
      <c r="QVX77" s="325"/>
      <c r="QVY77" s="325"/>
      <c r="QVZ77" s="325"/>
      <c r="QWA77" s="325"/>
      <c r="QWB77" s="325"/>
      <c r="QWC77" s="325"/>
      <c r="QWD77" s="325"/>
      <c r="QWE77" s="325"/>
      <c r="QWF77" s="325"/>
      <c r="QWG77" s="325"/>
      <c r="QWH77" s="325"/>
      <c r="QWI77" s="325"/>
      <c r="QWJ77" s="325"/>
      <c r="QWK77" s="325"/>
      <c r="QWL77" s="325"/>
      <c r="QWM77" s="325"/>
      <c r="QWN77" s="325"/>
      <c r="QWO77" s="325"/>
      <c r="QWP77" s="325"/>
      <c r="QWQ77" s="325"/>
      <c r="QWR77" s="325"/>
      <c r="QWS77" s="325"/>
      <c r="QWT77" s="325"/>
      <c r="QWU77" s="325"/>
      <c r="QWV77" s="325"/>
      <c r="QWW77" s="325"/>
      <c r="QWX77" s="325"/>
      <c r="QWY77" s="325"/>
      <c r="QWZ77" s="325"/>
      <c r="QXA77" s="325"/>
      <c r="QXB77" s="325"/>
      <c r="QXC77" s="325"/>
      <c r="QXD77" s="325"/>
      <c r="QXE77" s="325"/>
      <c r="QXF77" s="325"/>
      <c r="QXG77" s="325"/>
      <c r="QXH77" s="325"/>
      <c r="QXI77" s="325"/>
      <c r="QXJ77" s="325"/>
      <c r="QXK77" s="325"/>
      <c r="QXL77" s="325"/>
      <c r="QXM77" s="325"/>
      <c r="QXN77" s="325"/>
      <c r="QXO77" s="325"/>
      <c r="QXP77" s="325"/>
      <c r="QXQ77" s="325"/>
      <c r="QXR77" s="325"/>
      <c r="QXS77" s="325"/>
      <c r="QXT77" s="325"/>
      <c r="QXU77" s="325"/>
      <c r="QXV77" s="325"/>
      <c r="QXW77" s="325"/>
      <c r="QXX77" s="325"/>
      <c r="QXY77" s="325"/>
      <c r="QXZ77" s="325"/>
      <c r="QYA77" s="325"/>
      <c r="QYB77" s="325"/>
      <c r="QYC77" s="325"/>
      <c r="QYD77" s="325"/>
      <c r="QYE77" s="325"/>
      <c r="QYF77" s="325"/>
      <c r="QYG77" s="325"/>
      <c r="QYH77" s="325"/>
      <c r="QYI77" s="325"/>
      <c r="QYJ77" s="325"/>
      <c r="QYK77" s="325"/>
      <c r="QYL77" s="325"/>
      <c r="QYM77" s="325"/>
      <c r="QYN77" s="325"/>
      <c r="QYO77" s="325"/>
      <c r="QYP77" s="325"/>
      <c r="QYQ77" s="325"/>
      <c r="QYR77" s="325"/>
      <c r="QYS77" s="325"/>
      <c r="QYT77" s="325"/>
      <c r="QYU77" s="325"/>
      <c r="QYV77" s="325"/>
      <c r="QYW77" s="325"/>
      <c r="QYX77" s="325"/>
      <c r="QYY77" s="325"/>
      <c r="QYZ77" s="325"/>
      <c r="QZA77" s="325"/>
      <c r="QZB77" s="325"/>
      <c r="QZC77" s="325"/>
      <c r="QZD77" s="325"/>
      <c r="QZE77" s="325"/>
      <c r="QZF77" s="325"/>
      <c r="QZG77" s="325"/>
      <c r="QZH77" s="325"/>
      <c r="QZI77" s="325"/>
      <c r="QZJ77" s="325"/>
      <c r="QZK77" s="325"/>
      <c r="QZL77" s="325"/>
      <c r="QZM77" s="325"/>
      <c r="QZN77" s="325"/>
      <c r="QZO77" s="325"/>
      <c r="QZP77" s="325"/>
      <c r="QZQ77" s="325"/>
      <c r="QZR77" s="325"/>
      <c r="QZS77" s="325"/>
      <c r="QZT77" s="325"/>
      <c r="QZU77" s="325"/>
      <c r="QZV77" s="325"/>
      <c r="QZW77" s="325"/>
      <c r="QZX77" s="325"/>
      <c r="QZY77" s="325"/>
      <c r="QZZ77" s="325"/>
      <c r="RAA77" s="325"/>
      <c r="RAB77" s="325"/>
      <c r="RAC77" s="325"/>
      <c r="RAD77" s="325"/>
      <c r="RAE77" s="325"/>
      <c r="RAF77" s="325"/>
      <c r="RAG77" s="325"/>
      <c r="RAH77" s="325"/>
      <c r="RAI77" s="325"/>
      <c r="RAJ77" s="325"/>
      <c r="RAK77" s="325"/>
      <c r="RAL77" s="325"/>
      <c r="RAM77" s="325"/>
      <c r="RAN77" s="325"/>
      <c r="RAO77" s="325"/>
      <c r="RAP77" s="325"/>
      <c r="RAQ77" s="325"/>
      <c r="RAR77" s="325"/>
      <c r="RAS77" s="325"/>
      <c r="RAT77" s="325"/>
      <c r="RAU77" s="325"/>
      <c r="RAV77" s="325"/>
      <c r="RAW77" s="325"/>
      <c r="RAX77" s="325"/>
      <c r="RAY77" s="325"/>
      <c r="RAZ77" s="325"/>
      <c r="RBA77" s="325"/>
      <c r="RBB77" s="325"/>
      <c r="RBC77" s="325"/>
      <c r="RBD77" s="325"/>
      <c r="RBE77" s="325"/>
      <c r="RBF77" s="325"/>
      <c r="RBG77" s="325"/>
      <c r="RBH77" s="325"/>
      <c r="RBI77" s="325"/>
      <c r="RBJ77" s="325"/>
      <c r="RBK77" s="325"/>
      <c r="RBL77" s="325"/>
      <c r="RBM77" s="325"/>
      <c r="RBN77" s="325"/>
      <c r="RBO77" s="325"/>
      <c r="RBP77" s="325"/>
      <c r="RBQ77" s="325"/>
      <c r="RBR77" s="325"/>
      <c r="RBS77" s="325"/>
      <c r="RBT77" s="325"/>
      <c r="RBU77" s="325"/>
      <c r="RBV77" s="325"/>
      <c r="RBW77" s="325"/>
      <c r="RBX77" s="325"/>
      <c r="RBY77" s="325"/>
      <c r="RBZ77" s="325"/>
      <c r="RCA77" s="325"/>
      <c r="RCB77" s="325"/>
      <c r="RCC77" s="325"/>
      <c r="RCD77" s="325"/>
      <c r="RCE77" s="325"/>
      <c r="RCF77" s="325"/>
      <c r="RCG77" s="325"/>
      <c r="RCH77" s="325"/>
      <c r="RCI77" s="325"/>
      <c r="RCJ77" s="325"/>
      <c r="RCK77" s="325"/>
      <c r="RCL77" s="325"/>
      <c r="RCM77" s="325"/>
      <c r="RCN77" s="325"/>
      <c r="RCO77" s="325"/>
      <c r="RCP77" s="325"/>
      <c r="RCQ77" s="325"/>
      <c r="RCR77" s="325"/>
      <c r="RCS77" s="325"/>
      <c r="RCT77" s="325"/>
      <c r="RCU77" s="325"/>
      <c r="RCV77" s="325"/>
      <c r="RCW77" s="325"/>
      <c r="RCX77" s="325"/>
      <c r="RCY77" s="325"/>
      <c r="RCZ77" s="325"/>
      <c r="RDA77" s="325"/>
      <c r="RDB77" s="325"/>
      <c r="RDC77" s="325"/>
      <c r="RDD77" s="325"/>
      <c r="RDE77" s="325"/>
      <c r="RDF77" s="325"/>
      <c r="RDG77" s="325"/>
      <c r="RDH77" s="325"/>
      <c r="RDI77" s="325"/>
      <c r="RDJ77" s="325"/>
      <c r="RDK77" s="325"/>
      <c r="RDL77" s="325"/>
      <c r="RDM77" s="325"/>
      <c r="RDN77" s="325"/>
      <c r="RDO77" s="325"/>
      <c r="RDP77" s="325"/>
      <c r="RDQ77" s="325"/>
      <c r="RDR77" s="325"/>
      <c r="RDS77" s="325"/>
      <c r="RDT77" s="325"/>
      <c r="RDU77" s="325"/>
      <c r="RDV77" s="325"/>
      <c r="RDW77" s="325"/>
      <c r="RDX77" s="325"/>
      <c r="RDY77" s="325"/>
      <c r="RDZ77" s="325"/>
      <c r="REA77" s="325"/>
      <c r="REB77" s="325"/>
      <c r="REC77" s="325"/>
      <c r="RED77" s="325"/>
      <c r="REE77" s="325"/>
      <c r="REF77" s="325"/>
      <c r="REG77" s="325"/>
      <c r="REH77" s="325"/>
      <c r="REI77" s="325"/>
      <c r="REJ77" s="325"/>
      <c r="REK77" s="325"/>
      <c r="REL77" s="325"/>
      <c r="REM77" s="325"/>
      <c r="REN77" s="325"/>
      <c r="REO77" s="325"/>
      <c r="REP77" s="325"/>
      <c r="REQ77" s="325"/>
      <c r="RER77" s="325"/>
      <c r="RES77" s="325"/>
      <c r="RET77" s="325"/>
      <c r="REU77" s="325"/>
      <c r="REV77" s="325"/>
      <c r="REW77" s="325"/>
      <c r="REX77" s="325"/>
      <c r="REY77" s="325"/>
      <c r="REZ77" s="325"/>
      <c r="RFA77" s="325"/>
      <c r="RFB77" s="325"/>
      <c r="RFC77" s="325"/>
      <c r="RFD77" s="325"/>
      <c r="RFE77" s="325"/>
      <c r="RFF77" s="325"/>
      <c r="RFG77" s="325"/>
      <c r="RFH77" s="325"/>
      <c r="RFI77" s="325"/>
      <c r="RFJ77" s="325"/>
      <c r="RFK77" s="325"/>
      <c r="RFL77" s="325"/>
      <c r="RFM77" s="325"/>
      <c r="RFN77" s="325"/>
      <c r="RFO77" s="325"/>
      <c r="RFP77" s="325"/>
      <c r="RFQ77" s="325"/>
      <c r="RFR77" s="325"/>
      <c r="RFS77" s="325"/>
      <c r="RFT77" s="325"/>
      <c r="RFU77" s="325"/>
      <c r="RFV77" s="325"/>
      <c r="RFW77" s="325"/>
      <c r="RFX77" s="325"/>
      <c r="RFY77" s="325"/>
      <c r="RFZ77" s="325"/>
      <c r="RGA77" s="325"/>
      <c r="RGB77" s="325"/>
      <c r="RGC77" s="325"/>
      <c r="RGD77" s="325"/>
      <c r="RGE77" s="325"/>
      <c r="RGF77" s="325"/>
      <c r="RGG77" s="325"/>
      <c r="RGH77" s="325"/>
      <c r="RGI77" s="325"/>
      <c r="RGJ77" s="325"/>
      <c r="RGK77" s="325"/>
      <c r="RGL77" s="325"/>
      <c r="RGM77" s="325"/>
      <c r="RGN77" s="325"/>
      <c r="RGO77" s="325"/>
      <c r="RGP77" s="325"/>
      <c r="RGQ77" s="325"/>
      <c r="RGR77" s="325"/>
      <c r="RGS77" s="325"/>
      <c r="RGT77" s="325"/>
      <c r="RGU77" s="325"/>
      <c r="RGV77" s="325"/>
      <c r="RGW77" s="325"/>
      <c r="RGX77" s="325"/>
      <c r="RGY77" s="325"/>
      <c r="RGZ77" s="325"/>
      <c r="RHA77" s="325"/>
      <c r="RHB77" s="325"/>
      <c r="RHC77" s="325"/>
      <c r="RHD77" s="325"/>
      <c r="RHE77" s="325"/>
      <c r="RHF77" s="325"/>
      <c r="RHG77" s="325"/>
      <c r="RHH77" s="325"/>
      <c r="RHI77" s="325"/>
      <c r="RHJ77" s="325"/>
      <c r="RHK77" s="325"/>
      <c r="RHL77" s="325"/>
      <c r="RHM77" s="325"/>
      <c r="RHN77" s="325"/>
      <c r="RHO77" s="325"/>
      <c r="RHP77" s="325"/>
      <c r="RHQ77" s="325"/>
      <c r="RHR77" s="325"/>
      <c r="RHS77" s="325"/>
      <c r="RHT77" s="325"/>
      <c r="RHU77" s="325"/>
      <c r="RHV77" s="325"/>
      <c r="RHW77" s="325"/>
      <c r="RHX77" s="325"/>
      <c r="RHY77" s="325"/>
      <c r="RHZ77" s="325"/>
      <c r="RIA77" s="325"/>
      <c r="RIB77" s="325"/>
      <c r="RIC77" s="325"/>
      <c r="RID77" s="325"/>
      <c r="RIE77" s="325"/>
      <c r="RIF77" s="325"/>
      <c r="RIG77" s="325"/>
      <c r="RIH77" s="325"/>
      <c r="RII77" s="325"/>
      <c r="RIJ77" s="325"/>
      <c r="RIK77" s="325"/>
      <c r="RIL77" s="325"/>
      <c r="RIM77" s="325"/>
      <c r="RIN77" s="325"/>
      <c r="RIO77" s="325"/>
      <c r="RIP77" s="325"/>
      <c r="RIQ77" s="325"/>
      <c r="RIR77" s="325"/>
      <c r="RIS77" s="325"/>
      <c r="RIT77" s="325"/>
      <c r="RIU77" s="325"/>
      <c r="RIV77" s="325"/>
      <c r="RIW77" s="325"/>
      <c r="RIX77" s="325"/>
      <c r="RIY77" s="325"/>
      <c r="RIZ77" s="325"/>
      <c r="RJA77" s="325"/>
      <c r="RJB77" s="325"/>
      <c r="RJC77" s="325"/>
      <c r="RJD77" s="325"/>
      <c r="RJE77" s="325"/>
      <c r="RJF77" s="325"/>
      <c r="RJG77" s="325"/>
      <c r="RJH77" s="325"/>
      <c r="RJI77" s="325"/>
      <c r="RJJ77" s="325"/>
      <c r="RJK77" s="325"/>
      <c r="RJL77" s="325"/>
      <c r="RJM77" s="325"/>
      <c r="RJN77" s="325"/>
      <c r="RJO77" s="325"/>
      <c r="RJP77" s="325"/>
      <c r="RJQ77" s="325"/>
      <c r="RJR77" s="325"/>
      <c r="RJS77" s="325"/>
      <c r="RJT77" s="325"/>
      <c r="RJU77" s="325"/>
      <c r="RJV77" s="325"/>
      <c r="RJW77" s="325"/>
      <c r="RJX77" s="325"/>
      <c r="RJY77" s="325"/>
      <c r="RJZ77" s="325"/>
      <c r="RKA77" s="325"/>
      <c r="RKB77" s="325"/>
      <c r="RKC77" s="325"/>
      <c r="RKD77" s="325"/>
      <c r="RKE77" s="325"/>
      <c r="RKF77" s="325"/>
      <c r="RKG77" s="325"/>
      <c r="RKH77" s="325"/>
      <c r="RKI77" s="325"/>
      <c r="RKJ77" s="325"/>
      <c r="RKK77" s="325"/>
      <c r="RKL77" s="325"/>
      <c r="RKM77" s="325"/>
      <c r="RKN77" s="325"/>
      <c r="RKO77" s="325"/>
      <c r="RKP77" s="325"/>
      <c r="RKQ77" s="325"/>
      <c r="RKR77" s="325"/>
      <c r="RKS77" s="325"/>
      <c r="RKT77" s="325"/>
      <c r="RKU77" s="325"/>
      <c r="RKV77" s="325"/>
      <c r="RKW77" s="325"/>
      <c r="RKX77" s="325"/>
      <c r="RKY77" s="325"/>
      <c r="RKZ77" s="325"/>
      <c r="RLA77" s="325"/>
      <c r="RLB77" s="325"/>
      <c r="RLC77" s="325"/>
      <c r="RLD77" s="325"/>
      <c r="RLE77" s="325"/>
      <c r="RLF77" s="325"/>
      <c r="RLG77" s="325"/>
      <c r="RLH77" s="325"/>
      <c r="RLI77" s="325"/>
      <c r="RLJ77" s="325"/>
      <c r="RLK77" s="325"/>
      <c r="RLL77" s="325"/>
      <c r="RLM77" s="325"/>
      <c r="RLN77" s="325"/>
      <c r="RLO77" s="325"/>
      <c r="RLP77" s="325"/>
      <c r="RLQ77" s="325"/>
      <c r="RLR77" s="325"/>
      <c r="RLS77" s="325"/>
      <c r="RLT77" s="325"/>
      <c r="RLU77" s="325"/>
      <c r="RLV77" s="325"/>
      <c r="RLW77" s="325"/>
      <c r="RLX77" s="325"/>
      <c r="RLY77" s="325"/>
      <c r="RLZ77" s="325"/>
      <c r="RMA77" s="325"/>
      <c r="RMB77" s="325"/>
      <c r="RMC77" s="325"/>
      <c r="RMD77" s="325"/>
      <c r="RME77" s="325"/>
      <c r="RMF77" s="325"/>
      <c r="RMG77" s="325"/>
      <c r="RMH77" s="325"/>
      <c r="RMI77" s="325"/>
      <c r="RMJ77" s="325"/>
      <c r="RMK77" s="325"/>
      <c r="RML77" s="325"/>
      <c r="RMM77" s="325"/>
      <c r="RMN77" s="325"/>
      <c r="RMO77" s="325"/>
      <c r="RMP77" s="325"/>
      <c r="RMQ77" s="325"/>
      <c r="RMR77" s="325"/>
      <c r="RMS77" s="325"/>
      <c r="RMT77" s="325"/>
      <c r="RMU77" s="325"/>
      <c r="RMV77" s="325"/>
      <c r="RMW77" s="325"/>
      <c r="RMX77" s="325"/>
      <c r="RMY77" s="325"/>
      <c r="RMZ77" s="325"/>
      <c r="RNA77" s="325"/>
      <c r="RNB77" s="325"/>
      <c r="RNC77" s="325"/>
      <c r="RND77" s="325"/>
      <c r="RNE77" s="325"/>
      <c r="RNF77" s="325"/>
      <c r="RNG77" s="325"/>
      <c r="RNH77" s="325"/>
      <c r="RNI77" s="325"/>
      <c r="RNJ77" s="325"/>
      <c r="RNK77" s="325"/>
      <c r="RNL77" s="325"/>
      <c r="RNM77" s="325"/>
      <c r="RNN77" s="325"/>
      <c r="RNO77" s="325"/>
      <c r="RNP77" s="325"/>
      <c r="RNQ77" s="325"/>
      <c r="RNR77" s="325"/>
      <c r="RNS77" s="325"/>
      <c r="RNT77" s="325"/>
      <c r="RNU77" s="325"/>
      <c r="RNV77" s="325"/>
      <c r="RNW77" s="325"/>
      <c r="RNX77" s="325"/>
      <c r="RNY77" s="325"/>
      <c r="RNZ77" s="325"/>
      <c r="ROA77" s="325"/>
      <c r="ROB77" s="325"/>
      <c r="ROC77" s="325"/>
      <c r="ROD77" s="325"/>
      <c r="ROE77" s="325"/>
      <c r="ROF77" s="325"/>
      <c r="ROG77" s="325"/>
      <c r="ROH77" s="325"/>
      <c r="ROI77" s="325"/>
      <c r="ROJ77" s="325"/>
      <c r="ROK77" s="325"/>
      <c r="ROL77" s="325"/>
      <c r="ROM77" s="325"/>
      <c r="RON77" s="325"/>
      <c r="ROO77" s="325"/>
      <c r="ROP77" s="325"/>
      <c r="ROQ77" s="325"/>
      <c r="ROR77" s="325"/>
      <c r="ROS77" s="325"/>
      <c r="ROT77" s="325"/>
      <c r="ROU77" s="325"/>
      <c r="ROV77" s="325"/>
      <c r="ROW77" s="325"/>
      <c r="ROX77" s="325"/>
      <c r="ROY77" s="325"/>
      <c r="ROZ77" s="325"/>
      <c r="RPA77" s="325"/>
      <c r="RPB77" s="325"/>
      <c r="RPC77" s="325"/>
      <c r="RPD77" s="325"/>
      <c r="RPE77" s="325"/>
      <c r="RPF77" s="325"/>
      <c r="RPG77" s="325"/>
      <c r="RPH77" s="325"/>
      <c r="RPI77" s="325"/>
      <c r="RPJ77" s="325"/>
      <c r="RPK77" s="325"/>
      <c r="RPL77" s="325"/>
      <c r="RPM77" s="325"/>
      <c r="RPN77" s="325"/>
      <c r="RPO77" s="325"/>
      <c r="RPP77" s="325"/>
      <c r="RPQ77" s="325"/>
      <c r="RPR77" s="325"/>
      <c r="RPS77" s="325"/>
      <c r="RPT77" s="325"/>
      <c r="RPU77" s="325"/>
      <c r="RPV77" s="325"/>
      <c r="RPW77" s="325"/>
      <c r="RPX77" s="325"/>
      <c r="RPY77" s="325"/>
      <c r="RPZ77" s="325"/>
      <c r="RQA77" s="325"/>
      <c r="RQB77" s="325"/>
      <c r="RQC77" s="325"/>
      <c r="RQD77" s="325"/>
      <c r="RQE77" s="325"/>
      <c r="RQF77" s="325"/>
      <c r="RQG77" s="325"/>
      <c r="RQH77" s="325"/>
      <c r="RQI77" s="325"/>
      <c r="RQJ77" s="325"/>
      <c r="RQK77" s="325"/>
      <c r="RQL77" s="325"/>
      <c r="RQM77" s="325"/>
      <c r="RQN77" s="325"/>
      <c r="RQO77" s="325"/>
      <c r="RQP77" s="325"/>
      <c r="RQQ77" s="325"/>
      <c r="RQR77" s="325"/>
      <c r="RQS77" s="325"/>
      <c r="RQT77" s="325"/>
      <c r="RQU77" s="325"/>
      <c r="RQV77" s="325"/>
      <c r="RQW77" s="325"/>
      <c r="RQX77" s="325"/>
      <c r="RQY77" s="325"/>
      <c r="RQZ77" s="325"/>
      <c r="RRA77" s="325"/>
      <c r="RRB77" s="325"/>
      <c r="RRC77" s="325"/>
      <c r="RRD77" s="325"/>
      <c r="RRE77" s="325"/>
      <c r="RRF77" s="325"/>
      <c r="RRG77" s="325"/>
      <c r="RRH77" s="325"/>
      <c r="RRI77" s="325"/>
      <c r="RRJ77" s="325"/>
      <c r="RRK77" s="325"/>
      <c r="RRL77" s="325"/>
      <c r="RRM77" s="325"/>
      <c r="RRN77" s="325"/>
      <c r="RRO77" s="325"/>
      <c r="RRP77" s="325"/>
      <c r="RRQ77" s="325"/>
      <c r="RRR77" s="325"/>
      <c r="RRS77" s="325"/>
      <c r="RRT77" s="325"/>
      <c r="RRU77" s="325"/>
      <c r="RRV77" s="325"/>
      <c r="RRW77" s="325"/>
      <c r="RRX77" s="325"/>
      <c r="RRY77" s="325"/>
      <c r="RRZ77" s="325"/>
      <c r="RSA77" s="325"/>
      <c r="RSB77" s="325"/>
      <c r="RSC77" s="325"/>
      <c r="RSD77" s="325"/>
      <c r="RSE77" s="325"/>
      <c r="RSF77" s="325"/>
      <c r="RSG77" s="325"/>
      <c r="RSH77" s="325"/>
      <c r="RSI77" s="325"/>
      <c r="RSJ77" s="325"/>
      <c r="RSK77" s="325"/>
      <c r="RSL77" s="325"/>
      <c r="RSM77" s="325"/>
      <c r="RSN77" s="325"/>
      <c r="RSO77" s="325"/>
      <c r="RSP77" s="325"/>
      <c r="RSQ77" s="325"/>
      <c r="RSR77" s="325"/>
      <c r="RSS77" s="325"/>
      <c r="RST77" s="325"/>
      <c r="RSU77" s="325"/>
      <c r="RSV77" s="325"/>
      <c r="RSW77" s="325"/>
      <c r="RSX77" s="325"/>
      <c r="RSY77" s="325"/>
      <c r="RSZ77" s="325"/>
      <c r="RTA77" s="325"/>
      <c r="RTB77" s="325"/>
      <c r="RTC77" s="325"/>
      <c r="RTD77" s="325"/>
      <c r="RTE77" s="325"/>
      <c r="RTF77" s="325"/>
      <c r="RTG77" s="325"/>
      <c r="RTH77" s="325"/>
      <c r="RTI77" s="325"/>
      <c r="RTJ77" s="325"/>
      <c r="RTK77" s="325"/>
      <c r="RTL77" s="325"/>
      <c r="RTM77" s="325"/>
      <c r="RTN77" s="325"/>
      <c r="RTO77" s="325"/>
      <c r="RTP77" s="325"/>
      <c r="RTQ77" s="325"/>
      <c r="RTR77" s="325"/>
      <c r="RTS77" s="325"/>
      <c r="RTT77" s="325"/>
      <c r="RTU77" s="325"/>
      <c r="RTV77" s="325"/>
      <c r="RTW77" s="325"/>
      <c r="RTX77" s="325"/>
      <c r="RTY77" s="325"/>
      <c r="RTZ77" s="325"/>
      <c r="RUA77" s="325"/>
      <c r="RUB77" s="325"/>
      <c r="RUC77" s="325"/>
      <c r="RUD77" s="325"/>
      <c r="RUE77" s="325"/>
      <c r="RUF77" s="325"/>
      <c r="RUG77" s="325"/>
      <c r="RUH77" s="325"/>
      <c r="RUI77" s="325"/>
      <c r="RUJ77" s="325"/>
      <c r="RUK77" s="325"/>
      <c r="RUL77" s="325"/>
      <c r="RUM77" s="325"/>
      <c r="RUN77" s="325"/>
      <c r="RUO77" s="325"/>
      <c r="RUP77" s="325"/>
      <c r="RUQ77" s="325"/>
      <c r="RUR77" s="325"/>
      <c r="RUS77" s="325"/>
      <c r="RUT77" s="325"/>
      <c r="RUU77" s="325"/>
      <c r="RUV77" s="325"/>
      <c r="RUW77" s="325"/>
      <c r="RUX77" s="325"/>
      <c r="RUY77" s="325"/>
      <c r="RUZ77" s="325"/>
      <c r="RVA77" s="325"/>
      <c r="RVB77" s="325"/>
      <c r="RVC77" s="325"/>
      <c r="RVD77" s="325"/>
      <c r="RVE77" s="325"/>
      <c r="RVF77" s="325"/>
      <c r="RVG77" s="325"/>
      <c r="RVH77" s="325"/>
      <c r="RVI77" s="325"/>
      <c r="RVJ77" s="325"/>
      <c r="RVK77" s="325"/>
      <c r="RVL77" s="325"/>
      <c r="RVM77" s="325"/>
      <c r="RVN77" s="325"/>
      <c r="RVO77" s="325"/>
      <c r="RVP77" s="325"/>
      <c r="RVQ77" s="325"/>
      <c r="RVR77" s="325"/>
      <c r="RVS77" s="325"/>
      <c r="RVT77" s="325"/>
      <c r="RVU77" s="325"/>
      <c r="RVV77" s="325"/>
      <c r="RVW77" s="325"/>
      <c r="RVX77" s="325"/>
      <c r="RVY77" s="325"/>
      <c r="RVZ77" s="325"/>
      <c r="RWA77" s="325"/>
      <c r="RWB77" s="325"/>
      <c r="RWC77" s="325"/>
      <c r="RWD77" s="325"/>
      <c r="RWE77" s="325"/>
      <c r="RWF77" s="325"/>
      <c r="RWG77" s="325"/>
      <c r="RWH77" s="325"/>
      <c r="RWI77" s="325"/>
      <c r="RWJ77" s="325"/>
      <c r="RWK77" s="325"/>
      <c r="RWL77" s="325"/>
      <c r="RWM77" s="325"/>
      <c r="RWN77" s="325"/>
      <c r="RWO77" s="325"/>
      <c r="RWP77" s="325"/>
      <c r="RWQ77" s="325"/>
      <c r="RWR77" s="325"/>
      <c r="RWS77" s="325"/>
      <c r="RWT77" s="325"/>
      <c r="RWU77" s="325"/>
      <c r="RWV77" s="325"/>
      <c r="RWW77" s="325"/>
      <c r="RWX77" s="325"/>
      <c r="RWY77" s="325"/>
      <c r="RWZ77" s="325"/>
      <c r="RXA77" s="325"/>
      <c r="RXB77" s="325"/>
      <c r="RXC77" s="325"/>
      <c r="RXD77" s="325"/>
      <c r="RXE77" s="325"/>
      <c r="RXF77" s="325"/>
      <c r="RXG77" s="325"/>
      <c r="RXH77" s="325"/>
      <c r="RXI77" s="325"/>
      <c r="RXJ77" s="325"/>
      <c r="RXK77" s="325"/>
      <c r="RXL77" s="325"/>
      <c r="RXM77" s="325"/>
      <c r="RXN77" s="325"/>
      <c r="RXO77" s="325"/>
      <c r="RXP77" s="325"/>
      <c r="RXQ77" s="325"/>
      <c r="RXR77" s="325"/>
      <c r="RXS77" s="325"/>
      <c r="RXT77" s="325"/>
      <c r="RXU77" s="325"/>
      <c r="RXV77" s="325"/>
      <c r="RXW77" s="325"/>
      <c r="RXX77" s="325"/>
      <c r="RXY77" s="325"/>
      <c r="RXZ77" s="325"/>
      <c r="RYA77" s="325"/>
      <c r="RYB77" s="325"/>
      <c r="RYC77" s="325"/>
      <c r="RYD77" s="325"/>
      <c r="RYE77" s="325"/>
      <c r="RYF77" s="325"/>
      <c r="RYG77" s="325"/>
      <c r="RYH77" s="325"/>
      <c r="RYI77" s="325"/>
      <c r="RYJ77" s="325"/>
      <c r="RYK77" s="325"/>
      <c r="RYL77" s="325"/>
      <c r="RYM77" s="325"/>
      <c r="RYN77" s="325"/>
      <c r="RYO77" s="325"/>
      <c r="RYP77" s="325"/>
      <c r="RYQ77" s="325"/>
      <c r="RYR77" s="325"/>
      <c r="RYS77" s="325"/>
      <c r="RYT77" s="325"/>
      <c r="RYU77" s="325"/>
      <c r="RYV77" s="325"/>
      <c r="RYW77" s="325"/>
      <c r="RYX77" s="325"/>
      <c r="RYY77" s="325"/>
      <c r="RYZ77" s="325"/>
      <c r="RZA77" s="325"/>
      <c r="RZB77" s="325"/>
      <c r="RZC77" s="325"/>
      <c r="RZD77" s="325"/>
      <c r="RZE77" s="325"/>
      <c r="RZF77" s="325"/>
      <c r="RZG77" s="325"/>
      <c r="RZH77" s="325"/>
      <c r="RZI77" s="325"/>
      <c r="RZJ77" s="325"/>
      <c r="RZK77" s="325"/>
      <c r="RZL77" s="325"/>
      <c r="RZM77" s="325"/>
      <c r="RZN77" s="325"/>
      <c r="RZO77" s="325"/>
      <c r="RZP77" s="325"/>
      <c r="RZQ77" s="325"/>
      <c r="RZR77" s="325"/>
      <c r="RZS77" s="325"/>
      <c r="RZT77" s="325"/>
      <c r="RZU77" s="325"/>
      <c r="RZV77" s="325"/>
      <c r="RZW77" s="325"/>
      <c r="RZX77" s="325"/>
      <c r="RZY77" s="325"/>
      <c r="RZZ77" s="325"/>
      <c r="SAA77" s="325"/>
      <c r="SAB77" s="325"/>
      <c r="SAC77" s="325"/>
      <c r="SAD77" s="325"/>
      <c r="SAE77" s="325"/>
      <c r="SAF77" s="325"/>
      <c r="SAG77" s="325"/>
      <c r="SAH77" s="325"/>
      <c r="SAI77" s="325"/>
      <c r="SAJ77" s="325"/>
      <c r="SAK77" s="325"/>
      <c r="SAL77" s="325"/>
      <c r="SAM77" s="325"/>
      <c r="SAN77" s="325"/>
      <c r="SAO77" s="325"/>
      <c r="SAP77" s="325"/>
      <c r="SAQ77" s="325"/>
      <c r="SAR77" s="325"/>
      <c r="SAS77" s="325"/>
      <c r="SAT77" s="325"/>
      <c r="SAU77" s="325"/>
      <c r="SAV77" s="325"/>
      <c r="SAW77" s="325"/>
      <c r="SAX77" s="325"/>
      <c r="SAY77" s="325"/>
      <c r="SAZ77" s="325"/>
      <c r="SBA77" s="325"/>
      <c r="SBB77" s="325"/>
      <c r="SBC77" s="325"/>
      <c r="SBD77" s="325"/>
      <c r="SBE77" s="325"/>
      <c r="SBF77" s="325"/>
      <c r="SBG77" s="325"/>
      <c r="SBH77" s="325"/>
      <c r="SBI77" s="325"/>
      <c r="SBJ77" s="325"/>
      <c r="SBK77" s="325"/>
      <c r="SBL77" s="325"/>
      <c r="SBM77" s="325"/>
      <c r="SBN77" s="325"/>
      <c r="SBO77" s="325"/>
      <c r="SBP77" s="325"/>
      <c r="SBQ77" s="325"/>
      <c r="SBR77" s="325"/>
      <c r="SBS77" s="325"/>
      <c r="SBT77" s="325"/>
      <c r="SBU77" s="325"/>
      <c r="SBV77" s="325"/>
      <c r="SBW77" s="325"/>
      <c r="SBX77" s="325"/>
      <c r="SBY77" s="325"/>
      <c r="SBZ77" s="325"/>
      <c r="SCA77" s="325"/>
      <c r="SCB77" s="325"/>
      <c r="SCC77" s="325"/>
      <c r="SCD77" s="325"/>
      <c r="SCE77" s="325"/>
      <c r="SCF77" s="325"/>
      <c r="SCG77" s="325"/>
      <c r="SCH77" s="325"/>
      <c r="SCI77" s="325"/>
      <c r="SCJ77" s="325"/>
      <c r="SCK77" s="325"/>
      <c r="SCL77" s="325"/>
      <c r="SCM77" s="325"/>
      <c r="SCN77" s="325"/>
      <c r="SCO77" s="325"/>
      <c r="SCP77" s="325"/>
      <c r="SCQ77" s="325"/>
      <c r="SCR77" s="325"/>
      <c r="SCS77" s="325"/>
      <c r="SCT77" s="325"/>
      <c r="SCU77" s="325"/>
      <c r="SCV77" s="325"/>
      <c r="SCW77" s="325"/>
      <c r="SCX77" s="325"/>
      <c r="SCY77" s="325"/>
      <c r="SCZ77" s="325"/>
      <c r="SDA77" s="325"/>
      <c r="SDB77" s="325"/>
      <c r="SDC77" s="325"/>
      <c r="SDD77" s="325"/>
      <c r="SDE77" s="325"/>
      <c r="SDF77" s="325"/>
      <c r="SDG77" s="325"/>
      <c r="SDH77" s="325"/>
      <c r="SDI77" s="325"/>
      <c r="SDJ77" s="325"/>
      <c r="SDK77" s="325"/>
      <c r="SDL77" s="325"/>
      <c r="SDM77" s="325"/>
      <c r="SDN77" s="325"/>
      <c r="SDO77" s="325"/>
      <c r="SDP77" s="325"/>
      <c r="SDQ77" s="325"/>
      <c r="SDR77" s="325"/>
      <c r="SDS77" s="325"/>
      <c r="SDT77" s="325"/>
      <c r="SDU77" s="325"/>
      <c r="SDV77" s="325"/>
      <c r="SDW77" s="325"/>
      <c r="SDX77" s="325"/>
      <c r="SDY77" s="325"/>
      <c r="SDZ77" s="325"/>
      <c r="SEA77" s="325"/>
      <c r="SEB77" s="325"/>
      <c r="SEC77" s="325"/>
      <c r="SED77" s="325"/>
      <c r="SEE77" s="325"/>
      <c r="SEF77" s="325"/>
      <c r="SEG77" s="325"/>
      <c r="SEH77" s="325"/>
      <c r="SEI77" s="325"/>
      <c r="SEJ77" s="325"/>
      <c r="SEK77" s="325"/>
      <c r="SEL77" s="325"/>
      <c r="SEM77" s="325"/>
      <c r="SEN77" s="325"/>
      <c r="SEO77" s="325"/>
      <c r="SEP77" s="325"/>
      <c r="SEQ77" s="325"/>
      <c r="SER77" s="325"/>
      <c r="SES77" s="325"/>
      <c r="SET77" s="325"/>
      <c r="SEU77" s="325"/>
      <c r="SEV77" s="325"/>
      <c r="SEW77" s="325"/>
      <c r="SEX77" s="325"/>
      <c r="SEY77" s="325"/>
      <c r="SEZ77" s="325"/>
      <c r="SFA77" s="325"/>
      <c r="SFB77" s="325"/>
      <c r="SFC77" s="325"/>
      <c r="SFD77" s="325"/>
      <c r="SFE77" s="325"/>
      <c r="SFF77" s="325"/>
      <c r="SFG77" s="325"/>
      <c r="SFH77" s="325"/>
      <c r="SFI77" s="325"/>
      <c r="SFJ77" s="325"/>
      <c r="SFK77" s="325"/>
      <c r="SFL77" s="325"/>
      <c r="SFM77" s="325"/>
      <c r="SFN77" s="325"/>
      <c r="SFO77" s="325"/>
      <c r="SFP77" s="325"/>
      <c r="SFQ77" s="325"/>
      <c r="SFR77" s="325"/>
      <c r="SFS77" s="325"/>
      <c r="SFT77" s="325"/>
      <c r="SFU77" s="325"/>
      <c r="SFV77" s="325"/>
      <c r="SFW77" s="325"/>
      <c r="SFX77" s="325"/>
      <c r="SFY77" s="325"/>
      <c r="SFZ77" s="325"/>
      <c r="SGA77" s="325"/>
      <c r="SGB77" s="325"/>
      <c r="SGC77" s="325"/>
      <c r="SGD77" s="325"/>
      <c r="SGE77" s="325"/>
      <c r="SGF77" s="325"/>
      <c r="SGG77" s="325"/>
      <c r="SGH77" s="325"/>
      <c r="SGI77" s="325"/>
      <c r="SGJ77" s="325"/>
      <c r="SGK77" s="325"/>
      <c r="SGL77" s="325"/>
      <c r="SGM77" s="325"/>
      <c r="SGN77" s="325"/>
      <c r="SGO77" s="325"/>
      <c r="SGP77" s="325"/>
      <c r="SGQ77" s="325"/>
      <c r="SGR77" s="325"/>
      <c r="SGS77" s="325"/>
      <c r="SGT77" s="325"/>
      <c r="SGU77" s="325"/>
      <c r="SGV77" s="325"/>
      <c r="SGW77" s="325"/>
      <c r="SGX77" s="325"/>
      <c r="SGY77" s="325"/>
      <c r="SGZ77" s="325"/>
      <c r="SHA77" s="325"/>
      <c r="SHB77" s="325"/>
      <c r="SHC77" s="325"/>
      <c r="SHD77" s="325"/>
      <c r="SHE77" s="325"/>
      <c r="SHF77" s="325"/>
      <c r="SHG77" s="325"/>
      <c r="SHH77" s="325"/>
      <c r="SHI77" s="325"/>
      <c r="SHJ77" s="325"/>
      <c r="SHK77" s="325"/>
      <c r="SHL77" s="325"/>
      <c r="SHM77" s="325"/>
      <c r="SHN77" s="325"/>
      <c r="SHO77" s="325"/>
      <c r="SHP77" s="325"/>
      <c r="SHQ77" s="325"/>
      <c r="SHR77" s="325"/>
      <c r="SHS77" s="325"/>
      <c r="SHT77" s="325"/>
      <c r="SHU77" s="325"/>
      <c r="SHV77" s="325"/>
      <c r="SHW77" s="325"/>
      <c r="SHX77" s="325"/>
      <c r="SHY77" s="325"/>
      <c r="SHZ77" s="325"/>
      <c r="SIA77" s="325"/>
      <c r="SIB77" s="325"/>
      <c r="SIC77" s="325"/>
      <c r="SID77" s="325"/>
      <c r="SIE77" s="325"/>
      <c r="SIF77" s="325"/>
      <c r="SIG77" s="325"/>
      <c r="SIH77" s="325"/>
      <c r="SII77" s="325"/>
      <c r="SIJ77" s="325"/>
      <c r="SIK77" s="325"/>
      <c r="SIL77" s="325"/>
      <c r="SIM77" s="325"/>
      <c r="SIN77" s="325"/>
      <c r="SIO77" s="325"/>
      <c r="SIP77" s="325"/>
      <c r="SIQ77" s="325"/>
      <c r="SIR77" s="325"/>
      <c r="SIS77" s="325"/>
      <c r="SIT77" s="325"/>
      <c r="SIU77" s="325"/>
      <c r="SIV77" s="325"/>
      <c r="SIW77" s="325"/>
      <c r="SIX77" s="325"/>
      <c r="SIY77" s="325"/>
      <c r="SIZ77" s="325"/>
      <c r="SJA77" s="325"/>
      <c r="SJB77" s="325"/>
      <c r="SJC77" s="325"/>
      <c r="SJD77" s="325"/>
      <c r="SJE77" s="325"/>
      <c r="SJF77" s="325"/>
      <c r="SJG77" s="325"/>
      <c r="SJH77" s="325"/>
      <c r="SJI77" s="325"/>
      <c r="SJJ77" s="325"/>
      <c r="SJK77" s="325"/>
      <c r="SJL77" s="325"/>
      <c r="SJM77" s="325"/>
      <c r="SJN77" s="325"/>
      <c r="SJO77" s="325"/>
      <c r="SJP77" s="325"/>
      <c r="SJQ77" s="325"/>
      <c r="SJR77" s="325"/>
      <c r="SJS77" s="325"/>
      <c r="SJT77" s="325"/>
      <c r="SJU77" s="325"/>
      <c r="SJV77" s="325"/>
      <c r="SJW77" s="325"/>
      <c r="SJX77" s="325"/>
      <c r="SJY77" s="325"/>
      <c r="SJZ77" s="325"/>
      <c r="SKA77" s="325"/>
      <c r="SKB77" s="325"/>
      <c r="SKC77" s="325"/>
      <c r="SKD77" s="325"/>
      <c r="SKE77" s="325"/>
      <c r="SKF77" s="325"/>
      <c r="SKG77" s="325"/>
      <c r="SKH77" s="325"/>
      <c r="SKI77" s="325"/>
      <c r="SKJ77" s="325"/>
      <c r="SKK77" s="325"/>
      <c r="SKL77" s="325"/>
      <c r="SKM77" s="325"/>
      <c r="SKN77" s="325"/>
      <c r="SKO77" s="325"/>
      <c r="SKP77" s="325"/>
      <c r="SKQ77" s="325"/>
      <c r="SKR77" s="325"/>
      <c r="SKS77" s="325"/>
      <c r="SKT77" s="325"/>
      <c r="SKU77" s="325"/>
      <c r="SKV77" s="325"/>
      <c r="SKW77" s="325"/>
      <c r="SKX77" s="325"/>
      <c r="SKY77" s="325"/>
      <c r="SKZ77" s="325"/>
      <c r="SLA77" s="325"/>
      <c r="SLB77" s="325"/>
      <c r="SLC77" s="325"/>
      <c r="SLD77" s="325"/>
      <c r="SLE77" s="325"/>
      <c r="SLF77" s="325"/>
      <c r="SLG77" s="325"/>
      <c r="SLH77" s="325"/>
      <c r="SLI77" s="325"/>
      <c r="SLJ77" s="325"/>
      <c r="SLK77" s="325"/>
      <c r="SLL77" s="325"/>
      <c r="SLM77" s="325"/>
      <c r="SLN77" s="325"/>
      <c r="SLO77" s="325"/>
      <c r="SLP77" s="325"/>
      <c r="SLQ77" s="325"/>
      <c r="SLR77" s="325"/>
      <c r="SLS77" s="325"/>
      <c r="SLT77" s="325"/>
      <c r="SLU77" s="325"/>
      <c r="SLV77" s="325"/>
      <c r="SLW77" s="325"/>
      <c r="SLX77" s="325"/>
      <c r="SLY77" s="325"/>
      <c r="SLZ77" s="325"/>
      <c r="SMA77" s="325"/>
      <c r="SMB77" s="325"/>
      <c r="SMC77" s="325"/>
      <c r="SMD77" s="325"/>
      <c r="SME77" s="325"/>
      <c r="SMF77" s="325"/>
      <c r="SMG77" s="325"/>
      <c r="SMH77" s="325"/>
      <c r="SMI77" s="325"/>
      <c r="SMJ77" s="325"/>
      <c r="SMK77" s="325"/>
      <c r="SML77" s="325"/>
      <c r="SMM77" s="325"/>
      <c r="SMN77" s="325"/>
      <c r="SMO77" s="325"/>
      <c r="SMP77" s="325"/>
      <c r="SMQ77" s="325"/>
      <c r="SMR77" s="325"/>
      <c r="SMS77" s="325"/>
      <c r="SMT77" s="325"/>
      <c r="SMU77" s="325"/>
      <c r="SMV77" s="325"/>
      <c r="SMW77" s="325"/>
      <c r="SMX77" s="325"/>
      <c r="SMY77" s="325"/>
      <c r="SMZ77" s="325"/>
      <c r="SNA77" s="325"/>
      <c r="SNB77" s="325"/>
      <c r="SNC77" s="325"/>
      <c r="SND77" s="325"/>
      <c r="SNE77" s="325"/>
      <c r="SNF77" s="325"/>
      <c r="SNG77" s="325"/>
      <c r="SNH77" s="325"/>
      <c r="SNI77" s="325"/>
      <c r="SNJ77" s="325"/>
      <c r="SNK77" s="325"/>
      <c r="SNL77" s="325"/>
      <c r="SNM77" s="325"/>
      <c r="SNN77" s="325"/>
      <c r="SNO77" s="325"/>
      <c r="SNP77" s="325"/>
      <c r="SNQ77" s="325"/>
      <c r="SNR77" s="325"/>
      <c r="SNS77" s="325"/>
      <c r="SNT77" s="325"/>
      <c r="SNU77" s="325"/>
      <c r="SNV77" s="325"/>
      <c r="SNW77" s="325"/>
      <c r="SNX77" s="325"/>
      <c r="SNY77" s="325"/>
      <c r="SNZ77" s="325"/>
      <c r="SOA77" s="325"/>
      <c r="SOB77" s="325"/>
      <c r="SOC77" s="325"/>
      <c r="SOD77" s="325"/>
      <c r="SOE77" s="325"/>
      <c r="SOF77" s="325"/>
      <c r="SOG77" s="325"/>
      <c r="SOH77" s="325"/>
      <c r="SOI77" s="325"/>
      <c r="SOJ77" s="325"/>
      <c r="SOK77" s="325"/>
      <c r="SOL77" s="325"/>
      <c r="SOM77" s="325"/>
      <c r="SON77" s="325"/>
      <c r="SOO77" s="325"/>
      <c r="SOP77" s="325"/>
      <c r="SOQ77" s="325"/>
      <c r="SOR77" s="325"/>
      <c r="SOS77" s="325"/>
      <c r="SOT77" s="325"/>
      <c r="SOU77" s="325"/>
      <c r="SOV77" s="325"/>
      <c r="SOW77" s="325"/>
      <c r="SOX77" s="325"/>
      <c r="SOY77" s="325"/>
      <c r="SOZ77" s="325"/>
      <c r="SPA77" s="325"/>
      <c r="SPB77" s="325"/>
      <c r="SPC77" s="325"/>
      <c r="SPD77" s="325"/>
      <c r="SPE77" s="325"/>
      <c r="SPF77" s="325"/>
      <c r="SPG77" s="325"/>
      <c r="SPH77" s="325"/>
      <c r="SPI77" s="325"/>
      <c r="SPJ77" s="325"/>
      <c r="SPK77" s="325"/>
      <c r="SPL77" s="325"/>
      <c r="SPM77" s="325"/>
      <c r="SPN77" s="325"/>
      <c r="SPO77" s="325"/>
      <c r="SPP77" s="325"/>
      <c r="SPQ77" s="325"/>
      <c r="SPR77" s="325"/>
      <c r="SPS77" s="325"/>
      <c r="SPT77" s="325"/>
      <c r="SPU77" s="325"/>
      <c r="SPV77" s="325"/>
      <c r="SPW77" s="325"/>
      <c r="SPX77" s="325"/>
      <c r="SPY77" s="325"/>
      <c r="SPZ77" s="325"/>
      <c r="SQA77" s="325"/>
      <c r="SQB77" s="325"/>
      <c r="SQC77" s="325"/>
      <c r="SQD77" s="325"/>
      <c r="SQE77" s="325"/>
      <c r="SQF77" s="325"/>
      <c r="SQG77" s="325"/>
      <c r="SQH77" s="325"/>
      <c r="SQI77" s="325"/>
      <c r="SQJ77" s="325"/>
      <c r="SQK77" s="325"/>
      <c r="SQL77" s="325"/>
      <c r="SQM77" s="325"/>
      <c r="SQN77" s="325"/>
      <c r="SQO77" s="325"/>
      <c r="SQP77" s="325"/>
      <c r="SQQ77" s="325"/>
      <c r="SQR77" s="325"/>
      <c r="SQS77" s="325"/>
      <c r="SQT77" s="325"/>
      <c r="SQU77" s="325"/>
      <c r="SQV77" s="325"/>
      <c r="SQW77" s="325"/>
      <c r="SQX77" s="325"/>
      <c r="SQY77" s="325"/>
      <c r="SQZ77" s="325"/>
      <c r="SRA77" s="325"/>
      <c r="SRB77" s="325"/>
      <c r="SRC77" s="325"/>
      <c r="SRD77" s="325"/>
      <c r="SRE77" s="325"/>
      <c r="SRF77" s="325"/>
      <c r="SRG77" s="325"/>
      <c r="SRH77" s="325"/>
      <c r="SRI77" s="325"/>
      <c r="SRJ77" s="325"/>
      <c r="SRK77" s="325"/>
      <c r="SRL77" s="325"/>
      <c r="SRM77" s="325"/>
      <c r="SRN77" s="325"/>
      <c r="SRO77" s="325"/>
      <c r="SRP77" s="325"/>
      <c r="SRQ77" s="325"/>
      <c r="SRR77" s="325"/>
      <c r="SRS77" s="325"/>
      <c r="SRT77" s="325"/>
      <c r="SRU77" s="325"/>
      <c r="SRV77" s="325"/>
      <c r="SRW77" s="325"/>
      <c r="SRX77" s="325"/>
      <c r="SRY77" s="325"/>
      <c r="SRZ77" s="325"/>
      <c r="SSA77" s="325"/>
      <c r="SSB77" s="325"/>
      <c r="SSC77" s="325"/>
      <c r="SSD77" s="325"/>
      <c r="SSE77" s="325"/>
      <c r="SSF77" s="325"/>
      <c r="SSG77" s="325"/>
      <c r="SSH77" s="325"/>
      <c r="SSI77" s="325"/>
      <c r="SSJ77" s="325"/>
      <c r="SSK77" s="325"/>
      <c r="SSL77" s="325"/>
      <c r="SSM77" s="325"/>
      <c r="SSN77" s="325"/>
      <c r="SSO77" s="325"/>
      <c r="SSP77" s="325"/>
      <c r="SSQ77" s="325"/>
      <c r="SSR77" s="325"/>
      <c r="SSS77" s="325"/>
      <c r="SST77" s="325"/>
      <c r="SSU77" s="325"/>
      <c r="SSV77" s="325"/>
      <c r="SSW77" s="325"/>
      <c r="SSX77" s="325"/>
      <c r="SSY77" s="325"/>
      <c r="SSZ77" s="325"/>
      <c r="STA77" s="325"/>
      <c r="STB77" s="325"/>
      <c r="STC77" s="325"/>
      <c r="STD77" s="325"/>
      <c r="STE77" s="325"/>
      <c r="STF77" s="325"/>
      <c r="STG77" s="325"/>
      <c r="STH77" s="325"/>
      <c r="STI77" s="325"/>
      <c r="STJ77" s="325"/>
      <c r="STK77" s="325"/>
      <c r="STL77" s="325"/>
      <c r="STM77" s="325"/>
      <c r="STN77" s="325"/>
      <c r="STO77" s="325"/>
      <c r="STP77" s="325"/>
      <c r="STQ77" s="325"/>
      <c r="STR77" s="325"/>
      <c r="STS77" s="325"/>
      <c r="STT77" s="325"/>
      <c r="STU77" s="325"/>
      <c r="STV77" s="325"/>
      <c r="STW77" s="325"/>
      <c r="STX77" s="325"/>
      <c r="STY77" s="325"/>
      <c r="STZ77" s="325"/>
      <c r="SUA77" s="325"/>
      <c r="SUB77" s="325"/>
      <c r="SUC77" s="325"/>
      <c r="SUD77" s="325"/>
      <c r="SUE77" s="325"/>
      <c r="SUF77" s="325"/>
      <c r="SUG77" s="325"/>
      <c r="SUH77" s="325"/>
      <c r="SUI77" s="325"/>
      <c r="SUJ77" s="325"/>
      <c r="SUK77" s="325"/>
      <c r="SUL77" s="325"/>
      <c r="SUM77" s="325"/>
      <c r="SUN77" s="325"/>
      <c r="SUO77" s="325"/>
      <c r="SUP77" s="325"/>
      <c r="SUQ77" s="325"/>
      <c r="SUR77" s="325"/>
      <c r="SUS77" s="325"/>
      <c r="SUT77" s="325"/>
      <c r="SUU77" s="325"/>
      <c r="SUV77" s="325"/>
      <c r="SUW77" s="325"/>
      <c r="SUX77" s="325"/>
      <c r="SUY77" s="325"/>
      <c r="SUZ77" s="325"/>
      <c r="SVA77" s="325"/>
      <c r="SVB77" s="325"/>
      <c r="SVC77" s="325"/>
      <c r="SVD77" s="325"/>
      <c r="SVE77" s="325"/>
      <c r="SVF77" s="325"/>
      <c r="SVG77" s="325"/>
      <c r="SVH77" s="325"/>
      <c r="SVI77" s="325"/>
      <c r="SVJ77" s="325"/>
      <c r="SVK77" s="325"/>
      <c r="SVL77" s="325"/>
      <c r="SVM77" s="325"/>
      <c r="SVN77" s="325"/>
      <c r="SVO77" s="325"/>
      <c r="SVP77" s="325"/>
      <c r="SVQ77" s="325"/>
      <c r="SVR77" s="325"/>
      <c r="SVS77" s="325"/>
      <c r="SVT77" s="325"/>
      <c r="SVU77" s="325"/>
      <c r="SVV77" s="325"/>
      <c r="SVW77" s="325"/>
      <c r="SVX77" s="325"/>
      <c r="SVY77" s="325"/>
      <c r="SVZ77" s="325"/>
      <c r="SWA77" s="325"/>
      <c r="SWB77" s="325"/>
      <c r="SWC77" s="325"/>
      <c r="SWD77" s="325"/>
      <c r="SWE77" s="325"/>
      <c r="SWF77" s="325"/>
      <c r="SWG77" s="325"/>
      <c r="SWH77" s="325"/>
      <c r="SWI77" s="325"/>
      <c r="SWJ77" s="325"/>
      <c r="SWK77" s="325"/>
      <c r="SWL77" s="325"/>
      <c r="SWM77" s="325"/>
      <c r="SWN77" s="325"/>
      <c r="SWO77" s="325"/>
      <c r="SWP77" s="325"/>
      <c r="SWQ77" s="325"/>
      <c r="SWR77" s="325"/>
      <c r="SWS77" s="325"/>
      <c r="SWT77" s="325"/>
      <c r="SWU77" s="325"/>
      <c r="SWV77" s="325"/>
      <c r="SWW77" s="325"/>
      <c r="SWX77" s="325"/>
      <c r="SWY77" s="325"/>
      <c r="SWZ77" s="325"/>
      <c r="SXA77" s="325"/>
      <c r="SXB77" s="325"/>
      <c r="SXC77" s="325"/>
      <c r="SXD77" s="325"/>
      <c r="SXE77" s="325"/>
      <c r="SXF77" s="325"/>
      <c r="SXG77" s="325"/>
      <c r="SXH77" s="325"/>
      <c r="SXI77" s="325"/>
      <c r="SXJ77" s="325"/>
      <c r="SXK77" s="325"/>
      <c r="SXL77" s="325"/>
      <c r="SXM77" s="325"/>
      <c r="SXN77" s="325"/>
      <c r="SXO77" s="325"/>
      <c r="SXP77" s="325"/>
      <c r="SXQ77" s="325"/>
      <c r="SXR77" s="325"/>
      <c r="SXS77" s="325"/>
      <c r="SXT77" s="325"/>
      <c r="SXU77" s="325"/>
      <c r="SXV77" s="325"/>
      <c r="SXW77" s="325"/>
      <c r="SXX77" s="325"/>
      <c r="SXY77" s="325"/>
      <c r="SXZ77" s="325"/>
      <c r="SYA77" s="325"/>
      <c r="SYB77" s="325"/>
      <c r="SYC77" s="325"/>
      <c r="SYD77" s="325"/>
      <c r="SYE77" s="325"/>
      <c r="SYF77" s="325"/>
      <c r="SYG77" s="325"/>
      <c r="SYH77" s="325"/>
      <c r="SYI77" s="325"/>
      <c r="SYJ77" s="325"/>
      <c r="SYK77" s="325"/>
      <c r="SYL77" s="325"/>
      <c r="SYM77" s="325"/>
      <c r="SYN77" s="325"/>
      <c r="SYO77" s="325"/>
      <c r="SYP77" s="325"/>
      <c r="SYQ77" s="325"/>
      <c r="SYR77" s="325"/>
      <c r="SYS77" s="325"/>
      <c r="SYT77" s="325"/>
      <c r="SYU77" s="325"/>
      <c r="SYV77" s="325"/>
      <c r="SYW77" s="325"/>
      <c r="SYX77" s="325"/>
      <c r="SYY77" s="325"/>
      <c r="SYZ77" s="325"/>
      <c r="SZA77" s="325"/>
      <c r="SZB77" s="325"/>
      <c r="SZC77" s="325"/>
      <c r="SZD77" s="325"/>
      <c r="SZE77" s="325"/>
      <c r="SZF77" s="325"/>
      <c r="SZG77" s="325"/>
      <c r="SZH77" s="325"/>
      <c r="SZI77" s="325"/>
      <c r="SZJ77" s="325"/>
      <c r="SZK77" s="325"/>
      <c r="SZL77" s="325"/>
      <c r="SZM77" s="325"/>
      <c r="SZN77" s="325"/>
      <c r="SZO77" s="325"/>
      <c r="SZP77" s="325"/>
      <c r="SZQ77" s="325"/>
      <c r="SZR77" s="325"/>
      <c r="SZS77" s="325"/>
      <c r="SZT77" s="325"/>
      <c r="SZU77" s="325"/>
      <c r="SZV77" s="325"/>
      <c r="SZW77" s="325"/>
      <c r="SZX77" s="325"/>
      <c r="SZY77" s="325"/>
      <c r="SZZ77" s="325"/>
      <c r="TAA77" s="325"/>
      <c r="TAB77" s="325"/>
      <c r="TAC77" s="325"/>
      <c r="TAD77" s="325"/>
      <c r="TAE77" s="325"/>
      <c r="TAF77" s="325"/>
      <c r="TAG77" s="325"/>
      <c r="TAH77" s="325"/>
      <c r="TAI77" s="325"/>
      <c r="TAJ77" s="325"/>
      <c r="TAK77" s="325"/>
      <c r="TAL77" s="325"/>
      <c r="TAM77" s="325"/>
      <c r="TAN77" s="325"/>
      <c r="TAO77" s="325"/>
      <c r="TAP77" s="325"/>
      <c r="TAQ77" s="325"/>
      <c r="TAR77" s="325"/>
      <c r="TAS77" s="325"/>
      <c r="TAT77" s="325"/>
      <c r="TAU77" s="325"/>
      <c r="TAV77" s="325"/>
      <c r="TAW77" s="325"/>
      <c r="TAX77" s="325"/>
      <c r="TAY77" s="325"/>
      <c r="TAZ77" s="325"/>
      <c r="TBA77" s="325"/>
      <c r="TBB77" s="325"/>
      <c r="TBC77" s="325"/>
      <c r="TBD77" s="325"/>
      <c r="TBE77" s="325"/>
      <c r="TBF77" s="325"/>
      <c r="TBG77" s="325"/>
      <c r="TBH77" s="325"/>
      <c r="TBI77" s="325"/>
      <c r="TBJ77" s="325"/>
      <c r="TBK77" s="325"/>
      <c r="TBL77" s="325"/>
      <c r="TBM77" s="325"/>
      <c r="TBN77" s="325"/>
      <c r="TBO77" s="325"/>
      <c r="TBP77" s="325"/>
      <c r="TBQ77" s="325"/>
      <c r="TBR77" s="325"/>
      <c r="TBS77" s="325"/>
      <c r="TBT77" s="325"/>
      <c r="TBU77" s="325"/>
      <c r="TBV77" s="325"/>
      <c r="TBW77" s="325"/>
      <c r="TBX77" s="325"/>
      <c r="TBY77" s="325"/>
      <c r="TBZ77" s="325"/>
      <c r="TCA77" s="325"/>
      <c r="TCB77" s="325"/>
      <c r="TCC77" s="325"/>
      <c r="TCD77" s="325"/>
      <c r="TCE77" s="325"/>
      <c r="TCF77" s="325"/>
      <c r="TCG77" s="325"/>
      <c r="TCH77" s="325"/>
      <c r="TCI77" s="325"/>
      <c r="TCJ77" s="325"/>
      <c r="TCK77" s="325"/>
      <c r="TCL77" s="325"/>
      <c r="TCM77" s="325"/>
      <c r="TCN77" s="325"/>
      <c r="TCO77" s="325"/>
      <c r="TCP77" s="325"/>
      <c r="TCQ77" s="325"/>
      <c r="TCR77" s="325"/>
      <c r="TCS77" s="325"/>
      <c r="TCT77" s="325"/>
      <c r="TCU77" s="325"/>
      <c r="TCV77" s="325"/>
      <c r="TCW77" s="325"/>
      <c r="TCX77" s="325"/>
      <c r="TCY77" s="325"/>
      <c r="TCZ77" s="325"/>
      <c r="TDA77" s="325"/>
      <c r="TDB77" s="325"/>
      <c r="TDC77" s="325"/>
      <c r="TDD77" s="325"/>
      <c r="TDE77" s="325"/>
      <c r="TDF77" s="325"/>
      <c r="TDG77" s="325"/>
      <c r="TDH77" s="325"/>
      <c r="TDI77" s="325"/>
      <c r="TDJ77" s="325"/>
      <c r="TDK77" s="325"/>
      <c r="TDL77" s="325"/>
      <c r="TDM77" s="325"/>
      <c r="TDN77" s="325"/>
      <c r="TDO77" s="325"/>
      <c r="TDP77" s="325"/>
      <c r="TDQ77" s="325"/>
      <c r="TDR77" s="325"/>
      <c r="TDS77" s="325"/>
      <c r="TDT77" s="325"/>
      <c r="TDU77" s="325"/>
      <c r="TDV77" s="325"/>
      <c r="TDW77" s="325"/>
      <c r="TDX77" s="325"/>
      <c r="TDY77" s="325"/>
      <c r="TDZ77" s="325"/>
      <c r="TEA77" s="325"/>
      <c r="TEB77" s="325"/>
      <c r="TEC77" s="325"/>
      <c r="TED77" s="325"/>
      <c r="TEE77" s="325"/>
      <c r="TEF77" s="325"/>
      <c r="TEG77" s="325"/>
      <c r="TEH77" s="325"/>
      <c r="TEI77" s="325"/>
      <c r="TEJ77" s="325"/>
      <c r="TEK77" s="325"/>
      <c r="TEL77" s="325"/>
      <c r="TEM77" s="325"/>
      <c r="TEN77" s="325"/>
      <c r="TEO77" s="325"/>
      <c r="TEP77" s="325"/>
      <c r="TEQ77" s="325"/>
      <c r="TER77" s="325"/>
      <c r="TES77" s="325"/>
      <c r="TET77" s="325"/>
      <c r="TEU77" s="325"/>
      <c r="TEV77" s="325"/>
      <c r="TEW77" s="325"/>
      <c r="TEX77" s="325"/>
      <c r="TEY77" s="325"/>
      <c r="TEZ77" s="325"/>
      <c r="TFA77" s="325"/>
      <c r="TFB77" s="325"/>
      <c r="TFC77" s="325"/>
      <c r="TFD77" s="325"/>
      <c r="TFE77" s="325"/>
      <c r="TFF77" s="325"/>
      <c r="TFG77" s="325"/>
      <c r="TFH77" s="325"/>
      <c r="TFI77" s="325"/>
      <c r="TFJ77" s="325"/>
      <c r="TFK77" s="325"/>
      <c r="TFL77" s="325"/>
      <c r="TFM77" s="325"/>
      <c r="TFN77" s="325"/>
      <c r="TFO77" s="325"/>
      <c r="TFP77" s="325"/>
      <c r="TFQ77" s="325"/>
      <c r="TFR77" s="325"/>
      <c r="TFS77" s="325"/>
      <c r="TFT77" s="325"/>
      <c r="TFU77" s="325"/>
      <c r="TFV77" s="325"/>
      <c r="TFW77" s="325"/>
      <c r="TFX77" s="325"/>
      <c r="TFY77" s="325"/>
      <c r="TFZ77" s="325"/>
      <c r="TGA77" s="325"/>
      <c r="TGB77" s="325"/>
      <c r="TGC77" s="325"/>
      <c r="TGD77" s="325"/>
      <c r="TGE77" s="325"/>
      <c r="TGF77" s="325"/>
      <c r="TGG77" s="325"/>
      <c r="TGH77" s="325"/>
      <c r="TGI77" s="325"/>
      <c r="TGJ77" s="325"/>
      <c r="TGK77" s="325"/>
      <c r="TGL77" s="325"/>
      <c r="TGM77" s="325"/>
      <c r="TGN77" s="325"/>
      <c r="TGO77" s="325"/>
      <c r="TGP77" s="325"/>
      <c r="TGQ77" s="325"/>
      <c r="TGR77" s="325"/>
      <c r="TGS77" s="325"/>
      <c r="TGT77" s="325"/>
      <c r="TGU77" s="325"/>
      <c r="TGV77" s="325"/>
      <c r="TGW77" s="325"/>
      <c r="TGX77" s="325"/>
      <c r="TGY77" s="325"/>
      <c r="TGZ77" s="325"/>
      <c r="THA77" s="325"/>
      <c r="THB77" s="325"/>
      <c r="THC77" s="325"/>
      <c r="THD77" s="325"/>
      <c r="THE77" s="325"/>
      <c r="THF77" s="325"/>
      <c r="THG77" s="325"/>
      <c r="THH77" s="325"/>
      <c r="THI77" s="325"/>
      <c r="THJ77" s="325"/>
      <c r="THK77" s="325"/>
      <c r="THL77" s="325"/>
      <c r="THM77" s="325"/>
      <c r="THN77" s="325"/>
      <c r="THO77" s="325"/>
      <c r="THP77" s="325"/>
      <c r="THQ77" s="325"/>
      <c r="THR77" s="325"/>
      <c r="THS77" s="325"/>
      <c r="THT77" s="325"/>
      <c r="THU77" s="325"/>
      <c r="THV77" s="325"/>
      <c r="THW77" s="325"/>
      <c r="THX77" s="325"/>
      <c r="THY77" s="325"/>
      <c r="THZ77" s="325"/>
      <c r="TIA77" s="325"/>
      <c r="TIB77" s="325"/>
      <c r="TIC77" s="325"/>
      <c r="TID77" s="325"/>
      <c r="TIE77" s="325"/>
      <c r="TIF77" s="325"/>
      <c r="TIG77" s="325"/>
      <c r="TIH77" s="325"/>
      <c r="TII77" s="325"/>
      <c r="TIJ77" s="325"/>
      <c r="TIK77" s="325"/>
      <c r="TIL77" s="325"/>
      <c r="TIM77" s="325"/>
      <c r="TIN77" s="325"/>
      <c r="TIO77" s="325"/>
      <c r="TIP77" s="325"/>
      <c r="TIQ77" s="325"/>
      <c r="TIR77" s="325"/>
      <c r="TIS77" s="325"/>
      <c r="TIT77" s="325"/>
      <c r="TIU77" s="325"/>
      <c r="TIV77" s="325"/>
      <c r="TIW77" s="325"/>
      <c r="TIX77" s="325"/>
      <c r="TIY77" s="325"/>
      <c r="TIZ77" s="325"/>
      <c r="TJA77" s="325"/>
      <c r="TJB77" s="325"/>
      <c r="TJC77" s="325"/>
      <c r="TJD77" s="325"/>
      <c r="TJE77" s="325"/>
      <c r="TJF77" s="325"/>
      <c r="TJG77" s="325"/>
      <c r="TJH77" s="325"/>
      <c r="TJI77" s="325"/>
      <c r="TJJ77" s="325"/>
      <c r="TJK77" s="325"/>
      <c r="TJL77" s="325"/>
      <c r="TJM77" s="325"/>
      <c r="TJN77" s="325"/>
      <c r="TJO77" s="325"/>
      <c r="TJP77" s="325"/>
      <c r="TJQ77" s="325"/>
      <c r="TJR77" s="325"/>
      <c r="TJS77" s="325"/>
      <c r="TJT77" s="325"/>
      <c r="TJU77" s="325"/>
      <c r="TJV77" s="325"/>
      <c r="TJW77" s="325"/>
      <c r="TJX77" s="325"/>
      <c r="TJY77" s="325"/>
      <c r="TJZ77" s="325"/>
      <c r="TKA77" s="325"/>
      <c r="TKB77" s="325"/>
      <c r="TKC77" s="325"/>
      <c r="TKD77" s="325"/>
      <c r="TKE77" s="325"/>
      <c r="TKF77" s="325"/>
      <c r="TKG77" s="325"/>
      <c r="TKH77" s="325"/>
      <c r="TKI77" s="325"/>
      <c r="TKJ77" s="325"/>
      <c r="TKK77" s="325"/>
      <c r="TKL77" s="325"/>
      <c r="TKM77" s="325"/>
      <c r="TKN77" s="325"/>
      <c r="TKO77" s="325"/>
      <c r="TKP77" s="325"/>
      <c r="TKQ77" s="325"/>
      <c r="TKR77" s="325"/>
      <c r="TKS77" s="325"/>
      <c r="TKT77" s="325"/>
      <c r="TKU77" s="325"/>
      <c r="TKV77" s="325"/>
      <c r="TKW77" s="325"/>
      <c r="TKX77" s="325"/>
      <c r="TKY77" s="325"/>
      <c r="TKZ77" s="325"/>
      <c r="TLA77" s="325"/>
      <c r="TLB77" s="325"/>
      <c r="TLC77" s="325"/>
      <c r="TLD77" s="325"/>
      <c r="TLE77" s="325"/>
      <c r="TLF77" s="325"/>
      <c r="TLG77" s="325"/>
      <c r="TLH77" s="325"/>
      <c r="TLI77" s="325"/>
      <c r="TLJ77" s="325"/>
      <c r="TLK77" s="325"/>
      <c r="TLL77" s="325"/>
      <c r="TLM77" s="325"/>
      <c r="TLN77" s="325"/>
      <c r="TLO77" s="325"/>
      <c r="TLP77" s="325"/>
      <c r="TLQ77" s="325"/>
      <c r="TLR77" s="325"/>
      <c r="TLS77" s="325"/>
      <c r="TLT77" s="325"/>
      <c r="TLU77" s="325"/>
      <c r="TLV77" s="325"/>
      <c r="TLW77" s="325"/>
      <c r="TLX77" s="325"/>
      <c r="TLY77" s="325"/>
      <c r="TLZ77" s="325"/>
      <c r="TMA77" s="325"/>
      <c r="TMB77" s="325"/>
      <c r="TMC77" s="325"/>
      <c r="TMD77" s="325"/>
      <c r="TME77" s="325"/>
      <c r="TMF77" s="325"/>
      <c r="TMG77" s="325"/>
      <c r="TMH77" s="325"/>
      <c r="TMI77" s="325"/>
      <c r="TMJ77" s="325"/>
      <c r="TMK77" s="325"/>
      <c r="TML77" s="325"/>
      <c r="TMM77" s="325"/>
      <c r="TMN77" s="325"/>
      <c r="TMO77" s="325"/>
      <c r="TMP77" s="325"/>
      <c r="TMQ77" s="325"/>
      <c r="TMR77" s="325"/>
      <c r="TMS77" s="325"/>
      <c r="TMT77" s="325"/>
      <c r="TMU77" s="325"/>
      <c r="TMV77" s="325"/>
      <c r="TMW77" s="325"/>
      <c r="TMX77" s="325"/>
      <c r="TMY77" s="325"/>
      <c r="TMZ77" s="325"/>
      <c r="TNA77" s="325"/>
      <c r="TNB77" s="325"/>
      <c r="TNC77" s="325"/>
      <c r="TND77" s="325"/>
      <c r="TNE77" s="325"/>
      <c r="TNF77" s="325"/>
      <c r="TNG77" s="325"/>
      <c r="TNH77" s="325"/>
      <c r="TNI77" s="325"/>
      <c r="TNJ77" s="325"/>
      <c r="TNK77" s="325"/>
      <c r="TNL77" s="325"/>
      <c r="TNM77" s="325"/>
      <c r="TNN77" s="325"/>
      <c r="TNO77" s="325"/>
      <c r="TNP77" s="325"/>
      <c r="TNQ77" s="325"/>
      <c r="TNR77" s="325"/>
      <c r="TNS77" s="325"/>
      <c r="TNT77" s="325"/>
      <c r="TNU77" s="325"/>
      <c r="TNV77" s="325"/>
      <c r="TNW77" s="325"/>
      <c r="TNX77" s="325"/>
      <c r="TNY77" s="325"/>
      <c r="TNZ77" s="325"/>
      <c r="TOA77" s="325"/>
      <c r="TOB77" s="325"/>
      <c r="TOC77" s="325"/>
      <c r="TOD77" s="325"/>
      <c r="TOE77" s="325"/>
      <c r="TOF77" s="325"/>
      <c r="TOG77" s="325"/>
      <c r="TOH77" s="325"/>
      <c r="TOI77" s="325"/>
      <c r="TOJ77" s="325"/>
      <c r="TOK77" s="325"/>
      <c r="TOL77" s="325"/>
      <c r="TOM77" s="325"/>
      <c r="TON77" s="325"/>
      <c r="TOO77" s="325"/>
      <c r="TOP77" s="325"/>
      <c r="TOQ77" s="325"/>
      <c r="TOR77" s="325"/>
      <c r="TOS77" s="325"/>
      <c r="TOT77" s="325"/>
      <c r="TOU77" s="325"/>
      <c r="TOV77" s="325"/>
      <c r="TOW77" s="325"/>
      <c r="TOX77" s="325"/>
      <c r="TOY77" s="325"/>
      <c r="TOZ77" s="325"/>
      <c r="TPA77" s="325"/>
      <c r="TPB77" s="325"/>
      <c r="TPC77" s="325"/>
      <c r="TPD77" s="325"/>
      <c r="TPE77" s="325"/>
      <c r="TPF77" s="325"/>
      <c r="TPG77" s="325"/>
      <c r="TPH77" s="325"/>
      <c r="TPI77" s="325"/>
      <c r="TPJ77" s="325"/>
      <c r="TPK77" s="325"/>
      <c r="TPL77" s="325"/>
      <c r="TPM77" s="325"/>
      <c r="TPN77" s="325"/>
      <c r="TPO77" s="325"/>
      <c r="TPP77" s="325"/>
      <c r="TPQ77" s="325"/>
      <c r="TPR77" s="325"/>
      <c r="TPS77" s="325"/>
      <c r="TPT77" s="325"/>
      <c r="TPU77" s="325"/>
      <c r="TPV77" s="325"/>
      <c r="TPW77" s="325"/>
      <c r="TPX77" s="325"/>
      <c r="TPY77" s="325"/>
      <c r="TPZ77" s="325"/>
      <c r="TQA77" s="325"/>
      <c r="TQB77" s="325"/>
      <c r="TQC77" s="325"/>
      <c r="TQD77" s="325"/>
      <c r="TQE77" s="325"/>
      <c r="TQF77" s="325"/>
      <c r="TQG77" s="325"/>
      <c r="TQH77" s="325"/>
      <c r="TQI77" s="325"/>
      <c r="TQJ77" s="325"/>
      <c r="TQK77" s="325"/>
      <c r="TQL77" s="325"/>
      <c r="TQM77" s="325"/>
      <c r="TQN77" s="325"/>
      <c r="TQO77" s="325"/>
      <c r="TQP77" s="325"/>
      <c r="TQQ77" s="325"/>
      <c r="TQR77" s="325"/>
      <c r="TQS77" s="325"/>
      <c r="TQT77" s="325"/>
      <c r="TQU77" s="325"/>
      <c r="TQV77" s="325"/>
      <c r="TQW77" s="325"/>
      <c r="TQX77" s="325"/>
      <c r="TQY77" s="325"/>
      <c r="TQZ77" s="325"/>
      <c r="TRA77" s="325"/>
      <c r="TRB77" s="325"/>
      <c r="TRC77" s="325"/>
      <c r="TRD77" s="325"/>
      <c r="TRE77" s="325"/>
      <c r="TRF77" s="325"/>
      <c r="TRG77" s="325"/>
      <c r="TRH77" s="325"/>
      <c r="TRI77" s="325"/>
      <c r="TRJ77" s="325"/>
      <c r="TRK77" s="325"/>
      <c r="TRL77" s="325"/>
      <c r="TRM77" s="325"/>
      <c r="TRN77" s="325"/>
      <c r="TRO77" s="325"/>
      <c r="TRP77" s="325"/>
      <c r="TRQ77" s="325"/>
      <c r="TRR77" s="325"/>
      <c r="TRS77" s="325"/>
      <c r="TRT77" s="325"/>
      <c r="TRU77" s="325"/>
      <c r="TRV77" s="325"/>
      <c r="TRW77" s="325"/>
      <c r="TRX77" s="325"/>
      <c r="TRY77" s="325"/>
      <c r="TRZ77" s="325"/>
      <c r="TSA77" s="325"/>
      <c r="TSB77" s="325"/>
      <c r="TSC77" s="325"/>
      <c r="TSD77" s="325"/>
      <c r="TSE77" s="325"/>
      <c r="TSF77" s="325"/>
      <c r="TSG77" s="325"/>
      <c r="TSH77" s="325"/>
      <c r="TSI77" s="325"/>
      <c r="TSJ77" s="325"/>
      <c r="TSK77" s="325"/>
      <c r="TSL77" s="325"/>
      <c r="TSM77" s="325"/>
      <c r="TSN77" s="325"/>
      <c r="TSO77" s="325"/>
      <c r="TSP77" s="325"/>
      <c r="TSQ77" s="325"/>
      <c r="TSR77" s="325"/>
      <c r="TSS77" s="325"/>
      <c r="TST77" s="325"/>
      <c r="TSU77" s="325"/>
      <c r="TSV77" s="325"/>
      <c r="TSW77" s="325"/>
      <c r="TSX77" s="325"/>
      <c r="TSY77" s="325"/>
      <c r="TSZ77" s="325"/>
      <c r="TTA77" s="325"/>
      <c r="TTB77" s="325"/>
      <c r="TTC77" s="325"/>
      <c r="TTD77" s="325"/>
      <c r="TTE77" s="325"/>
      <c r="TTF77" s="325"/>
      <c r="TTG77" s="325"/>
      <c r="TTH77" s="325"/>
      <c r="TTI77" s="325"/>
      <c r="TTJ77" s="325"/>
      <c r="TTK77" s="325"/>
      <c r="TTL77" s="325"/>
      <c r="TTM77" s="325"/>
      <c r="TTN77" s="325"/>
      <c r="TTO77" s="325"/>
      <c r="TTP77" s="325"/>
      <c r="TTQ77" s="325"/>
      <c r="TTR77" s="325"/>
      <c r="TTS77" s="325"/>
      <c r="TTT77" s="325"/>
      <c r="TTU77" s="325"/>
      <c r="TTV77" s="325"/>
      <c r="TTW77" s="325"/>
      <c r="TTX77" s="325"/>
      <c r="TTY77" s="325"/>
      <c r="TTZ77" s="325"/>
      <c r="TUA77" s="325"/>
      <c r="TUB77" s="325"/>
      <c r="TUC77" s="325"/>
      <c r="TUD77" s="325"/>
      <c r="TUE77" s="325"/>
      <c r="TUF77" s="325"/>
      <c r="TUG77" s="325"/>
      <c r="TUH77" s="325"/>
      <c r="TUI77" s="325"/>
      <c r="TUJ77" s="325"/>
      <c r="TUK77" s="325"/>
      <c r="TUL77" s="325"/>
      <c r="TUM77" s="325"/>
      <c r="TUN77" s="325"/>
      <c r="TUO77" s="325"/>
      <c r="TUP77" s="325"/>
      <c r="TUQ77" s="325"/>
      <c r="TUR77" s="325"/>
      <c r="TUS77" s="325"/>
      <c r="TUT77" s="325"/>
      <c r="TUU77" s="325"/>
      <c r="TUV77" s="325"/>
      <c r="TUW77" s="325"/>
      <c r="TUX77" s="325"/>
      <c r="TUY77" s="325"/>
      <c r="TUZ77" s="325"/>
      <c r="TVA77" s="325"/>
      <c r="TVB77" s="325"/>
      <c r="TVC77" s="325"/>
      <c r="TVD77" s="325"/>
      <c r="TVE77" s="325"/>
      <c r="TVF77" s="325"/>
      <c r="TVG77" s="325"/>
      <c r="TVH77" s="325"/>
      <c r="TVI77" s="325"/>
      <c r="TVJ77" s="325"/>
      <c r="TVK77" s="325"/>
      <c r="TVL77" s="325"/>
      <c r="TVM77" s="325"/>
      <c r="TVN77" s="325"/>
      <c r="TVO77" s="325"/>
      <c r="TVP77" s="325"/>
      <c r="TVQ77" s="325"/>
      <c r="TVR77" s="325"/>
      <c r="TVS77" s="325"/>
      <c r="TVT77" s="325"/>
      <c r="TVU77" s="325"/>
      <c r="TVV77" s="325"/>
      <c r="TVW77" s="325"/>
      <c r="TVX77" s="325"/>
      <c r="TVY77" s="325"/>
      <c r="TVZ77" s="325"/>
      <c r="TWA77" s="325"/>
      <c r="TWB77" s="325"/>
      <c r="TWC77" s="325"/>
      <c r="TWD77" s="325"/>
      <c r="TWE77" s="325"/>
      <c r="TWF77" s="325"/>
      <c r="TWG77" s="325"/>
      <c r="TWH77" s="325"/>
      <c r="TWI77" s="325"/>
      <c r="TWJ77" s="325"/>
      <c r="TWK77" s="325"/>
      <c r="TWL77" s="325"/>
      <c r="TWM77" s="325"/>
      <c r="TWN77" s="325"/>
      <c r="TWO77" s="325"/>
      <c r="TWP77" s="325"/>
      <c r="TWQ77" s="325"/>
      <c r="TWR77" s="325"/>
      <c r="TWS77" s="325"/>
      <c r="TWT77" s="325"/>
      <c r="TWU77" s="325"/>
      <c r="TWV77" s="325"/>
      <c r="TWW77" s="325"/>
      <c r="TWX77" s="325"/>
      <c r="TWY77" s="325"/>
      <c r="TWZ77" s="325"/>
      <c r="TXA77" s="325"/>
      <c r="TXB77" s="325"/>
      <c r="TXC77" s="325"/>
      <c r="TXD77" s="325"/>
      <c r="TXE77" s="325"/>
      <c r="TXF77" s="325"/>
      <c r="TXG77" s="325"/>
      <c r="TXH77" s="325"/>
      <c r="TXI77" s="325"/>
      <c r="TXJ77" s="325"/>
      <c r="TXK77" s="325"/>
      <c r="TXL77" s="325"/>
      <c r="TXM77" s="325"/>
      <c r="TXN77" s="325"/>
      <c r="TXO77" s="325"/>
      <c r="TXP77" s="325"/>
      <c r="TXQ77" s="325"/>
      <c r="TXR77" s="325"/>
      <c r="TXS77" s="325"/>
      <c r="TXT77" s="325"/>
      <c r="TXU77" s="325"/>
      <c r="TXV77" s="325"/>
      <c r="TXW77" s="325"/>
      <c r="TXX77" s="325"/>
      <c r="TXY77" s="325"/>
      <c r="TXZ77" s="325"/>
      <c r="TYA77" s="325"/>
      <c r="TYB77" s="325"/>
      <c r="TYC77" s="325"/>
      <c r="TYD77" s="325"/>
      <c r="TYE77" s="325"/>
      <c r="TYF77" s="325"/>
      <c r="TYG77" s="325"/>
      <c r="TYH77" s="325"/>
      <c r="TYI77" s="325"/>
      <c r="TYJ77" s="325"/>
      <c r="TYK77" s="325"/>
      <c r="TYL77" s="325"/>
      <c r="TYM77" s="325"/>
      <c r="TYN77" s="325"/>
      <c r="TYO77" s="325"/>
      <c r="TYP77" s="325"/>
      <c r="TYQ77" s="325"/>
      <c r="TYR77" s="325"/>
      <c r="TYS77" s="325"/>
      <c r="TYT77" s="325"/>
      <c r="TYU77" s="325"/>
      <c r="TYV77" s="325"/>
      <c r="TYW77" s="325"/>
      <c r="TYX77" s="325"/>
      <c r="TYY77" s="325"/>
      <c r="TYZ77" s="325"/>
      <c r="TZA77" s="325"/>
      <c r="TZB77" s="325"/>
      <c r="TZC77" s="325"/>
      <c r="TZD77" s="325"/>
      <c r="TZE77" s="325"/>
      <c r="TZF77" s="325"/>
      <c r="TZG77" s="325"/>
      <c r="TZH77" s="325"/>
      <c r="TZI77" s="325"/>
      <c r="TZJ77" s="325"/>
      <c r="TZK77" s="325"/>
      <c r="TZL77" s="325"/>
      <c r="TZM77" s="325"/>
      <c r="TZN77" s="325"/>
      <c r="TZO77" s="325"/>
      <c r="TZP77" s="325"/>
      <c r="TZQ77" s="325"/>
      <c r="TZR77" s="325"/>
      <c r="TZS77" s="325"/>
      <c r="TZT77" s="325"/>
      <c r="TZU77" s="325"/>
      <c r="TZV77" s="325"/>
      <c r="TZW77" s="325"/>
      <c r="TZX77" s="325"/>
      <c r="TZY77" s="325"/>
      <c r="TZZ77" s="325"/>
      <c r="UAA77" s="325"/>
      <c r="UAB77" s="325"/>
      <c r="UAC77" s="325"/>
      <c r="UAD77" s="325"/>
      <c r="UAE77" s="325"/>
      <c r="UAF77" s="325"/>
      <c r="UAG77" s="325"/>
      <c r="UAH77" s="325"/>
      <c r="UAI77" s="325"/>
      <c r="UAJ77" s="325"/>
      <c r="UAK77" s="325"/>
      <c r="UAL77" s="325"/>
      <c r="UAM77" s="325"/>
      <c r="UAN77" s="325"/>
      <c r="UAO77" s="325"/>
      <c r="UAP77" s="325"/>
      <c r="UAQ77" s="325"/>
      <c r="UAR77" s="325"/>
      <c r="UAS77" s="325"/>
      <c r="UAT77" s="325"/>
      <c r="UAU77" s="325"/>
      <c r="UAV77" s="325"/>
      <c r="UAW77" s="325"/>
      <c r="UAX77" s="325"/>
      <c r="UAY77" s="325"/>
      <c r="UAZ77" s="325"/>
      <c r="UBA77" s="325"/>
      <c r="UBB77" s="325"/>
      <c r="UBC77" s="325"/>
      <c r="UBD77" s="325"/>
      <c r="UBE77" s="325"/>
      <c r="UBF77" s="325"/>
      <c r="UBG77" s="325"/>
      <c r="UBH77" s="325"/>
      <c r="UBI77" s="325"/>
      <c r="UBJ77" s="325"/>
      <c r="UBK77" s="325"/>
      <c r="UBL77" s="325"/>
      <c r="UBM77" s="325"/>
      <c r="UBN77" s="325"/>
      <c r="UBO77" s="325"/>
      <c r="UBP77" s="325"/>
      <c r="UBQ77" s="325"/>
      <c r="UBR77" s="325"/>
      <c r="UBS77" s="325"/>
      <c r="UBT77" s="325"/>
      <c r="UBU77" s="325"/>
      <c r="UBV77" s="325"/>
      <c r="UBW77" s="325"/>
      <c r="UBX77" s="325"/>
      <c r="UBY77" s="325"/>
      <c r="UBZ77" s="325"/>
      <c r="UCA77" s="325"/>
      <c r="UCB77" s="325"/>
      <c r="UCC77" s="325"/>
      <c r="UCD77" s="325"/>
      <c r="UCE77" s="325"/>
      <c r="UCF77" s="325"/>
      <c r="UCG77" s="325"/>
      <c r="UCH77" s="325"/>
      <c r="UCI77" s="325"/>
      <c r="UCJ77" s="325"/>
      <c r="UCK77" s="325"/>
      <c r="UCL77" s="325"/>
      <c r="UCM77" s="325"/>
      <c r="UCN77" s="325"/>
      <c r="UCO77" s="325"/>
      <c r="UCP77" s="325"/>
      <c r="UCQ77" s="325"/>
      <c r="UCR77" s="325"/>
      <c r="UCS77" s="325"/>
      <c r="UCT77" s="325"/>
      <c r="UCU77" s="325"/>
      <c r="UCV77" s="325"/>
      <c r="UCW77" s="325"/>
      <c r="UCX77" s="325"/>
      <c r="UCY77" s="325"/>
      <c r="UCZ77" s="325"/>
      <c r="UDA77" s="325"/>
      <c r="UDB77" s="325"/>
      <c r="UDC77" s="325"/>
      <c r="UDD77" s="325"/>
      <c r="UDE77" s="325"/>
      <c r="UDF77" s="325"/>
      <c r="UDG77" s="325"/>
      <c r="UDH77" s="325"/>
      <c r="UDI77" s="325"/>
      <c r="UDJ77" s="325"/>
      <c r="UDK77" s="325"/>
      <c r="UDL77" s="325"/>
      <c r="UDM77" s="325"/>
      <c r="UDN77" s="325"/>
      <c r="UDO77" s="325"/>
      <c r="UDP77" s="325"/>
      <c r="UDQ77" s="325"/>
      <c r="UDR77" s="325"/>
      <c r="UDS77" s="325"/>
      <c r="UDT77" s="325"/>
      <c r="UDU77" s="325"/>
      <c r="UDV77" s="325"/>
      <c r="UDW77" s="325"/>
      <c r="UDX77" s="325"/>
      <c r="UDY77" s="325"/>
      <c r="UDZ77" s="325"/>
      <c r="UEA77" s="325"/>
      <c r="UEB77" s="325"/>
      <c r="UEC77" s="325"/>
      <c r="UED77" s="325"/>
      <c r="UEE77" s="325"/>
      <c r="UEF77" s="325"/>
      <c r="UEG77" s="325"/>
      <c r="UEH77" s="325"/>
      <c r="UEI77" s="325"/>
      <c r="UEJ77" s="325"/>
      <c r="UEK77" s="325"/>
      <c r="UEL77" s="325"/>
      <c r="UEM77" s="325"/>
      <c r="UEN77" s="325"/>
      <c r="UEO77" s="325"/>
      <c r="UEP77" s="325"/>
      <c r="UEQ77" s="325"/>
      <c r="UER77" s="325"/>
      <c r="UES77" s="325"/>
      <c r="UET77" s="325"/>
      <c r="UEU77" s="325"/>
      <c r="UEV77" s="325"/>
      <c r="UEW77" s="325"/>
      <c r="UEX77" s="325"/>
      <c r="UEY77" s="325"/>
      <c r="UEZ77" s="325"/>
      <c r="UFA77" s="325"/>
      <c r="UFB77" s="325"/>
      <c r="UFC77" s="325"/>
      <c r="UFD77" s="325"/>
      <c r="UFE77" s="325"/>
      <c r="UFF77" s="325"/>
      <c r="UFG77" s="325"/>
      <c r="UFH77" s="325"/>
      <c r="UFI77" s="325"/>
      <c r="UFJ77" s="325"/>
      <c r="UFK77" s="325"/>
      <c r="UFL77" s="325"/>
      <c r="UFM77" s="325"/>
      <c r="UFN77" s="325"/>
      <c r="UFO77" s="325"/>
      <c r="UFP77" s="325"/>
      <c r="UFQ77" s="325"/>
      <c r="UFR77" s="325"/>
      <c r="UFS77" s="325"/>
      <c r="UFT77" s="325"/>
      <c r="UFU77" s="325"/>
      <c r="UFV77" s="325"/>
      <c r="UFW77" s="325"/>
      <c r="UFX77" s="325"/>
      <c r="UFY77" s="325"/>
      <c r="UFZ77" s="325"/>
      <c r="UGA77" s="325"/>
      <c r="UGB77" s="325"/>
      <c r="UGC77" s="325"/>
      <c r="UGD77" s="325"/>
      <c r="UGE77" s="325"/>
      <c r="UGF77" s="325"/>
      <c r="UGG77" s="325"/>
      <c r="UGH77" s="325"/>
      <c r="UGI77" s="325"/>
      <c r="UGJ77" s="325"/>
      <c r="UGK77" s="325"/>
      <c r="UGL77" s="325"/>
      <c r="UGM77" s="325"/>
      <c r="UGN77" s="325"/>
      <c r="UGO77" s="325"/>
      <c r="UGP77" s="325"/>
      <c r="UGQ77" s="325"/>
      <c r="UGR77" s="325"/>
      <c r="UGS77" s="325"/>
      <c r="UGT77" s="325"/>
      <c r="UGU77" s="325"/>
      <c r="UGV77" s="325"/>
      <c r="UGW77" s="325"/>
      <c r="UGX77" s="325"/>
      <c r="UGY77" s="325"/>
      <c r="UGZ77" s="325"/>
      <c r="UHA77" s="325"/>
      <c r="UHB77" s="325"/>
      <c r="UHC77" s="325"/>
      <c r="UHD77" s="325"/>
      <c r="UHE77" s="325"/>
      <c r="UHF77" s="325"/>
      <c r="UHG77" s="325"/>
      <c r="UHH77" s="325"/>
      <c r="UHI77" s="325"/>
      <c r="UHJ77" s="325"/>
      <c r="UHK77" s="325"/>
      <c r="UHL77" s="325"/>
      <c r="UHM77" s="325"/>
      <c r="UHN77" s="325"/>
      <c r="UHO77" s="325"/>
      <c r="UHP77" s="325"/>
      <c r="UHQ77" s="325"/>
      <c r="UHR77" s="325"/>
      <c r="UHS77" s="325"/>
      <c r="UHT77" s="325"/>
      <c r="UHU77" s="325"/>
      <c r="UHV77" s="325"/>
      <c r="UHW77" s="325"/>
      <c r="UHX77" s="325"/>
      <c r="UHY77" s="325"/>
      <c r="UHZ77" s="325"/>
      <c r="UIA77" s="325"/>
      <c r="UIB77" s="325"/>
      <c r="UIC77" s="325"/>
      <c r="UID77" s="325"/>
      <c r="UIE77" s="325"/>
      <c r="UIF77" s="325"/>
      <c r="UIG77" s="325"/>
      <c r="UIH77" s="325"/>
      <c r="UII77" s="325"/>
      <c r="UIJ77" s="325"/>
      <c r="UIK77" s="325"/>
      <c r="UIL77" s="325"/>
      <c r="UIM77" s="325"/>
      <c r="UIN77" s="325"/>
      <c r="UIO77" s="325"/>
      <c r="UIP77" s="325"/>
      <c r="UIQ77" s="325"/>
      <c r="UIR77" s="325"/>
      <c r="UIS77" s="325"/>
      <c r="UIT77" s="325"/>
      <c r="UIU77" s="325"/>
      <c r="UIV77" s="325"/>
      <c r="UIW77" s="325"/>
      <c r="UIX77" s="325"/>
      <c r="UIY77" s="325"/>
      <c r="UIZ77" s="325"/>
      <c r="UJA77" s="325"/>
      <c r="UJB77" s="325"/>
      <c r="UJC77" s="325"/>
      <c r="UJD77" s="325"/>
      <c r="UJE77" s="325"/>
      <c r="UJF77" s="325"/>
      <c r="UJG77" s="325"/>
      <c r="UJH77" s="325"/>
      <c r="UJI77" s="325"/>
      <c r="UJJ77" s="325"/>
      <c r="UJK77" s="325"/>
      <c r="UJL77" s="325"/>
      <c r="UJM77" s="325"/>
      <c r="UJN77" s="325"/>
      <c r="UJO77" s="325"/>
      <c r="UJP77" s="325"/>
      <c r="UJQ77" s="325"/>
      <c r="UJR77" s="325"/>
      <c r="UJS77" s="325"/>
      <c r="UJT77" s="325"/>
      <c r="UJU77" s="325"/>
      <c r="UJV77" s="325"/>
      <c r="UJW77" s="325"/>
      <c r="UJX77" s="325"/>
      <c r="UJY77" s="325"/>
      <c r="UJZ77" s="325"/>
      <c r="UKA77" s="325"/>
      <c r="UKB77" s="325"/>
      <c r="UKC77" s="325"/>
      <c r="UKD77" s="325"/>
      <c r="UKE77" s="325"/>
      <c r="UKF77" s="325"/>
      <c r="UKG77" s="325"/>
      <c r="UKH77" s="325"/>
      <c r="UKI77" s="325"/>
      <c r="UKJ77" s="325"/>
      <c r="UKK77" s="325"/>
      <c r="UKL77" s="325"/>
      <c r="UKM77" s="325"/>
      <c r="UKN77" s="325"/>
      <c r="UKO77" s="325"/>
      <c r="UKP77" s="325"/>
      <c r="UKQ77" s="325"/>
      <c r="UKR77" s="325"/>
      <c r="UKS77" s="325"/>
      <c r="UKT77" s="325"/>
      <c r="UKU77" s="325"/>
      <c r="UKV77" s="325"/>
      <c r="UKW77" s="325"/>
      <c r="UKX77" s="325"/>
      <c r="UKY77" s="325"/>
      <c r="UKZ77" s="325"/>
      <c r="ULA77" s="325"/>
      <c r="ULB77" s="325"/>
      <c r="ULC77" s="325"/>
      <c r="ULD77" s="325"/>
      <c r="ULE77" s="325"/>
      <c r="ULF77" s="325"/>
      <c r="ULG77" s="325"/>
      <c r="ULH77" s="325"/>
      <c r="ULI77" s="325"/>
      <c r="ULJ77" s="325"/>
      <c r="ULK77" s="325"/>
      <c r="ULL77" s="325"/>
      <c r="ULM77" s="325"/>
      <c r="ULN77" s="325"/>
      <c r="ULO77" s="325"/>
      <c r="ULP77" s="325"/>
      <c r="ULQ77" s="325"/>
      <c r="ULR77" s="325"/>
      <c r="ULS77" s="325"/>
      <c r="ULT77" s="325"/>
      <c r="ULU77" s="325"/>
      <c r="ULV77" s="325"/>
      <c r="ULW77" s="325"/>
      <c r="ULX77" s="325"/>
      <c r="ULY77" s="325"/>
      <c r="ULZ77" s="325"/>
      <c r="UMA77" s="325"/>
      <c r="UMB77" s="325"/>
      <c r="UMC77" s="325"/>
      <c r="UMD77" s="325"/>
      <c r="UME77" s="325"/>
      <c r="UMF77" s="325"/>
      <c r="UMG77" s="325"/>
      <c r="UMH77" s="325"/>
      <c r="UMI77" s="325"/>
      <c r="UMJ77" s="325"/>
      <c r="UMK77" s="325"/>
      <c r="UML77" s="325"/>
      <c r="UMM77" s="325"/>
      <c r="UMN77" s="325"/>
      <c r="UMO77" s="325"/>
      <c r="UMP77" s="325"/>
      <c r="UMQ77" s="325"/>
      <c r="UMR77" s="325"/>
      <c r="UMS77" s="325"/>
      <c r="UMT77" s="325"/>
      <c r="UMU77" s="325"/>
      <c r="UMV77" s="325"/>
      <c r="UMW77" s="325"/>
      <c r="UMX77" s="325"/>
      <c r="UMY77" s="325"/>
      <c r="UMZ77" s="325"/>
      <c r="UNA77" s="325"/>
      <c r="UNB77" s="325"/>
      <c r="UNC77" s="325"/>
      <c r="UND77" s="325"/>
      <c r="UNE77" s="325"/>
      <c r="UNF77" s="325"/>
      <c r="UNG77" s="325"/>
      <c r="UNH77" s="325"/>
      <c r="UNI77" s="325"/>
      <c r="UNJ77" s="325"/>
      <c r="UNK77" s="325"/>
      <c r="UNL77" s="325"/>
      <c r="UNM77" s="325"/>
      <c r="UNN77" s="325"/>
      <c r="UNO77" s="325"/>
      <c r="UNP77" s="325"/>
      <c r="UNQ77" s="325"/>
      <c r="UNR77" s="325"/>
      <c r="UNS77" s="325"/>
      <c r="UNT77" s="325"/>
      <c r="UNU77" s="325"/>
      <c r="UNV77" s="325"/>
      <c r="UNW77" s="325"/>
      <c r="UNX77" s="325"/>
      <c r="UNY77" s="325"/>
      <c r="UNZ77" s="325"/>
      <c r="UOA77" s="325"/>
      <c r="UOB77" s="325"/>
      <c r="UOC77" s="325"/>
      <c r="UOD77" s="325"/>
      <c r="UOE77" s="325"/>
      <c r="UOF77" s="325"/>
      <c r="UOG77" s="325"/>
      <c r="UOH77" s="325"/>
      <c r="UOI77" s="325"/>
      <c r="UOJ77" s="325"/>
      <c r="UOK77" s="325"/>
      <c r="UOL77" s="325"/>
      <c r="UOM77" s="325"/>
      <c r="UON77" s="325"/>
      <c r="UOO77" s="325"/>
      <c r="UOP77" s="325"/>
      <c r="UOQ77" s="325"/>
      <c r="UOR77" s="325"/>
      <c r="UOS77" s="325"/>
      <c r="UOT77" s="325"/>
      <c r="UOU77" s="325"/>
      <c r="UOV77" s="325"/>
      <c r="UOW77" s="325"/>
      <c r="UOX77" s="325"/>
      <c r="UOY77" s="325"/>
      <c r="UOZ77" s="325"/>
      <c r="UPA77" s="325"/>
      <c r="UPB77" s="325"/>
      <c r="UPC77" s="325"/>
      <c r="UPD77" s="325"/>
      <c r="UPE77" s="325"/>
      <c r="UPF77" s="325"/>
      <c r="UPG77" s="325"/>
      <c r="UPH77" s="325"/>
      <c r="UPI77" s="325"/>
      <c r="UPJ77" s="325"/>
      <c r="UPK77" s="325"/>
      <c r="UPL77" s="325"/>
      <c r="UPM77" s="325"/>
      <c r="UPN77" s="325"/>
      <c r="UPO77" s="325"/>
      <c r="UPP77" s="325"/>
      <c r="UPQ77" s="325"/>
      <c r="UPR77" s="325"/>
      <c r="UPS77" s="325"/>
      <c r="UPT77" s="325"/>
      <c r="UPU77" s="325"/>
      <c r="UPV77" s="325"/>
      <c r="UPW77" s="325"/>
      <c r="UPX77" s="325"/>
      <c r="UPY77" s="325"/>
      <c r="UPZ77" s="325"/>
      <c r="UQA77" s="325"/>
      <c r="UQB77" s="325"/>
      <c r="UQC77" s="325"/>
      <c r="UQD77" s="325"/>
      <c r="UQE77" s="325"/>
      <c r="UQF77" s="325"/>
      <c r="UQG77" s="325"/>
      <c r="UQH77" s="325"/>
      <c r="UQI77" s="325"/>
      <c r="UQJ77" s="325"/>
      <c r="UQK77" s="325"/>
      <c r="UQL77" s="325"/>
      <c r="UQM77" s="325"/>
      <c r="UQN77" s="325"/>
      <c r="UQO77" s="325"/>
      <c r="UQP77" s="325"/>
      <c r="UQQ77" s="325"/>
      <c r="UQR77" s="325"/>
      <c r="UQS77" s="325"/>
      <c r="UQT77" s="325"/>
      <c r="UQU77" s="325"/>
      <c r="UQV77" s="325"/>
      <c r="UQW77" s="325"/>
      <c r="UQX77" s="325"/>
      <c r="UQY77" s="325"/>
      <c r="UQZ77" s="325"/>
      <c r="URA77" s="325"/>
      <c r="URB77" s="325"/>
      <c r="URC77" s="325"/>
      <c r="URD77" s="325"/>
      <c r="URE77" s="325"/>
      <c r="URF77" s="325"/>
      <c r="URG77" s="325"/>
      <c r="URH77" s="325"/>
      <c r="URI77" s="325"/>
      <c r="URJ77" s="325"/>
      <c r="URK77" s="325"/>
      <c r="URL77" s="325"/>
      <c r="URM77" s="325"/>
      <c r="URN77" s="325"/>
      <c r="URO77" s="325"/>
      <c r="URP77" s="325"/>
      <c r="URQ77" s="325"/>
      <c r="URR77" s="325"/>
      <c r="URS77" s="325"/>
      <c r="URT77" s="325"/>
      <c r="URU77" s="325"/>
      <c r="URV77" s="325"/>
      <c r="URW77" s="325"/>
      <c r="URX77" s="325"/>
      <c r="URY77" s="325"/>
      <c r="URZ77" s="325"/>
      <c r="USA77" s="325"/>
      <c r="USB77" s="325"/>
      <c r="USC77" s="325"/>
      <c r="USD77" s="325"/>
      <c r="USE77" s="325"/>
      <c r="USF77" s="325"/>
      <c r="USG77" s="325"/>
      <c r="USH77" s="325"/>
      <c r="USI77" s="325"/>
      <c r="USJ77" s="325"/>
      <c r="USK77" s="325"/>
      <c r="USL77" s="325"/>
      <c r="USM77" s="325"/>
      <c r="USN77" s="325"/>
      <c r="USO77" s="325"/>
      <c r="USP77" s="325"/>
      <c r="USQ77" s="325"/>
      <c r="USR77" s="325"/>
      <c r="USS77" s="325"/>
      <c r="UST77" s="325"/>
      <c r="USU77" s="325"/>
      <c r="USV77" s="325"/>
      <c r="USW77" s="325"/>
      <c r="USX77" s="325"/>
      <c r="USY77" s="325"/>
      <c r="USZ77" s="325"/>
      <c r="UTA77" s="325"/>
      <c r="UTB77" s="325"/>
      <c r="UTC77" s="325"/>
      <c r="UTD77" s="325"/>
      <c r="UTE77" s="325"/>
      <c r="UTF77" s="325"/>
      <c r="UTG77" s="325"/>
      <c r="UTH77" s="325"/>
      <c r="UTI77" s="325"/>
      <c r="UTJ77" s="325"/>
      <c r="UTK77" s="325"/>
      <c r="UTL77" s="325"/>
      <c r="UTM77" s="325"/>
      <c r="UTN77" s="325"/>
      <c r="UTO77" s="325"/>
      <c r="UTP77" s="325"/>
      <c r="UTQ77" s="325"/>
      <c r="UTR77" s="325"/>
      <c r="UTS77" s="325"/>
      <c r="UTT77" s="325"/>
      <c r="UTU77" s="325"/>
      <c r="UTV77" s="325"/>
      <c r="UTW77" s="325"/>
      <c r="UTX77" s="325"/>
      <c r="UTY77" s="325"/>
      <c r="UTZ77" s="325"/>
      <c r="UUA77" s="325"/>
      <c r="UUB77" s="325"/>
      <c r="UUC77" s="325"/>
      <c r="UUD77" s="325"/>
      <c r="UUE77" s="325"/>
      <c r="UUF77" s="325"/>
      <c r="UUG77" s="325"/>
      <c r="UUH77" s="325"/>
      <c r="UUI77" s="325"/>
      <c r="UUJ77" s="325"/>
      <c r="UUK77" s="325"/>
      <c r="UUL77" s="325"/>
      <c r="UUM77" s="325"/>
      <c r="UUN77" s="325"/>
      <c r="UUO77" s="325"/>
      <c r="UUP77" s="325"/>
      <c r="UUQ77" s="325"/>
      <c r="UUR77" s="325"/>
      <c r="UUS77" s="325"/>
      <c r="UUT77" s="325"/>
      <c r="UUU77" s="325"/>
      <c r="UUV77" s="325"/>
      <c r="UUW77" s="325"/>
      <c r="UUX77" s="325"/>
      <c r="UUY77" s="325"/>
      <c r="UUZ77" s="325"/>
      <c r="UVA77" s="325"/>
      <c r="UVB77" s="325"/>
      <c r="UVC77" s="325"/>
      <c r="UVD77" s="325"/>
      <c r="UVE77" s="325"/>
      <c r="UVF77" s="325"/>
      <c r="UVG77" s="325"/>
      <c r="UVH77" s="325"/>
      <c r="UVI77" s="325"/>
      <c r="UVJ77" s="325"/>
      <c r="UVK77" s="325"/>
      <c r="UVL77" s="325"/>
      <c r="UVM77" s="325"/>
      <c r="UVN77" s="325"/>
      <c r="UVO77" s="325"/>
      <c r="UVP77" s="325"/>
      <c r="UVQ77" s="325"/>
      <c r="UVR77" s="325"/>
      <c r="UVS77" s="325"/>
      <c r="UVT77" s="325"/>
      <c r="UVU77" s="325"/>
      <c r="UVV77" s="325"/>
      <c r="UVW77" s="325"/>
      <c r="UVX77" s="325"/>
      <c r="UVY77" s="325"/>
      <c r="UVZ77" s="325"/>
      <c r="UWA77" s="325"/>
      <c r="UWB77" s="325"/>
      <c r="UWC77" s="325"/>
      <c r="UWD77" s="325"/>
      <c r="UWE77" s="325"/>
      <c r="UWF77" s="325"/>
      <c r="UWG77" s="325"/>
      <c r="UWH77" s="325"/>
      <c r="UWI77" s="325"/>
      <c r="UWJ77" s="325"/>
      <c r="UWK77" s="325"/>
      <c r="UWL77" s="325"/>
      <c r="UWM77" s="325"/>
      <c r="UWN77" s="325"/>
      <c r="UWO77" s="325"/>
      <c r="UWP77" s="325"/>
      <c r="UWQ77" s="325"/>
      <c r="UWR77" s="325"/>
      <c r="UWS77" s="325"/>
      <c r="UWT77" s="325"/>
      <c r="UWU77" s="325"/>
      <c r="UWV77" s="325"/>
      <c r="UWW77" s="325"/>
      <c r="UWX77" s="325"/>
      <c r="UWY77" s="325"/>
      <c r="UWZ77" s="325"/>
      <c r="UXA77" s="325"/>
      <c r="UXB77" s="325"/>
      <c r="UXC77" s="325"/>
      <c r="UXD77" s="325"/>
      <c r="UXE77" s="325"/>
      <c r="UXF77" s="325"/>
      <c r="UXG77" s="325"/>
      <c r="UXH77" s="325"/>
      <c r="UXI77" s="325"/>
      <c r="UXJ77" s="325"/>
      <c r="UXK77" s="325"/>
      <c r="UXL77" s="325"/>
      <c r="UXM77" s="325"/>
      <c r="UXN77" s="325"/>
      <c r="UXO77" s="325"/>
      <c r="UXP77" s="325"/>
      <c r="UXQ77" s="325"/>
      <c r="UXR77" s="325"/>
      <c r="UXS77" s="325"/>
      <c r="UXT77" s="325"/>
      <c r="UXU77" s="325"/>
      <c r="UXV77" s="325"/>
      <c r="UXW77" s="325"/>
      <c r="UXX77" s="325"/>
      <c r="UXY77" s="325"/>
      <c r="UXZ77" s="325"/>
      <c r="UYA77" s="325"/>
      <c r="UYB77" s="325"/>
      <c r="UYC77" s="325"/>
      <c r="UYD77" s="325"/>
      <c r="UYE77" s="325"/>
      <c r="UYF77" s="325"/>
      <c r="UYG77" s="325"/>
      <c r="UYH77" s="325"/>
      <c r="UYI77" s="325"/>
      <c r="UYJ77" s="325"/>
      <c r="UYK77" s="325"/>
      <c r="UYL77" s="325"/>
      <c r="UYM77" s="325"/>
      <c r="UYN77" s="325"/>
      <c r="UYO77" s="325"/>
      <c r="UYP77" s="325"/>
      <c r="UYQ77" s="325"/>
      <c r="UYR77" s="325"/>
      <c r="UYS77" s="325"/>
      <c r="UYT77" s="325"/>
      <c r="UYU77" s="325"/>
      <c r="UYV77" s="325"/>
      <c r="UYW77" s="325"/>
      <c r="UYX77" s="325"/>
      <c r="UYY77" s="325"/>
      <c r="UYZ77" s="325"/>
      <c r="UZA77" s="325"/>
      <c r="UZB77" s="325"/>
      <c r="UZC77" s="325"/>
      <c r="UZD77" s="325"/>
      <c r="UZE77" s="325"/>
      <c r="UZF77" s="325"/>
      <c r="UZG77" s="325"/>
      <c r="UZH77" s="325"/>
      <c r="UZI77" s="325"/>
      <c r="UZJ77" s="325"/>
      <c r="UZK77" s="325"/>
      <c r="UZL77" s="325"/>
      <c r="UZM77" s="325"/>
      <c r="UZN77" s="325"/>
      <c r="UZO77" s="325"/>
      <c r="UZP77" s="325"/>
      <c r="UZQ77" s="325"/>
      <c r="UZR77" s="325"/>
      <c r="UZS77" s="325"/>
      <c r="UZT77" s="325"/>
      <c r="UZU77" s="325"/>
      <c r="UZV77" s="325"/>
      <c r="UZW77" s="325"/>
      <c r="UZX77" s="325"/>
      <c r="UZY77" s="325"/>
      <c r="UZZ77" s="325"/>
      <c r="VAA77" s="325"/>
      <c r="VAB77" s="325"/>
      <c r="VAC77" s="325"/>
      <c r="VAD77" s="325"/>
      <c r="VAE77" s="325"/>
      <c r="VAF77" s="325"/>
      <c r="VAG77" s="325"/>
      <c r="VAH77" s="325"/>
      <c r="VAI77" s="325"/>
      <c r="VAJ77" s="325"/>
      <c r="VAK77" s="325"/>
      <c r="VAL77" s="325"/>
      <c r="VAM77" s="325"/>
      <c r="VAN77" s="325"/>
      <c r="VAO77" s="325"/>
      <c r="VAP77" s="325"/>
      <c r="VAQ77" s="325"/>
      <c r="VAR77" s="325"/>
      <c r="VAS77" s="325"/>
      <c r="VAT77" s="325"/>
      <c r="VAU77" s="325"/>
      <c r="VAV77" s="325"/>
      <c r="VAW77" s="325"/>
      <c r="VAX77" s="325"/>
      <c r="VAY77" s="325"/>
      <c r="VAZ77" s="325"/>
      <c r="VBA77" s="325"/>
      <c r="VBB77" s="325"/>
      <c r="VBC77" s="325"/>
      <c r="VBD77" s="325"/>
      <c r="VBE77" s="325"/>
      <c r="VBF77" s="325"/>
      <c r="VBG77" s="325"/>
      <c r="VBH77" s="325"/>
      <c r="VBI77" s="325"/>
      <c r="VBJ77" s="325"/>
      <c r="VBK77" s="325"/>
      <c r="VBL77" s="325"/>
      <c r="VBM77" s="325"/>
      <c r="VBN77" s="325"/>
      <c r="VBO77" s="325"/>
      <c r="VBP77" s="325"/>
      <c r="VBQ77" s="325"/>
      <c r="VBR77" s="325"/>
      <c r="VBS77" s="325"/>
      <c r="VBT77" s="325"/>
      <c r="VBU77" s="325"/>
      <c r="VBV77" s="325"/>
      <c r="VBW77" s="325"/>
      <c r="VBX77" s="325"/>
      <c r="VBY77" s="325"/>
      <c r="VBZ77" s="325"/>
      <c r="VCA77" s="325"/>
      <c r="VCB77" s="325"/>
      <c r="VCC77" s="325"/>
      <c r="VCD77" s="325"/>
      <c r="VCE77" s="325"/>
      <c r="VCF77" s="325"/>
      <c r="VCG77" s="325"/>
      <c r="VCH77" s="325"/>
      <c r="VCI77" s="325"/>
      <c r="VCJ77" s="325"/>
      <c r="VCK77" s="325"/>
      <c r="VCL77" s="325"/>
      <c r="VCM77" s="325"/>
      <c r="VCN77" s="325"/>
      <c r="VCO77" s="325"/>
      <c r="VCP77" s="325"/>
      <c r="VCQ77" s="325"/>
      <c r="VCR77" s="325"/>
      <c r="VCS77" s="325"/>
      <c r="VCT77" s="325"/>
      <c r="VCU77" s="325"/>
      <c r="VCV77" s="325"/>
      <c r="VCW77" s="325"/>
      <c r="VCX77" s="325"/>
      <c r="VCY77" s="325"/>
      <c r="VCZ77" s="325"/>
      <c r="VDA77" s="325"/>
      <c r="VDB77" s="325"/>
      <c r="VDC77" s="325"/>
      <c r="VDD77" s="325"/>
      <c r="VDE77" s="325"/>
      <c r="VDF77" s="325"/>
      <c r="VDG77" s="325"/>
      <c r="VDH77" s="325"/>
      <c r="VDI77" s="325"/>
      <c r="VDJ77" s="325"/>
      <c r="VDK77" s="325"/>
      <c r="VDL77" s="325"/>
      <c r="VDM77" s="325"/>
      <c r="VDN77" s="325"/>
      <c r="VDO77" s="325"/>
      <c r="VDP77" s="325"/>
      <c r="VDQ77" s="325"/>
      <c r="VDR77" s="325"/>
      <c r="VDS77" s="325"/>
      <c r="VDT77" s="325"/>
      <c r="VDU77" s="325"/>
      <c r="VDV77" s="325"/>
      <c r="VDW77" s="325"/>
      <c r="VDX77" s="325"/>
      <c r="VDY77" s="325"/>
      <c r="VDZ77" s="325"/>
      <c r="VEA77" s="325"/>
      <c r="VEB77" s="325"/>
      <c r="VEC77" s="325"/>
      <c r="VED77" s="325"/>
      <c r="VEE77" s="325"/>
      <c r="VEF77" s="325"/>
      <c r="VEG77" s="325"/>
      <c r="VEH77" s="325"/>
      <c r="VEI77" s="325"/>
      <c r="VEJ77" s="325"/>
      <c r="VEK77" s="325"/>
      <c r="VEL77" s="325"/>
      <c r="VEM77" s="325"/>
      <c r="VEN77" s="325"/>
      <c r="VEO77" s="325"/>
      <c r="VEP77" s="325"/>
      <c r="VEQ77" s="325"/>
      <c r="VER77" s="325"/>
      <c r="VES77" s="325"/>
      <c r="VET77" s="325"/>
      <c r="VEU77" s="325"/>
      <c r="VEV77" s="325"/>
      <c r="VEW77" s="325"/>
      <c r="VEX77" s="325"/>
      <c r="VEY77" s="325"/>
      <c r="VEZ77" s="325"/>
      <c r="VFA77" s="325"/>
      <c r="VFB77" s="325"/>
      <c r="VFC77" s="325"/>
      <c r="VFD77" s="325"/>
      <c r="VFE77" s="325"/>
      <c r="VFF77" s="325"/>
      <c r="VFG77" s="325"/>
      <c r="VFH77" s="325"/>
      <c r="VFI77" s="325"/>
      <c r="VFJ77" s="325"/>
      <c r="VFK77" s="325"/>
      <c r="VFL77" s="325"/>
      <c r="VFM77" s="325"/>
      <c r="VFN77" s="325"/>
      <c r="VFO77" s="325"/>
      <c r="VFP77" s="325"/>
      <c r="VFQ77" s="325"/>
      <c r="VFR77" s="325"/>
      <c r="VFS77" s="325"/>
      <c r="VFT77" s="325"/>
      <c r="VFU77" s="325"/>
      <c r="VFV77" s="325"/>
      <c r="VFW77" s="325"/>
      <c r="VFX77" s="325"/>
      <c r="VFY77" s="325"/>
      <c r="VFZ77" s="325"/>
      <c r="VGA77" s="325"/>
      <c r="VGB77" s="325"/>
      <c r="VGC77" s="325"/>
      <c r="VGD77" s="325"/>
      <c r="VGE77" s="325"/>
      <c r="VGF77" s="325"/>
      <c r="VGG77" s="325"/>
      <c r="VGH77" s="325"/>
      <c r="VGI77" s="325"/>
      <c r="VGJ77" s="325"/>
      <c r="VGK77" s="325"/>
      <c r="VGL77" s="325"/>
      <c r="VGM77" s="325"/>
      <c r="VGN77" s="325"/>
      <c r="VGO77" s="325"/>
      <c r="VGP77" s="325"/>
      <c r="VGQ77" s="325"/>
      <c r="VGR77" s="325"/>
      <c r="VGS77" s="325"/>
      <c r="VGT77" s="325"/>
      <c r="VGU77" s="325"/>
      <c r="VGV77" s="325"/>
      <c r="VGW77" s="325"/>
      <c r="VGX77" s="325"/>
      <c r="VGY77" s="325"/>
      <c r="VGZ77" s="325"/>
      <c r="VHA77" s="325"/>
      <c r="VHB77" s="325"/>
      <c r="VHC77" s="325"/>
      <c r="VHD77" s="325"/>
      <c r="VHE77" s="325"/>
      <c r="VHF77" s="325"/>
      <c r="VHG77" s="325"/>
      <c r="VHH77" s="325"/>
      <c r="VHI77" s="325"/>
      <c r="VHJ77" s="325"/>
      <c r="VHK77" s="325"/>
      <c r="VHL77" s="325"/>
      <c r="VHM77" s="325"/>
      <c r="VHN77" s="325"/>
      <c r="VHO77" s="325"/>
      <c r="VHP77" s="325"/>
      <c r="VHQ77" s="325"/>
      <c r="VHR77" s="325"/>
      <c r="VHS77" s="325"/>
      <c r="VHT77" s="325"/>
      <c r="VHU77" s="325"/>
      <c r="VHV77" s="325"/>
      <c r="VHW77" s="325"/>
      <c r="VHX77" s="325"/>
      <c r="VHY77" s="325"/>
      <c r="VHZ77" s="325"/>
      <c r="VIA77" s="325"/>
      <c r="VIB77" s="325"/>
      <c r="VIC77" s="325"/>
      <c r="VID77" s="325"/>
      <c r="VIE77" s="325"/>
      <c r="VIF77" s="325"/>
      <c r="VIG77" s="325"/>
      <c r="VIH77" s="325"/>
      <c r="VII77" s="325"/>
      <c r="VIJ77" s="325"/>
      <c r="VIK77" s="325"/>
      <c r="VIL77" s="325"/>
      <c r="VIM77" s="325"/>
      <c r="VIN77" s="325"/>
      <c r="VIO77" s="325"/>
      <c r="VIP77" s="325"/>
      <c r="VIQ77" s="325"/>
      <c r="VIR77" s="325"/>
      <c r="VIS77" s="325"/>
      <c r="VIT77" s="325"/>
      <c r="VIU77" s="325"/>
      <c r="VIV77" s="325"/>
      <c r="VIW77" s="325"/>
      <c r="VIX77" s="325"/>
      <c r="VIY77" s="325"/>
      <c r="VIZ77" s="325"/>
      <c r="VJA77" s="325"/>
      <c r="VJB77" s="325"/>
      <c r="VJC77" s="325"/>
      <c r="VJD77" s="325"/>
      <c r="VJE77" s="325"/>
      <c r="VJF77" s="325"/>
      <c r="VJG77" s="325"/>
      <c r="VJH77" s="325"/>
      <c r="VJI77" s="325"/>
      <c r="VJJ77" s="325"/>
      <c r="VJK77" s="325"/>
      <c r="VJL77" s="325"/>
      <c r="VJM77" s="325"/>
      <c r="VJN77" s="325"/>
      <c r="VJO77" s="325"/>
      <c r="VJP77" s="325"/>
      <c r="VJQ77" s="325"/>
      <c r="VJR77" s="325"/>
      <c r="VJS77" s="325"/>
      <c r="VJT77" s="325"/>
      <c r="VJU77" s="325"/>
      <c r="VJV77" s="325"/>
      <c r="VJW77" s="325"/>
      <c r="VJX77" s="325"/>
      <c r="VJY77" s="325"/>
      <c r="VJZ77" s="325"/>
      <c r="VKA77" s="325"/>
      <c r="VKB77" s="325"/>
      <c r="VKC77" s="325"/>
      <c r="VKD77" s="325"/>
      <c r="VKE77" s="325"/>
      <c r="VKF77" s="325"/>
      <c r="VKG77" s="325"/>
      <c r="VKH77" s="325"/>
      <c r="VKI77" s="325"/>
      <c r="VKJ77" s="325"/>
      <c r="VKK77" s="325"/>
      <c r="VKL77" s="325"/>
      <c r="VKM77" s="325"/>
      <c r="VKN77" s="325"/>
      <c r="VKO77" s="325"/>
      <c r="VKP77" s="325"/>
      <c r="VKQ77" s="325"/>
      <c r="VKR77" s="325"/>
      <c r="VKS77" s="325"/>
      <c r="VKT77" s="325"/>
      <c r="VKU77" s="325"/>
      <c r="VKV77" s="325"/>
      <c r="VKW77" s="325"/>
      <c r="VKX77" s="325"/>
      <c r="VKY77" s="325"/>
      <c r="VKZ77" s="325"/>
      <c r="VLA77" s="325"/>
      <c r="VLB77" s="325"/>
      <c r="VLC77" s="325"/>
      <c r="VLD77" s="325"/>
      <c r="VLE77" s="325"/>
      <c r="VLF77" s="325"/>
      <c r="VLG77" s="325"/>
      <c r="VLH77" s="325"/>
      <c r="VLI77" s="325"/>
      <c r="VLJ77" s="325"/>
      <c r="VLK77" s="325"/>
      <c r="VLL77" s="325"/>
      <c r="VLM77" s="325"/>
      <c r="VLN77" s="325"/>
      <c r="VLO77" s="325"/>
      <c r="VLP77" s="325"/>
      <c r="VLQ77" s="325"/>
      <c r="VLR77" s="325"/>
      <c r="VLS77" s="325"/>
      <c r="VLT77" s="325"/>
      <c r="VLU77" s="325"/>
      <c r="VLV77" s="325"/>
      <c r="VLW77" s="325"/>
      <c r="VLX77" s="325"/>
      <c r="VLY77" s="325"/>
      <c r="VLZ77" s="325"/>
      <c r="VMA77" s="325"/>
      <c r="VMB77" s="325"/>
      <c r="VMC77" s="325"/>
      <c r="VMD77" s="325"/>
      <c r="VME77" s="325"/>
      <c r="VMF77" s="325"/>
      <c r="VMG77" s="325"/>
      <c r="VMH77" s="325"/>
      <c r="VMI77" s="325"/>
      <c r="VMJ77" s="325"/>
      <c r="VMK77" s="325"/>
      <c r="VML77" s="325"/>
      <c r="VMM77" s="325"/>
      <c r="VMN77" s="325"/>
      <c r="VMO77" s="325"/>
      <c r="VMP77" s="325"/>
      <c r="VMQ77" s="325"/>
      <c r="VMR77" s="325"/>
      <c r="VMS77" s="325"/>
      <c r="VMT77" s="325"/>
      <c r="VMU77" s="325"/>
      <c r="VMV77" s="325"/>
      <c r="VMW77" s="325"/>
      <c r="VMX77" s="325"/>
      <c r="VMY77" s="325"/>
      <c r="VMZ77" s="325"/>
      <c r="VNA77" s="325"/>
      <c r="VNB77" s="325"/>
      <c r="VNC77" s="325"/>
      <c r="VND77" s="325"/>
      <c r="VNE77" s="325"/>
      <c r="VNF77" s="325"/>
      <c r="VNG77" s="325"/>
      <c r="VNH77" s="325"/>
      <c r="VNI77" s="325"/>
      <c r="VNJ77" s="325"/>
      <c r="VNK77" s="325"/>
      <c r="VNL77" s="325"/>
      <c r="VNM77" s="325"/>
      <c r="VNN77" s="325"/>
      <c r="VNO77" s="325"/>
      <c r="VNP77" s="325"/>
      <c r="VNQ77" s="325"/>
      <c r="VNR77" s="325"/>
      <c r="VNS77" s="325"/>
      <c r="VNT77" s="325"/>
      <c r="VNU77" s="325"/>
      <c r="VNV77" s="325"/>
      <c r="VNW77" s="325"/>
      <c r="VNX77" s="325"/>
      <c r="VNY77" s="325"/>
      <c r="VNZ77" s="325"/>
      <c r="VOA77" s="325"/>
      <c r="VOB77" s="325"/>
      <c r="VOC77" s="325"/>
      <c r="VOD77" s="325"/>
      <c r="VOE77" s="325"/>
      <c r="VOF77" s="325"/>
      <c r="VOG77" s="325"/>
      <c r="VOH77" s="325"/>
      <c r="VOI77" s="325"/>
      <c r="VOJ77" s="325"/>
      <c r="VOK77" s="325"/>
      <c r="VOL77" s="325"/>
      <c r="VOM77" s="325"/>
      <c r="VON77" s="325"/>
      <c r="VOO77" s="325"/>
      <c r="VOP77" s="325"/>
      <c r="VOQ77" s="325"/>
      <c r="VOR77" s="325"/>
      <c r="VOS77" s="325"/>
      <c r="VOT77" s="325"/>
      <c r="VOU77" s="325"/>
      <c r="VOV77" s="325"/>
      <c r="VOW77" s="325"/>
      <c r="VOX77" s="325"/>
      <c r="VOY77" s="325"/>
      <c r="VOZ77" s="325"/>
      <c r="VPA77" s="325"/>
      <c r="VPB77" s="325"/>
      <c r="VPC77" s="325"/>
      <c r="VPD77" s="325"/>
      <c r="VPE77" s="325"/>
      <c r="VPF77" s="325"/>
      <c r="VPG77" s="325"/>
      <c r="VPH77" s="325"/>
      <c r="VPI77" s="325"/>
      <c r="VPJ77" s="325"/>
      <c r="VPK77" s="325"/>
      <c r="VPL77" s="325"/>
      <c r="VPM77" s="325"/>
      <c r="VPN77" s="325"/>
      <c r="VPO77" s="325"/>
      <c r="VPP77" s="325"/>
      <c r="VPQ77" s="325"/>
      <c r="VPR77" s="325"/>
      <c r="VPS77" s="325"/>
      <c r="VPT77" s="325"/>
      <c r="VPU77" s="325"/>
      <c r="VPV77" s="325"/>
      <c r="VPW77" s="325"/>
      <c r="VPX77" s="325"/>
      <c r="VPY77" s="325"/>
      <c r="VPZ77" s="325"/>
      <c r="VQA77" s="325"/>
      <c r="VQB77" s="325"/>
      <c r="VQC77" s="325"/>
      <c r="VQD77" s="325"/>
      <c r="VQE77" s="325"/>
      <c r="VQF77" s="325"/>
      <c r="VQG77" s="325"/>
      <c r="VQH77" s="325"/>
      <c r="VQI77" s="325"/>
      <c r="VQJ77" s="325"/>
      <c r="VQK77" s="325"/>
      <c r="VQL77" s="325"/>
      <c r="VQM77" s="325"/>
      <c r="VQN77" s="325"/>
      <c r="VQO77" s="325"/>
      <c r="VQP77" s="325"/>
      <c r="VQQ77" s="325"/>
      <c r="VQR77" s="325"/>
      <c r="VQS77" s="325"/>
      <c r="VQT77" s="325"/>
      <c r="VQU77" s="325"/>
      <c r="VQV77" s="325"/>
      <c r="VQW77" s="325"/>
      <c r="VQX77" s="325"/>
      <c r="VQY77" s="325"/>
      <c r="VQZ77" s="325"/>
      <c r="VRA77" s="325"/>
      <c r="VRB77" s="325"/>
      <c r="VRC77" s="325"/>
      <c r="VRD77" s="325"/>
      <c r="VRE77" s="325"/>
      <c r="VRF77" s="325"/>
      <c r="VRG77" s="325"/>
      <c r="VRH77" s="325"/>
      <c r="VRI77" s="325"/>
      <c r="VRJ77" s="325"/>
      <c r="VRK77" s="325"/>
      <c r="VRL77" s="325"/>
      <c r="VRM77" s="325"/>
      <c r="VRN77" s="325"/>
      <c r="VRO77" s="325"/>
      <c r="VRP77" s="325"/>
      <c r="VRQ77" s="325"/>
      <c r="VRR77" s="325"/>
      <c r="VRS77" s="325"/>
      <c r="VRT77" s="325"/>
      <c r="VRU77" s="325"/>
      <c r="VRV77" s="325"/>
      <c r="VRW77" s="325"/>
      <c r="VRX77" s="325"/>
      <c r="VRY77" s="325"/>
      <c r="VRZ77" s="325"/>
      <c r="VSA77" s="325"/>
      <c r="VSB77" s="325"/>
      <c r="VSC77" s="325"/>
      <c r="VSD77" s="325"/>
      <c r="VSE77" s="325"/>
      <c r="VSF77" s="325"/>
      <c r="VSG77" s="325"/>
      <c r="VSH77" s="325"/>
      <c r="VSI77" s="325"/>
      <c r="VSJ77" s="325"/>
      <c r="VSK77" s="325"/>
      <c r="VSL77" s="325"/>
      <c r="VSM77" s="325"/>
      <c r="VSN77" s="325"/>
      <c r="VSO77" s="325"/>
      <c r="VSP77" s="325"/>
      <c r="VSQ77" s="325"/>
      <c r="VSR77" s="325"/>
      <c r="VSS77" s="325"/>
      <c r="VST77" s="325"/>
      <c r="VSU77" s="325"/>
      <c r="VSV77" s="325"/>
      <c r="VSW77" s="325"/>
      <c r="VSX77" s="325"/>
      <c r="VSY77" s="325"/>
      <c r="VSZ77" s="325"/>
      <c r="VTA77" s="325"/>
      <c r="VTB77" s="325"/>
      <c r="VTC77" s="325"/>
      <c r="VTD77" s="325"/>
      <c r="VTE77" s="325"/>
      <c r="VTF77" s="325"/>
      <c r="VTG77" s="325"/>
      <c r="VTH77" s="325"/>
      <c r="VTI77" s="325"/>
      <c r="VTJ77" s="325"/>
      <c r="VTK77" s="325"/>
      <c r="VTL77" s="325"/>
      <c r="VTM77" s="325"/>
      <c r="VTN77" s="325"/>
      <c r="VTO77" s="325"/>
      <c r="VTP77" s="325"/>
      <c r="VTQ77" s="325"/>
      <c r="VTR77" s="325"/>
      <c r="VTS77" s="325"/>
      <c r="VTT77" s="325"/>
      <c r="VTU77" s="325"/>
      <c r="VTV77" s="325"/>
      <c r="VTW77" s="325"/>
      <c r="VTX77" s="325"/>
      <c r="VTY77" s="325"/>
      <c r="VTZ77" s="325"/>
      <c r="VUA77" s="325"/>
      <c r="VUB77" s="325"/>
      <c r="VUC77" s="325"/>
      <c r="VUD77" s="325"/>
      <c r="VUE77" s="325"/>
      <c r="VUF77" s="325"/>
      <c r="VUG77" s="325"/>
      <c r="VUH77" s="325"/>
      <c r="VUI77" s="325"/>
      <c r="VUJ77" s="325"/>
      <c r="VUK77" s="325"/>
      <c r="VUL77" s="325"/>
      <c r="VUM77" s="325"/>
      <c r="VUN77" s="325"/>
      <c r="VUO77" s="325"/>
      <c r="VUP77" s="325"/>
      <c r="VUQ77" s="325"/>
      <c r="VUR77" s="325"/>
      <c r="VUS77" s="325"/>
      <c r="VUT77" s="325"/>
      <c r="VUU77" s="325"/>
      <c r="VUV77" s="325"/>
      <c r="VUW77" s="325"/>
      <c r="VUX77" s="325"/>
      <c r="VUY77" s="325"/>
      <c r="VUZ77" s="325"/>
      <c r="VVA77" s="325"/>
      <c r="VVB77" s="325"/>
      <c r="VVC77" s="325"/>
      <c r="VVD77" s="325"/>
      <c r="VVE77" s="325"/>
      <c r="VVF77" s="325"/>
      <c r="VVG77" s="325"/>
      <c r="VVH77" s="325"/>
      <c r="VVI77" s="325"/>
      <c r="VVJ77" s="325"/>
      <c r="VVK77" s="325"/>
      <c r="VVL77" s="325"/>
      <c r="VVM77" s="325"/>
      <c r="VVN77" s="325"/>
      <c r="VVO77" s="325"/>
      <c r="VVP77" s="325"/>
      <c r="VVQ77" s="325"/>
      <c r="VVR77" s="325"/>
      <c r="VVS77" s="325"/>
      <c r="VVT77" s="325"/>
      <c r="VVU77" s="325"/>
      <c r="VVV77" s="325"/>
      <c r="VVW77" s="325"/>
      <c r="VVX77" s="325"/>
      <c r="VVY77" s="325"/>
      <c r="VVZ77" s="325"/>
      <c r="VWA77" s="325"/>
      <c r="VWB77" s="325"/>
      <c r="VWC77" s="325"/>
      <c r="VWD77" s="325"/>
      <c r="VWE77" s="325"/>
      <c r="VWF77" s="325"/>
      <c r="VWG77" s="325"/>
      <c r="VWH77" s="325"/>
      <c r="VWI77" s="325"/>
      <c r="VWJ77" s="325"/>
      <c r="VWK77" s="325"/>
      <c r="VWL77" s="325"/>
      <c r="VWM77" s="325"/>
      <c r="VWN77" s="325"/>
      <c r="VWO77" s="325"/>
      <c r="VWP77" s="325"/>
      <c r="VWQ77" s="325"/>
      <c r="VWR77" s="325"/>
      <c r="VWS77" s="325"/>
      <c r="VWT77" s="325"/>
      <c r="VWU77" s="325"/>
      <c r="VWV77" s="325"/>
      <c r="VWW77" s="325"/>
      <c r="VWX77" s="325"/>
      <c r="VWY77" s="325"/>
      <c r="VWZ77" s="325"/>
      <c r="VXA77" s="325"/>
      <c r="VXB77" s="325"/>
      <c r="VXC77" s="325"/>
      <c r="VXD77" s="325"/>
      <c r="VXE77" s="325"/>
      <c r="VXF77" s="325"/>
      <c r="VXG77" s="325"/>
      <c r="VXH77" s="325"/>
      <c r="VXI77" s="325"/>
      <c r="VXJ77" s="325"/>
      <c r="VXK77" s="325"/>
      <c r="VXL77" s="325"/>
      <c r="VXM77" s="325"/>
      <c r="VXN77" s="325"/>
      <c r="VXO77" s="325"/>
      <c r="VXP77" s="325"/>
      <c r="VXQ77" s="325"/>
      <c r="VXR77" s="325"/>
      <c r="VXS77" s="325"/>
      <c r="VXT77" s="325"/>
      <c r="VXU77" s="325"/>
      <c r="VXV77" s="325"/>
      <c r="VXW77" s="325"/>
      <c r="VXX77" s="325"/>
      <c r="VXY77" s="325"/>
      <c r="VXZ77" s="325"/>
      <c r="VYA77" s="325"/>
      <c r="VYB77" s="325"/>
      <c r="VYC77" s="325"/>
      <c r="VYD77" s="325"/>
      <c r="VYE77" s="325"/>
      <c r="VYF77" s="325"/>
      <c r="VYG77" s="325"/>
      <c r="VYH77" s="325"/>
      <c r="VYI77" s="325"/>
      <c r="VYJ77" s="325"/>
      <c r="VYK77" s="325"/>
      <c r="VYL77" s="325"/>
      <c r="VYM77" s="325"/>
      <c r="VYN77" s="325"/>
      <c r="VYO77" s="325"/>
      <c r="VYP77" s="325"/>
      <c r="VYQ77" s="325"/>
      <c r="VYR77" s="325"/>
      <c r="VYS77" s="325"/>
      <c r="VYT77" s="325"/>
      <c r="VYU77" s="325"/>
      <c r="VYV77" s="325"/>
      <c r="VYW77" s="325"/>
      <c r="VYX77" s="325"/>
      <c r="VYY77" s="325"/>
      <c r="VYZ77" s="325"/>
      <c r="VZA77" s="325"/>
      <c r="VZB77" s="325"/>
      <c r="VZC77" s="325"/>
      <c r="VZD77" s="325"/>
      <c r="VZE77" s="325"/>
      <c r="VZF77" s="325"/>
      <c r="VZG77" s="325"/>
      <c r="VZH77" s="325"/>
      <c r="VZI77" s="325"/>
      <c r="VZJ77" s="325"/>
      <c r="VZK77" s="325"/>
      <c r="VZL77" s="325"/>
      <c r="VZM77" s="325"/>
      <c r="VZN77" s="325"/>
      <c r="VZO77" s="325"/>
      <c r="VZP77" s="325"/>
      <c r="VZQ77" s="325"/>
      <c r="VZR77" s="325"/>
      <c r="VZS77" s="325"/>
      <c r="VZT77" s="325"/>
      <c r="VZU77" s="325"/>
      <c r="VZV77" s="325"/>
      <c r="VZW77" s="325"/>
      <c r="VZX77" s="325"/>
      <c r="VZY77" s="325"/>
      <c r="VZZ77" s="325"/>
      <c r="WAA77" s="325"/>
      <c r="WAB77" s="325"/>
      <c r="WAC77" s="325"/>
      <c r="WAD77" s="325"/>
      <c r="WAE77" s="325"/>
      <c r="WAF77" s="325"/>
      <c r="WAG77" s="325"/>
      <c r="WAH77" s="325"/>
      <c r="WAI77" s="325"/>
      <c r="WAJ77" s="325"/>
      <c r="WAK77" s="325"/>
      <c r="WAL77" s="325"/>
      <c r="WAM77" s="325"/>
      <c r="WAN77" s="325"/>
      <c r="WAO77" s="325"/>
      <c r="WAP77" s="325"/>
      <c r="WAQ77" s="325"/>
      <c r="WAR77" s="325"/>
      <c r="WAS77" s="325"/>
      <c r="WAT77" s="325"/>
      <c r="WAU77" s="325"/>
      <c r="WAV77" s="325"/>
      <c r="WAW77" s="325"/>
      <c r="WAX77" s="325"/>
      <c r="WAY77" s="325"/>
      <c r="WAZ77" s="325"/>
      <c r="WBA77" s="325"/>
      <c r="WBB77" s="325"/>
      <c r="WBC77" s="325"/>
      <c r="WBD77" s="325"/>
      <c r="WBE77" s="325"/>
      <c r="WBF77" s="325"/>
      <c r="WBG77" s="325"/>
      <c r="WBH77" s="325"/>
      <c r="WBI77" s="325"/>
      <c r="WBJ77" s="325"/>
      <c r="WBK77" s="325"/>
      <c r="WBL77" s="325"/>
      <c r="WBM77" s="325"/>
      <c r="WBN77" s="325"/>
      <c r="WBO77" s="325"/>
      <c r="WBP77" s="325"/>
      <c r="WBQ77" s="325"/>
      <c r="WBR77" s="325"/>
      <c r="WBS77" s="325"/>
      <c r="WBT77" s="325"/>
      <c r="WBU77" s="325"/>
      <c r="WBV77" s="325"/>
      <c r="WBW77" s="325"/>
      <c r="WBX77" s="325"/>
      <c r="WBY77" s="325"/>
      <c r="WBZ77" s="325"/>
      <c r="WCA77" s="325"/>
      <c r="WCB77" s="325"/>
      <c r="WCC77" s="325"/>
      <c r="WCD77" s="325"/>
      <c r="WCE77" s="325"/>
      <c r="WCF77" s="325"/>
      <c r="WCG77" s="325"/>
      <c r="WCH77" s="325"/>
      <c r="WCI77" s="325"/>
      <c r="WCJ77" s="325"/>
      <c r="WCK77" s="325"/>
      <c r="WCL77" s="325"/>
      <c r="WCM77" s="325"/>
      <c r="WCN77" s="325"/>
      <c r="WCO77" s="325"/>
      <c r="WCP77" s="325"/>
      <c r="WCQ77" s="325"/>
      <c r="WCR77" s="325"/>
      <c r="WCS77" s="325"/>
      <c r="WCT77" s="325"/>
      <c r="WCU77" s="325"/>
      <c r="WCV77" s="325"/>
      <c r="WCW77" s="325"/>
      <c r="WCX77" s="325"/>
      <c r="WCY77" s="325"/>
      <c r="WCZ77" s="325"/>
      <c r="WDA77" s="325"/>
      <c r="WDB77" s="325"/>
      <c r="WDC77" s="325"/>
      <c r="WDD77" s="325"/>
      <c r="WDE77" s="325"/>
      <c r="WDF77" s="325"/>
      <c r="WDG77" s="325"/>
      <c r="WDH77" s="325"/>
      <c r="WDI77" s="325"/>
      <c r="WDJ77" s="325"/>
      <c r="WDK77" s="325"/>
      <c r="WDL77" s="325"/>
      <c r="WDM77" s="325"/>
      <c r="WDN77" s="325"/>
      <c r="WDO77" s="325"/>
      <c r="WDP77" s="325"/>
      <c r="WDQ77" s="325"/>
      <c r="WDR77" s="325"/>
      <c r="WDS77" s="325"/>
      <c r="WDT77" s="325"/>
      <c r="WDU77" s="325"/>
      <c r="WDV77" s="325"/>
      <c r="WDW77" s="325"/>
      <c r="WDX77" s="325"/>
      <c r="WDY77" s="325"/>
      <c r="WDZ77" s="325"/>
      <c r="WEA77" s="325"/>
      <c r="WEB77" s="325"/>
      <c r="WEC77" s="325"/>
      <c r="WED77" s="325"/>
      <c r="WEE77" s="325"/>
      <c r="WEF77" s="325"/>
      <c r="WEG77" s="325"/>
      <c r="WEH77" s="325"/>
      <c r="WEI77" s="325"/>
      <c r="WEJ77" s="325"/>
      <c r="WEK77" s="325"/>
      <c r="WEL77" s="325"/>
      <c r="WEM77" s="325"/>
      <c r="WEN77" s="325"/>
      <c r="WEO77" s="325"/>
      <c r="WEP77" s="325"/>
      <c r="WEQ77" s="325"/>
      <c r="WER77" s="325"/>
      <c r="WES77" s="325"/>
      <c r="WET77" s="325"/>
      <c r="WEU77" s="325"/>
      <c r="WEV77" s="325"/>
      <c r="WEW77" s="325"/>
      <c r="WEX77" s="325"/>
      <c r="WEY77" s="325"/>
      <c r="WEZ77" s="325"/>
      <c r="WFA77" s="325"/>
      <c r="WFB77" s="325"/>
      <c r="WFC77" s="325"/>
      <c r="WFD77" s="325"/>
      <c r="WFE77" s="325"/>
      <c r="WFF77" s="325"/>
      <c r="WFG77" s="325"/>
      <c r="WFH77" s="325"/>
      <c r="WFI77" s="325"/>
      <c r="WFJ77" s="325"/>
      <c r="WFK77" s="325"/>
      <c r="WFL77" s="325"/>
      <c r="WFM77" s="325"/>
      <c r="WFN77" s="325"/>
      <c r="WFO77" s="325"/>
      <c r="WFP77" s="325"/>
      <c r="WFQ77" s="325"/>
      <c r="WFR77" s="325"/>
      <c r="WFS77" s="325"/>
      <c r="WFT77" s="325"/>
      <c r="WFU77" s="325"/>
      <c r="WFV77" s="325"/>
      <c r="WFW77" s="325"/>
      <c r="WFX77" s="325"/>
      <c r="WFY77" s="325"/>
      <c r="WFZ77" s="325"/>
      <c r="WGA77" s="325"/>
      <c r="WGB77" s="325"/>
      <c r="WGC77" s="325"/>
      <c r="WGD77" s="325"/>
      <c r="WGE77" s="325"/>
      <c r="WGF77" s="325"/>
      <c r="WGG77" s="325"/>
      <c r="WGH77" s="325"/>
      <c r="WGI77" s="325"/>
      <c r="WGJ77" s="325"/>
      <c r="WGK77" s="325"/>
      <c r="WGL77" s="325"/>
      <c r="WGM77" s="325"/>
      <c r="WGN77" s="325"/>
      <c r="WGO77" s="325"/>
      <c r="WGP77" s="325"/>
      <c r="WGQ77" s="325"/>
      <c r="WGR77" s="325"/>
      <c r="WGS77" s="325"/>
      <c r="WGT77" s="325"/>
      <c r="WGU77" s="325"/>
      <c r="WGV77" s="325"/>
      <c r="WGW77" s="325"/>
      <c r="WGX77" s="325"/>
      <c r="WGY77" s="325"/>
      <c r="WGZ77" s="325"/>
      <c r="WHA77" s="325"/>
      <c r="WHB77" s="325"/>
      <c r="WHC77" s="325"/>
      <c r="WHD77" s="325"/>
      <c r="WHE77" s="325"/>
      <c r="WHF77" s="325"/>
      <c r="WHG77" s="325"/>
      <c r="WHH77" s="325"/>
      <c r="WHI77" s="325"/>
      <c r="WHJ77" s="325"/>
      <c r="WHK77" s="325"/>
      <c r="WHL77" s="325"/>
      <c r="WHM77" s="325"/>
      <c r="WHN77" s="325"/>
      <c r="WHO77" s="325"/>
      <c r="WHP77" s="325"/>
      <c r="WHQ77" s="325"/>
      <c r="WHR77" s="325"/>
      <c r="WHS77" s="325"/>
      <c r="WHT77" s="325"/>
      <c r="WHU77" s="325"/>
      <c r="WHV77" s="325"/>
      <c r="WHW77" s="325"/>
      <c r="WHX77" s="325"/>
      <c r="WHY77" s="325"/>
      <c r="WHZ77" s="325"/>
      <c r="WIA77" s="325"/>
      <c r="WIB77" s="325"/>
      <c r="WIC77" s="325"/>
      <c r="WID77" s="325"/>
      <c r="WIE77" s="325"/>
      <c r="WIF77" s="325"/>
      <c r="WIG77" s="325"/>
      <c r="WIH77" s="325"/>
      <c r="WII77" s="325"/>
      <c r="WIJ77" s="325"/>
      <c r="WIK77" s="325"/>
      <c r="WIL77" s="325"/>
      <c r="WIM77" s="325"/>
      <c r="WIN77" s="325"/>
      <c r="WIO77" s="325"/>
      <c r="WIP77" s="325"/>
      <c r="WIQ77" s="325"/>
      <c r="WIR77" s="325"/>
      <c r="WIS77" s="325"/>
      <c r="WIT77" s="325"/>
      <c r="WIU77" s="325"/>
      <c r="WIV77" s="325"/>
      <c r="WIW77" s="325"/>
      <c r="WIX77" s="325"/>
      <c r="WIY77" s="325"/>
      <c r="WIZ77" s="325"/>
      <c r="WJA77" s="325"/>
      <c r="WJB77" s="325"/>
      <c r="WJC77" s="325"/>
      <c r="WJD77" s="325"/>
      <c r="WJE77" s="325"/>
      <c r="WJF77" s="325"/>
      <c r="WJG77" s="325"/>
      <c r="WJH77" s="325"/>
      <c r="WJI77" s="325"/>
      <c r="WJJ77" s="325"/>
      <c r="WJK77" s="325"/>
      <c r="WJL77" s="325"/>
      <c r="WJM77" s="325"/>
      <c r="WJN77" s="325"/>
      <c r="WJO77" s="325"/>
      <c r="WJP77" s="325"/>
      <c r="WJQ77" s="325"/>
      <c r="WJR77" s="325"/>
      <c r="WJS77" s="325"/>
      <c r="WJT77" s="325"/>
      <c r="WJU77" s="325"/>
      <c r="WJV77" s="325"/>
      <c r="WJW77" s="325"/>
      <c r="WJX77" s="325"/>
      <c r="WJY77" s="325"/>
      <c r="WJZ77" s="325"/>
      <c r="WKA77" s="325"/>
      <c r="WKB77" s="325"/>
      <c r="WKC77" s="325"/>
      <c r="WKD77" s="325"/>
      <c r="WKE77" s="325"/>
      <c r="WKF77" s="325"/>
      <c r="WKG77" s="325"/>
      <c r="WKH77" s="325"/>
      <c r="WKI77" s="325"/>
      <c r="WKJ77" s="325"/>
      <c r="WKK77" s="325"/>
      <c r="WKL77" s="325"/>
      <c r="WKM77" s="325"/>
      <c r="WKN77" s="325"/>
      <c r="WKO77" s="325"/>
      <c r="WKP77" s="325"/>
      <c r="WKQ77" s="325"/>
      <c r="WKR77" s="325"/>
      <c r="WKS77" s="325"/>
      <c r="WKT77" s="325"/>
      <c r="WKU77" s="325"/>
      <c r="WKV77" s="325"/>
      <c r="WKW77" s="325"/>
      <c r="WKX77" s="325"/>
      <c r="WKY77" s="325"/>
      <c r="WKZ77" s="325"/>
      <c r="WLA77" s="325"/>
      <c r="WLB77" s="325"/>
      <c r="WLC77" s="325"/>
      <c r="WLD77" s="325"/>
      <c r="WLE77" s="325"/>
      <c r="WLF77" s="325"/>
      <c r="WLG77" s="325"/>
      <c r="WLH77" s="325"/>
      <c r="WLI77" s="325"/>
      <c r="WLJ77" s="325"/>
      <c r="WLK77" s="325"/>
      <c r="WLL77" s="325"/>
      <c r="WLM77" s="325"/>
      <c r="WLN77" s="325"/>
      <c r="WLO77" s="325"/>
      <c r="WLP77" s="325"/>
      <c r="WLQ77" s="325"/>
      <c r="WLR77" s="325"/>
      <c r="WLS77" s="325"/>
      <c r="WLT77" s="325"/>
      <c r="WLU77" s="325"/>
      <c r="WLV77" s="325"/>
      <c r="WLW77" s="325"/>
      <c r="WLX77" s="325"/>
      <c r="WLY77" s="325"/>
      <c r="WLZ77" s="325"/>
      <c r="WMA77" s="325"/>
      <c r="WMB77" s="325"/>
      <c r="WMC77" s="325"/>
      <c r="WMD77" s="325"/>
      <c r="WME77" s="325"/>
      <c r="WMF77" s="325"/>
      <c r="WMG77" s="325"/>
      <c r="WMH77" s="325"/>
      <c r="WMI77" s="325"/>
      <c r="WMJ77" s="325"/>
      <c r="WMK77" s="325"/>
      <c r="WML77" s="325"/>
      <c r="WMM77" s="325"/>
      <c r="WMN77" s="325"/>
      <c r="WMO77" s="325"/>
      <c r="WMP77" s="325"/>
      <c r="WMQ77" s="325"/>
      <c r="WMR77" s="325"/>
      <c r="WMS77" s="325"/>
      <c r="WMT77" s="325"/>
      <c r="WMU77" s="325"/>
      <c r="WMV77" s="325"/>
      <c r="WMW77" s="325"/>
      <c r="WMX77" s="325"/>
      <c r="WMY77" s="325"/>
      <c r="WMZ77" s="325"/>
      <c r="WNA77" s="325"/>
      <c r="WNB77" s="325"/>
      <c r="WNC77" s="325"/>
      <c r="WND77" s="325"/>
      <c r="WNE77" s="325"/>
      <c r="WNF77" s="325"/>
      <c r="WNG77" s="325"/>
      <c r="WNH77" s="325"/>
      <c r="WNI77" s="325"/>
      <c r="WNJ77" s="325"/>
      <c r="WNK77" s="325"/>
      <c r="WNL77" s="325"/>
      <c r="WNM77" s="325"/>
      <c r="WNN77" s="325"/>
      <c r="WNO77" s="325"/>
      <c r="WNP77" s="325"/>
      <c r="WNQ77" s="325"/>
      <c r="WNR77" s="325"/>
      <c r="WNS77" s="325"/>
      <c r="WNT77" s="325"/>
      <c r="WNU77" s="325"/>
      <c r="WNV77" s="325"/>
      <c r="WNW77" s="325"/>
      <c r="WNX77" s="325"/>
      <c r="WNY77" s="325"/>
      <c r="WNZ77" s="325"/>
      <c r="WOA77" s="325"/>
      <c r="WOB77" s="325"/>
      <c r="WOC77" s="325"/>
      <c r="WOD77" s="325"/>
      <c r="WOE77" s="325"/>
      <c r="WOF77" s="325"/>
      <c r="WOG77" s="325"/>
      <c r="WOH77" s="325"/>
      <c r="WOI77" s="325"/>
      <c r="WOJ77" s="325"/>
      <c r="WOK77" s="325"/>
      <c r="WOL77" s="325"/>
      <c r="WOM77" s="325"/>
      <c r="WON77" s="325"/>
      <c r="WOO77" s="325"/>
      <c r="WOP77" s="325"/>
      <c r="WOQ77" s="325"/>
      <c r="WOR77" s="325"/>
      <c r="WOS77" s="325"/>
      <c r="WOT77" s="325"/>
      <c r="WOU77" s="325"/>
      <c r="WOV77" s="325"/>
      <c r="WOW77" s="325"/>
      <c r="WOX77" s="325"/>
      <c r="WOY77" s="325"/>
      <c r="WOZ77" s="325"/>
      <c r="WPA77" s="325"/>
      <c r="WPB77" s="325"/>
      <c r="WPC77" s="325"/>
      <c r="WPD77" s="325"/>
      <c r="WPE77" s="325"/>
      <c r="WPF77" s="325"/>
      <c r="WPG77" s="325"/>
      <c r="WPH77" s="325"/>
      <c r="WPI77" s="325"/>
      <c r="WPJ77" s="325"/>
      <c r="WPK77" s="325"/>
      <c r="WPL77" s="325"/>
      <c r="WPM77" s="325"/>
      <c r="WPN77" s="325"/>
      <c r="WPO77" s="325"/>
      <c r="WPP77" s="325"/>
      <c r="WPQ77" s="325"/>
      <c r="WPR77" s="325"/>
      <c r="WPS77" s="325"/>
      <c r="WPT77" s="325"/>
      <c r="WPU77" s="325"/>
      <c r="WPV77" s="325"/>
      <c r="WPW77" s="325"/>
      <c r="WPX77" s="325"/>
      <c r="WPY77" s="325"/>
      <c r="WPZ77" s="325"/>
      <c r="WQA77" s="325"/>
      <c r="WQB77" s="325"/>
      <c r="WQC77" s="325"/>
      <c r="WQD77" s="325"/>
      <c r="WQE77" s="325"/>
      <c r="WQF77" s="325"/>
      <c r="WQG77" s="325"/>
      <c r="WQH77" s="325"/>
      <c r="WQI77" s="325"/>
      <c r="WQJ77" s="325"/>
      <c r="WQK77" s="325"/>
      <c r="WQL77" s="325"/>
      <c r="WQM77" s="325"/>
      <c r="WQN77" s="325"/>
      <c r="WQO77" s="325"/>
      <c r="WQP77" s="325"/>
      <c r="WQQ77" s="325"/>
      <c r="WQR77" s="325"/>
      <c r="WQS77" s="325"/>
      <c r="WQT77" s="325"/>
      <c r="WQU77" s="325"/>
      <c r="WQV77" s="325"/>
      <c r="WQW77" s="325"/>
      <c r="WQX77" s="325"/>
      <c r="WQY77" s="325"/>
      <c r="WQZ77" s="325"/>
      <c r="WRA77" s="325"/>
      <c r="WRB77" s="325"/>
      <c r="WRC77" s="325"/>
      <c r="WRD77" s="325"/>
      <c r="WRE77" s="325"/>
      <c r="WRF77" s="325"/>
      <c r="WRG77" s="325"/>
      <c r="WRH77" s="325"/>
      <c r="WRI77" s="325"/>
      <c r="WRJ77" s="325"/>
      <c r="WRK77" s="325"/>
      <c r="WRL77" s="325"/>
      <c r="WRM77" s="325"/>
      <c r="WRN77" s="325"/>
      <c r="WRO77" s="325"/>
      <c r="WRP77" s="325"/>
      <c r="WRQ77" s="325"/>
      <c r="WRR77" s="325"/>
      <c r="WRS77" s="325"/>
      <c r="WRT77" s="325"/>
      <c r="WRU77" s="325"/>
      <c r="WRV77" s="325"/>
      <c r="WRW77" s="325"/>
      <c r="WRX77" s="325"/>
      <c r="WRY77" s="325"/>
      <c r="WRZ77" s="325"/>
      <c r="WSA77" s="325"/>
      <c r="WSB77" s="325"/>
      <c r="WSC77" s="325"/>
      <c r="WSD77" s="325"/>
      <c r="WSE77" s="325"/>
      <c r="WSF77" s="325"/>
      <c r="WSG77" s="325"/>
      <c r="WSH77" s="325"/>
      <c r="WSI77" s="325"/>
      <c r="WSJ77" s="325"/>
      <c r="WSK77" s="325"/>
      <c r="WSL77" s="325"/>
      <c r="WSM77" s="325"/>
      <c r="WSN77" s="325"/>
      <c r="WSO77" s="325"/>
      <c r="WSP77" s="325"/>
      <c r="WSQ77" s="325"/>
      <c r="WSR77" s="325"/>
      <c r="WSS77" s="325"/>
      <c r="WST77" s="325"/>
      <c r="WSU77" s="325"/>
      <c r="WSV77" s="325"/>
      <c r="WSW77" s="325"/>
      <c r="WSX77" s="325"/>
      <c r="WSY77" s="325"/>
      <c r="WSZ77" s="325"/>
      <c r="WTA77" s="325"/>
      <c r="WTB77" s="325"/>
      <c r="WTC77" s="325"/>
      <c r="WTD77" s="325"/>
      <c r="WTE77" s="325"/>
      <c r="WTF77" s="325"/>
      <c r="WTG77" s="325"/>
      <c r="WTH77" s="325"/>
      <c r="WTI77" s="325"/>
      <c r="WTJ77" s="325"/>
      <c r="WTK77" s="325"/>
      <c r="WTL77" s="325"/>
      <c r="WTM77" s="325"/>
      <c r="WTN77" s="325"/>
      <c r="WTO77" s="325"/>
      <c r="WTP77" s="325"/>
      <c r="WTQ77" s="325"/>
      <c r="WTR77" s="325"/>
      <c r="WTS77" s="325"/>
      <c r="WTT77" s="325"/>
      <c r="WTU77" s="325"/>
      <c r="WTV77" s="325"/>
      <c r="WTW77" s="325"/>
      <c r="WTX77" s="325"/>
      <c r="WTY77" s="325"/>
      <c r="WTZ77" s="325"/>
      <c r="WUA77" s="325"/>
      <c r="WUB77" s="325"/>
      <c r="WUC77" s="325"/>
      <c r="WUD77" s="325"/>
      <c r="WUE77" s="325"/>
      <c r="WUF77" s="325"/>
      <c r="WUG77" s="325"/>
      <c r="WUH77" s="325"/>
      <c r="WUI77" s="325"/>
      <c r="WUJ77" s="325"/>
      <c r="WUK77" s="325"/>
      <c r="WUL77" s="325"/>
      <c r="WUM77" s="325"/>
      <c r="WUN77" s="325"/>
      <c r="WUO77" s="325"/>
      <c r="WUP77" s="325"/>
      <c r="WUQ77" s="325"/>
      <c r="WUR77" s="325"/>
      <c r="WUS77" s="325"/>
      <c r="WUT77" s="325"/>
      <c r="WUU77" s="325"/>
      <c r="WUV77" s="325"/>
      <c r="WUW77" s="325"/>
      <c r="WUX77" s="325"/>
      <c r="WUY77" s="325"/>
      <c r="WUZ77" s="325"/>
      <c r="WVA77" s="325"/>
      <c r="WVB77" s="325"/>
      <c r="WVC77" s="325"/>
      <c r="WVD77" s="325"/>
      <c r="WVE77" s="325"/>
      <c r="WVF77" s="325"/>
      <c r="WVG77" s="325"/>
      <c r="WVH77" s="325"/>
      <c r="WVI77" s="325"/>
      <c r="WVJ77" s="325"/>
    </row>
    <row r="78" spans="1:16130" s="323" customFormat="1" ht="9" hidden="1" customHeight="1">
      <c r="B78" s="324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25"/>
      <c r="AB78" s="325"/>
      <c r="AC78" s="325"/>
      <c r="AD78" s="325"/>
      <c r="AE78" s="325"/>
      <c r="AF78" s="325"/>
      <c r="AG78" s="325"/>
      <c r="AH78" s="325"/>
      <c r="AI78" s="325"/>
      <c r="AJ78" s="325"/>
      <c r="AK78" s="325"/>
      <c r="AL78" s="325"/>
      <c r="AM78" s="325"/>
      <c r="AN78" s="325"/>
      <c r="AO78" s="325"/>
      <c r="AP78" s="325"/>
      <c r="AQ78" s="325"/>
      <c r="AR78" s="325"/>
      <c r="AS78" s="325"/>
      <c r="AT78" s="325"/>
      <c r="AU78" s="325"/>
      <c r="AV78" s="325"/>
      <c r="AW78" s="325"/>
      <c r="AX78" s="325"/>
      <c r="AY78" s="325"/>
      <c r="AZ78" s="325"/>
      <c r="BA78" s="325"/>
      <c r="BB78" s="325"/>
      <c r="BC78" s="325"/>
      <c r="BD78" s="325"/>
      <c r="BE78" s="325"/>
      <c r="BF78" s="325"/>
      <c r="BG78" s="325"/>
      <c r="BH78" s="325"/>
      <c r="BI78" s="325"/>
      <c r="BJ78" s="325"/>
      <c r="BK78" s="325"/>
      <c r="BL78" s="325"/>
      <c r="BM78" s="325"/>
      <c r="BN78" s="325"/>
      <c r="BO78" s="325"/>
      <c r="BP78" s="325"/>
      <c r="BQ78" s="325"/>
      <c r="BR78" s="325"/>
      <c r="BS78" s="325"/>
      <c r="BT78" s="325"/>
      <c r="BU78" s="325"/>
      <c r="BV78" s="325"/>
      <c r="BW78" s="325"/>
      <c r="BX78" s="325"/>
      <c r="BY78" s="325"/>
      <c r="BZ78" s="325"/>
      <c r="CA78" s="325"/>
      <c r="CB78" s="325"/>
      <c r="CC78" s="325"/>
      <c r="CD78" s="325"/>
      <c r="CE78" s="325"/>
      <c r="CF78" s="325"/>
      <c r="CG78" s="325"/>
      <c r="CH78" s="325"/>
      <c r="CI78" s="325"/>
      <c r="CJ78" s="325"/>
      <c r="CK78" s="325"/>
      <c r="CL78" s="325"/>
      <c r="CM78" s="325"/>
      <c r="CN78" s="325"/>
      <c r="CO78" s="325"/>
      <c r="CP78" s="325"/>
      <c r="CQ78" s="325"/>
      <c r="CR78" s="325"/>
      <c r="CS78" s="325"/>
      <c r="CT78" s="325"/>
      <c r="CU78" s="325"/>
      <c r="CV78" s="325"/>
      <c r="CW78" s="325"/>
      <c r="CX78" s="325"/>
      <c r="CY78" s="325"/>
      <c r="CZ78" s="325"/>
      <c r="DA78" s="325"/>
      <c r="DB78" s="325"/>
      <c r="DC78" s="325"/>
      <c r="DD78" s="325"/>
      <c r="DE78" s="325"/>
      <c r="DF78" s="325"/>
      <c r="DG78" s="325"/>
      <c r="DH78" s="325"/>
      <c r="DI78" s="325"/>
      <c r="DJ78" s="325"/>
      <c r="DK78" s="325"/>
      <c r="DL78" s="325"/>
      <c r="DM78" s="325"/>
      <c r="DN78" s="325"/>
      <c r="DO78" s="325"/>
      <c r="DP78" s="325"/>
      <c r="DQ78" s="325"/>
      <c r="DR78" s="325"/>
      <c r="DS78" s="325"/>
      <c r="DT78" s="325"/>
      <c r="DU78" s="325"/>
      <c r="DV78" s="325"/>
      <c r="DW78" s="325"/>
      <c r="DX78" s="325"/>
      <c r="DY78" s="325"/>
      <c r="DZ78" s="325"/>
      <c r="EA78" s="325"/>
      <c r="EB78" s="325"/>
      <c r="EC78" s="325"/>
      <c r="ED78" s="325"/>
      <c r="EE78" s="325"/>
      <c r="EF78" s="325"/>
      <c r="EG78" s="325"/>
      <c r="EH78" s="325"/>
      <c r="EI78" s="325"/>
      <c r="EJ78" s="325"/>
      <c r="EK78" s="325"/>
      <c r="EL78" s="325"/>
      <c r="EM78" s="325"/>
      <c r="EN78" s="325"/>
      <c r="EO78" s="325"/>
      <c r="EP78" s="325"/>
      <c r="EQ78" s="325"/>
      <c r="ER78" s="325"/>
      <c r="ES78" s="325"/>
      <c r="ET78" s="325"/>
      <c r="EU78" s="325"/>
      <c r="EV78" s="325"/>
      <c r="EW78" s="325"/>
      <c r="EX78" s="325"/>
      <c r="EY78" s="325"/>
      <c r="EZ78" s="325"/>
      <c r="FA78" s="325"/>
      <c r="FB78" s="325"/>
      <c r="FC78" s="325"/>
      <c r="FD78" s="325"/>
      <c r="FE78" s="325"/>
      <c r="FF78" s="325"/>
      <c r="FG78" s="325"/>
      <c r="FH78" s="325"/>
      <c r="FI78" s="325"/>
      <c r="FJ78" s="325"/>
      <c r="FK78" s="325"/>
      <c r="FL78" s="325"/>
      <c r="FM78" s="325"/>
      <c r="FN78" s="325"/>
      <c r="FO78" s="325"/>
      <c r="FP78" s="325"/>
      <c r="FQ78" s="325"/>
      <c r="FR78" s="325"/>
      <c r="FS78" s="325"/>
      <c r="FT78" s="325"/>
      <c r="FU78" s="325"/>
      <c r="FV78" s="325"/>
      <c r="FW78" s="325"/>
      <c r="FX78" s="325"/>
      <c r="FY78" s="325"/>
      <c r="FZ78" s="325"/>
      <c r="GA78" s="325"/>
      <c r="GB78" s="325"/>
      <c r="GC78" s="325"/>
      <c r="GD78" s="325"/>
      <c r="GE78" s="325"/>
      <c r="GF78" s="325"/>
      <c r="GG78" s="325"/>
      <c r="GH78" s="325"/>
      <c r="GI78" s="325"/>
      <c r="GJ78" s="325"/>
      <c r="GK78" s="325"/>
      <c r="GL78" s="325"/>
      <c r="GM78" s="325"/>
      <c r="GN78" s="325"/>
      <c r="GO78" s="325"/>
      <c r="GP78" s="325"/>
      <c r="GQ78" s="325"/>
      <c r="GR78" s="325"/>
      <c r="GS78" s="325"/>
      <c r="GT78" s="325"/>
      <c r="GU78" s="325"/>
      <c r="GV78" s="325"/>
      <c r="GW78" s="325"/>
      <c r="GX78" s="325"/>
      <c r="GY78" s="325"/>
      <c r="GZ78" s="325"/>
      <c r="HA78" s="325"/>
      <c r="HB78" s="325"/>
      <c r="HC78" s="325"/>
      <c r="HD78" s="325"/>
      <c r="HE78" s="325"/>
      <c r="HF78" s="325"/>
      <c r="HG78" s="325"/>
      <c r="HH78" s="325"/>
      <c r="HI78" s="325"/>
      <c r="HJ78" s="325"/>
      <c r="HK78" s="325"/>
      <c r="HL78" s="325"/>
      <c r="HM78" s="325"/>
      <c r="HN78" s="325"/>
      <c r="HO78" s="325"/>
      <c r="HP78" s="325"/>
      <c r="HQ78" s="325"/>
      <c r="HR78" s="325"/>
      <c r="HS78" s="325"/>
      <c r="HT78" s="325"/>
      <c r="HU78" s="325"/>
      <c r="HV78" s="325"/>
      <c r="HW78" s="325"/>
      <c r="HX78" s="325"/>
      <c r="HY78" s="325"/>
      <c r="HZ78" s="325"/>
      <c r="IA78" s="325"/>
      <c r="IB78" s="325"/>
      <c r="IC78" s="325"/>
      <c r="ID78" s="325"/>
      <c r="IE78" s="325"/>
      <c r="IF78" s="325"/>
      <c r="IG78" s="325"/>
      <c r="IH78" s="325"/>
      <c r="II78" s="325"/>
      <c r="IJ78" s="325"/>
      <c r="IK78" s="325"/>
      <c r="IL78" s="325"/>
      <c r="IM78" s="325"/>
      <c r="IN78" s="325"/>
      <c r="IO78" s="325"/>
      <c r="IP78" s="325"/>
      <c r="IQ78" s="325"/>
      <c r="IR78" s="325"/>
      <c r="IS78" s="325"/>
      <c r="IT78" s="325"/>
      <c r="IU78" s="325"/>
      <c r="IV78" s="325"/>
      <c r="IW78" s="325"/>
      <c r="IX78" s="325"/>
      <c r="IY78" s="325"/>
      <c r="IZ78" s="325"/>
      <c r="JA78" s="325"/>
      <c r="JB78" s="325"/>
      <c r="JC78" s="325"/>
      <c r="JD78" s="325"/>
      <c r="JE78" s="325"/>
      <c r="JF78" s="325"/>
      <c r="JG78" s="325"/>
      <c r="JH78" s="325"/>
      <c r="JI78" s="325"/>
      <c r="JJ78" s="325"/>
      <c r="JK78" s="325"/>
      <c r="JL78" s="325"/>
      <c r="JM78" s="325"/>
      <c r="JN78" s="325"/>
      <c r="JO78" s="325"/>
      <c r="JP78" s="325"/>
      <c r="JQ78" s="325"/>
      <c r="JR78" s="325"/>
      <c r="JS78" s="325"/>
      <c r="JT78" s="325"/>
      <c r="JU78" s="325"/>
      <c r="JV78" s="325"/>
      <c r="JW78" s="325"/>
      <c r="JX78" s="325"/>
      <c r="JY78" s="325"/>
      <c r="JZ78" s="325"/>
      <c r="KA78" s="325"/>
      <c r="KB78" s="325"/>
      <c r="KC78" s="325"/>
      <c r="KD78" s="325"/>
      <c r="KE78" s="325"/>
      <c r="KF78" s="325"/>
      <c r="KG78" s="325"/>
      <c r="KH78" s="325"/>
      <c r="KI78" s="325"/>
      <c r="KJ78" s="325"/>
      <c r="KK78" s="325"/>
      <c r="KL78" s="325"/>
      <c r="KM78" s="325"/>
      <c r="KN78" s="325"/>
      <c r="KO78" s="325"/>
      <c r="KP78" s="325"/>
      <c r="KQ78" s="325"/>
      <c r="KR78" s="325"/>
      <c r="KS78" s="325"/>
      <c r="KT78" s="325"/>
      <c r="KU78" s="325"/>
      <c r="KV78" s="325"/>
      <c r="KW78" s="325"/>
      <c r="KX78" s="325"/>
      <c r="KY78" s="325"/>
      <c r="KZ78" s="325"/>
      <c r="LA78" s="325"/>
      <c r="LB78" s="325"/>
      <c r="LC78" s="325"/>
      <c r="LD78" s="325"/>
      <c r="LE78" s="325"/>
      <c r="LF78" s="325"/>
      <c r="LG78" s="325"/>
      <c r="LH78" s="325"/>
      <c r="LI78" s="325"/>
      <c r="LJ78" s="325"/>
      <c r="LK78" s="325"/>
      <c r="LL78" s="325"/>
      <c r="LM78" s="325"/>
      <c r="LN78" s="325"/>
      <c r="LO78" s="325"/>
      <c r="LP78" s="325"/>
      <c r="LQ78" s="325"/>
      <c r="LR78" s="325"/>
      <c r="LS78" s="325"/>
      <c r="LT78" s="325"/>
      <c r="LU78" s="325"/>
      <c r="LV78" s="325"/>
      <c r="LW78" s="325"/>
      <c r="LX78" s="325"/>
      <c r="LY78" s="325"/>
      <c r="LZ78" s="325"/>
      <c r="MA78" s="325"/>
      <c r="MB78" s="325"/>
      <c r="MC78" s="325"/>
      <c r="MD78" s="325"/>
      <c r="ME78" s="325"/>
      <c r="MF78" s="325"/>
      <c r="MG78" s="325"/>
      <c r="MH78" s="325"/>
      <c r="MI78" s="325"/>
      <c r="MJ78" s="325"/>
      <c r="MK78" s="325"/>
      <c r="ML78" s="325"/>
      <c r="MM78" s="325"/>
      <c r="MN78" s="325"/>
      <c r="MO78" s="325"/>
      <c r="MP78" s="325"/>
      <c r="MQ78" s="325"/>
      <c r="MR78" s="325"/>
      <c r="MS78" s="325"/>
      <c r="MT78" s="325"/>
      <c r="MU78" s="325"/>
      <c r="MV78" s="325"/>
      <c r="MW78" s="325"/>
      <c r="MX78" s="325"/>
      <c r="MY78" s="325"/>
      <c r="MZ78" s="325"/>
      <c r="NA78" s="325"/>
      <c r="NB78" s="325"/>
      <c r="NC78" s="325"/>
      <c r="ND78" s="325"/>
      <c r="NE78" s="325"/>
      <c r="NF78" s="325"/>
      <c r="NG78" s="325"/>
      <c r="NH78" s="325"/>
      <c r="NI78" s="325"/>
      <c r="NJ78" s="325"/>
      <c r="NK78" s="325"/>
      <c r="NL78" s="325"/>
      <c r="NM78" s="325"/>
      <c r="NN78" s="325"/>
      <c r="NO78" s="325"/>
      <c r="NP78" s="325"/>
      <c r="NQ78" s="325"/>
      <c r="NR78" s="325"/>
      <c r="NS78" s="325"/>
      <c r="NT78" s="325"/>
      <c r="NU78" s="325"/>
      <c r="NV78" s="325"/>
      <c r="NW78" s="325"/>
      <c r="NX78" s="325"/>
      <c r="NY78" s="325"/>
      <c r="NZ78" s="325"/>
      <c r="OA78" s="325"/>
      <c r="OB78" s="325"/>
      <c r="OC78" s="325"/>
      <c r="OD78" s="325"/>
      <c r="OE78" s="325"/>
      <c r="OF78" s="325"/>
      <c r="OG78" s="325"/>
      <c r="OH78" s="325"/>
      <c r="OI78" s="325"/>
      <c r="OJ78" s="325"/>
      <c r="OK78" s="325"/>
      <c r="OL78" s="325"/>
      <c r="OM78" s="325"/>
      <c r="ON78" s="325"/>
      <c r="OO78" s="325"/>
      <c r="OP78" s="325"/>
      <c r="OQ78" s="325"/>
      <c r="OR78" s="325"/>
      <c r="OS78" s="325"/>
      <c r="OT78" s="325"/>
      <c r="OU78" s="325"/>
      <c r="OV78" s="325"/>
      <c r="OW78" s="325"/>
      <c r="OX78" s="325"/>
      <c r="OY78" s="325"/>
      <c r="OZ78" s="325"/>
      <c r="PA78" s="325"/>
      <c r="PB78" s="325"/>
      <c r="PC78" s="325"/>
      <c r="PD78" s="325"/>
      <c r="PE78" s="325"/>
      <c r="PF78" s="325"/>
      <c r="PG78" s="325"/>
      <c r="PH78" s="325"/>
      <c r="PI78" s="325"/>
      <c r="PJ78" s="325"/>
      <c r="PK78" s="325"/>
      <c r="PL78" s="325"/>
      <c r="PM78" s="325"/>
      <c r="PN78" s="325"/>
      <c r="PO78" s="325"/>
      <c r="PP78" s="325"/>
      <c r="PQ78" s="325"/>
      <c r="PR78" s="325"/>
      <c r="PS78" s="325"/>
      <c r="PT78" s="325"/>
      <c r="PU78" s="325"/>
      <c r="PV78" s="325"/>
      <c r="PW78" s="325"/>
      <c r="PX78" s="325"/>
      <c r="PY78" s="325"/>
      <c r="PZ78" s="325"/>
      <c r="QA78" s="325"/>
      <c r="QB78" s="325"/>
      <c r="QC78" s="325"/>
      <c r="QD78" s="325"/>
      <c r="QE78" s="325"/>
      <c r="QF78" s="325"/>
      <c r="QG78" s="325"/>
      <c r="QH78" s="325"/>
      <c r="QI78" s="325"/>
      <c r="QJ78" s="325"/>
      <c r="QK78" s="325"/>
      <c r="QL78" s="325"/>
      <c r="QM78" s="325"/>
      <c r="QN78" s="325"/>
      <c r="QO78" s="325"/>
      <c r="QP78" s="325"/>
      <c r="QQ78" s="325"/>
      <c r="QR78" s="325"/>
      <c r="QS78" s="325"/>
      <c r="QT78" s="325"/>
      <c r="QU78" s="325"/>
      <c r="QV78" s="325"/>
      <c r="QW78" s="325"/>
      <c r="QX78" s="325"/>
      <c r="QY78" s="325"/>
      <c r="QZ78" s="325"/>
      <c r="RA78" s="325"/>
      <c r="RB78" s="325"/>
      <c r="RC78" s="325"/>
      <c r="RD78" s="325"/>
      <c r="RE78" s="325"/>
      <c r="RF78" s="325"/>
      <c r="RG78" s="325"/>
      <c r="RH78" s="325"/>
      <c r="RI78" s="325"/>
      <c r="RJ78" s="325"/>
      <c r="RK78" s="325"/>
      <c r="RL78" s="325"/>
      <c r="RM78" s="325"/>
      <c r="RN78" s="325"/>
      <c r="RO78" s="325"/>
      <c r="RP78" s="325"/>
      <c r="RQ78" s="325"/>
      <c r="RR78" s="325"/>
      <c r="RS78" s="325"/>
      <c r="RT78" s="325"/>
      <c r="RU78" s="325"/>
      <c r="RV78" s="325"/>
      <c r="RW78" s="325"/>
      <c r="RX78" s="325"/>
      <c r="RY78" s="325"/>
      <c r="RZ78" s="325"/>
      <c r="SA78" s="325"/>
      <c r="SB78" s="325"/>
      <c r="SC78" s="325"/>
      <c r="SD78" s="325"/>
      <c r="SE78" s="325"/>
      <c r="SF78" s="325"/>
      <c r="SG78" s="325"/>
      <c r="SH78" s="325"/>
      <c r="SI78" s="325"/>
      <c r="SJ78" s="325"/>
      <c r="SK78" s="325"/>
      <c r="SL78" s="325"/>
      <c r="SM78" s="325"/>
      <c r="SN78" s="325"/>
      <c r="SO78" s="325"/>
      <c r="SP78" s="325"/>
      <c r="SQ78" s="325"/>
      <c r="SR78" s="325"/>
      <c r="SS78" s="325"/>
      <c r="ST78" s="325"/>
      <c r="SU78" s="325"/>
      <c r="SV78" s="325"/>
      <c r="SW78" s="325"/>
      <c r="SX78" s="325"/>
      <c r="SY78" s="325"/>
      <c r="SZ78" s="325"/>
      <c r="TA78" s="325"/>
      <c r="TB78" s="325"/>
      <c r="TC78" s="325"/>
      <c r="TD78" s="325"/>
      <c r="TE78" s="325"/>
      <c r="TF78" s="325"/>
      <c r="TG78" s="325"/>
      <c r="TH78" s="325"/>
      <c r="TI78" s="325"/>
      <c r="TJ78" s="325"/>
      <c r="TK78" s="325"/>
      <c r="TL78" s="325"/>
      <c r="TM78" s="325"/>
      <c r="TN78" s="325"/>
      <c r="TO78" s="325"/>
      <c r="TP78" s="325"/>
      <c r="TQ78" s="325"/>
      <c r="TR78" s="325"/>
      <c r="TS78" s="325"/>
      <c r="TT78" s="325"/>
      <c r="TU78" s="325"/>
      <c r="TV78" s="325"/>
      <c r="TW78" s="325"/>
      <c r="TX78" s="325"/>
      <c r="TY78" s="325"/>
      <c r="TZ78" s="325"/>
      <c r="UA78" s="325"/>
      <c r="UB78" s="325"/>
      <c r="UC78" s="325"/>
      <c r="UD78" s="325"/>
      <c r="UE78" s="325"/>
      <c r="UF78" s="325"/>
      <c r="UG78" s="325"/>
      <c r="UH78" s="325"/>
      <c r="UI78" s="325"/>
      <c r="UJ78" s="325"/>
      <c r="UK78" s="325"/>
      <c r="UL78" s="325"/>
      <c r="UM78" s="325"/>
      <c r="UN78" s="325"/>
      <c r="UO78" s="325"/>
      <c r="UP78" s="325"/>
      <c r="UQ78" s="325"/>
      <c r="UR78" s="325"/>
      <c r="US78" s="325"/>
      <c r="UT78" s="325"/>
      <c r="UU78" s="325"/>
      <c r="UV78" s="325"/>
      <c r="UW78" s="325"/>
      <c r="UX78" s="325"/>
      <c r="UY78" s="325"/>
      <c r="UZ78" s="325"/>
      <c r="VA78" s="325"/>
      <c r="VB78" s="325"/>
      <c r="VC78" s="325"/>
      <c r="VD78" s="325"/>
      <c r="VE78" s="325"/>
      <c r="VF78" s="325"/>
      <c r="VG78" s="325"/>
      <c r="VH78" s="325"/>
      <c r="VI78" s="325"/>
      <c r="VJ78" s="325"/>
      <c r="VK78" s="325"/>
      <c r="VL78" s="325"/>
      <c r="VM78" s="325"/>
      <c r="VN78" s="325"/>
      <c r="VO78" s="325"/>
      <c r="VP78" s="325"/>
      <c r="VQ78" s="325"/>
      <c r="VR78" s="325"/>
      <c r="VS78" s="325"/>
      <c r="VT78" s="325"/>
      <c r="VU78" s="325"/>
      <c r="VV78" s="325"/>
      <c r="VW78" s="325"/>
      <c r="VX78" s="325"/>
      <c r="VY78" s="325"/>
      <c r="VZ78" s="325"/>
      <c r="WA78" s="325"/>
      <c r="WB78" s="325"/>
      <c r="WC78" s="325"/>
      <c r="WD78" s="325"/>
      <c r="WE78" s="325"/>
      <c r="WF78" s="325"/>
      <c r="WG78" s="325"/>
      <c r="WH78" s="325"/>
      <c r="WI78" s="325"/>
      <c r="WJ78" s="325"/>
      <c r="WK78" s="325"/>
      <c r="WL78" s="325"/>
      <c r="WM78" s="325"/>
      <c r="WN78" s="325"/>
      <c r="WO78" s="325"/>
      <c r="WP78" s="325"/>
      <c r="WQ78" s="325"/>
      <c r="WR78" s="325"/>
      <c r="WS78" s="325"/>
      <c r="WT78" s="325"/>
      <c r="WU78" s="325"/>
      <c r="WV78" s="325"/>
      <c r="WW78" s="325"/>
      <c r="WX78" s="325"/>
      <c r="WY78" s="325"/>
      <c r="WZ78" s="325"/>
      <c r="XA78" s="325"/>
      <c r="XB78" s="325"/>
      <c r="XC78" s="325"/>
      <c r="XD78" s="325"/>
      <c r="XE78" s="325"/>
      <c r="XF78" s="325"/>
      <c r="XG78" s="325"/>
      <c r="XH78" s="325"/>
      <c r="XI78" s="325"/>
      <c r="XJ78" s="325"/>
      <c r="XK78" s="325"/>
      <c r="XL78" s="325"/>
      <c r="XM78" s="325"/>
      <c r="XN78" s="325"/>
      <c r="XO78" s="325"/>
      <c r="XP78" s="325"/>
      <c r="XQ78" s="325"/>
      <c r="XR78" s="325"/>
      <c r="XS78" s="325"/>
      <c r="XT78" s="325"/>
      <c r="XU78" s="325"/>
      <c r="XV78" s="325"/>
      <c r="XW78" s="325"/>
      <c r="XX78" s="325"/>
      <c r="XY78" s="325"/>
      <c r="XZ78" s="325"/>
      <c r="YA78" s="325"/>
      <c r="YB78" s="325"/>
      <c r="YC78" s="325"/>
      <c r="YD78" s="325"/>
      <c r="YE78" s="325"/>
      <c r="YF78" s="325"/>
      <c r="YG78" s="325"/>
      <c r="YH78" s="325"/>
      <c r="YI78" s="325"/>
      <c r="YJ78" s="325"/>
      <c r="YK78" s="325"/>
      <c r="YL78" s="325"/>
      <c r="YM78" s="325"/>
      <c r="YN78" s="325"/>
      <c r="YO78" s="325"/>
      <c r="YP78" s="325"/>
      <c r="YQ78" s="325"/>
      <c r="YR78" s="325"/>
      <c r="YS78" s="325"/>
      <c r="YT78" s="325"/>
      <c r="YU78" s="325"/>
      <c r="YV78" s="325"/>
      <c r="YW78" s="325"/>
      <c r="YX78" s="325"/>
      <c r="YY78" s="325"/>
      <c r="YZ78" s="325"/>
      <c r="ZA78" s="325"/>
      <c r="ZB78" s="325"/>
      <c r="ZC78" s="325"/>
      <c r="ZD78" s="325"/>
      <c r="ZE78" s="325"/>
      <c r="ZF78" s="325"/>
      <c r="ZG78" s="325"/>
      <c r="ZH78" s="325"/>
      <c r="ZI78" s="325"/>
      <c r="ZJ78" s="325"/>
      <c r="ZK78" s="325"/>
      <c r="ZL78" s="325"/>
      <c r="ZM78" s="325"/>
      <c r="ZN78" s="325"/>
      <c r="ZO78" s="325"/>
      <c r="ZP78" s="325"/>
      <c r="ZQ78" s="325"/>
      <c r="ZR78" s="325"/>
      <c r="ZS78" s="325"/>
      <c r="ZT78" s="325"/>
      <c r="ZU78" s="325"/>
      <c r="ZV78" s="325"/>
      <c r="ZW78" s="325"/>
      <c r="ZX78" s="325"/>
      <c r="ZY78" s="325"/>
      <c r="ZZ78" s="325"/>
      <c r="AAA78" s="325"/>
      <c r="AAB78" s="325"/>
      <c r="AAC78" s="325"/>
      <c r="AAD78" s="325"/>
      <c r="AAE78" s="325"/>
      <c r="AAF78" s="325"/>
      <c r="AAG78" s="325"/>
      <c r="AAH78" s="325"/>
      <c r="AAI78" s="325"/>
      <c r="AAJ78" s="325"/>
      <c r="AAK78" s="325"/>
      <c r="AAL78" s="325"/>
      <c r="AAM78" s="325"/>
      <c r="AAN78" s="325"/>
      <c r="AAO78" s="325"/>
      <c r="AAP78" s="325"/>
      <c r="AAQ78" s="325"/>
      <c r="AAR78" s="325"/>
      <c r="AAS78" s="325"/>
      <c r="AAT78" s="325"/>
      <c r="AAU78" s="325"/>
      <c r="AAV78" s="325"/>
      <c r="AAW78" s="325"/>
      <c r="AAX78" s="325"/>
      <c r="AAY78" s="325"/>
      <c r="AAZ78" s="325"/>
      <c r="ABA78" s="325"/>
      <c r="ABB78" s="325"/>
      <c r="ABC78" s="325"/>
      <c r="ABD78" s="325"/>
      <c r="ABE78" s="325"/>
      <c r="ABF78" s="325"/>
      <c r="ABG78" s="325"/>
      <c r="ABH78" s="325"/>
      <c r="ABI78" s="325"/>
      <c r="ABJ78" s="325"/>
      <c r="ABK78" s="325"/>
      <c r="ABL78" s="325"/>
      <c r="ABM78" s="325"/>
      <c r="ABN78" s="325"/>
      <c r="ABO78" s="325"/>
      <c r="ABP78" s="325"/>
      <c r="ABQ78" s="325"/>
      <c r="ABR78" s="325"/>
      <c r="ABS78" s="325"/>
      <c r="ABT78" s="325"/>
      <c r="ABU78" s="325"/>
      <c r="ABV78" s="325"/>
      <c r="ABW78" s="325"/>
      <c r="ABX78" s="325"/>
      <c r="ABY78" s="325"/>
      <c r="ABZ78" s="325"/>
      <c r="ACA78" s="325"/>
      <c r="ACB78" s="325"/>
      <c r="ACC78" s="325"/>
      <c r="ACD78" s="325"/>
      <c r="ACE78" s="325"/>
      <c r="ACF78" s="325"/>
      <c r="ACG78" s="325"/>
      <c r="ACH78" s="325"/>
      <c r="ACI78" s="325"/>
      <c r="ACJ78" s="325"/>
      <c r="ACK78" s="325"/>
      <c r="ACL78" s="325"/>
      <c r="ACM78" s="325"/>
      <c r="ACN78" s="325"/>
      <c r="ACO78" s="325"/>
      <c r="ACP78" s="325"/>
      <c r="ACQ78" s="325"/>
      <c r="ACR78" s="325"/>
      <c r="ACS78" s="325"/>
      <c r="ACT78" s="325"/>
      <c r="ACU78" s="325"/>
      <c r="ACV78" s="325"/>
      <c r="ACW78" s="325"/>
      <c r="ACX78" s="325"/>
      <c r="ACY78" s="325"/>
      <c r="ACZ78" s="325"/>
      <c r="ADA78" s="325"/>
      <c r="ADB78" s="325"/>
      <c r="ADC78" s="325"/>
      <c r="ADD78" s="325"/>
      <c r="ADE78" s="325"/>
      <c r="ADF78" s="325"/>
      <c r="ADG78" s="325"/>
      <c r="ADH78" s="325"/>
      <c r="ADI78" s="325"/>
      <c r="ADJ78" s="325"/>
      <c r="ADK78" s="325"/>
      <c r="ADL78" s="325"/>
      <c r="ADM78" s="325"/>
      <c r="ADN78" s="325"/>
      <c r="ADO78" s="325"/>
      <c r="ADP78" s="325"/>
      <c r="ADQ78" s="325"/>
      <c r="ADR78" s="325"/>
      <c r="ADS78" s="325"/>
      <c r="ADT78" s="325"/>
      <c r="ADU78" s="325"/>
      <c r="ADV78" s="325"/>
      <c r="ADW78" s="325"/>
      <c r="ADX78" s="325"/>
      <c r="ADY78" s="325"/>
      <c r="ADZ78" s="325"/>
      <c r="AEA78" s="325"/>
      <c r="AEB78" s="325"/>
      <c r="AEC78" s="325"/>
      <c r="AED78" s="325"/>
      <c r="AEE78" s="325"/>
      <c r="AEF78" s="325"/>
      <c r="AEG78" s="325"/>
      <c r="AEH78" s="325"/>
      <c r="AEI78" s="325"/>
      <c r="AEJ78" s="325"/>
      <c r="AEK78" s="325"/>
      <c r="AEL78" s="325"/>
      <c r="AEM78" s="325"/>
      <c r="AEN78" s="325"/>
      <c r="AEO78" s="325"/>
      <c r="AEP78" s="325"/>
      <c r="AEQ78" s="325"/>
      <c r="AER78" s="325"/>
      <c r="AES78" s="325"/>
      <c r="AET78" s="325"/>
      <c r="AEU78" s="325"/>
      <c r="AEV78" s="325"/>
      <c r="AEW78" s="325"/>
      <c r="AEX78" s="325"/>
      <c r="AEY78" s="325"/>
      <c r="AEZ78" s="325"/>
      <c r="AFA78" s="325"/>
      <c r="AFB78" s="325"/>
      <c r="AFC78" s="325"/>
      <c r="AFD78" s="325"/>
      <c r="AFE78" s="325"/>
      <c r="AFF78" s="325"/>
      <c r="AFG78" s="325"/>
      <c r="AFH78" s="325"/>
      <c r="AFI78" s="325"/>
      <c r="AFJ78" s="325"/>
      <c r="AFK78" s="325"/>
      <c r="AFL78" s="325"/>
      <c r="AFM78" s="325"/>
      <c r="AFN78" s="325"/>
      <c r="AFO78" s="325"/>
      <c r="AFP78" s="325"/>
      <c r="AFQ78" s="325"/>
      <c r="AFR78" s="325"/>
      <c r="AFS78" s="325"/>
      <c r="AFT78" s="325"/>
      <c r="AFU78" s="325"/>
      <c r="AFV78" s="325"/>
      <c r="AFW78" s="325"/>
      <c r="AFX78" s="325"/>
      <c r="AFY78" s="325"/>
      <c r="AFZ78" s="325"/>
      <c r="AGA78" s="325"/>
      <c r="AGB78" s="325"/>
      <c r="AGC78" s="325"/>
      <c r="AGD78" s="325"/>
      <c r="AGE78" s="325"/>
      <c r="AGF78" s="325"/>
      <c r="AGG78" s="325"/>
      <c r="AGH78" s="325"/>
      <c r="AGI78" s="325"/>
      <c r="AGJ78" s="325"/>
      <c r="AGK78" s="325"/>
      <c r="AGL78" s="325"/>
      <c r="AGM78" s="325"/>
      <c r="AGN78" s="325"/>
      <c r="AGO78" s="325"/>
      <c r="AGP78" s="325"/>
      <c r="AGQ78" s="325"/>
      <c r="AGR78" s="325"/>
      <c r="AGS78" s="325"/>
      <c r="AGT78" s="325"/>
      <c r="AGU78" s="325"/>
      <c r="AGV78" s="325"/>
      <c r="AGW78" s="325"/>
      <c r="AGX78" s="325"/>
      <c r="AGY78" s="325"/>
      <c r="AGZ78" s="325"/>
      <c r="AHA78" s="325"/>
      <c r="AHB78" s="325"/>
      <c r="AHC78" s="325"/>
      <c r="AHD78" s="325"/>
      <c r="AHE78" s="325"/>
      <c r="AHF78" s="325"/>
      <c r="AHG78" s="325"/>
      <c r="AHH78" s="325"/>
      <c r="AHI78" s="325"/>
      <c r="AHJ78" s="325"/>
      <c r="AHK78" s="325"/>
      <c r="AHL78" s="325"/>
      <c r="AHM78" s="325"/>
      <c r="AHN78" s="325"/>
      <c r="AHO78" s="325"/>
      <c r="AHP78" s="325"/>
      <c r="AHQ78" s="325"/>
      <c r="AHR78" s="325"/>
      <c r="AHS78" s="325"/>
      <c r="AHT78" s="325"/>
      <c r="AHU78" s="325"/>
      <c r="AHV78" s="325"/>
      <c r="AHW78" s="325"/>
      <c r="AHX78" s="325"/>
      <c r="AHY78" s="325"/>
      <c r="AHZ78" s="325"/>
      <c r="AIA78" s="325"/>
      <c r="AIB78" s="325"/>
      <c r="AIC78" s="325"/>
      <c r="AID78" s="325"/>
      <c r="AIE78" s="325"/>
      <c r="AIF78" s="325"/>
      <c r="AIG78" s="325"/>
      <c r="AIH78" s="325"/>
      <c r="AII78" s="325"/>
      <c r="AIJ78" s="325"/>
      <c r="AIK78" s="325"/>
      <c r="AIL78" s="325"/>
      <c r="AIM78" s="325"/>
      <c r="AIN78" s="325"/>
      <c r="AIO78" s="325"/>
      <c r="AIP78" s="325"/>
      <c r="AIQ78" s="325"/>
      <c r="AIR78" s="325"/>
      <c r="AIS78" s="325"/>
      <c r="AIT78" s="325"/>
      <c r="AIU78" s="325"/>
      <c r="AIV78" s="325"/>
      <c r="AIW78" s="325"/>
      <c r="AIX78" s="325"/>
      <c r="AIY78" s="325"/>
      <c r="AIZ78" s="325"/>
      <c r="AJA78" s="325"/>
      <c r="AJB78" s="325"/>
      <c r="AJC78" s="325"/>
      <c r="AJD78" s="325"/>
      <c r="AJE78" s="325"/>
      <c r="AJF78" s="325"/>
      <c r="AJG78" s="325"/>
      <c r="AJH78" s="325"/>
      <c r="AJI78" s="325"/>
      <c r="AJJ78" s="325"/>
      <c r="AJK78" s="325"/>
      <c r="AJL78" s="325"/>
      <c r="AJM78" s="325"/>
      <c r="AJN78" s="325"/>
      <c r="AJO78" s="325"/>
      <c r="AJP78" s="325"/>
      <c r="AJQ78" s="325"/>
      <c r="AJR78" s="325"/>
      <c r="AJS78" s="325"/>
      <c r="AJT78" s="325"/>
      <c r="AJU78" s="325"/>
      <c r="AJV78" s="325"/>
      <c r="AJW78" s="325"/>
      <c r="AJX78" s="325"/>
      <c r="AJY78" s="325"/>
      <c r="AJZ78" s="325"/>
      <c r="AKA78" s="325"/>
      <c r="AKB78" s="325"/>
      <c r="AKC78" s="325"/>
      <c r="AKD78" s="325"/>
      <c r="AKE78" s="325"/>
      <c r="AKF78" s="325"/>
      <c r="AKG78" s="325"/>
      <c r="AKH78" s="325"/>
      <c r="AKI78" s="325"/>
      <c r="AKJ78" s="325"/>
      <c r="AKK78" s="325"/>
      <c r="AKL78" s="325"/>
      <c r="AKM78" s="325"/>
      <c r="AKN78" s="325"/>
      <c r="AKO78" s="325"/>
      <c r="AKP78" s="325"/>
      <c r="AKQ78" s="325"/>
      <c r="AKR78" s="325"/>
      <c r="AKS78" s="325"/>
      <c r="AKT78" s="325"/>
      <c r="AKU78" s="325"/>
      <c r="AKV78" s="325"/>
      <c r="AKW78" s="325"/>
      <c r="AKX78" s="325"/>
      <c r="AKY78" s="325"/>
      <c r="AKZ78" s="325"/>
      <c r="ALA78" s="325"/>
      <c r="ALB78" s="325"/>
      <c r="ALC78" s="325"/>
      <c r="ALD78" s="325"/>
      <c r="ALE78" s="325"/>
      <c r="ALF78" s="325"/>
      <c r="ALG78" s="325"/>
      <c r="ALH78" s="325"/>
      <c r="ALI78" s="325"/>
      <c r="ALJ78" s="325"/>
      <c r="ALK78" s="325"/>
      <c r="ALL78" s="325"/>
      <c r="ALM78" s="325"/>
      <c r="ALN78" s="325"/>
      <c r="ALO78" s="325"/>
      <c r="ALP78" s="325"/>
      <c r="ALQ78" s="325"/>
      <c r="ALR78" s="325"/>
      <c r="ALS78" s="325"/>
      <c r="ALT78" s="325"/>
      <c r="ALU78" s="325"/>
      <c r="ALV78" s="325"/>
      <c r="ALW78" s="325"/>
      <c r="ALX78" s="325"/>
      <c r="ALY78" s="325"/>
      <c r="ALZ78" s="325"/>
      <c r="AMA78" s="325"/>
      <c r="AMB78" s="325"/>
      <c r="AMC78" s="325"/>
      <c r="AMD78" s="325"/>
      <c r="AME78" s="325"/>
      <c r="AMF78" s="325"/>
      <c r="AMG78" s="325"/>
      <c r="AMH78" s="325"/>
      <c r="AMI78" s="325"/>
      <c r="AMJ78" s="325"/>
      <c r="AMK78" s="325"/>
      <c r="AML78" s="325"/>
      <c r="AMM78" s="325"/>
      <c r="AMN78" s="325"/>
      <c r="AMO78" s="325"/>
      <c r="AMP78" s="325"/>
      <c r="AMQ78" s="325"/>
      <c r="AMR78" s="325"/>
      <c r="AMS78" s="325"/>
      <c r="AMT78" s="325"/>
      <c r="AMU78" s="325"/>
      <c r="AMV78" s="325"/>
      <c r="AMW78" s="325"/>
      <c r="AMX78" s="325"/>
      <c r="AMY78" s="325"/>
      <c r="AMZ78" s="325"/>
      <c r="ANA78" s="325"/>
      <c r="ANB78" s="325"/>
      <c r="ANC78" s="325"/>
      <c r="AND78" s="325"/>
      <c r="ANE78" s="325"/>
      <c r="ANF78" s="325"/>
      <c r="ANG78" s="325"/>
      <c r="ANH78" s="325"/>
      <c r="ANI78" s="325"/>
      <c r="ANJ78" s="325"/>
      <c r="ANK78" s="325"/>
      <c r="ANL78" s="325"/>
      <c r="ANM78" s="325"/>
      <c r="ANN78" s="325"/>
      <c r="ANO78" s="325"/>
      <c r="ANP78" s="325"/>
      <c r="ANQ78" s="325"/>
      <c r="ANR78" s="325"/>
      <c r="ANS78" s="325"/>
      <c r="ANT78" s="325"/>
      <c r="ANU78" s="325"/>
      <c r="ANV78" s="325"/>
      <c r="ANW78" s="325"/>
      <c r="ANX78" s="325"/>
      <c r="ANY78" s="325"/>
      <c r="ANZ78" s="325"/>
      <c r="AOA78" s="325"/>
      <c r="AOB78" s="325"/>
      <c r="AOC78" s="325"/>
      <c r="AOD78" s="325"/>
      <c r="AOE78" s="325"/>
      <c r="AOF78" s="325"/>
      <c r="AOG78" s="325"/>
      <c r="AOH78" s="325"/>
      <c r="AOI78" s="325"/>
      <c r="AOJ78" s="325"/>
      <c r="AOK78" s="325"/>
      <c r="AOL78" s="325"/>
      <c r="AOM78" s="325"/>
      <c r="AON78" s="325"/>
      <c r="AOO78" s="325"/>
      <c r="AOP78" s="325"/>
      <c r="AOQ78" s="325"/>
      <c r="AOR78" s="325"/>
      <c r="AOS78" s="325"/>
      <c r="AOT78" s="325"/>
      <c r="AOU78" s="325"/>
      <c r="AOV78" s="325"/>
      <c r="AOW78" s="325"/>
      <c r="AOX78" s="325"/>
      <c r="AOY78" s="325"/>
      <c r="AOZ78" s="325"/>
      <c r="APA78" s="325"/>
      <c r="APB78" s="325"/>
      <c r="APC78" s="325"/>
      <c r="APD78" s="325"/>
      <c r="APE78" s="325"/>
      <c r="APF78" s="325"/>
      <c r="APG78" s="325"/>
      <c r="APH78" s="325"/>
      <c r="API78" s="325"/>
      <c r="APJ78" s="325"/>
      <c r="APK78" s="325"/>
      <c r="APL78" s="325"/>
      <c r="APM78" s="325"/>
      <c r="APN78" s="325"/>
      <c r="APO78" s="325"/>
      <c r="APP78" s="325"/>
      <c r="APQ78" s="325"/>
      <c r="APR78" s="325"/>
      <c r="APS78" s="325"/>
      <c r="APT78" s="325"/>
      <c r="APU78" s="325"/>
      <c r="APV78" s="325"/>
      <c r="APW78" s="325"/>
      <c r="APX78" s="325"/>
      <c r="APY78" s="325"/>
      <c r="APZ78" s="325"/>
      <c r="AQA78" s="325"/>
      <c r="AQB78" s="325"/>
      <c r="AQC78" s="325"/>
      <c r="AQD78" s="325"/>
      <c r="AQE78" s="325"/>
      <c r="AQF78" s="325"/>
      <c r="AQG78" s="325"/>
      <c r="AQH78" s="325"/>
      <c r="AQI78" s="325"/>
      <c r="AQJ78" s="325"/>
      <c r="AQK78" s="325"/>
      <c r="AQL78" s="325"/>
      <c r="AQM78" s="325"/>
      <c r="AQN78" s="325"/>
      <c r="AQO78" s="325"/>
      <c r="AQP78" s="325"/>
      <c r="AQQ78" s="325"/>
      <c r="AQR78" s="325"/>
      <c r="AQS78" s="325"/>
      <c r="AQT78" s="325"/>
      <c r="AQU78" s="325"/>
      <c r="AQV78" s="325"/>
      <c r="AQW78" s="325"/>
      <c r="AQX78" s="325"/>
      <c r="AQY78" s="325"/>
      <c r="AQZ78" s="325"/>
      <c r="ARA78" s="325"/>
      <c r="ARB78" s="325"/>
      <c r="ARC78" s="325"/>
      <c r="ARD78" s="325"/>
      <c r="ARE78" s="325"/>
      <c r="ARF78" s="325"/>
      <c r="ARG78" s="325"/>
      <c r="ARH78" s="325"/>
      <c r="ARI78" s="325"/>
      <c r="ARJ78" s="325"/>
      <c r="ARK78" s="325"/>
      <c r="ARL78" s="325"/>
      <c r="ARM78" s="325"/>
      <c r="ARN78" s="325"/>
      <c r="ARO78" s="325"/>
      <c r="ARP78" s="325"/>
      <c r="ARQ78" s="325"/>
      <c r="ARR78" s="325"/>
      <c r="ARS78" s="325"/>
      <c r="ART78" s="325"/>
      <c r="ARU78" s="325"/>
      <c r="ARV78" s="325"/>
      <c r="ARW78" s="325"/>
      <c r="ARX78" s="325"/>
      <c r="ARY78" s="325"/>
      <c r="ARZ78" s="325"/>
      <c r="ASA78" s="325"/>
      <c r="ASB78" s="325"/>
      <c r="ASC78" s="325"/>
      <c r="ASD78" s="325"/>
      <c r="ASE78" s="325"/>
      <c r="ASF78" s="325"/>
      <c r="ASG78" s="325"/>
      <c r="ASH78" s="325"/>
      <c r="ASI78" s="325"/>
      <c r="ASJ78" s="325"/>
      <c r="ASK78" s="325"/>
      <c r="ASL78" s="325"/>
      <c r="ASM78" s="325"/>
      <c r="ASN78" s="325"/>
      <c r="ASO78" s="325"/>
      <c r="ASP78" s="325"/>
      <c r="ASQ78" s="325"/>
      <c r="ASR78" s="325"/>
      <c r="ASS78" s="325"/>
      <c r="AST78" s="325"/>
      <c r="ASU78" s="325"/>
      <c r="ASV78" s="325"/>
      <c r="ASW78" s="325"/>
      <c r="ASX78" s="325"/>
      <c r="ASY78" s="325"/>
      <c r="ASZ78" s="325"/>
      <c r="ATA78" s="325"/>
      <c r="ATB78" s="325"/>
      <c r="ATC78" s="325"/>
      <c r="ATD78" s="325"/>
      <c r="ATE78" s="325"/>
      <c r="ATF78" s="325"/>
      <c r="ATG78" s="325"/>
      <c r="ATH78" s="325"/>
      <c r="ATI78" s="325"/>
      <c r="ATJ78" s="325"/>
      <c r="ATK78" s="325"/>
      <c r="ATL78" s="325"/>
      <c r="ATM78" s="325"/>
      <c r="ATN78" s="325"/>
      <c r="ATO78" s="325"/>
      <c r="ATP78" s="325"/>
      <c r="ATQ78" s="325"/>
      <c r="ATR78" s="325"/>
      <c r="ATS78" s="325"/>
      <c r="ATT78" s="325"/>
      <c r="ATU78" s="325"/>
      <c r="ATV78" s="325"/>
      <c r="ATW78" s="325"/>
      <c r="ATX78" s="325"/>
      <c r="ATY78" s="325"/>
      <c r="ATZ78" s="325"/>
      <c r="AUA78" s="325"/>
      <c r="AUB78" s="325"/>
      <c r="AUC78" s="325"/>
      <c r="AUD78" s="325"/>
      <c r="AUE78" s="325"/>
      <c r="AUF78" s="325"/>
      <c r="AUG78" s="325"/>
      <c r="AUH78" s="325"/>
      <c r="AUI78" s="325"/>
      <c r="AUJ78" s="325"/>
      <c r="AUK78" s="325"/>
      <c r="AUL78" s="325"/>
      <c r="AUM78" s="325"/>
      <c r="AUN78" s="325"/>
      <c r="AUO78" s="325"/>
      <c r="AUP78" s="325"/>
      <c r="AUQ78" s="325"/>
      <c r="AUR78" s="325"/>
      <c r="AUS78" s="325"/>
      <c r="AUT78" s="325"/>
      <c r="AUU78" s="325"/>
      <c r="AUV78" s="325"/>
      <c r="AUW78" s="325"/>
      <c r="AUX78" s="325"/>
      <c r="AUY78" s="325"/>
      <c r="AUZ78" s="325"/>
      <c r="AVA78" s="325"/>
      <c r="AVB78" s="325"/>
      <c r="AVC78" s="325"/>
      <c r="AVD78" s="325"/>
      <c r="AVE78" s="325"/>
      <c r="AVF78" s="325"/>
      <c r="AVG78" s="325"/>
      <c r="AVH78" s="325"/>
      <c r="AVI78" s="325"/>
      <c r="AVJ78" s="325"/>
      <c r="AVK78" s="325"/>
      <c r="AVL78" s="325"/>
      <c r="AVM78" s="325"/>
      <c r="AVN78" s="325"/>
      <c r="AVO78" s="325"/>
      <c r="AVP78" s="325"/>
      <c r="AVQ78" s="325"/>
      <c r="AVR78" s="325"/>
      <c r="AVS78" s="325"/>
      <c r="AVT78" s="325"/>
      <c r="AVU78" s="325"/>
      <c r="AVV78" s="325"/>
      <c r="AVW78" s="325"/>
      <c r="AVX78" s="325"/>
      <c r="AVY78" s="325"/>
      <c r="AVZ78" s="325"/>
      <c r="AWA78" s="325"/>
      <c r="AWB78" s="325"/>
      <c r="AWC78" s="325"/>
      <c r="AWD78" s="325"/>
      <c r="AWE78" s="325"/>
      <c r="AWF78" s="325"/>
      <c r="AWG78" s="325"/>
      <c r="AWH78" s="325"/>
      <c r="AWI78" s="325"/>
      <c r="AWJ78" s="325"/>
      <c r="AWK78" s="325"/>
      <c r="AWL78" s="325"/>
      <c r="AWM78" s="325"/>
      <c r="AWN78" s="325"/>
      <c r="AWO78" s="325"/>
      <c r="AWP78" s="325"/>
      <c r="AWQ78" s="325"/>
      <c r="AWR78" s="325"/>
      <c r="AWS78" s="325"/>
      <c r="AWT78" s="325"/>
      <c r="AWU78" s="325"/>
      <c r="AWV78" s="325"/>
      <c r="AWW78" s="325"/>
      <c r="AWX78" s="325"/>
      <c r="AWY78" s="325"/>
      <c r="AWZ78" s="325"/>
      <c r="AXA78" s="325"/>
      <c r="AXB78" s="325"/>
      <c r="AXC78" s="325"/>
      <c r="AXD78" s="325"/>
      <c r="AXE78" s="325"/>
      <c r="AXF78" s="325"/>
      <c r="AXG78" s="325"/>
      <c r="AXH78" s="325"/>
      <c r="AXI78" s="325"/>
      <c r="AXJ78" s="325"/>
      <c r="AXK78" s="325"/>
      <c r="AXL78" s="325"/>
      <c r="AXM78" s="325"/>
      <c r="AXN78" s="325"/>
      <c r="AXO78" s="325"/>
      <c r="AXP78" s="325"/>
      <c r="AXQ78" s="325"/>
      <c r="AXR78" s="325"/>
      <c r="AXS78" s="325"/>
      <c r="AXT78" s="325"/>
      <c r="AXU78" s="325"/>
      <c r="AXV78" s="325"/>
      <c r="AXW78" s="325"/>
      <c r="AXX78" s="325"/>
      <c r="AXY78" s="325"/>
      <c r="AXZ78" s="325"/>
      <c r="AYA78" s="325"/>
      <c r="AYB78" s="325"/>
      <c r="AYC78" s="325"/>
      <c r="AYD78" s="325"/>
      <c r="AYE78" s="325"/>
      <c r="AYF78" s="325"/>
      <c r="AYG78" s="325"/>
      <c r="AYH78" s="325"/>
      <c r="AYI78" s="325"/>
      <c r="AYJ78" s="325"/>
      <c r="AYK78" s="325"/>
      <c r="AYL78" s="325"/>
      <c r="AYM78" s="325"/>
      <c r="AYN78" s="325"/>
      <c r="AYO78" s="325"/>
      <c r="AYP78" s="325"/>
      <c r="AYQ78" s="325"/>
      <c r="AYR78" s="325"/>
      <c r="AYS78" s="325"/>
      <c r="AYT78" s="325"/>
      <c r="AYU78" s="325"/>
      <c r="AYV78" s="325"/>
      <c r="AYW78" s="325"/>
      <c r="AYX78" s="325"/>
      <c r="AYY78" s="325"/>
      <c r="AYZ78" s="325"/>
      <c r="AZA78" s="325"/>
      <c r="AZB78" s="325"/>
      <c r="AZC78" s="325"/>
      <c r="AZD78" s="325"/>
      <c r="AZE78" s="325"/>
      <c r="AZF78" s="325"/>
      <c r="AZG78" s="325"/>
      <c r="AZH78" s="325"/>
      <c r="AZI78" s="325"/>
      <c r="AZJ78" s="325"/>
      <c r="AZK78" s="325"/>
      <c r="AZL78" s="325"/>
      <c r="AZM78" s="325"/>
      <c r="AZN78" s="325"/>
      <c r="AZO78" s="325"/>
      <c r="AZP78" s="325"/>
      <c r="AZQ78" s="325"/>
      <c r="AZR78" s="325"/>
      <c r="AZS78" s="325"/>
      <c r="AZT78" s="325"/>
      <c r="AZU78" s="325"/>
      <c r="AZV78" s="325"/>
      <c r="AZW78" s="325"/>
      <c r="AZX78" s="325"/>
      <c r="AZY78" s="325"/>
      <c r="AZZ78" s="325"/>
      <c r="BAA78" s="325"/>
      <c r="BAB78" s="325"/>
      <c r="BAC78" s="325"/>
      <c r="BAD78" s="325"/>
      <c r="BAE78" s="325"/>
      <c r="BAF78" s="325"/>
      <c r="BAG78" s="325"/>
      <c r="BAH78" s="325"/>
      <c r="BAI78" s="325"/>
      <c r="BAJ78" s="325"/>
      <c r="BAK78" s="325"/>
      <c r="BAL78" s="325"/>
      <c r="BAM78" s="325"/>
      <c r="BAN78" s="325"/>
      <c r="BAO78" s="325"/>
      <c r="BAP78" s="325"/>
      <c r="BAQ78" s="325"/>
      <c r="BAR78" s="325"/>
      <c r="BAS78" s="325"/>
      <c r="BAT78" s="325"/>
      <c r="BAU78" s="325"/>
      <c r="BAV78" s="325"/>
      <c r="BAW78" s="325"/>
      <c r="BAX78" s="325"/>
      <c r="BAY78" s="325"/>
      <c r="BAZ78" s="325"/>
      <c r="BBA78" s="325"/>
      <c r="BBB78" s="325"/>
      <c r="BBC78" s="325"/>
      <c r="BBD78" s="325"/>
      <c r="BBE78" s="325"/>
      <c r="BBF78" s="325"/>
      <c r="BBG78" s="325"/>
      <c r="BBH78" s="325"/>
      <c r="BBI78" s="325"/>
      <c r="BBJ78" s="325"/>
      <c r="BBK78" s="325"/>
      <c r="BBL78" s="325"/>
      <c r="BBM78" s="325"/>
      <c r="BBN78" s="325"/>
      <c r="BBO78" s="325"/>
      <c r="BBP78" s="325"/>
      <c r="BBQ78" s="325"/>
      <c r="BBR78" s="325"/>
      <c r="BBS78" s="325"/>
      <c r="BBT78" s="325"/>
      <c r="BBU78" s="325"/>
      <c r="BBV78" s="325"/>
      <c r="BBW78" s="325"/>
      <c r="BBX78" s="325"/>
      <c r="BBY78" s="325"/>
      <c r="BBZ78" s="325"/>
      <c r="BCA78" s="325"/>
      <c r="BCB78" s="325"/>
      <c r="BCC78" s="325"/>
      <c r="BCD78" s="325"/>
      <c r="BCE78" s="325"/>
      <c r="BCF78" s="325"/>
      <c r="BCG78" s="325"/>
      <c r="BCH78" s="325"/>
      <c r="BCI78" s="325"/>
      <c r="BCJ78" s="325"/>
      <c r="BCK78" s="325"/>
      <c r="BCL78" s="325"/>
      <c r="BCM78" s="325"/>
      <c r="BCN78" s="325"/>
      <c r="BCO78" s="325"/>
      <c r="BCP78" s="325"/>
      <c r="BCQ78" s="325"/>
      <c r="BCR78" s="325"/>
      <c r="BCS78" s="325"/>
      <c r="BCT78" s="325"/>
      <c r="BCU78" s="325"/>
      <c r="BCV78" s="325"/>
      <c r="BCW78" s="325"/>
      <c r="BCX78" s="325"/>
      <c r="BCY78" s="325"/>
      <c r="BCZ78" s="325"/>
      <c r="BDA78" s="325"/>
      <c r="BDB78" s="325"/>
      <c r="BDC78" s="325"/>
      <c r="BDD78" s="325"/>
      <c r="BDE78" s="325"/>
      <c r="BDF78" s="325"/>
      <c r="BDG78" s="325"/>
      <c r="BDH78" s="325"/>
      <c r="BDI78" s="325"/>
      <c r="BDJ78" s="325"/>
      <c r="BDK78" s="325"/>
      <c r="BDL78" s="325"/>
      <c r="BDM78" s="325"/>
      <c r="BDN78" s="325"/>
      <c r="BDO78" s="325"/>
      <c r="BDP78" s="325"/>
      <c r="BDQ78" s="325"/>
      <c r="BDR78" s="325"/>
      <c r="BDS78" s="325"/>
      <c r="BDT78" s="325"/>
      <c r="BDU78" s="325"/>
      <c r="BDV78" s="325"/>
      <c r="BDW78" s="325"/>
      <c r="BDX78" s="325"/>
      <c r="BDY78" s="325"/>
      <c r="BDZ78" s="325"/>
      <c r="BEA78" s="325"/>
      <c r="BEB78" s="325"/>
      <c r="BEC78" s="325"/>
      <c r="BED78" s="325"/>
      <c r="BEE78" s="325"/>
      <c r="BEF78" s="325"/>
      <c r="BEG78" s="325"/>
      <c r="BEH78" s="325"/>
      <c r="BEI78" s="325"/>
      <c r="BEJ78" s="325"/>
      <c r="BEK78" s="325"/>
      <c r="BEL78" s="325"/>
      <c r="BEM78" s="325"/>
      <c r="BEN78" s="325"/>
      <c r="BEO78" s="325"/>
      <c r="BEP78" s="325"/>
      <c r="BEQ78" s="325"/>
      <c r="BER78" s="325"/>
      <c r="BES78" s="325"/>
      <c r="BET78" s="325"/>
      <c r="BEU78" s="325"/>
      <c r="BEV78" s="325"/>
      <c r="BEW78" s="325"/>
      <c r="BEX78" s="325"/>
      <c r="BEY78" s="325"/>
      <c r="BEZ78" s="325"/>
      <c r="BFA78" s="325"/>
      <c r="BFB78" s="325"/>
      <c r="BFC78" s="325"/>
      <c r="BFD78" s="325"/>
      <c r="BFE78" s="325"/>
      <c r="BFF78" s="325"/>
      <c r="BFG78" s="325"/>
      <c r="BFH78" s="325"/>
      <c r="BFI78" s="325"/>
      <c r="BFJ78" s="325"/>
      <c r="BFK78" s="325"/>
      <c r="BFL78" s="325"/>
      <c r="BFM78" s="325"/>
      <c r="BFN78" s="325"/>
      <c r="BFO78" s="325"/>
      <c r="BFP78" s="325"/>
      <c r="BFQ78" s="325"/>
      <c r="BFR78" s="325"/>
      <c r="BFS78" s="325"/>
      <c r="BFT78" s="325"/>
      <c r="BFU78" s="325"/>
      <c r="BFV78" s="325"/>
      <c r="BFW78" s="325"/>
      <c r="BFX78" s="325"/>
      <c r="BFY78" s="325"/>
      <c r="BFZ78" s="325"/>
      <c r="BGA78" s="325"/>
      <c r="BGB78" s="325"/>
      <c r="BGC78" s="325"/>
      <c r="BGD78" s="325"/>
      <c r="BGE78" s="325"/>
      <c r="BGF78" s="325"/>
      <c r="BGG78" s="325"/>
      <c r="BGH78" s="325"/>
      <c r="BGI78" s="325"/>
      <c r="BGJ78" s="325"/>
      <c r="BGK78" s="325"/>
      <c r="BGL78" s="325"/>
      <c r="BGM78" s="325"/>
      <c r="BGN78" s="325"/>
      <c r="BGO78" s="325"/>
      <c r="BGP78" s="325"/>
      <c r="BGQ78" s="325"/>
      <c r="BGR78" s="325"/>
      <c r="BGS78" s="325"/>
      <c r="BGT78" s="325"/>
      <c r="BGU78" s="325"/>
      <c r="BGV78" s="325"/>
      <c r="BGW78" s="325"/>
      <c r="BGX78" s="325"/>
      <c r="BGY78" s="325"/>
      <c r="BGZ78" s="325"/>
      <c r="BHA78" s="325"/>
      <c r="BHB78" s="325"/>
      <c r="BHC78" s="325"/>
      <c r="BHD78" s="325"/>
      <c r="BHE78" s="325"/>
      <c r="BHF78" s="325"/>
      <c r="BHG78" s="325"/>
      <c r="BHH78" s="325"/>
      <c r="BHI78" s="325"/>
      <c r="BHJ78" s="325"/>
      <c r="BHK78" s="325"/>
      <c r="BHL78" s="325"/>
      <c r="BHM78" s="325"/>
      <c r="BHN78" s="325"/>
      <c r="BHO78" s="325"/>
      <c r="BHP78" s="325"/>
      <c r="BHQ78" s="325"/>
      <c r="BHR78" s="325"/>
      <c r="BHS78" s="325"/>
      <c r="BHT78" s="325"/>
      <c r="BHU78" s="325"/>
      <c r="BHV78" s="325"/>
      <c r="BHW78" s="325"/>
      <c r="BHX78" s="325"/>
      <c r="BHY78" s="325"/>
      <c r="BHZ78" s="325"/>
      <c r="BIA78" s="325"/>
      <c r="BIB78" s="325"/>
      <c r="BIC78" s="325"/>
      <c r="BID78" s="325"/>
      <c r="BIE78" s="325"/>
      <c r="BIF78" s="325"/>
      <c r="BIG78" s="325"/>
      <c r="BIH78" s="325"/>
      <c r="BII78" s="325"/>
      <c r="BIJ78" s="325"/>
      <c r="BIK78" s="325"/>
      <c r="BIL78" s="325"/>
      <c r="BIM78" s="325"/>
      <c r="BIN78" s="325"/>
      <c r="BIO78" s="325"/>
      <c r="BIP78" s="325"/>
      <c r="BIQ78" s="325"/>
      <c r="BIR78" s="325"/>
      <c r="BIS78" s="325"/>
      <c r="BIT78" s="325"/>
      <c r="BIU78" s="325"/>
      <c r="BIV78" s="325"/>
      <c r="BIW78" s="325"/>
      <c r="BIX78" s="325"/>
      <c r="BIY78" s="325"/>
      <c r="BIZ78" s="325"/>
      <c r="BJA78" s="325"/>
      <c r="BJB78" s="325"/>
      <c r="BJC78" s="325"/>
      <c r="BJD78" s="325"/>
      <c r="BJE78" s="325"/>
      <c r="BJF78" s="325"/>
      <c r="BJG78" s="325"/>
      <c r="BJH78" s="325"/>
      <c r="BJI78" s="325"/>
      <c r="BJJ78" s="325"/>
      <c r="BJK78" s="325"/>
      <c r="BJL78" s="325"/>
      <c r="BJM78" s="325"/>
      <c r="BJN78" s="325"/>
      <c r="BJO78" s="325"/>
      <c r="BJP78" s="325"/>
      <c r="BJQ78" s="325"/>
      <c r="BJR78" s="325"/>
      <c r="BJS78" s="325"/>
      <c r="BJT78" s="325"/>
      <c r="BJU78" s="325"/>
      <c r="BJV78" s="325"/>
      <c r="BJW78" s="325"/>
      <c r="BJX78" s="325"/>
      <c r="BJY78" s="325"/>
      <c r="BJZ78" s="325"/>
      <c r="BKA78" s="325"/>
      <c r="BKB78" s="325"/>
      <c r="BKC78" s="325"/>
      <c r="BKD78" s="325"/>
      <c r="BKE78" s="325"/>
      <c r="BKF78" s="325"/>
      <c r="BKG78" s="325"/>
      <c r="BKH78" s="325"/>
      <c r="BKI78" s="325"/>
      <c r="BKJ78" s="325"/>
      <c r="BKK78" s="325"/>
      <c r="BKL78" s="325"/>
      <c r="BKM78" s="325"/>
      <c r="BKN78" s="325"/>
      <c r="BKO78" s="325"/>
      <c r="BKP78" s="325"/>
      <c r="BKQ78" s="325"/>
      <c r="BKR78" s="325"/>
      <c r="BKS78" s="325"/>
      <c r="BKT78" s="325"/>
      <c r="BKU78" s="325"/>
      <c r="BKV78" s="325"/>
      <c r="BKW78" s="325"/>
      <c r="BKX78" s="325"/>
      <c r="BKY78" s="325"/>
      <c r="BKZ78" s="325"/>
      <c r="BLA78" s="325"/>
      <c r="BLB78" s="325"/>
      <c r="BLC78" s="325"/>
      <c r="BLD78" s="325"/>
      <c r="BLE78" s="325"/>
      <c r="BLF78" s="325"/>
      <c r="BLG78" s="325"/>
      <c r="BLH78" s="325"/>
      <c r="BLI78" s="325"/>
      <c r="BLJ78" s="325"/>
      <c r="BLK78" s="325"/>
      <c r="BLL78" s="325"/>
      <c r="BLM78" s="325"/>
      <c r="BLN78" s="325"/>
      <c r="BLO78" s="325"/>
      <c r="BLP78" s="325"/>
      <c r="BLQ78" s="325"/>
      <c r="BLR78" s="325"/>
      <c r="BLS78" s="325"/>
      <c r="BLT78" s="325"/>
      <c r="BLU78" s="325"/>
      <c r="BLV78" s="325"/>
      <c r="BLW78" s="325"/>
      <c r="BLX78" s="325"/>
      <c r="BLY78" s="325"/>
      <c r="BLZ78" s="325"/>
      <c r="BMA78" s="325"/>
      <c r="BMB78" s="325"/>
      <c r="BMC78" s="325"/>
      <c r="BMD78" s="325"/>
      <c r="BME78" s="325"/>
      <c r="BMF78" s="325"/>
      <c r="BMG78" s="325"/>
      <c r="BMH78" s="325"/>
      <c r="BMI78" s="325"/>
      <c r="BMJ78" s="325"/>
      <c r="BMK78" s="325"/>
      <c r="BML78" s="325"/>
      <c r="BMM78" s="325"/>
      <c r="BMN78" s="325"/>
      <c r="BMO78" s="325"/>
      <c r="BMP78" s="325"/>
      <c r="BMQ78" s="325"/>
      <c r="BMR78" s="325"/>
      <c r="BMS78" s="325"/>
      <c r="BMT78" s="325"/>
      <c r="BMU78" s="325"/>
      <c r="BMV78" s="325"/>
      <c r="BMW78" s="325"/>
      <c r="BMX78" s="325"/>
      <c r="BMY78" s="325"/>
      <c r="BMZ78" s="325"/>
      <c r="BNA78" s="325"/>
      <c r="BNB78" s="325"/>
      <c r="BNC78" s="325"/>
      <c r="BND78" s="325"/>
      <c r="BNE78" s="325"/>
      <c r="BNF78" s="325"/>
      <c r="BNG78" s="325"/>
      <c r="BNH78" s="325"/>
      <c r="BNI78" s="325"/>
      <c r="BNJ78" s="325"/>
      <c r="BNK78" s="325"/>
      <c r="BNL78" s="325"/>
      <c r="BNM78" s="325"/>
      <c r="BNN78" s="325"/>
      <c r="BNO78" s="325"/>
      <c r="BNP78" s="325"/>
      <c r="BNQ78" s="325"/>
      <c r="BNR78" s="325"/>
      <c r="BNS78" s="325"/>
      <c r="BNT78" s="325"/>
      <c r="BNU78" s="325"/>
      <c r="BNV78" s="325"/>
      <c r="BNW78" s="325"/>
      <c r="BNX78" s="325"/>
      <c r="BNY78" s="325"/>
      <c r="BNZ78" s="325"/>
      <c r="BOA78" s="325"/>
      <c r="BOB78" s="325"/>
      <c r="BOC78" s="325"/>
      <c r="BOD78" s="325"/>
      <c r="BOE78" s="325"/>
      <c r="BOF78" s="325"/>
      <c r="BOG78" s="325"/>
      <c r="BOH78" s="325"/>
      <c r="BOI78" s="325"/>
      <c r="BOJ78" s="325"/>
      <c r="BOK78" s="325"/>
      <c r="BOL78" s="325"/>
      <c r="BOM78" s="325"/>
      <c r="BON78" s="325"/>
      <c r="BOO78" s="325"/>
      <c r="BOP78" s="325"/>
      <c r="BOQ78" s="325"/>
      <c r="BOR78" s="325"/>
      <c r="BOS78" s="325"/>
      <c r="BOT78" s="325"/>
      <c r="BOU78" s="325"/>
      <c r="BOV78" s="325"/>
      <c r="BOW78" s="325"/>
      <c r="BOX78" s="325"/>
      <c r="BOY78" s="325"/>
      <c r="BOZ78" s="325"/>
      <c r="BPA78" s="325"/>
      <c r="BPB78" s="325"/>
      <c r="BPC78" s="325"/>
      <c r="BPD78" s="325"/>
      <c r="BPE78" s="325"/>
      <c r="BPF78" s="325"/>
      <c r="BPG78" s="325"/>
      <c r="BPH78" s="325"/>
      <c r="BPI78" s="325"/>
      <c r="BPJ78" s="325"/>
      <c r="BPK78" s="325"/>
      <c r="BPL78" s="325"/>
      <c r="BPM78" s="325"/>
      <c r="BPN78" s="325"/>
      <c r="BPO78" s="325"/>
      <c r="BPP78" s="325"/>
      <c r="BPQ78" s="325"/>
      <c r="BPR78" s="325"/>
      <c r="BPS78" s="325"/>
      <c r="BPT78" s="325"/>
      <c r="BPU78" s="325"/>
      <c r="BPV78" s="325"/>
      <c r="BPW78" s="325"/>
      <c r="BPX78" s="325"/>
      <c r="BPY78" s="325"/>
      <c r="BPZ78" s="325"/>
      <c r="BQA78" s="325"/>
      <c r="BQB78" s="325"/>
      <c r="BQC78" s="325"/>
      <c r="BQD78" s="325"/>
      <c r="BQE78" s="325"/>
      <c r="BQF78" s="325"/>
      <c r="BQG78" s="325"/>
      <c r="BQH78" s="325"/>
      <c r="BQI78" s="325"/>
      <c r="BQJ78" s="325"/>
      <c r="BQK78" s="325"/>
      <c r="BQL78" s="325"/>
      <c r="BQM78" s="325"/>
      <c r="BQN78" s="325"/>
      <c r="BQO78" s="325"/>
      <c r="BQP78" s="325"/>
      <c r="BQQ78" s="325"/>
      <c r="BQR78" s="325"/>
      <c r="BQS78" s="325"/>
      <c r="BQT78" s="325"/>
      <c r="BQU78" s="325"/>
      <c r="BQV78" s="325"/>
      <c r="BQW78" s="325"/>
      <c r="BQX78" s="325"/>
      <c r="BQY78" s="325"/>
      <c r="BQZ78" s="325"/>
      <c r="BRA78" s="325"/>
      <c r="BRB78" s="325"/>
      <c r="BRC78" s="325"/>
      <c r="BRD78" s="325"/>
      <c r="BRE78" s="325"/>
      <c r="BRF78" s="325"/>
      <c r="BRG78" s="325"/>
      <c r="BRH78" s="325"/>
      <c r="BRI78" s="325"/>
      <c r="BRJ78" s="325"/>
      <c r="BRK78" s="325"/>
      <c r="BRL78" s="325"/>
      <c r="BRM78" s="325"/>
      <c r="BRN78" s="325"/>
      <c r="BRO78" s="325"/>
      <c r="BRP78" s="325"/>
      <c r="BRQ78" s="325"/>
      <c r="BRR78" s="325"/>
      <c r="BRS78" s="325"/>
      <c r="BRT78" s="325"/>
      <c r="BRU78" s="325"/>
      <c r="BRV78" s="325"/>
      <c r="BRW78" s="325"/>
      <c r="BRX78" s="325"/>
      <c r="BRY78" s="325"/>
      <c r="BRZ78" s="325"/>
      <c r="BSA78" s="325"/>
      <c r="BSB78" s="325"/>
      <c r="BSC78" s="325"/>
      <c r="BSD78" s="325"/>
      <c r="BSE78" s="325"/>
      <c r="BSF78" s="325"/>
      <c r="BSG78" s="325"/>
      <c r="BSH78" s="325"/>
      <c r="BSI78" s="325"/>
      <c r="BSJ78" s="325"/>
      <c r="BSK78" s="325"/>
      <c r="BSL78" s="325"/>
      <c r="BSM78" s="325"/>
      <c r="BSN78" s="325"/>
      <c r="BSO78" s="325"/>
      <c r="BSP78" s="325"/>
      <c r="BSQ78" s="325"/>
      <c r="BSR78" s="325"/>
      <c r="BSS78" s="325"/>
      <c r="BST78" s="325"/>
      <c r="BSU78" s="325"/>
      <c r="BSV78" s="325"/>
      <c r="BSW78" s="325"/>
      <c r="BSX78" s="325"/>
      <c r="BSY78" s="325"/>
      <c r="BSZ78" s="325"/>
      <c r="BTA78" s="325"/>
      <c r="BTB78" s="325"/>
      <c r="BTC78" s="325"/>
      <c r="BTD78" s="325"/>
      <c r="BTE78" s="325"/>
      <c r="BTF78" s="325"/>
      <c r="BTG78" s="325"/>
      <c r="BTH78" s="325"/>
      <c r="BTI78" s="325"/>
      <c r="BTJ78" s="325"/>
      <c r="BTK78" s="325"/>
      <c r="BTL78" s="325"/>
      <c r="BTM78" s="325"/>
      <c r="BTN78" s="325"/>
      <c r="BTO78" s="325"/>
      <c r="BTP78" s="325"/>
      <c r="BTQ78" s="325"/>
      <c r="BTR78" s="325"/>
      <c r="BTS78" s="325"/>
      <c r="BTT78" s="325"/>
      <c r="BTU78" s="325"/>
      <c r="BTV78" s="325"/>
      <c r="BTW78" s="325"/>
      <c r="BTX78" s="325"/>
      <c r="BTY78" s="325"/>
      <c r="BTZ78" s="325"/>
      <c r="BUA78" s="325"/>
      <c r="BUB78" s="325"/>
      <c r="BUC78" s="325"/>
      <c r="BUD78" s="325"/>
      <c r="BUE78" s="325"/>
      <c r="BUF78" s="325"/>
      <c r="BUG78" s="325"/>
      <c r="BUH78" s="325"/>
      <c r="BUI78" s="325"/>
      <c r="BUJ78" s="325"/>
      <c r="BUK78" s="325"/>
      <c r="BUL78" s="325"/>
      <c r="BUM78" s="325"/>
      <c r="BUN78" s="325"/>
      <c r="BUO78" s="325"/>
      <c r="BUP78" s="325"/>
      <c r="BUQ78" s="325"/>
      <c r="BUR78" s="325"/>
      <c r="BUS78" s="325"/>
      <c r="BUT78" s="325"/>
      <c r="BUU78" s="325"/>
      <c r="BUV78" s="325"/>
      <c r="BUW78" s="325"/>
      <c r="BUX78" s="325"/>
      <c r="BUY78" s="325"/>
      <c r="BUZ78" s="325"/>
      <c r="BVA78" s="325"/>
      <c r="BVB78" s="325"/>
      <c r="BVC78" s="325"/>
      <c r="BVD78" s="325"/>
      <c r="BVE78" s="325"/>
      <c r="BVF78" s="325"/>
      <c r="BVG78" s="325"/>
      <c r="BVH78" s="325"/>
      <c r="BVI78" s="325"/>
      <c r="BVJ78" s="325"/>
      <c r="BVK78" s="325"/>
      <c r="BVL78" s="325"/>
      <c r="BVM78" s="325"/>
      <c r="BVN78" s="325"/>
      <c r="BVO78" s="325"/>
      <c r="BVP78" s="325"/>
      <c r="BVQ78" s="325"/>
      <c r="BVR78" s="325"/>
      <c r="BVS78" s="325"/>
      <c r="BVT78" s="325"/>
      <c r="BVU78" s="325"/>
      <c r="BVV78" s="325"/>
      <c r="BVW78" s="325"/>
      <c r="BVX78" s="325"/>
      <c r="BVY78" s="325"/>
      <c r="BVZ78" s="325"/>
      <c r="BWA78" s="325"/>
      <c r="BWB78" s="325"/>
      <c r="BWC78" s="325"/>
      <c r="BWD78" s="325"/>
      <c r="BWE78" s="325"/>
      <c r="BWF78" s="325"/>
      <c r="BWG78" s="325"/>
      <c r="BWH78" s="325"/>
      <c r="BWI78" s="325"/>
      <c r="BWJ78" s="325"/>
      <c r="BWK78" s="325"/>
      <c r="BWL78" s="325"/>
      <c r="BWM78" s="325"/>
      <c r="BWN78" s="325"/>
      <c r="BWO78" s="325"/>
      <c r="BWP78" s="325"/>
      <c r="BWQ78" s="325"/>
      <c r="BWR78" s="325"/>
      <c r="BWS78" s="325"/>
      <c r="BWT78" s="325"/>
      <c r="BWU78" s="325"/>
      <c r="BWV78" s="325"/>
      <c r="BWW78" s="325"/>
      <c r="BWX78" s="325"/>
      <c r="BWY78" s="325"/>
      <c r="BWZ78" s="325"/>
      <c r="BXA78" s="325"/>
      <c r="BXB78" s="325"/>
      <c r="BXC78" s="325"/>
      <c r="BXD78" s="325"/>
      <c r="BXE78" s="325"/>
      <c r="BXF78" s="325"/>
      <c r="BXG78" s="325"/>
      <c r="BXH78" s="325"/>
      <c r="BXI78" s="325"/>
      <c r="BXJ78" s="325"/>
      <c r="BXK78" s="325"/>
      <c r="BXL78" s="325"/>
      <c r="BXM78" s="325"/>
      <c r="BXN78" s="325"/>
      <c r="BXO78" s="325"/>
      <c r="BXP78" s="325"/>
      <c r="BXQ78" s="325"/>
      <c r="BXR78" s="325"/>
      <c r="BXS78" s="325"/>
      <c r="BXT78" s="325"/>
      <c r="BXU78" s="325"/>
      <c r="BXV78" s="325"/>
      <c r="BXW78" s="325"/>
      <c r="BXX78" s="325"/>
      <c r="BXY78" s="325"/>
      <c r="BXZ78" s="325"/>
      <c r="BYA78" s="325"/>
      <c r="BYB78" s="325"/>
      <c r="BYC78" s="325"/>
      <c r="BYD78" s="325"/>
      <c r="BYE78" s="325"/>
      <c r="BYF78" s="325"/>
      <c r="BYG78" s="325"/>
      <c r="BYH78" s="325"/>
      <c r="BYI78" s="325"/>
      <c r="BYJ78" s="325"/>
      <c r="BYK78" s="325"/>
      <c r="BYL78" s="325"/>
      <c r="BYM78" s="325"/>
      <c r="BYN78" s="325"/>
      <c r="BYO78" s="325"/>
      <c r="BYP78" s="325"/>
      <c r="BYQ78" s="325"/>
      <c r="BYR78" s="325"/>
      <c r="BYS78" s="325"/>
      <c r="BYT78" s="325"/>
      <c r="BYU78" s="325"/>
      <c r="BYV78" s="325"/>
      <c r="BYW78" s="325"/>
      <c r="BYX78" s="325"/>
      <c r="BYY78" s="325"/>
      <c r="BYZ78" s="325"/>
      <c r="BZA78" s="325"/>
      <c r="BZB78" s="325"/>
      <c r="BZC78" s="325"/>
      <c r="BZD78" s="325"/>
      <c r="BZE78" s="325"/>
      <c r="BZF78" s="325"/>
      <c r="BZG78" s="325"/>
      <c r="BZH78" s="325"/>
      <c r="BZI78" s="325"/>
      <c r="BZJ78" s="325"/>
      <c r="BZK78" s="325"/>
      <c r="BZL78" s="325"/>
      <c r="BZM78" s="325"/>
      <c r="BZN78" s="325"/>
      <c r="BZO78" s="325"/>
      <c r="BZP78" s="325"/>
      <c r="BZQ78" s="325"/>
      <c r="BZR78" s="325"/>
      <c r="BZS78" s="325"/>
      <c r="BZT78" s="325"/>
      <c r="BZU78" s="325"/>
      <c r="BZV78" s="325"/>
      <c r="BZW78" s="325"/>
      <c r="BZX78" s="325"/>
      <c r="BZY78" s="325"/>
      <c r="BZZ78" s="325"/>
      <c r="CAA78" s="325"/>
      <c r="CAB78" s="325"/>
      <c r="CAC78" s="325"/>
      <c r="CAD78" s="325"/>
      <c r="CAE78" s="325"/>
      <c r="CAF78" s="325"/>
      <c r="CAG78" s="325"/>
      <c r="CAH78" s="325"/>
      <c r="CAI78" s="325"/>
      <c r="CAJ78" s="325"/>
      <c r="CAK78" s="325"/>
      <c r="CAL78" s="325"/>
      <c r="CAM78" s="325"/>
      <c r="CAN78" s="325"/>
      <c r="CAO78" s="325"/>
      <c r="CAP78" s="325"/>
      <c r="CAQ78" s="325"/>
      <c r="CAR78" s="325"/>
      <c r="CAS78" s="325"/>
      <c r="CAT78" s="325"/>
      <c r="CAU78" s="325"/>
      <c r="CAV78" s="325"/>
      <c r="CAW78" s="325"/>
      <c r="CAX78" s="325"/>
      <c r="CAY78" s="325"/>
      <c r="CAZ78" s="325"/>
      <c r="CBA78" s="325"/>
      <c r="CBB78" s="325"/>
      <c r="CBC78" s="325"/>
      <c r="CBD78" s="325"/>
      <c r="CBE78" s="325"/>
      <c r="CBF78" s="325"/>
      <c r="CBG78" s="325"/>
      <c r="CBH78" s="325"/>
      <c r="CBI78" s="325"/>
      <c r="CBJ78" s="325"/>
      <c r="CBK78" s="325"/>
      <c r="CBL78" s="325"/>
      <c r="CBM78" s="325"/>
      <c r="CBN78" s="325"/>
      <c r="CBO78" s="325"/>
      <c r="CBP78" s="325"/>
      <c r="CBQ78" s="325"/>
      <c r="CBR78" s="325"/>
      <c r="CBS78" s="325"/>
      <c r="CBT78" s="325"/>
      <c r="CBU78" s="325"/>
      <c r="CBV78" s="325"/>
      <c r="CBW78" s="325"/>
      <c r="CBX78" s="325"/>
      <c r="CBY78" s="325"/>
      <c r="CBZ78" s="325"/>
      <c r="CCA78" s="325"/>
      <c r="CCB78" s="325"/>
      <c r="CCC78" s="325"/>
      <c r="CCD78" s="325"/>
      <c r="CCE78" s="325"/>
      <c r="CCF78" s="325"/>
      <c r="CCG78" s="325"/>
      <c r="CCH78" s="325"/>
      <c r="CCI78" s="325"/>
      <c r="CCJ78" s="325"/>
      <c r="CCK78" s="325"/>
      <c r="CCL78" s="325"/>
      <c r="CCM78" s="325"/>
      <c r="CCN78" s="325"/>
      <c r="CCO78" s="325"/>
      <c r="CCP78" s="325"/>
      <c r="CCQ78" s="325"/>
      <c r="CCR78" s="325"/>
      <c r="CCS78" s="325"/>
      <c r="CCT78" s="325"/>
      <c r="CCU78" s="325"/>
      <c r="CCV78" s="325"/>
      <c r="CCW78" s="325"/>
      <c r="CCX78" s="325"/>
      <c r="CCY78" s="325"/>
      <c r="CCZ78" s="325"/>
      <c r="CDA78" s="325"/>
      <c r="CDB78" s="325"/>
      <c r="CDC78" s="325"/>
      <c r="CDD78" s="325"/>
      <c r="CDE78" s="325"/>
      <c r="CDF78" s="325"/>
      <c r="CDG78" s="325"/>
      <c r="CDH78" s="325"/>
      <c r="CDI78" s="325"/>
      <c r="CDJ78" s="325"/>
      <c r="CDK78" s="325"/>
      <c r="CDL78" s="325"/>
      <c r="CDM78" s="325"/>
      <c r="CDN78" s="325"/>
      <c r="CDO78" s="325"/>
      <c r="CDP78" s="325"/>
      <c r="CDQ78" s="325"/>
      <c r="CDR78" s="325"/>
      <c r="CDS78" s="325"/>
      <c r="CDT78" s="325"/>
      <c r="CDU78" s="325"/>
      <c r="CDV78" s="325"/>
      <c r="CDW78" s="325"/>
      <c r="CDX78" s="325"/>
      <c r="CDY78" s="325"/>
      <c r="CDZ78" s="325"/>
      <c r="CEA78" s="325"/>
      <c r="CEB78" s="325"/>
      <c r="CEC78" s="325"/>
      <c r="CED78" s="325"/>
      <c r="CEE78" s="325"/>
      <c r="CEF78" s="325"/>
      <c r="CEG78" s="325"/>
      <c r="CEH78" s="325"/>
      <c r="CEI78" s="325"/>
      <c r="CEJ78" s="325"/>
      <c r="CEK78" s="325"/>
      <c r="CEL78" s="325"/>
      <c r="CEM78" s="325"/>
      <c r="CEN78" s="325"/>
      <c r="CEO78" s="325"/>
      <c r="CEP78" s="325"/>
      <c r="CEQ78" s="325"/>
      <c r="CER78" s="325"/>
      <c r="CES78" s="325"/>
      <c r="CET78" s="325"/>
      <c r="CEU78" s="325"/>
      <c r="CEV78" s="325"/>
      <c r="CEW78" s="325"/>
      <c r="CEX78" s="325"/>
      <c r="CEY78" s="325"/>
      <c r="CEZ78" s="325"/>
      <c r="CFA78" s="325"/>
      <c r="CFB78" s="325"/>
      <c r="CFC78" s="325"/>
      <c r="CFD78" s="325"/>
      <c r="CFE78" s="325"/>
      <c r="CFF78" s="325"/>
      <c r="CFG78" s="325"/>
      <c r="CFH78" s="325"/>
      <c r="CFI78" s="325"/>
      <c r="CFJ78" s="325"/>
      <c r="CFK78" s="325"/>
      <c r="CFL78" s="325"/>
      <c r="CFM78" s="325"/>
      <c r="CFN78" s="325"/>
      <c r="CFO78" s="325"/>
      <c r="CFP78" s="325"/>
      <c r="CFQ78" s="325"/>
      <c r="CFR78" s="325"/>
      <c r="CFS78" s="325"/>
      <c r="CFT78" s="325"/>
      <c r="CFU78" s="325"/>
      <c r="CFV78" s="325"/>
      <c r="CFW78" s="325"/>
      <c r="CFX78" s="325"/>
      <c r="CFY78" s="325"/>
      <c r="CFZ78" s="325"/>
      <c r="CGA78" s="325"/>
      <c r="CGB78" s="325"/>
      <c r="CGC78" s="325"/>
      <c r="CGD78" s="325"/>
      <c r="CGE78" s="325"/>
      <c r="CGF78" s="325"/>
      <c r="CGG78" s="325"/>
      <c r="CGH78" s="325"/>
      <c r="CGI78" s="325"/>
      <c r="CGJ78" s="325"/>
      <c r="CGK78" s="325"/>
      <c r="CGL78" s="325"/>
      <c r="CGM78" s="325"/>
      <c r="CGN78" s="325"/>
      <c r="CGO78" s="325"/>
      <c r="CGP78" s="325"/>
      <c r="CGQ78" s="325"/>
      <c r="CGR78" s="325"/>
      <c r="CGS78" s="325"/>
      <c r="CGT78" s="325"/>
      <c r="CGU78" s="325"/>
      <c r="CGV78" s="325"/>
      <c r="CGW78" s="325"/>
      <c r="CGX78" s="325"/>
      <c r="CGY78" s="325"/>
      <c r="CGZ78" s="325"/>
      <c r="CHA78" s="325"/>
      <c r="CHB78" s="325"/>
      <c r="CHC78" s="325"/>
      <c r="CHD78" s="325"/>
      <c r="CHE78" s="325"/>
      <c r="CHF78" s="325"/>
      <c r="CHG78" s="325"/>
      <c r="CHH78" s="325"/>
      <c r="CHI78" s="325"/>
      <c r="CHJ78" s="325"/>
      <c r="CHK78" s="325"/>
      <c r="CHL78" s="325"/>
      <c r="CHM78" s="325"/>
      <c r="CHN78" s="325"/>
      <c r="CHO78" s="325"/>
      <c r="CHP78" s="325"/>
      <c r="CHQ78" s="325"/>
      <c r="CHR78" s="325"/>
      <c r="CHS78" s="325"/>
      <c r="CHT78" s="325"/>
      <c r="CHU78" s="325"/>
      <c r="CHV78" s="325"/>
      <c r="CHW78" s="325"/>
      <c r="CHX78" s="325"/>
      <c r="CHY78" s="325"/>
      <c r="CHZ78" s="325"/>
      <c r="CIA78" s="325"/>
      <c r="CIB78" s="325"/>
      <c r="CIC78" s="325"/>
      <c r="CID78" s="325"/>
      <c r="CIE78" s="325"/>
      <c r="CIF78" s="325"/>
      <c r="CIG78" s="325"/>
      <c r="CIH78" s="325"/>
      <c r="CII78" s="325"/>
      <c r="CIJ78" s="325"/>
      <c r="CIK78" s="325"/>
      <c r="CIL78" s="325"/>
      <c r="CIM78" s="325"/>
      <c r="CIN78" s="325"/>
      <c r="CIO78" s="325"/>
      <c r="CIP78" s="325"/>
      <c r="CIQ78" s="325"/>
      <c r="CIR78" s="325"/>
      <c r="CIS78" s="325"/>
      <c r="CIT78" s="325"/>
      <c r="CIU78" s="325"/>
      <c r="CIV78" s="325"/>
      <c r="CIW78" s="325"/>
      <c r="CIX78" s="325"/>
      <c r="CIY78" s="325"/>
      <c r="CIZ78" s="325"/>
      <c r="CJA78" s="325"/>
      <c r="CJB78" s="325"/>
      <c r="CJC78" s="325"/>
      <c r="CJD78" s="325"/>
      <c r="CJE78" s="325"/>
      <c r="CJF78" s="325"/>
      <c r="CJG78" s="325"/>
      <c r="CJH78" s="325"/>
      <c r="CJI78" s="325"/>
      <c r="CJJ78" s="325"/>
      <c r="CJK78" s="325"/>
      <c r="CJL78" s="325"/>
      <c r="CJM78" s="325"/>
      <c r="CJN78" s="325"/>
      <c r="CJO78" s="325"/>
      <c r="CJP78" s="325"/>
      <c r="CJQ78" s="325"/>
      <c r="CJR78" s="325"/>
      <c r="CJS78" s="325"/>
      <c r="CJT78" s="325"/>
      <c r="CJU78" s="325"/>
      <c r="CJV78" s="325"/>
      <c r="CJW78" s="325"/>
      <c r="CJX78" s="325"/>
      <c r="CJY78" s="325"/>
      <c r="CJZ78" s="325"/>
      <c r="CKA78" s="325"/>
      <c r="CKB78" s="325"/>
      <c r="CKC78" s="325"/>
      <c r="CKD78" s="325"/>
      <c r="CKE78" s="325"/>
      <c r="CKF78" s="325"/>
      <c r="CKG78" s="325"/>
      <c r="CKH78" s="325"/>
      <c r="CKI78" s="325"/>
      <c r="CKJ78" s="325"/>
      <c r="CKK78" s="325"/>
      <c r="CKL78" s="325"/>
      <c r="CKM78" s="325"/>
      <c r="CKN78" s="325"/>
      <c r="CKO78" s="325"/>
      <c r="CKP78" s="325"/>
      <c r="CKQ78" s="325"/>
      <c r="CKR78" s="325"/>
      <c r="CKS78" s="325"/>
      <c r="CKT78" s="325"/>
      <c r="CKU78" s="325"/>
      <c r="CKV78" s="325"/>
      <c r="CKW78" s="325"/>
      <c r="CKX78" s="325"/>
      <c r="CKY78" s="325"/>
      <c r="CKZ78" s="325"/>
      <c r="CLA78" s="325"/>
      <c r="CLB78" s="325"/>
      <c r="CLC78" s="325"/>
      <c r="CLD78" s="325"/>
      <c r="CLE78" s="325"/>
      <c r="CLF78" s="325"/>
      <c r="CLG78" s="325"/>
      <c r="CLH78" s="325"/>
      <c r="CLI78" s="325"/>
      <c r="CLJ78" s="325"/>
      <c r="CLK78" s="325"/>
      <c r="CLL78" s="325"/>
      <c r="CLM78" s="325"/>
      <c r="CLN78" s="325"/>
      <c r="CLO78" s="325"/>
      <c r="CLP78" s="325"/>
      <c r="CLQ78" s="325"/>
      <c r="CLR78" s="325"/>
      <c r="CLS78" s="325"/>
      <c r="CLT78" s="325"/>
      <c r="CLU78" s="325"/>
      <c r="CLV78" s="325"/>
      <c r="CLW78" s="325"/>
      <c r="CLX78" s="325"/>
      <c r="CLY78" s="325"/>
      <c r="CLZ78" s="325"/>
      <c r="CMA78" s="325"/>
      <c r="CMB78" s="325"/>
      <c r="CMC78" s="325"/>
      <c r="CMD78" s="325"/>
      <c r="CME78" s="325"/>
      <c r="CMF78" s="325"/>
      <c r="CMG78" s="325"/>
      <c r="CMH78" s="325"/>
      <c r="CMI78" s="325"/>
      <c r="CMJ78" s="325"/>
      <c r="CMK78" s="325"/>
      <c r="CML78" s="325"/>
      <c r="CMM78" s="325"/>
      <c r="CMN78" s="325"/>
      <c r="CMO78" s="325"/>
      <c r="CMP78" s="325"/>
      <c r="CMQ78" s="325"/>
      <c r="CMR78" s="325"/>
      <c r="CMS78" s="325"/>
      <c r="CMT78" s="325"/>
      <c r="CMU78" s="325"/>
      <c r="CMV78" s="325"/>
      <c r="CMW78" s="325"/>
      <c r="CMX78" s="325"/>
      <c r="CMY78" s="325"/>
      <c r="CMZ78" s="325"/>
      <c r="CNA78" s="325"/>
      <c r="CNB78" s="325"/>
      <c r="CNC78" s="325"/>
      <c r="CND78" s="325"/>
      <c r="CNE78" s="325"/>
      <c r="CNF78" s="325"/>
      <c r="CNG78" s="325"/>
      <c r="CNH78" s="325"/>
      <c r="CNI78" s="325"/>
      <c r="CNJ78" s="325"/>
      <c r="CNK78" s="325"/>
      <c r="CNL78" s="325"/>
      <c r="CNM78" s="325"/>
      <c r="CNN78" s="325"/>
      <c r="CNO78" s="325"/>
      <c r="CNP78" s="325"/>
      <c r="CNQ78" s="325"/>
      <c r="CNR78" s="325"/>
      <c r="CNS78" s="325"/>
      <c r="CNT78" s="325"/>
      <c r="CNU78" s="325"/>
      <c r="CNV78" s="325"/>
      <c r="CNW78" s="325"/>
      <c r="CNX78" s="325"/>
      <c r="CNY78" s="325"/>
      <c r="CNZ78" s="325"/>
      <c r="COA78" s="325"/>
      <c r="COB78" s="325"/>
      <c r="COC78" s="325"/>
      <c r="COD78" s="325"/>
      <c r="COE78" s="325"/>
      <c r="COF78" s="325"/>
      <c r="COG78" s="325"/>
      <c r="COH78" s="325"/>
      <c r="COI78" s="325"/>
      <c r="COJ78" s="325"/>
      <c r="COK78" s="325"/>
      <c r="COL78" s="325"/>
      <c r="COM78" s="325"/>
      <c r="CON78" s="325"/>
      <c r="COO78" s="325"/>
      <c r="COP78" s="325"/>
      <c r="COQ78" s="325"/>
      <c r="COR78" s="325"/>
      <c r="COS78" s="325"/>
      <c r="COT78" s="325"/>
      <c r="COU78" s="325"/>
      <c r="COV78" s="325"/>
      <c r="COW78" s="325"/>
      <c r="COX78" s="325"/>
      <c r="COY78" s="325"/>
      <c r="COZ78" s="325"/>
      <c r="CPA78" s="325"/>
      <c r="CPB78" s="325"/>
      <c r="CPC78" s="325"/>
      <c r="CPD78" s="325"/>
      <c r="CPE78" s="325"/>
      <c r="CPF78" s="325"/>
      <c r="CPG78" s="325"/>
      <c r="CPH78" s="325"/>
      <c r="CPI78" s="325"/>
      <c r="CPJ78" s="325"/>
      <c r="CPK78" s="325"/>
      <c r="CPL78" s="325"/>
      <c r="CPM78" s="325"/>
      <c r="CPN78" s="325"/>
      <c r="CPO78" s="325"/>
      <c r="CPP78" s="325"/>
      <c r="CPQ78" s="325"/>
      <c r="CPR78" s="325"/>
      <c r="CPS78" s="325"/>
      <c r="CPT78" s="325"/>
      <c r="CPU78" s="325"/>
      <c r="CPV78" s="325"/>
      <c r="CPW78" s="325"/>
      <c r="CPX78" s="325"/>
      <c r="CPY78" s="325"/>
      <c r="CPZ78" s="325"/>
      <c r="CQA78" s="325"/>
      <c r="CQB78" s="325"/>
      <c r="CQC78" s="325"/>
      <c r="CQD78" s="325"/>
      <c r="CQE78" s="325"/>
      <c r="CQF78" s="325"/>
      <c r="CQG78" s="325"/>
      <c r="CQH78" s="325"/>
      <c r="CQI78" s="325"/>
      <c r="CQJ78" s="325"/>
      <c r="CQK78" s="325"/>
      <c r="CQL78" s="325"/>
      <c r="CQM78" s="325"/>
      <c r="CQN78" s="325"/>
      <c r="CQO78" s="325"/>
      <c r="CQP78" s="325"/>
      <c r="CQQ78" s="325"/>
      <c r="CQR78" s="325"/>
      <c r="CQS78" s="325"/>
      <c r="CQT78" s="325"/>
      <c r="CQU78" s="325"/>
      <c r="CQV78" s="325"/>
      <c r="CQW78" s="325"/>
      <c r="CQX78" s="325"/>
      <c r="CQY78" s="325"/>
      <c r="CQZ78" s="325"/>
      <c r="CRA78" s="325"/>
      <c r="CRB78" s="325"/>
      <c r="CRC78" s="325"/>
      <c r="CRD78" s="325"/>
      <c r="CRE78" s="325"/>
      <c r="CRF78" s="325"/>
      <c r="CRG78" s="325"/>
      <c r="CRH78" s="325"/>
      <c r="CRI78" s="325"/>
      <c r="CRJ78" s="325"/>
      <c r="CRK78" s="325"/>
      <c r="CRL78" s="325"/>
      <c r="CRM78" s="325"/>
      <c r="CRN78" s="325"/>
      <c r="CRO78" s="325"/>
      <c r="CRP78" s="325"/>
      <c r="CRQ78" s="325"/>
      <c r="CRR78" s="325"/>
      <c r="CRS78" s="325"/>
      <c r="CRT78" s="325"/>
      <c r="CRU78" s="325"/>
      <c r="CRV78" s="325"/>
      <c r="CRW78" s="325"/>
      <c r="CRX78" s="325"/>
      <c r="CRY78" s="325"/>
      <c r="CRZ78" s="325"/>
      <c r="CSA78" s="325"/>
      <c r="CSB78" s="325"/>
      <c r="CSC78" s="325"/>
      <c r="CSD78" s="325"/>
      <c r="CSE78" s="325"/>
      <c r="CSF78" s="325"/>
      <c r="CSG78" s="325"/>
      <c r="CSH78" s="325"/>
      <c r="CSI78" s="325"/>
      <c r="CSJ78" s="325"/>
      <c r="CSK78" s="325"/>
      <c r="CSL78" s="325"/>
      <c r="CSM78" s="325"/>
      <c r="CSN78" s="325"/>
      <c r="CSO78" s="325"/>
      <c r="CSP78" s="325"/>
      <c r="CSQ78" s="325"/>
      <c r="CSR78" s="325"/>
      <c r="CSS78" s="325"/>
      <c r="CST78" s="325"/>
      <c r="CSU78" s="325"/>
      <c r="CSV78" s="325"/>
      <c r="CSW78" s="325"/>
      <c r="CSX78" s="325"/>
      <c r="CSY78" s="325"/>
      <c r="CSZ78" s="325"/>
      <c r="CTA78" s="325"/>
      <c r="CTB78" s="325"/>
      <c r="CTC78" s="325"/>
      <c r="CTD78" s="325"/>
      <c r="CTE78" s="325"/>
      <c r="CTF78" s="325"/>
      <c r="CTG78" s="325"/>
      <c r="CTH78" s="325"/>
      <c r="CTI78" s="325"/>
      <c r="CTJ78" s="325"/>
      <c r="CTK78" s="325"/>
      <c r="CTL78" s="325"/>
      <c r="CTM78" s="325"/>
      <c r="CTN78" s="325"/>
      <c r="CTO78" s="325"/>
      <c r="CTP78" s="325"/>
      <c r="CTQ78" s="325"/>
      <c r="CTR78" s="325"/>
      <c r="CTS78" s="325"/>
      <c r="CTT78" s="325"/>
      <c r="CTU78" s="325"/>
      <c r="CTV78" s="325"/>
      <c r="CTW78" s="325"/>
      <c r="CTX78" s="325"/>
      <c r="CTY78" s="325"/>
      <c r="CTZ78" s="325"/>
      <c r="CUA78" s="325"/>
      <c r="CUB78" s="325"/>
      <c r="CUC78" s="325"/>
      <c r="CUD78" s="325"/>
      <c r="CUE78" s="325"/>
      <c r="CUF78" s="325"/>
      <c r="CUG78" s="325"/>
      <c r="CUH78" s="325"/>
      <c r="CUI78" s="325"/>
      <c r="CUJ78" s="325"/>
      <c r="CUK78" s="325"/>
      <c r="CUL78" s="325"/>
      <c r="CUM78" s="325"/>
      <c r="CUN78" s="325"/>
      <c r="CUO78" s="325"/>
      <c r="CUP78" s="325"/>
      <c r="CUQ78" s="325"/>
      <c r="CUR78" s="325"/>
      <c r="CUS78" s="325"/>
      <c r="CUT78" s="325"/>
      <c r="CUU78" s="325"/>
      <c r="CUV78" s="325"/>
      <c r="CUW78" s="325"/>
      <c r="CUX78" s="325"/>
      <c r="CUY78" s="325"/>
      <c r="CUZ78" s="325"/>
      <c r="CVA78" s="325"/>
      <c r="CVB78" s="325"/>
      <c r="CVC78" s="325"/>
      <c r="CVD78" s="325"/>
      <c r="CVE78" s="325"/>
      <c r="CVF78" s="325"/>
      <c r="CVG78" s="325"/>
      <c r="CVH78" s="325"/>
      <c r="CVI78" s="325"/>
      <c r="CVJ78" s="325"/>
      <c r="CVK78" s="325"/>
      <c r="CVL78" s="325"/>
      <c r="CVM78" s="325"/>
      <c r="CVN78" s="325"/>
      <c r="CVO78" s="325"/>
      <c r="CVP78" s="325"/>
      <c r="CVQ78" s="325"/>
      <c r="CVR78" s="325"/>
      <c r="CVS78" s="325"/>
      <c r="CVT78" s="325"/>
      <c r="CVU78" s="325"/>
      <c r="CVV78" s="325"/>
      <c r="CVW78" s="325"/>
      <c r="CVX78" s="325"/>
      <c r="CVY78" s="325"/>
      <c r="CVZ78" s="325"/>
      <c r="CWA78" s="325"/>
      <c r="CWB78" s="325"/>
      <c r="CWC78" s="325"/>
      <c r="CWD78" s="325"/>
      <c r="CWE78" s="325"/>
      <c r="CWF78" s="325"/>
      <c r="CWG78" s="325"/>
      <c r="CWH78" s="325"/>
      <c r="CWI78" s="325"/>
      <c r="CWJ78" s="325"/>
      <c r="CWK78" s="325"/>
      <c r="CWL78" s="325"/>
      <c r="CWM78" s="325"/>
      <c r="CWN78" s="325"/>
      <c r="CWO78" s="325"/>
      <c r="CWP78" s="325"/>
      <c r="CWQ78" s="325"/>
      <c r="CWR78" s="325"/>
      <c r="CWS78" s="325"/>
      <c r="CWT78" s="325"/>
      <c r="CWU78" s="325"/>
      <c r="CWV78" s="325"/>
      <c r="CWW78" s="325"/>
      <c r="CWX78" s="325"/>
      <c r="CWY78" s="325"/>
      <c r="CWZ78" s="325"/>
      <c r="CXA78" s="325"/>
      <c r="CXB78" s="325"/>
      <c r="CXC78" s="325"/>
      <c r="CXD78" s="325"/>
      <c r="CXE78" s="325"/>
      <c r="CXF78" s="325"/>
      <c r="CXG78" s="325"/>
      <c r="CXH78" s="325"/>
      <c r="CXI78" s="325"/>
      <c r="CXJ78" s="325"/>
      <c r="CXK78" s="325"/>
      <c r="CXL78" s="325"/>
      <c r="CXM78" s="325"/>
      <c r="CXN78" s="325"/>
      <c r="CXO78" s="325"/>
      <c r="CXP78" s="325"/>
      <c r="CXQ78" s="325"/>
      <c r="CXR78" s="325"/>
      <c r="CXS78" s="325"/>
      <c r="CXT78" s="325"/>
      <c r="CXU78" s="325"/>
      <c r="CXV78" s="325"/>
      <c r="CXW78" s="325"/>
      <c r="CXX78" s="325"/>
      <c r="CXY78" s="325"/>
      <c r="CXZ78" s="325"/>
      <c r="CYA78" s="325"/>
      <c r="CYB78" s="325"/>
      <c r="CYC78" s="325"/>
      <c r="CYD78" s="325"/>
      <c r="CYE78" s="325"/>
      <c r="CYF78" s="325"/>
      <c r="CYG78" s="325"/>
      <c r="CYH78" s="325"/>
      <c r="CYI78" s="325"/>
      <c r="CYJ78" s="325"/>
      <c r="CYK78" s="325"/>
      <c r="CYL78" s="325"/>
      <c r="CYM78" s="325"/>
      <c r="CYN78" s="325"/>
      <c r="CYO78" s="325"/>
      <c r="CYP78" s="325"/>
      <c r="CYQ78" s="325"/>
      <c r="CYR78" s="325"/>
      <c r="CYS78" s="325"/>
      <c r="CYT78" s="325"/>
      <c r="CYU78" s="325"/>
      <c r="CYV78" s="325"/>
      <c r="CYW78" s="325"/>
      <c r="CYX78" s="325"/>
      <c r="CYY78" s="325"/>
      <c r="CYZ78" s="325"/>
      <c r="CZA78" s="325"/>
      <c r="CZB78" s="325"/>
      <c r="CZC78" s="325"/>
      <c r="CZD78" s="325"/>
      <c r="CZE78" s="325"/>
      <c r="CZF78" s="325"/>
      <c r="CZG78" s="325"/>
      <c r="CZH78" s="325"/>
      <c r="CZI78" s="325"/>
      <c r="CZJ78" s="325"/>
      <c r="CZK78" s="325"/>
      <c r="CZL78" s="325"/>
      <c r="CZM78" s="325"/>
      <c r="CZN78" s="325"/>
      <c r="CZO78" s="325"/>
      <c r="CZP78" s="325"/>
      <c r="CZQ78" s="325"/>
      <c r="CZR78" s="325"/>
      <c r="CZS78" s="325"/>
      <c r="CZT78" s="325"/>
      <c r="CZU78" s="325"/>
      <c r="CZV78" s="325"/>
      <c r="CZW78" s="325"/>
      <c r="CZX78" s="325"/>
      <c r="CZY78" s="325"/>
      <c r="CZZ78" s="325"/>
      <c r="DAA78" s="325"/>
      <c r="DAB78" s="325"/>
      <c r="DAC78" s="325"/>
      <c r="DAD78" s="325"/>
      <c r="DAE78" s="325"/>
      <c r="DAF78" s="325"/>
      <c r="DAG78" s="325"/>
      <c r="DAH78" s="325"/>
      <c r="DAI78" s="325"/>
      <c r="DAJ78" s="325"/>
      <c r="DAK78" s="325"/>
      <c r="DAL78" s="325"/>
      <c r="DAM78" s="325"/>
      <c r="DAN78" s="325"/>
      <c r="DAO78" s="325"/>
      <c r="DAP78" s="325"/>
      <c r="DAQ78" s="325"/>
      <c r="DAR78" s="325"/>
      <c r="DAS78" s="325"/>
      <c r="DAT78" s="325"/>
      <c r="DAU78" s="325"/>
      <c r="DAV78" s="325"/>
      <c r="DAW78" s="325"/>
      <c r="DAX78" s="325"/>
      <c r="DAY78" s="325"/>
      <c r="DAZ78" s="325"/>
      <c r="DBA78" s="325"/>
      <c r="DBB78" s="325"/>
      <c r="DBC78" s="325"/>
      <c r="DBD78" s="325"/>
      <c r="DBE78" s="325"/>
      <c r="DBF78" s="325"/>
      <c r="DBG78" s="325"/>
      <c r="DBH78" s="325"/>
      <c r="DBI78" s="325"/>
      <c r="DBJ78" s="325"/>
      <c r="DBK78" s="325"/>
      <c r="DBL78" s="325"/>
      <c r="DBM78" s="325"/>
      <c r="DBN78" s="325"/>
      <c r="DBO78" s="325"/>
      <c r="DBP78" s="325"/>
      <c r="DBQ78" s="325"/>
      <c r="DBR78" s="325"/>
      <c r="DBS78" s="325"/>
      <c r="DBT78" s="325"/>
      <c r="DBU78" s="325"/>
      <c r="DBV78" s="325"/>
      <c r="DBW78" s="325"/>
      <c r="DBX78" s="325"/>
      <c r="DBY78" s="325"/>
      <c r="DBZ78" s="325"/>
      <c r="DCA78" s="325"/>
      <c r="DCB78" s="325"/>
      <c r="DCC78" s="325"/>
      <c r="DCD78" s="325"/>
      <c r="DCE78" s="325"/>
      <c r="DCF78" s="325"/>
      <c r="DCG78" s="325"/>
      <c r="DCH78" s="325"/>
      <c r="DCI78" s="325"/>
      <c r="DCJ78" s="325"/>
      <c r="DCK78" s="325"/>
      <c r="DCL78" s="325"/>
      <c r="DCM78" s="325"/>
      <c r="DCN78" s="325"/>
      <c r="DCO78" s="325"/>
      <c r="DCP78" s="325"/>
      <c r="DCQ78" s="325"/>
      <c r="DCR78" s="325"/>
      <c r="DCS78" s="325"/>
      <c r="DCT78" s="325"/>
      <c r="DCU78" s="325"/>
      <c r="DCV78" s="325"/>
      <c r="DCW78" s="325"/>
      <c r="DCX78" s="325"/>
      <c r="DCY78" s="325"/>
      <c r="DCZ78" s="325"/>
      <c r="DDA78" s="325"/>
      <c r="DDB78" s="325"/>
      <c r="DDC78" s="325"/>
      <c r="DDD78" s="325"/>
      <c r="DDE78" s="325"/>
      <c r="DDF78" s="325"/>
      <c r="DDG78" s="325"/>
      <c r="DDH78" s="325"/>
      <c r="DDI78" s="325"/>
      <c r="DDJ78" s="325"/>
      <c r="DDK78" s="325"/>
      <c r="DDL78" s="325"/>
      <c r="DDM78" s="325"/>
      <c r="DDN78" s="325"/>
      <c r="DDO78" s="325"/>
      <c r="DDP78" s="325"/>
      <c r="DDQ78" s="325"/>
      <c r="DDR78" s="325"/>
      <c r="DDS78" s="325"/>
      <c r="DDT78" s="325"/>
      <c r="DDU78" s="325"/>
      <c r="DDV78" s="325"/>
      <c r="DDW78" s="325"/>
      <c r="DDX78" s="325"/>
      <c r="DDY78" s="325"/>
      <c r="DDZ78" s="325"/>
      <c r="DEA78" s="325"/>
      <c r="DEB78" s="325"/>
      <c r="DEC78" s="325"/>
      <c r="DED78" s="325"/>
      <c r="DEE78" s="325"/>
      <c r="DEF78" s="325"/>
      <c r="DEG78" s="325"/>
      <c r="DEH78" s="325"/>
      <c r="DEI78" s="325"/>
      <c r="DEJ78" s="325"/>
      <c r="DEK78" s="325"/>
      <c r="DEL78" s="325"/>
      <c r="DEM78" s="325"/>
      <c r="DEN78" s="325"/>
      <c r="DEO78" s="325"/>
      <c r="DEP78" s="325"/>
      <c r="DEQ78" s="325"/>
      <c r="DER78" s="325"/>
      <c r="DES78" s="325"/>
      <c r="DET78" s="325"/>
      <c r="DEU78" s="325"/>
      <c r="DEV78" s="325"/>
      <c r="DEW78" s="325"/>
      <c r="DEX78" s="325"/>
      <c r="DEY78" s="325"/>
      <c r="DEZ78" s="325"/>
      <c r="DFA78" s="325"/>
      <c r="DFB78" s="325"/>
      <c r="DFC78" s="325"/>
      <c r="DFD78" s="325"/>
      <c r="DFE78" s="325"/>
      <c r="DFF78" s="325"/>
      <c r="DFG78" s="325"/>
      <c r="DFH78" s="325"/>
      <c r="DFI78" s="325"/>
      <c r="DFJ78" s="325"/>
      <c r="DFK78" s="325"/>
      <c r="DFL78" s="325"/>
      <c r="DFM78" s="325"/>
      <c r="DFN78" s="325"/>
      <c r="DFO78" s="325"/>
      <c r="DFP78" s="325"/>
      <c r="DFQ78" s="325"/>
      <c r="DFR78" s="325"/>
      <c r="DFS78" s="325"/>
      <c r="DFT78" s="325"/>
      <c r="DFU78" s="325"/>
      <c r="DFV78" s="325"/>
      <c r="DFW78" s="325"/>
      <c r="DFX78" s="325"/>
      <c r="DFY78" s="325"/>
      <c r="DFZ78" s="325"/>
      <c r="DGA78" s="325"/>
      <c r="DGB78" s="325"/>
      <c r="DGC78" s="325"/>
      <c r="DGD78" s="325"/>
      <c r="DGE78" s="325"/>
      <c r="DGF78" s="325"/>
      <c r="DGG78" s="325"/>
      <c r="DGH78" s="325"/>
      <c r="DGI78" s="325"/>
      <c r="DGJ78" s="325"/>
      <c r="DGK78" s="325"/>
      <c r="DGL78" s="325"/>
      <c r="DGM78" s="325"/>
      <c r="DGN78" s="325"/>
      <c r="DGO78" s="325"/>
      <c r="DGP78" s="325"/>
      <c r="DGQ78" s="325"/>
      <c r="DGR78" s="325"/>
      <c r="DGS78" s="325"/>
      <c r="DGT78" s="325"/>
      <c r="DGU78" s="325"/>
      <c r="DGV78" s="325"/>
      <c r="DGW78" s="325"/>
      <c r="DGX78" s="325"/>
      <c r="DGY78" s="325"/>
      <c r="DGZ78" s="325"/>
      <c r="DHA78" s="325"/>
      <c r="DHB78" s="325"/>
      <c r="DHC78" s="325"/>
      <c r="DHD78" s="325"/>
      <c r="DHE78" s="325"/>
      <c r="DHF78" s="325"/>
      <c r="DHG78" s="325"/>
      <c r="DHH78" s="325"/>
      <c r="DHI78" s="325"/>
      <c r="DHJ78" s="325"/>
      <c r="DHK78" s="325"/>
      <c r="DHL78" s="325"/>
      <c r="DHM78" s="325"/>
      <c r="DHN78" s="325"/>
      <c r="DHO78" s="325"/>
      <c r="DHP78" s="325"/>
      <c r="DHQ78" s="325"/>
      <c r="DHR78" s="325"/>
      <c r="DHS78" s="325"/>
      <c r="DHT78" s="325"/>
      <c r="DHU78" s="325"/>
      <c r="DHV78" s="325"/>
      <c r="DHW78" s="325"/>
      <c r="DHX78" s="325"/>
      <c r="DHY78" s="325"/>
      <c r="DHZ78" s="325"/>
      <c r="DIA78" s="325"/>
      <c r="DIB78" s="325"/>
      <c r="DIC78" s="325"/>
      <c r="DID78" s="325"/>
      <c r="DIE78" s="325"/>
      <c r="DIF78" s="325"/>
      <c r="DIG78" s="325"/>
      <c r="DIH78" s="325"/>
      <c r="DII78" s="325"/>
      <c r="DIJ78" s="325"/>
      <c r="DIK78" s="325"/>
      <c r="DIL78" s="325"/>
      <c r="DIM78" s="325"/>
      <c r="DIN78" s="325"/>
      <c r="DIO78" s="325"/>
      <c r="DIP78" s="325"/>
      <c r="DIQ78" s="325"/>
      <c r="DIR78" s="325"/>
      <c r="DIS78" s="325"/>
      <c r="DIT78" s="325"/>
      <c r="DIU78" s="325"/>
      <c r="DIV78" s="325"/>
      <c r="DIW78" s="325"/>
      <c r="DIX78" s="325"/>
      <c r="DIY78" s="325"/>
      <c r="DIZ78" s="325"/>
      <c r="DJA78" s="325"/>
      <c r="DJB78" s="325"/>
      <c r="DJC78" s="325"/>
      <c r="DJD78" s="325"/>
      <c r="DJE78" s="325"/>
      <c r="DJF78" s="325"/>
      <c r="DJG78" s="325"/>
      <c r="DJH78" s="325"/>
      <c r="DJI78" s="325"/>
      <c r="DJJ78" s="325"/>
      <c r="DJK78" s="325"/>
      <c r="DJL78" s="325"/>
      <c r="DJM78" s="325"/>
      <c r="DJN78" s="325"/>
      <c r="DJO78" s="325"/>
      <c r="DJP78" s="325"/>
      <c r="DJQ78" s="325"/>
      <c r="DJR78" s="325"/>
      <c r="DJS78" s="325"/>
      <c r="DJT78" s="325"/>
      <c r="DJU78" s="325"/>
      <c r="DJV78" s="325"/>
      <c r="DJW78" s="325"/>
      <c r="DJX78" s="325"/>
      <c r="DJY78" s="325"/>
      <c r="DJZ78" s="325"/>
      <c r="DKA78" s="325"/>
      <c r="DKB78" s="325"/>
      <c r="DKC78" s="325"/>
      <c r="DKD78" s="325"/>
      <c r="DKE78" s="325"/>
      <c r="DKF78" s="325"/>
      <c r="DKG78" s="325"/>
      <c r="DKH78" s="325"/>
      <c r="DKI78" s="325"/>
      <c r="DKJ78" s="325"/>
      <c r="DKK78" s="325"/>
      <c r="DKL78" s="325"/>
      <c r="DKM78" s="325"/>
      <c r="DKN78" s="325"/>
      <c r="DKO78" s="325"/>
      <c r="DKP78" s="325"/>
      <c r="DKQ78" s="325"/>
      <c r="DKR78" s="325"/>
      <c r="DKS78" s="325"/>
      <c r="DKT78" s="325"/>
      <c r="DKU78" s="325"/>
      <c r="DKV78" s="325"/>
      <c r="DKW78" s="325"/>
      <c r="DKX78" s="325"/>
      <c r="DKY78" s="325"/>
      <c r="DKZ78" s="325"/>
      <c r="DLA78" s="325"/>
      <c r="DLB78" s="325"/>
      <c r="DLC78" s="325"/>
      <c r="DLD78" s="325"/>
      <c r="DLE78" s="325"/>
      <c r="DLF78" s="325"/>
      <c r="DLG78" s="325"/>
      <c r="DLH78" s="325"/>
      <c r="DLI78" s="325"/>
      <c r="DLJ78" s="325"/>
      <c r="DLK78" s="325"/>
      <c r="DLL78" s="325"/>
      <c r="DLM78" s="325"/>
      <c r="DLN78" s="325"/>
      <c r="DLO78" s="325"/>
      <c r="DLP78" s="325"/>
      <c r="DLQ78" s="325"/>
      <c r="DLR78" s="325"/>
      <c r="DLS78" s="325"/>
      <c r="DLT78" s="325"/>
      <c r="DLU78" s="325"/>
      <c r="DLV78" s="325"/>
      <c r="DLW78" s="325"/>
      <c r="DLX78" s="325"/>
      <c r="DLY78" s="325"/>
      <c r="DLZ78" s="325"/>
      <c r="DMA78" s="325"/>
      <c r="DMB78" s="325"/>
      <c r="DMC78" s="325"/>
      <c r="DMD78" s="325"/>
      <c r="DME78" s="325"/>
      <c r="DMF78" s="325"/>
      <c r="DMG78" s="325"/>
      <c r="DMH78" s="325"/>
      <c r="DMI78" s="325"/>
      <c r="DMJ78" s="325"/>
      <c r="DMK78" s="325"/>
      <c r="DML78" s="325"/>
      <c r="DMM78" s="325"/>
      <c r="DMN78" s="325"/>
      <c r="DMO78" s="325"/>
      <c r="DMP78" s="325"/>
      <c r="DMQ78" s="325"/>
      <c r="DMR78" s="325"/>
      <c r="DMS78" s="325"/>
      <c r="DMT78" s="325"/>
      <c r="DMU78" s="325"/>
      <c r="DMV78" s="325"/>
      <c r="DMW78" s="325"/>
      <c r="DMX78" s="325"/>
      <c r="DMY78" s="325"/>
      <c r="DMZ78" s="325"/>
      <c r="DNA78" s="325"/>
      <c r="DNB78" s="325"/>
      <c r="DNC78" s="325"/>
      <c r="DND78" s="325"/>
      <c r="DNE78" s="325"/>
      <c r="DNF78" s="325"/>
      <c r="DNG78" s="325"/>
      <c r="DNH78" s="325"/>
      <c r="DNI78" s="325"/>
      <c r="DNJ78" s="325"/>
      <c r="DNK78" s="325"/>
      <c r="DNL78" s="325"/>
      <c r="DNM78" s="325"/>
      <c r="DNN78" s="325"/>
      <c r="DNO78" s="325"/>
      <c r="DNP78" s="325"/>
      <c r="DNQ78" s="325"/>
      <c r="DNR78" s="325"/>
      <c r="DNS78" s="325"/>
      <c r="DNT78" s="325"/>
      <c r="DNU78" s="325"/>
      <c r="DNV78" s="325"/>
      <c r="DNW78" s="325"/>
      <c r="DNX78" s="325"/>
      <c r="DNY78" s="325"/>
      <c r="DNZ78" s="325"/>
      <c r="DOA78" s="325"/>
      <c r="DOB78" s="325"/>
      <c r="DOC78" s="325"/>
      <c r="DOD78" s="325"/>
      <c r="DOE78" s="325"/>
      <c r="DOF78" s="325"/>
      <c r="DOG78" s="325"/>
      <c r="DOH78" s="325"/>
      <c r="DOI78" s="325"/>
      <c r="DOJ78" s="325"/>
      <c r="DOK78" s="325"/>
      <c r="DOL78" s="325"/>
      <c r="DOM78" s="325"/>
      <c r="DON78" s="325"/>
      <c r="DOO78" s="325"/>
      <c r="DOP78" s="325"/>
      <c r="DOQ78" s="325"/>
      <c r="DOR78" s="325"/>
      <c r="DOS78" s="325"/>
      <c r="DOT78" s="325"/>
      <c r="DOU78" s="325"/>
      <c r="DOV78" s="325"/>
      <c r="DOW78" s="325"/>
      <c r="DOX78" s="325"/>
      <c r="DOY78" s="325"/>
      <c r="DOZ78" s="325"/>
      <c r="DPA78" s="325"/>
      <c r="DPB78" s="325"/>
      <c r="DPC78" s="325"/>
      <c r="DPD78" s="325"/>
      <c r="DPE78" s="325"/>
      <c r="DPF78" s="325"/>
      <c r="DPG78" s="325"/>
      <c r="DPH78" s="325"/>
      <c r="DPI78" s="325"/>
      <c r="DPJ78" s="325"/>
      <c r="DPK78" s="325"/>
      <c r="DPL78" s="325"/>
      <c r="DPM78" s="325"/>
      <c r="DPN78" s="325"/>
      <c r="DPO78" s="325"/>
      <c r="DPP78" s="325"/>
      <c r="DPQ78" s="325"/>
      <c r="DPR78" s="325"/>
      <c r="DPS78" s="325"/>
      <c r="DPT78" s="325"/>
      <c r="DPU78" s="325"/>
      <c r="DPV78" s="325"/>
      <c r="DPW78" s="325"/>
      <c r="DPX78" s="325"/>
      <c r="DPY78" s="325"/>
      <c r="DPZ78" s="325"/>
      <c r="DQA78" s="325"/>
      <c r="DQB78" s="325"/>
      <c r="DQC78" s="325"/>
      <c r="DQD78" s="325"/>
      <c r="DQE78" s="325"/>
      <c r="DQF78" s="325"/>
      <c r="DQG78" s="325"/>
      <c r="DQH78" s="325"/>
      <c r="DQI78" s="325"/>
      <c r="DQJ78" s="325"/>
      <c r="DQK78" s="325"/>
      <c r="DQL78" s="325"/>
      <c r="DQM78" s="325"/>
      <c r="DQN78" s="325"/>
      <c r="DQO78" s="325"/>
      <c r="DQP78" s="325"/>
      <c r="DQQ78" s="325"/>
      <c r="DQR78" s="325"/>
      <c r="DQS78" s="325"/>
      <c r="DQT78" s="325"/>
      <c r="DQU78" s="325"/>
      <c r="DQV78" s="325"/>
      <c r="DQW78" s="325"/>
      <c r="DQX78" s="325"/>
      <c r="DQY78" s="325"/>
      <c r="DQZ78" s="325"/>
      <c r="DRA78" s="325"/>
      <c r="DRB78" s="325"/>
      <c r="DRC78" s="325"/>
      <c r="DRD78" s="325"/>
      <c r="DRE78" s="325"/>
      <c r="DRF78" s="325"/>
      <c r="DRG78" s="325"/>
      <c r="DRH78" s="325"/>
      <c r="DRI78" s="325"/>
      <c r="DRJ78" s="325"/>
      <c r="DRK78" s="325"/>
      <c r="DRL78" s="325"/>
      <c r="DRM78" s="325"/>
      <c r="DRN78" s="325"/>
      <c r="DRO78" s="325"/>
      <c r="DRP78" s="325"/>
      <c r="DRQ78" s="325"/>
      <c r="DRR78" s="325"/>
      <c r="DRS78" s="325"/>
      <c r="DRT78" s="325"/>
      <c r="DRU78" s="325"/>
      <c r="DRV78" s="325"/>
      <c r="DRW78" s="325"/>
      <c r="DRX78" s="325"/>
      <c r="DRY78" s="325"/>
      <c r="DRZ78" s="325"/>
      <c r="DSA78" s="325"/>
      <c r="DSB78" s="325"/>
      <c r="DSC78" s="325"/>
      <c r="DSD78" s="325"/>
      <c r="DSE78" s="325"/>
      <c r="DSF78" s="325"/>
      <c r="DSG78" s="325"/>
      <c r="DSH78" s="325"/>
      <c r="DSI78" s="325"/>
      <c r="DSJ78" s="325"/>
      <c r="DSK78" s="325"/>
      <c r="DSL78" s="325"/>
      <c r="DSM78" s="325"/>
      <c r="DSN78" s="325"/>
      <c r="DSO78" s="325"/>
      <c r="DSP78" s="325"/>
      <c r="DSQ78" s="325"/>
      <c r="DSR78" s="325"/>
      <c r="DSS78" s="325"/>
      <c r="DST78" s="325"/>
      <c r="DSU78" s="325"/>
      <c r="DSV78" s="325"/>
      <c r="DSW78" s="325"/>
      <c r="DSX78" s="325"/>
      <c r="DSY78" s="325"/>
      <c r="DSZ78" s="325"/>
      <c r="DTA78" s="325"/>
      <c r="DTB78" s="325"/>
      <c r="DTC78" s="325"/>
      <c r="DTD78" s="325"/>
      <c r="DTE78" s="325"/>
      <c r="DTF78" s="325"/>
      <c r="DTG78" s="325"/>
      <c r="DTH78" s="325"/>
      <c r="DTI78" s="325"/>
      <c r="DTJ78" s="325"/>
      <c r="DTK78" s="325"/>
      <c r="DTL78" s="325"/>
      <c r="DTM78" s="325"/>
      <c r="DTN78" s="325"/>
      <c r="DTO78" s="325"/>
      <c r="DTP78" s="325"/>
      <c r="DTQ78" s="325"/>
      <c r="DTR78" s="325"/>
      <c r="DTS78" s="325"/>
      <c r="DTT78" s="325"/>
      <c r="DTU78" s="325"/>
      <c r="DTV78" s="325"/>
      <c r="DTW78" s="325"/>
      <c r="DTX78" s="325"/>
      <c r="DTY78" s="325"/>
      <c r="DTZ78" s="325"/>
      <c r="DUA78" s="325"/>
      <c r="DUB78" s="325"/>
      <c r="DUC78" s="325"/>
      <c r="DUD78" s="325"/>
      <c r="DUE78" s="325"/>
      <c r="DUF78" s="325"/>
      <c r="DUG78" s="325"/>
      <c r="DUH78" s="325"/>
      <c r="DUI78" s="325"/>
      <c r="DUJ78" s="325"/>
      <c r="DUK78" s="325"/>
      <c r="DUL78" s="325"/>
      <c r="DUM78" s="325"/>
      <c r="DUN78" s="325"/>
      <c r="DUO78" s="325"/>
      <c r="DUP78" s="325"/>
      <c r="DUQ78" s="325"/>
      <c r="DUR78" s="325"/>
      <c r="DUS78" s="325"/>
      <c r="DUT78" s="325"/>
      <c r="DUU78" s="325"/>
      <c r="DUV78" s="325"/>
      <c r="DUW78" s="325"/>
      <c r="DUX78" s="325"/>
      <c r="DUY78" s="325"/>
      <c r="DUZ78" s="325"/>
      <c r="DVA78" s="325"/>
      <c r="DVB78" s="325"/>
      <c r="DVC78" s="325"/>
      <c r="DVD78" s="325"/>
      <c r="DVE78" s="325"/>
      <c r="DVF78" s="325"/>
      <c r="DVG78" s="325"/>
      <c r="DVH78" s="325"/>
      <c r="DVI78" s="325"/>
      <c r="DVJ78" s="325"/>
      <c r="DVK78" s="325"/>
      <c r="DVL78" s="325"/>
      <c r="DVM78" s="325"/>
      <c r="DVN78" s="325"/>
      <c r="DVO78" s="325"/>
      <c r="DVP78" s="325"/>
      <c r="DVQ78" s="325"/>
      <c r="DVR78" s="325"/>
      <c r="DVS78" s="325"/>
      <c r="DVT78" s="325"/>
      <c r="DVU78" s="325"/>
      <c r="DVV78" s="325"/>
      <c r="DVW78" s="325"/>
      <c r="DVX78" s="325"/>
      <c r="DVY78" s="325"/>
      <c r="DVZ78" s="325"/>
      <c r="DWA78" s="325"/>
      <c r="DWB78" s="325"/>
      <c r="DWC78" s="325"/>
      <c r="DWD78" s="325"/>
      <c r="DWE78" s="325"/>
      <c r="DWF78" s="325"/>
      <c r="DWG78" s="325"/>
      <c r="DWH78" s="325"/>
      <c r="DWI78" s="325"/>
      <c r="DWJ78" s="325"/>
      <c r="DWK78" s="325"/>
      <c r="DWL78" s="325"/>
      <c r="DWM78" s="325"/>
      <c r="DWN78" s="325"/>
      <c r="DWO78" s="325"/>
      <c r="DWP78" s="325"/>
      <c r="DWQ78" s="325"/>
      <c r="DWR78" s="325"/>
      <c r="DWS78" s="325"/>
      <c r="DWT78" s="325"/>
      <c r="DWU78" s="325"/>
      <c r="DWV78" s="325"/>
      <c r="DWW78" s="325"/>
      <c r="DWX78" s="325"/>
      <c r="DWY78" s="325"/>
      <c r="DWZ78" s="325"/>
      <c r="DXA78" s="325"/>
      <c r="DXB78" s="325"/>
      <c r="DXC78" s="325"/>
      <c r="DXD78" s="325"/>
      <c r="DXE78" s="325"/>
      <c r="DXF78" s="325"/>
      <c r="DXG78" s="325"/>
      <c r="DXH78" s="325"/>
      <c r="DXI78" s="325"/>
      <c r="DXJ78" s="325"/>
      <c r="DXK78" s="325"/>
      <c r="DXL78" s="325"/>
      <c r="DXM78" s="325"/>
      <c r="DXN78" s="325"/>
      <c r="DXO78" s="325"/>
      <c r="DXP78" s="325"/>
      <c r="DXQ78" s="325"/>
      <c r="DXR78" s="325"/>
      <c r="DXS78" s="325"/>
      <c r="DXT78" s="325"/>
      <c r="DXU78" s="325"/>
      <c r="DXV78" s="325"/>
      <c r="DXW78" s="325"/>
      <c r="DXX78" s="325"/>
      <c r="DXY78" s="325"/>
      <c r="DXZ78" s="325"/>
      <c r="DYA78" s="325"/>
      <c r="DYB78" s="325"/>
      <c r="DYC78" s="325"/>
      <c r="DYD78" s="325"/>
      <c r="DYE78" s="325"/>
      <c r="DYF78" s="325"/>
      <c r="DYG78" s="325"/>
      <c r="DYH78" s="325"/>
      <c r="DYI78" s="325"/>
      <c r="DYJ78" s="325"/>
      <c r="DYK78" s="325"/>
      <c r="DYL78" s="325"/>
      <c r="DYM78" s="325"/>
      <c r="DYN78" s="325"/>
      <c r="DYO78" s="325"/>
      <c r="DYP78" s="325"/>
      <c r="DYQ78" s="325"/>
      <c r="DYR78" s="325"/>
      <c r="DYS78" s="325"/>
      <c r="DYT78" s="325"/>
      <c r="DYU78" s="325"/>
      <c r="DYV78" s="325"/>
      <c r="DYW78" s="325"/>
      <c r="DYX78" s="325"/>
      <c r="DYY78" s="325"/>
      <c r="DYZ78" s="325"/>
      <c r="DZA78" s="325"/>
      <c r="DZB78" s="325"/>
      <c r="DZC78" s="325"/>
      <c r="DZD78" s="325"/>
      <c r="DZE78" s="325"/>
      <c r="DZF78" s="325"/>
      <c r="DZG78" s="325"/>
      <c r="DZH78" s="325"/>
      <c r="DZI78" s="325"/>
      <c r="DZJ78" s="325"/>
      <c r="DZK78" s="325"/>
      <c r="DZL78" s="325"/>
      <c r="DZM78" s="325"/>
      <c r="DZN78" s="325"/>
      <c r="DZO78" s="325"/>
      <c r="DZP78" s="325"/>
      <c r="DZQ78" s="325"/>
      <c r="DZR78" s="325"/>
      <c r="DZS78" s="325"/>
      <c r="DZT78" s="325"/>
      <c r="DZU78" s="325"/>
      <c r="DZV78" s="325"/>
      <c r="DZW78" s="325"/>
      <c r="DZX78" s="325"/>
      <c r="DZY78" s="325"/>
      <c r="DZZ78" s="325"/>
      <c r="EAA78" s="325"/>
      <c r="EAB78" s="325"/>
      <c r="EAC78" s="325"/>
      <c r="EAD78" s="325"/>
      <c r="EAE78" s="325"/>
      <c r="EAF78" s="325"/>
      <c r="EAG78" s="325"/>
      <c r="EAH78" s="325"/>
      <c r="EAI78" s="325"/>
      <c r="EAJ78" s="325"/>
      <c r="EAK78" s="325"/>
      <c r="EAL78" s="325"/>
      <c r="EAM78" s="325"/>
      <c r="EAN78" s="325"/>
      <c r="EAO78" s="325"/>
      <c r="EAP78" s="325"/>
      <c r="EAQ78" s="325"/>
      <c r="EAR78" s="325"/>
      <c r="EAS78" s="325"/>
      <c r="EAT78" s="325"/>
      <c r="EAU78" s="325"/>
      <c r="EAV78" s="325"/>
      <c r="EAW78" s="325"/>
      <c r="EAX78" s="325"/>
      <c r="EAY78" s="325"/>
      <c r="EAZ78" s="325"/>
      <c r="EBA78" s="325"/>
      <c r="EBB78" s="325"/>
      <c r="EBC78" s="325"/>
      <c r="EBD78" s="325"/>
      <c r="EBE78" s="325"/>
      <c r="EBF78" s="325"/>
      <c r="EBG78" s="325"/>
      <c r="EBH78" s="325"/>
      <c r="EBI78" s="325"/>
      <c r="EBJ78" s="325"/>
      <c r="EBK78" s="325"/>
      <c r="EBL78" s="325"/>
      <c r="EBM78" s="325"/>
      <c r="EBN78" s="325"/>
      <c r="EBO78" s="325"/>
      <c r="EBP78" s="325"/>
      <c r="EBQ78" s="325"/>
      <c r="EBR78" s="325"/>
      <c r="EBS78" s="325"/>
      <c r="EBT78" s="325"/>
      <c r="EBU78" s="325"/>
      <c r="EBV78" s="325"/>
      <c r="EBW78" s="325"/>
      <c r="EBX78" s="325"/>
      <c r="EBY78" s="325"/>
      <c r="EBZ78" s="325"/>
      <c r="ECA78" s="325"/>
      <c r="ECB78" s="325"/>
      <c r="ECC78" s="325"/>
      <c r="ECD78" s="325"/>
      <c r="ECE78" s="325"/>
      <c r="ECF78" s="325"/>
      <c r="ECG78" s="325"/>
      <c r="ECH78" s="325"/>
      <c r="ECI78" s="325"/>
      <c r="ECJ78" s="325"/>
      <c r="ECK78" s="325"/>
      <c r="ECL78" s="325"/>
      <c r="ECM78" s="325"/>
      <c r="ECN78" s="325"/>
      <c r="ECO78" s="325"/>
      <c r="ECP78" s="325"/>
      <c r="ECQ78" s="325"/>
      <c r="ECR78" s="325"/>
      <c r="ECS78" s="325"/>
      <c r="ECT78" s="325"/>
      <c r="ECU78" s="325"/>
      <c r="ECV78" s="325"/>
      <c r="ECW78" s="325"/>
      <c r="ECX78" s="325"/>
      <c r="ECY78" s="325"/>
      <c r="ECZ78" s="325"/>
      <c r="EDA78" s="325"/>
      <c r="EDB78" s="325"/>
      <c r="EDC78" s="325"/>
      <c r="EDD78" s="325"/>
      <c r="EDE78" s="325"/>
      <c r="EDF78" s="325"/>
      <c r="EDG78" s="325"/>
      <c r="EDH78" s="325"/>
      <c r="EDI78" s="325"/>
      <c r="EDJ78" s="325"/>
      <c r="EDK78" s="325"/>
      <c r="EDL78" s="325"/>
      <c r="EDM78" s="325"/>
      <c r="EDN78" s="325"/>
      <c r="EDO78" s="325"/>
      <c r="EDP78" s="325"/>
      <c r="EDQ78" s="325"/>
      <c r="EDR78" s="325"/>
      <c r="EDS78" s="325"/>
      <c r="EDT78" s="325"/>
      <c r="EDU78" s="325"/>
      <c r="EDV78" s="325"/>
      <c r="EDW78" s="325"/>
      <c r="EDX78" s="325"/>
      <c r="EDY78" s="325"/>
      <c r="EDZ78" s="325"/>
      <c r="EEA78" s="325"/>
      <c r="EEB78" s="325"/>
      <c r="EEC78" s="325"/>
      <c r="EED78" s="325"/>
      <c r="EEE78" s="325"/>
      <c r="EEF78" s="325"/>
      <c r="EEG78" s="325"/>
      <c r="EEH78" s="325"/>
      <c r="EEI78" s="325"/>
      <c r="EEJ78" s="325"/>
      <c r="EEK78" s="325"/>
      <c r="EEL78" s="325"/>
      <c r="EEM78" s="325"/>
      <c r="EEN78" s="325"/>
      <c r="EEO78" s="325"/>
      <c r="EEP78" s="325"/>
      <c r="EEQ78" s="325"/>
      <c r="EER78" s="325"/>
      <c r="EES78" s="325"/>
      <c r="EET78" s="325"/>
      <c r="EEU78" s="325"/>
      <c r="EEV78" s="325"/>
      <c r="EEW78" s="325"/>
      <c r="EEX78" s="325"/>
      <c r="EEY78" s="325"/>
      <c r="EEZ78" s="325"/>
      <c r="EFA78" s="325"/>
      <c r="EFB78" s="325"/>
      <c r="EFC78" s="325"/>
      <c r="EFD78" s="325"/>
      <c r="EFE78" s="325"/>
      <c r="EFF78" s="325"/>
      <c r="EFG78" s="325"/>
      <c r="EFH78" s="325"/>
      <c r="EFI78" s="325"/>
      <c r="EFJ78" s="325"/>
      <c r="EFK78" s="325"/>
      <c r="EFL78" s="325"/>
      <c r="EFM78" s="325"/>
      <c r="EFN78" s="325"/>
      <c r="EFO78" s="325"/>
      <c r="EFP78" s="325"/>
      <c r="EFQ78" s="325"/>
      <c r="EFR78" s="325"/>
      <c r="EFS78" s="325"/>
      <c r="EFT78" s="325"/>
      <c r="EFU78" s="325"/>
      <c r="EFV78" s="325"/>
      <c r="EFW78" s="325"/>
      <c r="EFX78" s="325"/>
      <c r="EFY78" s="325"/>
      <c r="EFZ78" s="325"/>
      <c r="EGA78" s="325"/>
      <c r="EGB78" s="325"/>
      <c r="EGC78" s="325"/>
      <c r="EGD78" s="325"/>
      <c r="EGE78" s="325"/>
      <c r="EGF78" s="325"/>
      <c r="EGG78" s="325"/>
      <c r="EGH78" s="325"/>
      <c r="EGI78" s="325"/>
      <c r="EGJ78" s="325"/>
      <c r="EGK78" s="325"/>
      <c r="EGL78" s="325"/>
      <c r="EGM78" s="325"/>
      <c r="EGN78" s="325"/>
      <c r="EGO78" s="325"/>
      <c r="EGP78" s="325"/>
      <c r="EGQ78" s="325"/>
      <c r="EGR78" s="325"/>
      <c r="EGS78" s="325"/>
      <c r="EGT78" s="325"/>
      <c r="EGU78" s="325"/>
      <c r="EGV78" s="325"/>
      <c r="EGW78" s="325"/>
      <c r="EGX78" s="325"/>
      <c r="EGY78" s="325"/>
      <c r="EGZ78" s="325"/>
      <c r="EHA78" s="325"/>
      <c r="EHB78" s="325"/>
      <c r="EHC78" s="325"/>
      <c r="EHD78" s="325"/>
      <c r="EHE78" s="325"/>
      <c r="EHF78" s="325"/>
      <c r="EHG78" s="325"/>
      <c r="EHH78" s="325"/>
      <c r="EHI78" s="325"/>
      <c r="EHJ78" s="325"/>
      <c r="EHK78" s="325"/>
      <c r="EHL78" s="325"/>
      <c r="EHM78" s="325"/>
      <c r="EHN78" s="325"/>
      <c r="EHO78" s="325"/>
      <c r="EHP78" s="325"/>
      <c r="EHQ78" s="325"/>
      <c r="EHR78" s="325"/>
      <c r="EHS78" s="325"/>
      <c r="EHT78" s="325"/>
      <c r="EHU78" s="325"/>
      <c r="EHV78" s="325"/>
      <c r="EHW78" s="325"/>
      <c r="EHX78" s="325"/>
      <c r="EHY78" s="325"/>
      <c r="EHZ78" s="325"/>
      <c r="EIA78" s="325"/>
      <c r="EIB78" s="325"/>
      <c r="EIC78" s="325"/>
      <c r="EID78" s="325"/>
      <c r="EIE78" s="325"/>
      <c r="EIF78" s="325"/>
      <c r="EIG78" s="325"/>
      <c r="EIH78" s="325"/>
      <c r="EII78" s="325"/>
      <c r="EIJ78" s="325"/>
      <c r="EIK78" s="325"/>
      <c r="EIL78" s="325"/>
      <c r="EIM78" s="325"/>
      <c r="EIN78" s="325"/>
      <c r="EIO78" s="325"/>
      <c r="EIP78" s="325"/>
      <c r="EIQ78" s="325"/>
      <c r="EIR78" s="325"/>
      <c r="EIS78" s="325"/>
      <c r="EIT78" s="325"/>
      <c r="EIU78" s="325"/>
      <c r="EIV78" s="325"/>
      <c r="EIW78" s="325"/>
      <c r="EIX78" s="325"/>
      <c r="EIY78" s="325"/>
      <c r="EIZ78" s="325"/>
      <c r="EJA78" s="325"/>
      <c r="EJB78" s="325"/>
      <c r="EJC78" s="325"/>
      <c r="EJD78" s="325"/>
      <c r="EJE78" s="325"/>
      <c r="EJF78" s="325"/>
      <c r="EJG78" s="325"/>
      <c r="EJH78" s="325"/>
      <c r="EJI78" s="325"/>
      <c r="EJJ78" s="325"/>
      <c r="EJK78" s="325"/>
      <c r="EJL78" s="325"/>
      <c r="EJM78" s="325"/>
      <c r="EJN78" s="325"/>
      <c r="EJO78" s="325"/>
      <c r="EJP78" s="325"/>
      <c r="EJQ78" s="325"/>
      <c r="EJR78" s="325"/>
      <c r="EJS78" s="325"/>
      <c r="EJT78" s="325"/>
      <c r="EJU78" s="325"/>
      <c r="EJV78" s="325"/>
      <c r="EJW78" s="325"/>
      <c r="EJX78" s="325"/>
      <c r="EJY78" s="325"/>
      <c r="EJZ78" s="325"/>
      <c r="EKA78" s="325"/>
      <c r="EKB78" s="325"/>
      <c r="EKC78" s="325"/>
      <c r="EKD78" s="325"/>
      <c r="EKE78" s="325"/>
      <c r="EKF78" s="325"/>
      <c r="EKG78" s="325"/>
      <c r="EKH78" s="325"/>
      <c r="EKI78" s="325"/>
      <c r="EKJ78" s="325"/>
      <c r="EKK78" s="325"/>
      <c r="EKL78" s="325"/>
      <c r="EKM78" s="325"/>
      <c r="EKN78" s="325"/>
      <c r="EKO78" s="325"/>
      <c r="EKP78" s="325"/>
      <c r="EKQ78" s="325"/>
      <c r="EKR78" s="325"/>
      <c r="EKS78" s="325"/>
      <c r="EKT78" s="325"/>
      <c r="EKU78" s="325"/>
      <c r="EKV78" s="325"/>
      <c r="EKW78" s="325"/>
      <c r="EKX78" s="325"/>
      <c r="EKY78" s="325"/>
      <c r="EKZ78" s="325"/>
      <c r="ELA78" s="325"/>
      <c r="ELB78" s="325"/>
      <c r="ELC78" s="325"/>
      <c r="ELD78" s="325"/>
      <c r="ELE78" s="325"/>
      <c r="ELF78" s="325"/>
      <c r="ELG78" s="325"/>
      <c r="ELH78" s="325"/>
      <c r="ELI78" s="325"/>
      <c r="ELJ78" s="325"/>
      <c r="ELK78" s="325"/>
      <c r="ELL78" s="325"/>
      <c r="ELM78" s="325"/>
      <c r="ELN78" s="325"/>
      <c r="ELO78" s="325"/>
      <c r="ELP78" s="325"/>
      <c r="ELQ78" s="325"/>
      <c r="ELR78" s="325"/>
      <c r="ELS78" s="325"/>
      <c r="ELT78" s="325"/>
      <c r="ELU78" s="325"/>
      <c r="ELV78" s="325"/>
      <c r="ELW78" s="325"/>
      <c r="ELX78" s="325"/>
      <c r="ELY78" s="325"/>
      <c r="ELZ78" s="325"/>
      <c r="EMA78" s="325"/>
      <c r="EMB78" s="325"/>
      <c r="EMC78" s="325"/>
      <c r="EMD78" s="325"/>
      <c r="EME78" s="325"/>
      <c r="EMF78" s="325"/>
      <c r="EMG78" s="325"/>
      <c r="EMH78" s="325"/>
      <c r="EMI78" s="325"/>
      <c r="EMJ78" s="325"/>
      <c r="EMK78" s="325"/>
      <c r="EML78" s="325"/>
      <c r="EMM78" s="325"/>
      <c r="EMN78" s="325"/>
      <c r="EMO78" s="325"/>
      <c r="EMP78" s="325"/>
      <c r="EMQ78" s="325"/>
      <c r="EMR78" s="325"/>
      <c r="EMS78" s="325"/>
      <c r="EMT78" s="325"/>
      <c r="EMU78" s="325"/>
      <c r="EMV78" s="325"/>
      <c r="EMW78" s="325"/>
      <c r="EMX78" s="325"/>
      <c r="EMY78" s="325"/>
      <c r="EMZ78" s="325"/>
      <c r="ENA78" s="325"/>
      <c r="ENB78" s="325"/>
      <c r="ENC78" s="325"/>
      <c r="END78" s="325"/>
      <c r="ENE78" s="325"/>
      <c r="ENF78" s="325"/>
      <c r="ENG78" s="325"/>
      <c r="ENH78" s="325"/>
      <c r="ENI78" s="325"/>
      <c r="ENJ78" s="325"/>
      <c r="ENK78" s="325"/>
      <c r="ENL78" s="325"/>
      <c r="ENM78" s="325"/>
      <c r="ENN78" s="325"/>
      <c r="ENO78" s="325"/>
      <c r="ENP78" s="325"/>
      <c r="ENQ78" s="325"/>
      <c r="ENR78" s="325"/>
      <c r="ENS78" s="325"/>
      <c r="ENT78" s="325"/>
      <c r="ENU78" s="325"/>
      <c r="ENV78" s="325"/>
      <c r="ENW78" s="325"/>
      <c r="ENX78" s="325"/>
      <c r="ENY78" s="325"/>
      <c r="ENZ78" s="325"/>
      <c r="EOA78" s="325"/>
      <c r="EOB78" s="325"/>
      <c r="EOC78" s="325"/>
      <c r="EOD78" s="325"/>
      <c r="EOE78" s="325"/>
      <c r="EOF78" s="325"/>
      <c r="EOG78" s="325"/>
      <c r="EOH78" s="325"/>
      <c r="EOI78" s="325"/>
      <c r="EOJ78" s="325"/>
      <c r="EOK78" s="325"/>
      <c r="EOL78" s="325"/>
      <c r="EOM78" s="325"/>
      <c r="EON78" s="325"/>
      <c r="EOO78" s="325"/>
      <c r="EOP78" s="325"/>
      <c r="EOQ78" s="325"/>
      <c r="EOR78" s="325"/>
      <c r="EOS78" s="325"/>
      <c r="EOT78" s="325"/>
      <c r="EOU78" s="325"/>
      <c r="EOV78" s="325"/>
      <c r="EOW78" s="325"/>
      <c r="EOX78" s="325"/>
      <c r="EOY78" s="325"/>
      <c r="EOZ78" s="325"/>
      <c r="EPA78" s="325"/>
      <c r="EPB78" s="325"/>
      <c r="EPC78" s="325"/>
      <c r="EPD78" s="325"/>
      <c r="EPE78" s="325"/>
      <c r="EPF78" s="325"/>
      <c r="EPG78" s="325"/>
      <c r="EPH78" s="325"/>
      <c r="EPI78" s="325"/>
      <c r="EPJ78" s="325"/>
      <c r="EPK78" s="325"/>
      <c r="EPL78" s="325"/>
      <c r="EPM78" s="325"/>
      <c r="EPN78" s="325"/>
      <c r="EPO78" s="325"/>
      <c r="EPP78" s="325"/>
      <c r="EPQ78" s="325"/>
      <c r="EPR78" s="325"/>
      <c r="EPS78" s="325"/>
      <c r="EPT78" s="325"/>
      <c r="EPU78" s="325"/>
      <c r="EPV78" s="325"/>
      <c r="EPW78" s="325"/>
      <c r="EPX78" s="325"/>
      <c r="EPY78" s="325"/>
      <c r="EPZ78" s="325"/>
      <c r="EQA78" s="325"/>
      <c r="EQB78" s="325"/>
      <c r="EQC78" s="325"/>
      <c r="EQD78" s="325"/>
      <c r="EQE78" s="325"/>
      <c r="EQF78" s="325"/>
      <c r="EQG78" s="325"/>
      <c r="EQH78" s="325"/>
      <c r="EQI78" s="325"/>
      <c r="EQJ78" s="325"/>
      <c r="EQK78" s="325"/>
      <c r="EQL78" s="325"/>
      <c r="EQM78" s="325"/>
      <c r="EQN78" s="325"/>
      <c r="EQO78" s="325"/>
      <c r="EQP78" s="325"/>
      <c r="EQQ78" s="325"/>
      <c r="EQR78" s="325"/>
      <c r="EQS78" s="325"/>
      <c r="EQT78" s="325"/>
      <c r="EQU78" s="325"/>
      <c r="EQV78" s="325"/>
      <c r="EQW78" s="325"/>
      <c r="EQX78" s="325"/>
      <c r="EQY78" s="325"/>
      <c r="EQZ78" s="325"/>
      <c r="ERA78" s="325"/>
      <c r="ERB78" s="325"/>
      <c r="ERC78" s="325"/>
      <c r="ERD78" s="325"/>
      <c r="ERE78" s="325"/>
      <c r="ERF78" s="325"/>
      <c r="ERG78" s="325"/>
      <c r="ERH78" s="325"/>
      <c r="ERI78" s="325"/>
      <c r="ERJ78" s="325"/>
      <c r="ERK78" s="325"/>
      <c r="ERL78" s="325"/>
      <c r="ERM78" s="325"/>
      <c r="ERN78" s="325"/>
      <c r="ERO78" s="325"/>
      <c r="ERP78" s="325"/>
      <c r="ERQ78" s="325"/>
      <c r="ERR78" s="325"/>
      <c r="ERS78" s="325"/>
      <c r="ERT78" s="325"/>
      <c r="ERU78" s="325"/>
      <c r="ERV78" s="325"/>
      <c r="ERW78" s="325"/>
      <c r="ERX78" s="325"/>
      <c r="ERY78" s="325"/>
      <c r="ERZ78" s="325"/>
      <c r="ESA78" s="325"/>
      <c r="ESB78" s="325"/>
      <c r="ESC78" s="325"/>
      <c r="ESD78" s="325"/>
      <c r="ESE78" s="325"/>
      <c r="ESF78" s="325"/>
      <c r="ESG78" s="325"/>
      <c r="ESH78" s="325"/>
      <c r="ESI78" s="325"/>
      <c r="ESJ78" s="325"/>
      <c r="ESK78" s="325"/>
      <c r="ESL78" s="325"/>
      <c r="ESM78" s="325"/>
      <c r="ESN78" s="325"/>
      <c r="ESO78" s="325"/>
      <c r="ESP78" s="325"/>
      <c r="ESQ78" s="325"/>
      <c r="ESR78" s="325"/>
      <c r="ESS78" s="325"/>
      <c r="EST78" s="325"/>
      <c r="ESU78" s="325"/>
      <c r="ESV78" s="325"/>
      <c r="ESW78" s="325"/>
      <c r="ESX78" s="325"/>
      <c r="ESY78" s="325"/>
      <c r="ESZ78" s="325"/>
      <c r="ETA78" s="325"/>
      <c r="ETB78" s="325"/>
      <c r="ETC78" s="325"/>
      <c r="ETD78" s="325"/>
      <c r="ETE78" s="325"/>
      <c r="ETF78" s="325"/>
      <c r="ETG78" s="325"/>
      <c r="ETH78" s="325"/>
      <c r="ETI78" s="325"/>
      <c r="ETJ78" s="325"/>
      <c r="ETK78" s="325"/>
      <c r="ETL78" s="325"/>
      <c r="ETM78" s="325"/>
      <c r="ETN78" s="325"/>
      <c r="ETO78" s="325"/>
      <c r="ETP78" s="325"/>
      <c r="ETQ78" s="325"/>
      <c r="ETR78" s="325"/>
      <c r="ETS78" s="325"/>
      <c r="ETT78" s="325"/>
      <c r="ETU78" s="325"/>
      <c r="ETV78" s="325"/>
      <c r="ETW78" s="325"/>
      <c r="ETX78" s="325"/>
      <c r="ETY78" s="325"/>
      <c r="ETZ78" s="325"/>
      <c r="EUA78" s="325"/>
      <c r="EUB78" s="325"/>
      <c r="EUC78" s="325"/>
      <c r="EUD78" s="325"/>
      <c r="EUE78" s="325"/>
      <c r="EUF78" s="325"/>
      <c r="EUG78" s="325"/>
      <c r="EUH78" s="325"/>
      <c r="EUI78" s="325"/>
      <c r="EUJ78" s="325"/>
      <c r="EUK78" s="325"/>
      <c r="EUL78" s="325"/>
      <c r="EUM78" s="325"/>
      <c r="EUN78" s="325"/>
      <c r="EUO78" s="325"/>
      <c r="EUP78" s="325"/>
      <c r="EUQ78" s="325"/>
      <c r="EUR78" s="325"/>
      <c r="EUS78" s="325"/>
      <c r="EUT78" s="325"/>
      <c r="EUU78" s="325"/>
      <c r="EUV78" s="325"/>
      <c r="EUW78" s="325"/>
      <c r="EUX78" s="325"/>
      <c r="EUY78" s="325"/>
      <c r="EUZ78" s="325"/>
      <c r="EVA78" s="325"/>
      <c r="EVB78" s="325"/>
      <c r="EVC78" s="325"/>
      <c r="EVD78" s="325"/>
      <c r="EVE78" s="325"/>
      <c r="EVF78" s="325"/>
      <c r="EVG78" s="325"/>
      <c r="EVH78" s="325"/>
      <c r="EVI78" s="325"/>
      <c r="EVJ78" s="325"/>
      <c r="EVK78" s="325"/>
      <c r="EVL78" s="325"/>
      <c r="EVM78" s="325"/>
      <c r="EVN78" s="325"/>
      <c r="EVO78" s="325"/>
      <c r="EVP78" s="325"/>
      <c r="EVQ78" s="325"/>
      <c r="EVR78" s="325"/>
      <c r="EVS78" s="325"/>
      <c r="EVT78" s="325"/>
      <c r="EVU78" s="325"/>
      <c r="EVV78" s="325"/>
      <c r="EVW78" s="325"/>
      <c r="EVX78" s="325"/>
      <c r="EVY78" s="325"/>
      <c r="EVZ78" s="325"/>
      <c r="EWA78" s="325"/>
      <c r="EWB78" s="325"/>
      <c r="EWC78" s="325"/>
      <c r="EWD78" s="325"/>
      <c r="EWE78" s="325"/>
      <c r="EWF78" s="325"/>
      <c r="EWG78" s="325"/>
      <c r="EWH78" s="325"/>
      <c r="EWI78" s="325"/>
      <c r="EWJ78" s="325"/>
      <c r="EWK78" s="325"/>
      <c r="EWL78" s="325"/>
      <c r="EWM78" s="325"/>
      <c r="EWN78" s="325"/>
      <c r="EWO78" s="325"/>
      <c r="EWP78" s="325"/>
      <c r="EWQ78" s="325"/>
      <c r="EWR78" s="325"/>
      <c r="EWS78" s="325"/>
      <c r="EWT78" s="325"/>
      <c r="EWU78" s="325"/>
      <c r="EWV78" s="325"/>
      <c r="EWW78" s="325"/>
      <c r="EWX78" s="325"/>
      <c r="EWY78" s="325"/>
      <c r="EWZ78" s="325"/>
      <c r="EXA78" s="325"/>
      <c r="EXB78" s="325"/>
      <c r="EXC78" s="325"/>
      <c r="EXD78" s="325"/>
      <c r="EXE78" s="325"/>
      <c r="EXF78" s="325"/>
      <c r="EXG78" s="325"/>
      <c r="EXH78" s="325"/>
      <c r="EXI78" s="325"/>
      <c r="EXJ78" s="325"/>
      <c r="EXK78" s="325"/>
      <c r="EXL78" s="325"/>
      <c r="EXM78" s="325"/>
      <c r="EXN78" s="325"/>
      <c r="EXO78" s="325"/>
      <c r="EXP78" s="325"/>
      <c r="EXQ78" s="325"/>
      <c r="EXR78" s="325"/>
      <c r="EXS78" s="325"/>
      <c r="EXT78" s="325"/>
      <c r="EXU78" s="325"/>
      <c r="EXV78" s="325"/>
      <c r="EXW78" s="325"/>
      <c r="EXX78" s="325"/>
      <c r="EXY78" s="325"/>
      <c r="EXZ78" s="325"/>
      <c r="EYA78" s="325"/>
      <c r="EYB78" s="325"/>
      <c r="EYC78" s="325"/>
      <c r="EYD78" s="325"/>
      <c r="EYE78" s="325"/>
      <c r="EYF78" s="325"/>
      <c r="EYG78" s="325"/>
      <c r="EYH78" s="325"/>
      <c r="EYI78" s="325"/>
      <c r="EYJ78" s="325"/>
      <c r="EYK78" s="325"/>
      <c r="EYL78" s="325"/>
      <c r="EYM78" s="325"/>
      <c r="EYN78" s="325"/>
      <c r="EYO78" s="325"/>
      <c r="EYP78" s="325"/>
      <c r="EYQ78" s="325"/>
      <c r="EYR78" s="325"/>
      <c r="EYS78" s="325"/>
      <c r="EYT78" s="325"/>
      <c r="EYU78" s="325"/>
      <c r="EYV78" s="325"/>
      <c r="EYW78" s="325"/>
      <c r="EYX78" s="325"/>
      <c r="EYY78" s="325"/>
      <c r="EYZ78" s="325"/>
      <c r="EZA78" s="325"/>
      <c r="EZB78" s="325"/>
      <c r="EZC78" s="325"/>
      <c r="EZD78" s="325"/>
      <c r="EZE78" s="325"/>
      <c r="EZF78" s="325"/>
      <c r="EZG78" s="325"/>
      <c r="EZH78" s="325"/>
      <c r="EZI78" s="325"/>
      <c r="EZJ78" s="325"/>
      <c r="EZK78" s="325"/>
      <c r="EZL78" s="325"/>
      <c r="EZM78" s="325"/>
      <c r="EZN78" s="325"/>
      <c r="EZO78" s="325"/>
      <c r="EZP78" s="325"/>
      <c r="EZQ78" s="325"/>
      <c r="EZR78" s="325"/>
      <c r="EZS78" s="325"/>
      <c r="EZT78" s="325"/>
      <c r="EZU78" s="325"/>
      <c r="EZV78" s="325"/>
      <c r="EZW78" s="325"/>
      <c r="EZX78" s="325"/>
      <c r="EZY78" s="325"/>
      <c r="EZZ78" s="325"/>
      <c r="FAA78" s="325"/>
      <c r="FAB78" s="325"/>
      <c r="FAC78" s="325"/>
      <c r="FAD78" s="325"/>
      <c r="FAE78" s="325"/>
      <c r="FAF78" s="325"/>
      <c r="FAG78" s="325"/>
      <c r="FAH78" s="325"/>
      <c r="FAI78" s="325"/>
      <c r="FAJ78" s="325"/>
      <c r="FAK78" s="325"/>
      <c r="FAL78" s="325"/>
      <c r="FAM78" s="325"/>
      <c r="FAN78" s="325"/>
      <c r="FAO78" s="325"/>
      <c r="FAP78" s="325"/>
      <c r="FAQ78" s="325"/>
      <c r="FAR78" s="325"/>
      <c r="FAS78" s="325"/>
      <c r="FAT78" s="325"/>
      <c r="FAU78" s="325"/>
      <c r="FAV78" s="325"/>
      <c r="FAW78" s="325"/>
      <c r="FAX78" s="325"/>
      <c r="FAY78" s="325"/>
      <c r="FAZ78" s="325"/>
      <c r="FBA78" s="325"/>
      <c r="FBB78" s="325"/>
      <c r="FBC78" s="325"/>
      <c r="FBD78" s="325"/>
      <c r="FBE78" s="325"/>
      <c r="FBF78" s="325"/>
      <c r="FBG78" s="325"/>
      <c r="FBH78" s="325"/>
      <c r="FBI78" s="325"/>
      <c r="FBJ78" s="325"/>
      <c r="FBK78" s="325"/>
      <c r="FBL78" s="325"/>
      <c r="FBM78" s="325"/>
      <c r="FBN78" s="325"/>
      <c r="FBO78" s="325"/>
      <c r="FBP78" s="325"/>
      <c r="FBQ78" s="325"/>
      <c r="FBR78" s="325"/>
      <c r="FBS78" s="325"/>
      <c r="FBT78" s="325"/>
      <c r="FBU78" s="325"/>
      <c r="FBV78" s="325"/>
      <c r="FBW78" s="325"/>
      <c r="FBX78" s="325"/>
      <c r="FBY78" s="325"/>
      <c r="FBZ78" s="325"/>
      <c r="FCA78" s="325"/>
      <c r="FCB78" s="325"/>
      <c r="FCC78" s="325"/>
      <c r="FCD78" s="325"/>
      <c r="FCE78" s="325"/>
      <c r="FCF78" s="325"/>
      <c r="FCG78" s="325"/>
      <c r="FCH78" s="325"/>
      <c r="FCI78" s="325"/>
      <c r="FCJ78" s="325"/>
      <c r="FCK78" s="325"/>
      <c r="FCL78" s="325"/>
      <c r="FCM78" s="325"/>
      <c r="FCN78" s="325"/>
      <c r="FCO78" s="325"/>
      <c r="FCP78" s="325"/>
      <c r="FCQ78" s="325"/>
      <c r="FCR78" s="325"/>
      <c r="FCS78" s="325"/>
      <c r="FCT78" s="325"/>
      <c r="FCU78" s="325"/>
      <c r="FCV78" s="325"/>
      <c r="FCW78" s="325"/>
      <c r="FCX78" s="325"/>
      <c r="FCY78" s="325"/>
      <c r="FCZ78" s="325"/>
      <c r="FDA78" s="325"/>
      <c r="FDB78" s="325"/>
      <c r="FDC78" s="325"/>
      <c r="FDD78" s="325"/>
      <c r="FDE78" s="325"/>
      <c r="FDF78" s="325"/>
      <c r="FDG78" s="325"/>
      <c r="FDH78" s="325"/>
      <c r="FDI78" s="325"/>
      <c r="FDJ78" s="325"/>
      <c r="FDK78" s="325"/>
      <c r="FDL78" s="325"/>
      <c r="FDM78" s="325"/>
      <c r="FDN78" s="325"/>
      <c r="FDO78" s="325"/>
      <c r="FDP78" s="325"/>
      <c r="FDQ78" s="325"/>
      <c r="FDR78" s="325"/>
      <c r="FDS78" s="325"/>
      <c r="FDT78" s="325"/>
      <c r="FDU78" s="325"/>
      <c r="FDV78" s="325"/>
      <c r="FDW78" s="325"/>
      <c r="FDX78" s="325"/>
      <c r="FDY78" s="325"/>
      <c r="FDZ78" s="325"/>
      <c r="FEA78" s="325"/>
      <c r="FEB78" s="325"/>
      <c r="FEC78" s="325"/>
      <c r="FED78" s="325"/>
      <c r="FEE78" s="325"/>
      <c r="FEF78" s="325"/>
      <c r="FEG78" s="325"/>
      <c r="FEH78" s="325"/>
      <c r="FEI78" s="325"/>
      <c r="FEJ78" s="325"/>
      <c r="FEK78" s="325"/>
      <c r="FEL78" s="325"/>
      <c r="FEM78" s="325"/>
      <c r="FEN78" s="325"/>
      <c r="FEO78" s="325"/>
      <c r="FEP78" s="325"/>
      <c r="FEQ78" s="325"/>
      <c r="FER78" s="325"/>
      <c r="FES78" s="325"/>
      <c r="FET78" s="325"/>
      <c r="FEU78" s="325"/>
      <c r="FEV78" s="325"/>
      <c r="FEW78" s="325"/>
      <c r="FEX78" s="325"/>
      <c r="FEY78" s="325"/>
      <c r="FEZ78" s="325"/>
      <c r="FFA78" s="325"/>
      <c r="FFB78" s="325"/>
      <c r="FFC78" s="325"/>
      <c r="FFD78" s="325"/>
      <c r="FFE78" s="325"/>
      <c r="FFF78" s="325"/>
      <c r="FFG78" s="325"/>
      <c r="FFH78" s="325"/>
      <c r="FFI78" s="325"/>
      <c r="FFJ78" s="325"/>
      <c r="FFK78" s="325"/>
      <c r="FFL78" s="325"/>
      <c r="FFM78" s="325"/>
      <c r="FFN78" s="325"/>
      <c r="FFO78" s="325"/>
      <c r="FFP78" s="325"/>
      <c r="FFQ78" s="325"/>
      <c r="FFR78" s="325"/>
      <c r="FFS78" s="325"/>
      <c r="FFT78" s="325"/>
      <c r="FFU78" s="325"/>
      <c r="FFV78" s="325"/>
      <c r="FFW78" s="325"/>
      <c r="FFX78" s="325"/>
      <c r="FFY78" s="325"/>
      <c r="FFZ78" s="325"/>
      <c r="FGA78" s="325"/>
      <c r="FGB78" s="325"/>
      <c r="FGC78" s="325"/>
      <c r="FGD78" s="325"/>
      <c r="FGE78" s="325"/>
      <c r="FGF78" s="325"/>
      <c r="FGG78" s="325"/>
      <c r="FGH78" s="325"/>
      <c r="FGI78" s="325"/>
      <c r="FGJ78" s="325"/>
      <c r="FGK78" s="325"/>
      <c r="FGL78" s="325"/>
      <c r="FGM78" s="325"/>
      <c r="FGN78" s="325"/>
      <c r="FGO78" s="325"/>
      <c r="FGP78" s="325"/>
      <c r="FGQ78" s="325"/>
      <c r="FGR78" s="325"/>
      <c r="FGS78" s="325"/>
      <c r="FGT78" s="325"/>
      <c r="FGU78" s="325"/>
      <c r="FGV78" s="325"/>
      <c r="FGW78" s="325"/>
      <c r="FGX78" s="325"/>
      <c r="FGY78" s="325"/>
      <c r="FGZ78" s="325"/>
      <c r="FHA78" s="325"/>
      <c r="FHB78" s="325"/>
      <c r="FHC78" s="325"/>
      <c r="FHD78" s="325"/>
      <c r="FHE78" s="325"/>
      <c r="FHF78" s="325"/>
      <c r="FHG78" s="325"/>
      <c r="FHH78" s="325"/>
      <c r="FHI78" s="325"/>
      <c r="FHJ78" s="325"/>
      <c r="FHK78" s="325"/>
      <c r="FHL78" s="325"/>
      <c r="FHM78" s="325"/>
      <c r="FHN78" s="325"/>
      <c r="FHO78" s="325"/>
      <c r="FHP78" s="325"/>
      <c r="FHQ78" s="325"/>
      <c r="FHR78" s="325"/>
      <c r="FHS78" s="325"/>
      <c r="FHT78" s="325"/>
      <c r="FHU78" s="325"/>
      <c r="FHV78" s="325"/>
      <c r="FHW78" s="325"/>
      <c r="FHX78" s="325"/>
      <c r="FHY78" s="325"/>
      <c r="FHZ78" s="325"/>
      <c r="FIA78" s="325"/>
      <c r="FIB78" s="325"/>
      <c r="FIC78" s="325"/>
      <c r="FID78" s="325"/>
      <c r="FIE78" s="325"/>
      <c r="FIF78" s="325"/>
      <c r="FIG78" s="325"/>
      <c r="FIH78" s="325"/>
      <c r="FII78" s="325"/>
      <c r="FIJ78" s="325"/>
      <c r="FIK78" s="325"/>
      <c r="FIL78" s="325"/>
      <c r="FIM78" s="325"/>
      <c r="FIN78" s="325"/>
      <c r="FIO78" s="325"/>
      <c r="FIP78" s="325"/>
      <c r="FIQ78" s="325"/>
      <c r="FIR78" s="325"/>
      <c r="FIS78" s="325"/>
      <c r="FIT78" s="325"/>
      <c r="FIU78" s="325"/>
      <c r="FIV78" s="325"/>
      <c r="FIW78" s="325"/>
      <c r="FIX78" s="325"/>
      <c r="FIY78" s="325"/>
      <c r="FIZ78" s="325"/>
      <c r="FJA78" s="325"/>
      <c r="FJB78" s="325"/>
      <c r="FJC78" s="325"/>
      <c r="FJD78" s="325"/>
      <c r="FJE78" s="325"/>
      <c r="FJF78" s="325"/>
      <c r="FJG78" s="325"/>
      <c r="FJH78" s="325"/>
      <c r="FJI78" s="325"/>
      <c r="FJJ78" s="325"/>
      <c r="FJK78" s="325"/>
      <c r="FJL78" s="325"/>
      <c r="FJM78" s="325"/>
      <c r="FJN78" s="325"/>
      <c r="FJO78" s="325"/>
      <c r="FJP78" s="325"/>
      <c r="FJQ78" s="325"/>
      <c r="FJR78" s="325"/>
      <c r="FJS78" s="325"/>
      <c r="FJT78" s="325"/>
      <c r="FJU78" s="325"/>
      <c r="FJV78" s="325"/>
      <c r="FJW78" s="325"/>
      <c r="FJX78" s="325"/>
      <c r="FJY78" s="325"/>
      <c r="FJZ78" s="325"/>
      <c r="FKA78" s="325"/>
      <c r="FKB78" s="325"/>
      <c r="FKC78" s="325"/>
      <c r="FKD78" s="325"/>
      <c r="FKE78" s="325"/>
      <c r="FKF78" s="325"/>
      <c r="FKG78" s="325"/>
      <c r="FKH78" s="325"/>
      <c r="FKI78" s="325"/>
      <c r="FKJ78" s="325"/>
      <c r="FKK78" s="325"/>
      <c r="FKL78" s="325"/>
      <c r="FKM78" s="325"/>
      <c r="FKN78" s="325"/>
      <c r="FKO78" s="325"/>
      <c r="FKP78" s="325"/>
      <c r="FKQ78" s="325"/>
      <c r="FKR78" s="325"/>
      <c r="FKS78" s="325"/>
      <c r="FKT78" s="325"/>
      <c r="FKU78" s="325"/>
      <c r="FKV78" s="325"/>
      <c r="FKW78" s="325"/>
      <c r="FKX78" s="325"/>
      <c r="FKY78" s="325"/>
      <c r="FKZ78" s="325"/>
      <c r="FLA78" s="325"/>
      <c r="FLB78" s="325"/>
      <c r="FLC78" s="325"/>
      <c r="FLD78" s="325"/>
      <c r="FLE78" s="325"/>
      <c r="FLF78" s="325"/>
      <c r="FLG78" s="325"/>
      <c r="FLH78" s="325"/>
      <c r="FLI78" s="325"/>
      <c r="FLJ78" s="325"/>
      <c r="FLK78" s="325"/>
      <c r="FLL78" s="325"/>
      <c r="FLM78" s="325"/>
      <c r="FLN78" s="325"/>
      <c r="FLO78" s="325"/>
      <c r="FLP78" s="325"/>
      <c r="FLQ78" s="325"/>
      <c r="FLR78" s="325"/>
      <c r="FLS78" s="325"/>
      <c r="FLT78" s="325"/>
      <c r="FLU78" s="325"/>
      <c r="FLV78" s="325"/>
      <c r="FLW78" s="325"/>
      <c r="FLX78" s="325"/>
      <c r="FLY78" s="325"/>
      <c r="FLZ78" s="325"/>
      <c r="FMA78" s="325"/>
      <c r="FMB78" s="325"/>
      <c r="FMC78" s="325"/>
      <c r="FMD78" s="325"/>
      <c r="FME78" s="325"/>
      <c r="FMF78" s="325"/>
      <c r="FMG78" s="325"/>
      <c r="FMH78" s="325"/>
      <c r="FMI78" s="325"/>
      <c r="FMJ78" s="325"/>
      <c r="FMK78" s="325"/>
      <c r="FML78" s="325"/>
      <c r="FMM78" s="325"/>
      <c r="FMN78" s="325"/>
      <c r="FMO78" s="325"/>
      <c r="FMP78" s="325"/>
      <c r="FMQ78" s="325"/>
      <c r="FMR78" s="325"/>
      <c r="FMS78" s="325"/>
      <c r="FMT78" s="325"/>
      <c r="FMU78" s="325"/>
      <c r="FMV78" s="325"/>
      <c r="FMW78" s="325"/>
      <c r="FMX78" s="325"/>
      <c r="FMY78" s="325"/>
      <c r="FMZ78" s="325"/>
      <c r="FNA78" s="325"/>
      <c r="FNB78" s="325"/>
      <c r="FNC78" s="325"/>
      <c r="FND78" s="325"/>
      <c r="FNE78" s="325"/>
      <c r="FNF78" s="325"/>
      <c r="FNG78" s="325"/>
      <c r="FNH78" s="325"/>
      <c r="FNI78" s="325"/>
      <c r="FNJ78" s="325"/>
      <c r="FNK78" s="325"/>
      <c r="FNL78" s="325"/>
      <c r="FNM78" s="325"/>
      <c r="FNN78" s="325"/>
      <c r="FNO78" s="325"/>
      <c r="FNP78" s="325"/>
      <c r="FNQ78" s="325"/>
      <c r="FNR78" s="325"/>
      <c r="FNS78" s="325"/>
      <c r="FNT78" s="325"/>
      <c r="FNU78" s="325"/>
      <c r="FNV78" s="325"/>
      <c r="FNW78" s="325"/>
      <c r="FNX78" s="325"/>
      <c r="FNY78" s="325"/>
      <c r="FNZ78" s="325"/>
      <c r="FOA78" s="325"/>
      <c r="FOB78" s="325"/>
      <c r="FOC78" s="325"/>
      <c r="FOD78" s="325"/>
      <c r="FOE78" s="325"/>
      <c r="FOF78" s="325"/>
      <c r="FOG78" s="325"/>
      <c r="FOH78" s="325"/>
      <c r="FOI78" s="325"/>
      <c r="FOJ78" s="325"/>
      <c r="FOK78" s="325"/>
      <c r="FOL78" s="325"/>
      <c r="FOM78" s="325"/>
      <c r="FON78" s="325"/>
      <c r="FOO78" s="325"/>
      <c r="FOP78" s="325"/>
      <c r="FOQ78" s="325"/>
      <c r="FOR78" s="325"/>
      <c r="FOS78" s="325"/>
      <c r="FOT78" s="325"/>
      <c r="FOU78" s="325"/>
      <c r="FOV78" s="325"/>
      <c r="FOW78" s="325"/>
      <c r="FOX78" s="325"/>
      <c r="FOY78" s="325"/>
      <c r="FOZ78" s="325"/>
      <c r="FPA78" s="325"/>
      <c r="FPB78" s="325"/>
      <c r="FPC78" s="325"/>
      <c r="FPD78" s="325"/>
      <c r="FPE78" s="325"/>
      <c r="FPF78" s="325"/>
      <c r="FPG78" s="325"/>
      <c r="FPH78" s="325"/>
      <c r="FPI78" s="325"/>
      <c r="FPJ78" s="325"/>
      <c r="FPK78" s="325"/>
      <c r="FPL78" s="325"/>
      <c r="FPM78" s="325"/>
      <c r="FPN78" s="325"/>
      <c r="FPO78" s="325"/>
      <c r="FPP78" s="325"/>
      <c r="FPQ78" s="325"/>
      <c r="FPR78" s="325"/>
      <c r="FPS78" s="325"/>
      <c r="FPT78" s="325"/>
      <c r="FPU78" s="325"/>
      <c r="FPV78" s="325"/>
      <c r="FPW78" s="325"/>
      <c r="FPX78" s="325"/>
      <c r="FPY78" s="325"/>
      <c r="FPZ78" s="325"/>
      <c r="FQA78" s="325"/>
      <c r="FQB78" s="325"/>
      <c r="FQC78" s="325"/>
      <c r="FQD78" s="325"/>
      <c r="FQE78" s="325"/>
      <c r="FQF78" s="325"/>
      <c r="FQG78" s="325"/>
      <c r="FQH78" s="325"/>
      <c r="FQI78" s="325"/>
      <c r="FQJ78" s="325"/>
      <c r="FQK78" s="325"/>
      <c r="FQL78" s="325"/>
      <c r="FQM78" s="325"/>
      <c r="FQN78" s="325"/>
      <c r="FQO78" s="325"/>
      <c r="FQP78" s="325"/>
      <c r="FQQ78" s="325"/>
      <c r="FQR78" s="325"/>
      <c r="FQS78" s="325"/>
      <c r="FQT78" s="325"/>
      <c r="FQU78" s="325"/>
      <c r="FQV78" s="325"/>
      <c r="FQW78" s="325"/>
      <c r="FQX78" s="325"/>
      <c r="FQY78" s="325"/>
      <c r="FQZ78" s="325"/>
      <c r="FRA78" s="325"/>
      <c r="FRB78" s="325"/>
      <c r="FRC78" s="325"/>
      <c r="FRD78" s="325"/>
      <c r="FRE78" s="325"/>
      <c r="FRF78" s="325"/>
      <c r="FRG78" s="325"/>
      <c r="FRH78" s="325"/>
      <c r="FRI78" s="325"/>
      <c r="FRJ78" s="325"/>
      <c r="FRK78" s="325"/>
      <c r="FRL78" s="325"/>
      <c r="FRM78" s="325"/>
      <c r="FRN78" s="325"/>
      <c r="FRO78" s="325"/>
      <c r="FRP78" s="325"/>
      <c r="FRQ78" s="325"/>
      <c r="FRR78" s="325"/>
      <c r="FRS78" s="325"/>
      <c r="FRT78" s="325"/>
      <c r="FRU78" s="325"/>
      <c r="FRV78" s="325"/>
      <c r="FRW78" s="325"/>
      <c r="FRX78" s="325"/>
      <c r="FRY78" s="325"/>
      <c r="FRZ78" s="325"/>
      <c r="FSA78" s="325"/>
      <c r="FSB78" s="325"/>
      <c r="FSC78" s="325"/>
      <c r="FSD78" s="325"/>
      <c r="FSE78" s="325"/>
      <c r="FSF78" s="325"/>
      <c r="FSG78" s="325"/>
      <c r="FSH78" s="325"/>
      <c r="FSI78" s="325"/>
      <c r="FSJ78" s="325"/>
      <c r="FSK78" s="325"/>
      <c r="FSL78" s="325"/>
      <c r="FSM78" s="325"/>
      <c r="FSN78" s="325"/>
      <c r="FSO78" s="325"/>
      <c r="FSP78" s="325"/>
      <c r="FSQ78" s="325"/>
      <c r="FSR78" s="325"/>
      <c r="FSS78" s="325"/>
      <c r="FST78" s="325"/>
      <c r="FSU78" s="325"/>
      <c r="FSV78" s="325"/>
      <c r="FSW78" s="325"/>
      <c r="FSX78" s="325"/>
      <c r="FSY78" s="325"/>
      <c r="FSZ78" s="325"/>
      <c r="FTA78" s="325"/>
      <c r="FTB78" s="325"/>
      <c r="FTC78" s="325"/>
      <c r="FTD78" s="325"/>
      <c r="FTE78" s="325"/>
      <c r="FTF78" s="325"/>
      <c r="FTG78" s="325"/>
      <c r="FTH78" s="325"/>
      <c r="FTI78" s="325"/>
      <c r="FTJ78" s="325"/>
      <c r="FTK78" s="325"/>
      <c r="FTL78" s="325"/>
      <c r="FTM78" s="325"/>
      <c r="FTN78" s="325"/>
      <c r="FTO78" s="325"/>
      <c r="FTP78" s="325"/>
      <c r="FTQ78" s="325"/>
      <c r="FTR78" s="325"/>
      <c r="FTS78" s="325"/>
      <c r="FTT78" s="325"/>
      <c r="FTU78" s="325"/>
      <c r="FTV78" s="325"/>
      <c r="FTW78" s="325"/>
      <c r="FTX78" s="325"/>
      <c r="FTY78" s="325"/>
      <c r="FTZ78" s="325"/>
      <c r="FUA78" s="325"/>
      <c r="FUB78" s="325"/>
      <c r="FUC78" s="325"/>
      <c r="FUD78" s="325"/>
      <c r="FUE78" s="325"/>
      <c r="FUF78" s="325"/>
      <c r="FUG78" s="325"/>
      <c r="FUH78" s="325"/>
      <c r="FUI78" s="325"/>
      <c r="FUJ78" s="325"/>
      <c r="FUK78" s="325"/>
      <c r="FUL78" s="325"/>
      <c r="FUM78" s="325"/>
      <c r="FUN78" s="325"/>
      <c r="FUO78" s="325"/>
      <c r="FUP78" s="325"/>
      <c r="FUQ78" s="325"/>
      <c r="FUR78" s="325"/>
      <c r="FUS78" s="325"/>
      <c r="FUT78" s="325"/>
      <c r="FUU78" s="325"/>
      <c r="FUV78" s="325"/>
      <c r="FUW78" s="325"/>
      <c r="FUX78" s="325"/>
      <c r="FUY78" s="325"/>
      <c r="FUZ78" s="325"/>
      <c r="FVA78" s="325"/>
      <c r="FVB78" s="325"/>
      <c r="FVC78" s="325"/>
      <c r="FVD78" s="325"/>
      <c r="FVE78" s="325"/>
      <c r="FVF78" s="325"/>
      <c r="FVG78" s="325"/>
      <c r="FVH78" s="325"/>
      <c r="FVI78" s="325"/>
      <c r="FVJ78" s="325"/>
      <c r="FVK78" s="325"/>
      <c r="FVL78" s="325"/>
      <c r="FVM78" s="325"/>
      <c r="FVN78" s="325"/>
      <c r="FVO78" s="325"/>
      <c r="FVP78" s="325"/>
      <c r="FVQ78" s="325"/>
      <c r="FVR78" s="325"/>
      <c r="FVS78" s="325"/>
      <c r="FVT78" s="325"/>
      <c r="FVU78" s="325"/>
      <c r="FVV78" s="325"/>
      <c r="FVW78" s="325"/>
      <c r="FVX78" s="325"/>
      <c r="FVY78" s="325"/>
      <c r="FVZ78" s="325"/>
      <c r="FWA78" s="325"/>
      <c r="FWB78" s="325"/>
      <c r="FWC78" s="325"/>
      <c r="FWD78" s="325"/>
      <c r="FWE78" s="325"/>
      <c r="FWF78" s="325"/>
      <c r="FWG78" s="325"/>
      <c r="FWH78" s="325"/>
      <c r="FWI78" s="325"/>
      <c r="FWJ78" s="325"/>
      <c r="FWK78" s="325"/>
      <c r="FWL78" s="325"/>
      <c r="FWM78" s="325"/>
      <c r="FWN78" s="325"/>
      <c r="FWO78" s="325"/>
      <c r="FWP78" s="325"/>
      <c r="FWQ78" s="325"/>
      <c r="FWR78" s="325"/>
      <c r="FWS78" s="325"/>
      <c r="FWT78" s="325"/>
      <c r="FWU78" s="325"/>
      <c r="FWV78" s="325"/>
      <c r="FWW78" s="325"/>
      <c r="FWX78" s="325"/>
      <c r="FWY78" s="325"/>
      <c r="FWZ78" s="325"/>
      <c r="FXA78" s="325"/>
      <c r="FXB78" s="325"/>
      <c r="FXC78" s="325"/>
      <c r="FXD78" s="325"/>
      <c r="FXE78" s="325"/>
      <c r="FXF78" s="325"/>
      <c r="FXG78" s="325"/>
      <c r="FXH78" s="325"/>
      <c r="FXI78" s="325"/>
      <c r="FXJ78" s="325"/>
      <c r="FXK78" s="325"/>
      <c r="FXL78" s="325"/>
      <c r="FXM78" s="325"/>
      <c r="FXN78" s="325"/>
      <c r="FXO78" s="325"/>
      <c r="FXP78" s="325"/>
      <c r="FXQ78" s="325"/>
      <c r="FXR78" s="325"/>
      <c r="FXS78" s="325"/>
      <c r="FXT78" s="325"/>
      <c r="FXU78" s="325"/>
      <c r="FXV78" s="325"/>
      <c r="FXW78" s="325"/>
      <c r="FXX78" s="325"/>
      <c r="FXY78" s="325"/>
      <c r="FXZ78" s="325"/>
      <c r="FYA78" s="325"/>
      <c r="FYB78" s="325"/>
      <c r="FYC78" s="325"/>
      <c r="FYD78" s="325"/>
      <c r="FYE78" s="325"/>
      <c r="FYF78" s="325"/>
      <c r="FYG78" s="325"/>
      <c r="FYH78" s="325"/>
      <c r="FYI78" s="325"/>
      <c r="FYJ78" s="325"/>
      <c r="FYK78" s="325"/>
      <c r="FYL78" s="325"/>
      <c r="FYM78" s="325"/>
      <c r="FYN78" s="325"/>
      <c r="FYO78" s="325"/>
      <c r="FYP78" s="325"/>
      <c r="FYQ78" s="325"/>
      <c r="FYR78" s="325"/>
      <c r="FYS78" s="325"/>
      <c r="FYT78" s="325"/>
      <c r="FYU78" s="325"/>
      <c r="FYV78" s="325"/>
      <c r="FYW78" s="325"/>
      <c r="FYX78" s="325"/>
      <c r="FYY78" s="325"/>
      <c r="FYZ78" s="325"/>
      <c r="FZA78" s="325"/>
      <c r="FZB78" s="325"/>
      <c r="FZC78" s="325"/>
      <c r="FZD78" s="325"/>
      <c r="FZE78" s="325"/>
      <c r="FZF78" s="325"/>
      <c r="FZG78" s="325"/>
      <c r="FZH78" s="325"/>
      <c r="FZI78" s="325"/>
      <c r="FZJ78" s="325"/>
      <c r="FZK78" s="325"/>
      <c r="FZL78" s="325"/>
      <c r="FZM78" s="325"/>
      <c r="FZN78" s="325"/>
      <c r="FZO78" s="325"/>
      <c r="FZP78" s="325"/>
      <c r="FZQ78" s="325"/>
      <c r="FZR78" s="325"/>
      <c r="FZS78" s="325"/>
      <c r="FZT78" s="325"/>
      <c r="FZU78" s="325"/>
      <c r="FZV78" s="325"/>
      <c r="FZW78" s="325"/>
      <c r="FZX78" s="325"/>
      <c r="FZY78" s="325"/>
      <c r="FZZ78" s="325"/>
      <c r="GAA78" s="325"/>
      <c r="GAB78" s="325"/>
      <c r="GAC78" s="325"/>
      <c r="GAD78" s="325"/>
      <c r="GAE78" s="325"/>
      <c r="GAF78" s="325"/>
      <c r="GAG78" s="325"/>
      <c r="GAH78" s="325"/>
      <c r="GAI78" s="325"/>
      <c r="GAJ78" s="325"/>
      <c r="GAK78" s="325"/>
      <c r="GAL78" s="325"/>
      <c r="GAM78" s="325"/>
      <c r="GAN78" s="325"/>
      <c r="GAO78" s="325"/>
      <c r="GAP78" s="325"/>
      <c r="GAQ78" s="325"/>
      <c r="GAR78" s="325"/>
      <c r="GAS78" s="325"/>
      <c r="GAT78" s="325"/>
      <c r="GAU78" s="325"/>
      <c r="GAV78" s="325"/>
      <c r="GAW78" s="325"/>
      <c r="GAX78" s="325"/>
      <c r="GAY78" s="325"/>
      <c r="GAZ78" s="325"/>
      <c r="GBA78" s="325"/>
      <c r="GBB78" s="325"/>
      <c r="GBC78" s="325"/>
      <c r="GBD78" s="325"/>
      <c r="GBE78" s="325"/>
      <c r="GBF78" s="325"/>
      <c r="GBG78" s="325"/>
      <c r="GBH78" s="325"/>
      <c r="GBI78" s="325"/>
      <c r="GBJ78" s="325"/>
      <c r="GBK78" s="325"/>
      <c r="GBL78" s="325"/>
      <c r="GBM78" s="325"/>
      <c r="GBN78" s="325"/>
      <c r="GBO78" s="325"/>
      <c r="GBP78" s="325"/>
      <c r="GBQ78" s="325"/>
      <c r="GBR78" s="325"/>
      <c r="GBS78" s="325"/>
      <c r="GBT78" s="325"/>
      <c r="GBU78" s="325"/>
      <c r="GBV78" s="325"/>
      <c r="GBW78" s="325"/>
      <c r="GBX78" s="325"/>
      <c r="GBY78" s="325"/>
      <c r="GBZ78" s="325"/>
      <c r="GCA78" s="325"/>
      <c r="GCB78" s="325"/>
      <c r="GCC78" s="325"/>
      <c r="GCD78" s="325"/>
      <c r="GCE78" s="325"/>
      <c r="GCF78" s="325"/>
      <c r="GCG78" s="325"/>
      <c r="GCH78" s="325"/>
      <c r="GCI78" s="325"/>
      <c r="GCJ78" s="325"/>
      <c r="GCK78" s="325"/>
      <c r="GCL78" s="325"/>
      <c r="GCM78" s="325"/>
      <c r="GCN78" s="325"/>
      <c r="GCO78" s="325"/>
      <c r="GCP78" s="325"/>
      <c r="GCQ78" s="325"/>
      <c r="GCR78" s="325"/>
      <c r="GCS78" s="325"/>
      <c r="GCT78" s="325"/>
      <c r="GCU78" s="325"/>
      <c r="GCV78" s="325"/>
      <c r="GCW78" s="325"/>
      <c r="GCX78" s="325"/>
      <c r="GCY78" s="325"/>
      <c r="GCZ78" s="325"/>
      <c r="GDA78" s="325"/>
      <c r="GDB78" s="325"/>
      <c r="GDC78" s="325"/>
      <c r="GDD78" s="325"/>
      <c r="GDE78" s="325"/>
      <c r="GDF78" s="325"/>
      <c r="GDG78" s="325"/>
      <c r="GDH78" s="325"/>
      <c r="GDI78" s="325"/>
      <c r="GDJ78" s="325"/>
      <c r="GDK78" s="325"/>
      <c r="GDL78" s="325"/>
      <c r="GDM78" s="325"/>
      <c r="GDN78" s="325"/>
      <c r="GDO78" s="325"/>
      <c r="GDP78" s="325"/>
      <c r="GDQ78" s="325"/>
      <c r="GDR78" s="325"/>
      <c r="GDS78" s="325"/>
      <c r="GDT78" s="325"/>
      <c r="GDU78" s="325"/>
      <c r="GDV78" s="325"/>
      <c r="GDW78" s="325"/>
      <c r="GDX78" s="325"/>
      <c r="GDY78" s="325"/>
      <c r="GDZ78" s="325"/>
      <c r="GEA78" s="325"/>
      <c r="GEB78" s="325"/>
      <c r="GEC78" s="325"/>
      <c r="GED78" s="325"/>
      <c r="GEE78" s="325"/>
      <c r="GEF78" s="325"/>
      <c r="GEG78" s="325"/>
      <c r="GEH78" s="325"/>
      <c r="GEI78" s="325"/>
      <c r="GEJ78" s="325"/>
      <c r="GEK78" s="325"/>
      <c r="GEL78" s="325"/>
      <c r="GEM78" s="325"/>
      <c r="GEN78" s="325"/>
      <c r="GEO78" s="325"/>
      <c r="GEP78" s="325"/>
      <c r="GEQ78" s="325"/>
      <c r="GER78" s="325"/>
      <c r="GES78" s="325"/>
      <c r="GET78" s="325"/>
      <c r="GEU78" s="325"/>
      <c r="GEV78" s="325"/>
      <c r="GEW78" s="325"/>
      <c r="GEX78" s="325"/>
      <c r="GEY78" s="325"/>
      <c r="GEZ78" s="325"/>
      <c r="GFA78" s="325"/>
      <c r="GFB78" s="325"/>
      <c r="GFC78" s="325"/>
      <c r="GFD78" s="325"/>
      <c r="GFE78" s="325"/>
      <c r="GFF78" s="325"/>
      <c r="GFG78" s="325"/>
      <c r="GFH78" s="325"/>
      <c r="GFI78" s="325"/>
      <c r="GFJ78" s="325"/>
      <c r="GFK78" s="325"/>
      <c r="GFL78" s="325"/>
      <c r="GFM78" s="325"/>
      <c r="GFN78" s="325"/>
      <c r="GFO78" s="325"/>
      <c r="GFP78" s="325"/>
      <c r="GFQ78" s="325"/>
      <c r="GFR78" s="325"/>
      <c r="GFS78" s="325"/>
      <c r="GFT78" s="325"/>
      <c r="GFU78" s="325"/>
      <c r="GFV78" s="325"/>
      <c r="GFW78" s="325"/>
      <c r="GFX78" s="325"/>
      <c r="GFY78" s="325"/>
      <c r="GFZ78" s="325"/>
      <c r="GGA78" s="325"/>
      <c r="GGB78" s="325"/>
      <c r="GGC78" s="325"/>
      <c r="GGD78" s="325"/>
      <c r="GGE78" s="325"/>
      <c r="GGF78" s="325"/>
      <c r="GGG78" s="325"/>
      <c r="GGH78" s="325"/>
      <c r="GGI78" s="325"/>
      <c r="GGJ78" s="325"/>
      <c r="GGK78" s="325"/>
      <c r="GGL78" s="325"/>
      <c r="GGM78" s="325"/>
      <c r="GGN78" s="325"/>
      <c r="GGO78" s="325"/>
      <c r="GGP78" s="325"/>
      <c r="GGQ78" s="325"/>
      <c r="GGR78" s="325"/>
      <c r="GGS78" s="325"/>
      <c r="GGT78" s="325"/>
      <c r="GGU78" s="325"/>
      <c r="GGV78" s="325"/>
      <c r="GGW78" s="325"/>
      <c r="GGX78" s="325"/>
      <c r="GGY78" s="325"/>
      <c r="GGZ78" s="325"/>
      <c r="GHA78" s="325"/>
      <c r="GHB78" s="325"/>
      <c r="GHC78" s="325"/>
      <c r="GHD78" s="325"/>
      <c r="GHE78" s="325"/>
      <c r="GHF78" s="325"/>
      <c r="GHG78" s="325"/>
      <c r="GHH78" s="325"/>
      <c r="GHI78" s="325"/>
      <c r="GHJ78" s="325"/>
      <c r="GHK78" s="325"/>
      <c r="GHL78" s="325"/>
      <c r="GHM78" s="325"/>
      <c r="GHN78" s="325"/>
      <c r="GHO78" s="325"/>
      <c r="GHP78" s="325"/>
      <c r="GHQ78" s="325"/>
      <c r="GHR78" s="325"/>
      <c r="GHS78" s="325"/>
      <c r="GHT78" s="325"/>
      <c r="GHU78" s="325"/>
      <c r="GHV78" s="325"/>
      <c r="GHW78" s="325"/>
      <c r="GHX78" s="325"/>
      <c r="GHY78" s="325"/>
      <c r="GHZ78" s="325"/>
      <c r="GIA78" s="325"/>
      <c r="GIB78" s="325"/>
      <c r="GIC78" s="325"/>
      <c r="GID78" s="325"/>
      <c r="GIE78" s="325"/>
      <c r="GIF78" s="325"/>
      <c r="GIG78" s="325"/>
      <c r="GIH78" s="325"/>
      <c r="GII78" s="325"/>
      <c r="GIJ78" s="325"/>
      <c r="GIK78" s="325"/>
      <c r="GIL78" s="325"/>
      <c r="GIM78" s="325"/>
      <c r="GIN78" s="325"/>
      <c r="GIO78" s="325"/>
      <c r="GIP78" s="325"/>
      <c r="GIQ78" s="325"/>
      <c r="GIR78" s="325"/>
      <c r="GIS78" s="325"/>
      <c r="GIT78" s="325"/>
      <c r="GIU78" s="325"/>
      <c r="GIV78" s="325"/>
      <c r="GIW78" s="325"/>
      <c r="GIX78" s="325"/>
      <c r="GIY78" s="325"/>
      <c r="GIZ78" s="325"/>
      <c r="GJA78" s="325"/>
      <c r="GJB78" s="325"/>
      <c r="GJC78" s="325"/>
      <c r="GJD78" s="325"/>
      <c r="GJE78" s="325"/>
      <c r="GJF78" s="325"/>
      <c r="GJG78" s="325"/>
      <c r="GJH78" s="325"/>
      <c r="GJI78" s="325"/>
      <c r="GJJ78" s="325"/>
      <c r="GJK78" s="325"/>
      <c r="GJL78" s="325"/>
      <c r="GJM78" s="325"/>
      <c r="GJN78" s="325"/>
      <c r="GJO78" s="325"/>
      <c r="GJP78" s="325"/>
      <c r="GJQ78" s="325"/>
      <c r="GJR78" s="325"/>
      <c r="GJS78" s="325"/>
      <c r="GJT78" s="325"/>
      <c r="GJU78" s="325"/>
      <c r="GJV78" s="325"/>
      <c r="GJW78" s="325"/>
      <c r="GJX78" s="325"/>
      <c r="GJY78" s="325"/>
      <c r="GJZ78" s="325"/>
      <c r="GKA78" s="325"/>
      <c r="GKB78" s="325"/>
      <c r="GKC78" s="325"/>
      <c r="GKD78" s="325"/>
      <c r="GKE78" s="325"/>
      <c r="GKF78" s="325"/>
      <c r="GKG78" s="325"/>
      <c r="GKH78" s="325"/>
      <c r="GKI78" s="325"/>
      <c r="GKJ78" s="325"/>
      <c r="GKK78" s="325"/>
      <c r="GKL78" s="325"/>
      <c r="GKM78" s="325"/>
      <c r="GKN78" s="325"/>
      <c r="GKO78" s="325"/>
      <c r="GKP78" s="325"/>
      <c r="GKQ78" s="325"/>
      <c r="GKR78" s="325"/>
      <c r="GKS78" s="325"/>
      <c r="GKT78" s="325"/>
      <c r="GKU78" s="325"/>
      <c r="GKV78" s="325"/>
      <c r="GKW78" s="325"/>
      <c r="GKX78" s="325"/>
      <c r="GKY78" s="325"/>
      <c r="GKZ78" s="325"/>
      <c r="GLA78" s="325"/>
      <c r="GLB78" s="325"/>
      <c r="GLC78" s="325"/>
      <c r="GLD78" s="325"/>
      <c r="GLE78" s="325"/>
      <c r="GLF78" s="325"/>
      <c r="GLG78" s="325"/>
      <c r="GLH78" s="325"/>
      <c r="GLI78" s="325"/>
      <c r="GLJ78" s="325"/>
      <c r="GLK78" s="325"/>
      <c r="GLL78" s="325"/>
      <c r="GLM78" s="325"/>
      <c r="GLN78" s="325"/>
      <c r="GLO78" s="325"/>
      <c r="GLP78" s="325"/>
      <c r="GLQ78" s="325"/>
      <c r="GLR78" s="325"/>
      <c r="GLS78" s="325"/>
      <c r="GLT78" s="325"/>
      <c r="GLU78" s="325"/>
      <c r="GLV78" s="325"/>
      <c r="GLW78" s="325"/>
      <c r="GLX78" s="325"/>
      <c r="GLY78" s="325"/>
      <c r="GLZ78" s="325"/>
      <c r="GMA78" s="325"/>
      <c r="GMB78" s="325"/>
      <c r="GMC78" s="325"/>
      <c r="GMD78" s="325"/>
      <c r="GME78" s="325"/>
      <c r="GMF78" s="325"/>
      <c r="GMG78" s="325"/>
      <c r="GMH78" s="325"/>
      <c r="GMI78" s="325"/>
      <c r="GMJ78" s="325"/>
      <c r="GMK78" s="325"/>
      <c r="GML78" s="325"/>
      <c r="GMM78" s="325"/>
      <c r="GMN78" s="325"/>
      <c r="GMO78" s="325"/>
      <c r="GMP78" s="325"/>
      <c r="GMQ78" s="325"/>
      <c r="GMR78" s="325"/>
      <c r="GMS78" s="325"/>
      <c r="GMT78" s="325"/>
      <c r="GMU78" s="325"/>
      <c r="GMV78" s="325"/>
      <c r="GMW78" s="325"/>
      <c r="GMX78" s="325"/>
      <c r="GMY78" s="325"/>
      <c r="GMZ78" s="325"/>
      <c r="GNA78" s="325"/>
      <c r="GNB78" s="325"/>
      <c r="GNC78" s="325"/>
      <c r="GND78" s="325"/>
      <c r="GNE78" s="325"/>
      <c r="GNF78" s="325"/>
      <c r="GNG78" s="325"/>
      <c r="GNH78" s="325"/>
      <c r="GNI78" s="325"/>
      <c r="GNJ78" s="325"/>
      <c r="GNK78" s="325"/>
      <c r="GNL78" s="325"/>
      <c r="GNM78" s="325"/>
      <c r="GNN78" s="325"/>
      <c r="GNO78" s="325"/>
      <c r="GNP78" s="325"/>
      <c r="GNQ78" s="325"/>
      <c r="GNR78" s="325"/>
      <c r="GNS78" s="325"/>
      <c r="GNT78" s="325"/>
      <c r="GNU78" s="325"/>
      <c r="GNV78" s="325"/>
      <c r="GNW78" s="325"/>
      <c r="GNX78" s="325"/>
      <c r="GNY78" s="325"/>
      <c r="GNZ78" s="325"/>
      <c r="GOA78" s="325"/>
      <c r="GOB78" s="325"/>
      <c r="GOC78" s="325"/>
      <c r="GOD78" s="325"/>
      <c r="GOE78" s="325"/>
      <c r="GOF78" s="325"/>
      <c r="GOG78" s="325"/>
      <c r="GOH78" s="325"/>
      <c r="GOI78" s="325"/>
      <c r="GOJ78" s="325"/>
      <c r="GOK78" s="325"/>
      <c r="GOL78" s="325"/>
      <c r="GOM78" s="325"/>
      <c r="GON78" s="325"/>
      <c r="GOO78" s="325"/>
      <c r="GOP78" s="325"/>
      <c r="GOQ78" s="325"/>
      <c r="GOR78" s="325"/>
      <c r="GOS78" s="325"/>
      <c r="GOT78" s="325"/>
      <c r="GOU78" s="325"/>
      <c r="GOV78" s="325"/>
      <c r="GOW78" s="325"/>
      <c r="GOX78" s="325"/>
      <c r="GOY78" s="325"/>
      <c r="GOZ78" s="325"/>
      <c r="GPA78" s="325"/>
      <c r="GPB78" s="325"/>
      <c r="GPC78" s="325"/>
      <c r="GPD78" s="325"/>
      <c r="GPE78" s="325"/>
      <c r="GPF78" s="325"/>
      <c r="GPG78" s="325"/>
      <c r="GPH78" s="325"/>
      <c r="GPI78" s="325"/>
      <c r="GPJ78" s="325"/>
      <c r="GPK78" s="325"/>
      <c r="GPL78" s="325"/>
      <c r="GPM78" s="325"/>
      <c r="GPN78" s="325"/>
      <c r="GPO78" s="325"/>
      <c r="GPP78" s="325"/>
      <c r="GPQ78" s="325"/>
      <c r="GPR78" s="325"/>
      <c r="GPS78" s="325"/>
      <c r="GPT78" s="325"/>
      <c r="GPU78" s="325"/>
      <c r="GPV78" s="325"/>
      <c r="GPW78" s="325"/>
      <c r="GPX78" s="325"/>
      <c r="GPY78" s="325"/>
      <c r="GPZ78" s="325"/>
      <c r="GQA78" s="325"/>
      <c r="GQB78" s="325"/>
      <c r="GQC78" s="325"/>
      <c r="GQD78" s="325"/>
      <c r="GQE78" s="325"/>
      <c r="GQF78" s="325"/>
      <c r="GQG78" s="325"/>
      <c r="GQH78" s="325"/>
      <c r="GQI78" s="325"/>
      <c r="GQJ78" s="325"/>
      <c r="GQK78" s="325"/>
      <c r="GQL78" s="325"/>
      <c r="GQM78" s="325"/>
      <c r="GQN78" s="325"/>
      <c r="GQO78" s="325"/>
      <c r="GQP78" s="325"/>
      <c r="GQQ78" s="325"/>
      <c r="GQR78" s="325"/>
      <c r="GQS78" s="325"/>
      <c r="GQT78" s="325"/>
      <c r="GQU78" s="325"/>
      <c r="GQV78" s="325"/>
      <c r="GQW78" s="325"/>
      <c r="GQX78" s="325"/>
      <c r="GQY78" s="325"/>
      <c r="GQZ78" s="325"/>
      <c r="GRA78" s="325"/>
      <c r="GRB78" s="325"/>
      <c r="GRC78" s="325"/>
      <c r="GRD78" s="325"/>
      <c r="GRE78" s="325"/>
      <c r="GRF78" s="325"/>
      <c r="GRG78" s="325"/>
      <c r="GRH78" s="325"/>
      <c r="GRI78" s="325"/>
      <c r="GRJ78" s="325"/>
      <c r="GRK78" s="325"/>
      <c r="GRL78" s="325"/>
      <c r="GRM78" s="325"/>
      <c r="GRN78" s="325"/>
      <c r="GRO78" s="325"/>
      <c r="GRP78" s="325"/>
      <c r="GRQ78" s="325"/>
      <c r="GRR78" s="325"/>
      <c r="GRS78" s="325"/>
      <c r="GRT78" s="325"/>
      <c r="GRU78" s="325"/>
      <c r="GRV78" s="325"/>
      <c r="GRW78" s="325"/>
      <c r="GRX78" s="325"/>
      <c r="GRY78" s="325"/>
      <c r="GRZ78" s="325"/>
      <c r="GSA78" s="325"/>
      <c r="GSB78" s="325"/>
      <c r="GSC78" s="325"/>
      <c r="GSD78" s="325"/>
      <c r="GSE78" s="325"/>
      <c r="GSF78" s="325"/>
      <c r="GSG78" s="325"/>
      <c r="GSH78" s="325"/>
      <c r="GSI78" s="325"/>
      <c r="GSJ78" s="325"/>
      <c r="GSK78" s="325"/>
      <c r="GSL78" s="325"/>
      <c r="GSM78" s="325"/>
      <c r="GSN78" s="325"/>
      <c r="GSO78" s="325"/>
      <c r="GSP78" s="325"/>
      <c r="GSQ78" s="325"/>
      <c r="GSR78" s="325"/>
      <c r="GSS78" s="325"/>
      <c r="GST78" s="325"/>
      <c r="GSU78" s="325"/>
      <c r="GSV78" s="325"/>
      <c r="GSW78" s="325"/>
      <c r="GSX78" s="325"/>
      <c r="GSY78" s="325"/>
      <c r="GSZ78" s="325"/>
      <c r="GTA78" s="325"/>
      <c r="GTB78" s="325"/>
      <c r="GTC78" s="325"/>
      <c r="GTD78" s="325"/>
      <c r="GTE78" s="325"/>
      <c r="GTF78" s="325"/>
      <c r="GTG78" s="325"/>
      <c r="GTH78" s="325"/>
      <c r="GTI78" s="325"/>
      <c r="GTJ78" s="325"/>
      <c r="GTK78" s="325"/>
      <c r="GTL78" s="325"/>
      <c r="GTM78" s="325"/>
      <c r="GTN78" s="325"/>
      <c r="GTO78" s="325"/>
      <c r="GTP78" s="325"/>
      <c r="GTQ78" s="325"/>
      <c r="GTR78" s="325"/>
      <c r="GTS78" s="325"/>
      <c r="GTT78" s="325"/>
      <c r="GTU78" s="325"/>
      <c r="GTV78" s="325"/>
      <c r="GTW78" s="325"/>
      <c r="GTX78" s="325"/>
      <c r="GTY78" s="325"/>
      <c r="GTZ78" s="325"/>
      <c r="GUA78" s="325"/>
      <c r="GUB78" s="325"/>
      <c r="GUC78" s="325"/>
      <c r="GUD78" s="325"/>
      <c r="GUE78" s="325"/>
      <c r="GUF78" s="325"/>
      <c r="GUG78" s="325"/>
      <c r="GUH78" s="325"/>
      <c r="GUI78" s="325"/>
      <c r="GUJ78" s="325"/>
      <c r="GUK78" s="325"/>
      <c r="GUL78" s="325"/>
      <c r="GUM78" s="325"/>
      <c r="GUN78" s="325"/>
      <c r="GUO78" s="325"/>
      <c r="GUP78" s="325"/>
      <c r="GUQ78" s="325"/>
      <c r="GUR78" s="325"/>
      <c r="GUS78" s="325"/>
      <c r="GUT78" s="325"/>
      <c r="GUU78" s="325"/>
      <c r="GUV78" s="325"/>
      <c r="GUW78" s="325"/>
      <c r="GUX78" s="325"/>
      <c r="GUY78" s="325"/>
      <c r="GUZ78" s="325"/>
      <c r="GVA78" s="325"/>
      <c r="GVB78" s="325"/>
      <c r="GVC78" s="325"/>
      <c r="GVD78" s="325"/>
      <c r="GVE78" s="325"/>
      <c r="GVF78" s="325"/>
      <c r="GVG78" s="325"/>
      <c r="GVH78" s="325"/>
      <c r="GVI78" s="325"/>
      <c r="GVJ78" s="325"/>
      <c r="GVK78" s="325"/>
      <c r="GVL78" s="325"/>
      <c r="GVM78" s="325"/>
      <c r="GVN78" s="325"/>
      <c r="GVO78" s="325"/>
      <c r="GVP78" s="325"/>
      <c r="GVQ78" s="325"/>
      <c r="GVR78" s="325"/>
      <c r="GVS78" s="325"/>
      <c r="GVT78" s="325"/>
      <c r="GVU78" s="325"/>
      <c r="GVV78" s="325"/>
      <c r="GVW78" s="325"/>
      <c r="GVX78" s="325"/>
      <c r="GVY78" s="325"/>
      <c r="GVZ78" s="325"/>
      <c r="GWA78" s="325"/>
      <c r="GWB78" s="325"/>
      <c r="GWC78" s="325"/>
      <c r="GWD78" s="325"/>
      <c r="GWE78" s="325"/>
      <c r="GWF78" s="325"/>
      <c r="GWG78" s="325"/>
      <c r="GWH78" s="325"/>
      <c r="GWI78" s="325"/>
      <c r="GWJ78" s="325"/>
      <c r="GWK78" s="325"/>
      <c r="GWL78" s="325"/>
      <c r="GWM78" s="325"/>
      <c r="GWN78" s="325"/>
      <c r="GWO78" s="325"/>
      <c r="GWP78" s="325"/>
      <c r="GWQ78" s="325"/>
      <c r="GWR78" s="325"/>
      <c r="GWS78" s="325"/>
      <c r="GWT78" s="325"/>
      <c r="GWU78" s="325"/>
      <c r="GWV78" s="325"/>
      <c r="GWW78" s="325"/>
      <c r="GWX78" s="325"/>
      <c r="GWY78" s="325"/>
      <c r="GWZ78" s="325"/>
      <c r="GXA78" s="325"/>
      <c r="GXB78" s="325"/>
      <c r="GXC78" s="325"/>
      <c r="GXD78" s="325"/>
      <c r="GXE78" s="325"/>
      <c r="GXF78" s="325"/>
      <c r="GXG78" s="325"/>
      <c r="GXH78" s="325"/>
      <c r="GXI78" s="325"/>
      <c r="GXJ78" s="325"/>
      <c r="GXK78" s="325"/>
      <c r="GXL78" s="325"/>
      <c r="GXM78" s="325"/>
      <c r="GXN78" s="325"/>
      <c r="GXO78" s="325"/>
      <c r="GXP78" s="325"/>
      <c r="GXQ78" s="325"/>
      <c r="GXR78" s="325"/>
      <c r="GXS78" s="325"/>
      <c r="GXT78" s="325"/>
      <c r="GXU78" s="325"/>
      <c r="GXV78" s="325"/>
      <c r="GXW78" s="325"/>
      <c r="GXX78" s="325"/>
      <c r="GXY78" s="325"/>
      <c r="GXZ78" s="325"/>
      <c r="GYA78" s="325"/>
      <c r="GYB78" s="325"/>
      <c r="GYC78" s="325"/>
      <c r="GYD78" s="325"/>
      <c r="GYE78" s="325"/>
      <c r="GYF78" s="325"/>
      <c r="GYG78" s="325"/>
      <c r="GYH78" s="325"/>
      <c r="GYI78" s="325"/>
      <c r="GYJ78" s="325"/>
      <c r="GYK78" s="325"/>
      <c r="GYL78" s="325"/>
      <c r="GYM78" s="325"/>
      <c r="GYN78" s="325"/>
      <c r="GYO78" s="325"/>
      <c r="GYP78" s="325"/>
      <c r="GYQ78" s="325"/>
      <c r="GYR78" s="325"/>
      <c r="GYS78" s="325"/>
      <c r="GYT78" s="325"/>
      <c r="GYU78" s="325"/>
      <c r="GYV78" s="325"/>
      <c r="GYW78" s="325"/>
      <c r="GYX78" s="325"/>
      <c r="GYY78" s="325"/>
      <c r="GYZ78" s="325"/>
      <c r="GZA78" s="325"/>
      <c r="GZB78" s="325"/>
      <c r="GZC78" s="325"/>
      <c r="GZD78" s="325"/>
      <c r="GZE78" s="325"/>
      <c r="GZF78" s="325"/>
      <c r="GZG78" s="325"/>
      <c r="GZH78" s="325"/>
      <c r="GZI78" s="325"/>
      <c r="GZJ78" s="325"/>
      <c r="GZK78" s="325"/>
      <c r="GZL78" s="325"/>
      <c r="GZM78" s="325"/>
      <c r="GZN78" s="325"/>
      <c r="GZO78" s="325"/>
      <c r="GZP78" s="325"/>
      <c r="GZQ78" s="325"/>
      <c r="GZR78" s="325"/>
      <c r="GZS78" s="325"/>
      <c r="GZT78" s="325"/>
      <c r="GZU78" s="325"/>
      <c r="GZV78" s="325"/>
      <c r="GZW78" s="325"/>
      <c r="GZX78" s="325"/>
      <c r="GZY78" s="325"/>
      <c r="GZZ78" s="325"/>
      <c r="HAA78" s="325"/>
      <c r="HAB78" s="325"/>
      <c r="HAC78" s="325"/>
      <c r="HAD78" s="325"/>
      <c r="HAE78" s="325"/>
      <c r="HAF78" s="325"/>
      <c r="HAG78" s="325"/>
      <c r="HAH78" s="325"/>
      <c r="HAI78" s="325"/>
      <c r="HAJ78" s="325"/>
      <c r="HAK78" s="325"/>
      <c r="HAL78" s="325"/>
      <c r="HAM78" s="325"/>
      <c r="HAN78" s="325"/>
      <c r="HAO78" s="325"/>
      <c r="HAP78" s="325"/>
      <c r="HAQ78" s="325"/>
      <c r="HAR78" s="325"/>
      <c r="HAS78" s="325"/>
      <c r="HAT78" s="325"/>
      <c r="HAU78" s="325"/>
      <c r="HAV78" s="325"/>
      <c r="HAW78" s="325"/>
      <c r="HAX78" s="325"/>
      <c r="HAY78" s="325"/>
      <c r="HAZ78" s="325"/>
      <c r="HBA78" s="325"/>
      <c r="HBB78" s="325"/>
      <c r="HBC78" s="325"/>
      <c r="HBD78" s="325"/>
      <c r="HBE78" s="325"/>
      <c r="HBF78" s="325"/>
      <c r="HBG78" s="325"/>
      <c r="HBH78" s="325"/>
      <c r="HBI78" s="325"/>
      <c r="HBJ78" s="325"/>
      <c r="HBK78" s="325"/>
      <c r="HBL78" s="325"/>
      <c r="HBM78" s="325"/>
      <c r="HBN78" s="325"/>
      <c r="HBO78" s="325"/>
      <c r="HBP78" s="325"/>
      <c r="HBQ78" s="325"/>
      <c r="HBR78" s="325"/>
      <c r="HBS78" s="325"/>
      <c r="HBT78" s="325"/>
      <c r="HBU78" s="325"/>
      <c r="HBV78" s="325"/>
      <c r="HBW78" s="325"/>
      <c r="HBX78" s="325"/>
      <c r="HBY78" s="325"/>
      <c r="HBZ78" s="325"/>
      <c r="HCA78" s="325"/>
      <c r="HCB78" s="325"/>
      <c r="HCC78" s="325"/>
      <c r="HCD78" s="325"/>
      <c r="HCE78" s="325"/>
      <c r="HCF78" s="325"/>
      <c r="HCG78" s="325"/>
      <c r="HCH78" s="325"/>
      <c r="HCI78" s="325"/>
      <c r="HCJ78" s="325"/>
      <c r="HCK78" s="325"/>
      <c r="HCL78" s="325"/>
      <c r="HCM78" s="325"/>
      <c r="HCN78" s="325"/>
      <c r="HCO78" s="325"/>
      <c r="HCP78" s="325"/>
      <c r="HCQ78" s="325"/>
      <c r="HCR78" s="325"/>
      <c r="HCS78" s="325"/>
      <c r="HCT78" s="325"/>
      <c r="HCU78" s="325"/>
      <c r="HCV78" s="325"/>
      <c r="HCW78" s="325"/>
      <c r="HCX78" s="325"/>
      <c r="HCY78" s="325"/>
      <c r="HCZ78" s="325"/>
      <c r="HDA78" s="325"/>
      <c r="HDB78" s="325"/>
      <c r="HDC78" s="325"/>
      <c r="HDD78" s="325"/>
      <c r="HDE78" s="325"/>
      <c r="HDF78" s="325"/>
      <c r="HDG78" s="325"/>
      <c r="HDH78" s="325"/>
      <c r="HDI78" s="325"/>
      <c r="HDJ78" s="325"/>
      <c r="HDK78" s="325"/>
      <c r="HDL78" s="325"/>
      <c r="HDM78" s="325"/>
      <c r="HDN78" s="325"/>
      <c r="HDO78" s="325"/>
      <c r="HDP78" s="325"/>
      <c r="HDQ78" s="325"/>
      <c r="HDR78" s="325"/>
      <c r="HDS78" s="325"/>
      <c r="HDT78" s="325"/>
      <c r="HDU78" s="325"/>
      <c r="HDV78" s="325"/>
      <c r="HDW78" s="325"/>
      <c r="HDX78" s="325"/>
      <c r="HDY78" s="325"/>
      <c r="HDZ78" s="325"/>
      <c r="HEA78" s="325"/>
      <c r="HEB78" s="325"/>
      <c r="HEC78" s="325"/>
      <c r="HED78" s="325"/>
      <c r="HEE78" s="325"/>
      <c r="HEF78" s="325"/>
      <c r="HEG78" s="325"/>
      <c r="HEH78" s="325"/>
      <c r="HEI78" s="325"/>
      <c r="HEJ78" s="325"/>
      <c r="HEK78" s="325"/>
      <c r="HEL78" s="325"/>
      <c r="HEM78" s="325"/>
      <c r="HEN78" s="325"/>
      <c r="HEO78" s="325"/>
      <c r="HEP78" s="325"/>
      <c r="HEQ78" s="325"/>
      <c r="HER78" s="325"/>
      <c r="HES78" s="325"/>
      <c r="HET78" s="325"/>
      <c r="HEU78" s="325"/>
      <c r="HEV78" s="325"/>
      <c r="HEW78" s="325"/>
      <c r="HEX78" s="325"/>
      <c r="HEY78" s="325"/>
      <c r="HEZ78" s="325"/>
      <c r="HFA78" s="325"/>
      <c r="HFB78" s="325"/>
      <c r="HFC78" s="325"/>
      <c r="HFD78" s="325"/>
      <c r="HFE78" s="325"/>
      <c r="HFF78" s="325"/>
      <c r="HFG78" s="325"/>
      <c r="HFH78" s="325"/>
      <c r="HFI78" s="325"/>
      <c r="HFJ78" s="325"/>
      <c r="HFK78" s="325"/>
      <c r="HFL78" s="325"/>
      <c r="HFM78" s="325"/>
      <c r="HFN78" s="325"/>
      <c r="HFO78" s="325"/>
      <c r="HFP78" s="325"/>
      <c r="HFQ78" s="325"/>
      <c r="HFR78" s="325"/>
      <c r="HFS78" s="325"/>
      <c r="HFT78" s="325"/>
      <c r="HFU78" s="325"/>
      <c r="HFV78" s="325"/>
      <c r="HFW78" s="325"/>
      <c r="HFX78" s="325"/>
      <c r="HFY78" s="325"/>
      <c r="HFZ78" s="325"/>
      <c r="HGA78" s="325"/>
      <c r="HGB78" s="325"/>
      <c r="HGC78" s="325"/>
      <c r="HGD78" s="325"/>
      <c r="HGE78" s="325"/>
      <c r="HGF78" s="325"/>
      <c r="HGG78" s="325"/>
      <c r="HGH78" s="325"/>
      <c r="HGI78" s="325"/>
      <c r="HGJ78" s="325"/>
      <c r="HGK78" s="325"/>
      <c r="HGL78" s="325"/>
      <c r="HGM78" s="325"/>
      <c r="HGN78" s="325"/>
      <c r="HGO78" s="325"/>
      <c r="HGP78" s="325"/>
      <c r="HGQ78" s="325"/>
      <c r="HGR78" s="325"/>
      <c r="HGS78" s="325"/>
      <c r="HGT78" s="325"/>
      <c r="HGU78" s="325"/>
      <c r="HGV78" s="325"/>
      <c r="HGW78" s="325"/>
      <c r="HGX78" s="325"/>
      <c r="HGY78" s="325"/>
      <c r="HGZ78" s="325"/>
      <c r="HHA78" s="325"/>
      <c r="HHB78" s="325"/>
      <c r="HHC78" s="325"/>
      <c r="HHD78" s="325"/>
      <c r="HHE78" s="325"/>
      <c r="HHF78" s="325"/>
      <c r="HHG78" s="325"/>
      <c r="HHH78" s="325"/>
      <c r="HHI78" s="325"/>
      <c r="HHJ78" s="325"/>
      <c r="HHK78" s="325"/>
      <c r="HHL78" s="325"/>
      <c r="HHM78" s="325"/>
      <c r="HHN78" s="325"/>
      <c r="HHO78" s="325"/>
      <c r="HHP78" s="325"/>
      <c r="HHQ78" s="325"/>
      <c r="HHR78" s="325"/>
      <c r="HHS78" s="325"/>
      <c r="HHT78" s="325"/>
      <c r="HHU78" s="325"/>
      <c r="HHV78" s="325"/>
      <c r="HHW78" s="325"/>
      <c r="HHX78" s="325"/>
      <c r="HHY78" s="325"/>
      <c r="HHZ78" s="325"/>
      <c r="HIA78" s="325"/>
      <c r="HIB78" s="325"/>
      <c r="HIC78" s="325"/>
      <c r="HID78" s="325"/>
      <c r="HIE78" s="325"/>
      <c r="HIF78" s="325"/>
      <c r="HIG78" s="325"/>
      <c r="HIH78" s="325"/>
      <c r="HII78" s="325"/>
      <c r="HIJ78" s="325"/>
      <c r="HIK78" s="325"/>
      <c r="HIL78" s="325"/>
      <c r="HIM78" s="325"/>
      <c r="HIN78" s="325"/>
      <c r="HIO78" s="325"/>
      <c r="HIP78" s="325"/>
      <c r="HIQ78" s="325"/>
      <c r="HIR78" s="325"/>
      <c r="HIS78" s="325"/>
      <c r="HIT78" s="325"/>
      <c r="HIU78" s="325"/>
      <c r="HIV78" s="325"/>
      <c r="HIW78" s="325"/>
      <c r="HIX78" s="325"/>
      <c r="HIY78" s="325"/>
      <c r="HIZ78" s="325"/>
      <c r="HJA78" s="325"/>
      <c r="HJB78" s="325"/>
      <c r="HJC78" s="325"/>
      <c r="HJD78" s="325"/>
      <c r="HJE78" s="325"/>
      <c r="HJF78" s="325"/>
      <c r="HJG78" s="325"/>
      <c r="HJH78" s="325"/>
      <c r="HJI78" s="325"/>
      <c r="HJJ78" s="325"/>
      <c r="HJK78" s="325"/>
      <c r="HJL78" s="325"/>
      <c r="HJM78" s="325"/>
      <c r="HJN78" s="325"/>
      <c r="HJO78" s="325"/>
      <c r="HJP78" s="325"/>
      <c r="HJQ78" s="325"/>
      <c r="HJR78" s="325"/>
      <c r="HJS78" s="325"/>
      <c r="HJT78" s="325"/>
      <c r="HJU78" s="325"/>
      <c r="HJV78" s="325"/>
      <c r="HJW78" s="325"/>
      <c r="HJX78" s="325"/>
      <c r="HJY78" s="325"/>
      <c r="HJZ78" s="325"/>
      <c r="HKA78" s="325"/>
      <c r="HKB78" s="325"/>
      <c r="HKC78" s="325"/>
      <c r="HKD78" s="325"/>
      <c r="HKE78" s="325"/>
      <c r="HKF78" s="325"/>
      <c r="HKG78" s="325"/>
      <c r="HKH78" s="325"/>
      <c r="HKI78" s="325"/>
      <c r="HKJ78" s="325"/>
      <c r="HKK78" s="325"/>
      <c r="HKL78" s="325"/>
      <c r="HKM78" s="325"/>
      <c r="HKN78" s="325"/>
      <c r="HKO78" s="325"/>
      <c r="HKP78" s="325"/>
      <c r="HKQ78" s="325"/>
      <c r="HKR78" s="325"/>
      <c r="HKS78" s="325"/>
      <c r="HKT78" s="325"/>
      <c r="HKU78" s="325"/>
      <c r="HKV78" s="325"/>
      <c r="HKW78" s="325"/>
      <c r="HKX78" s="325"/>
      <c r="HKY78" s="325"/>
      <c r="HKZ78" s="325"/>
      <c r="HLA78" s="325"/>
      <c r="HLB78" s="325"/>
      <c r="HLC78" s="325"/>
      <c r="HLD78" s="325"/>
      <c r="HLE78" s="325"/>
      <c r="HLF78" s="325"/>
      <c r="HLG78" s="325"/>
      <c r="HLH78" s="325"/>
      <c r="HLI78" s="325"/>
      <c r="HLJ78" s="325"/>
      <c r="HLK78" s="325"/>
      <c r="HLL78" s="325"/>
      <c r="HLM78" s="325"/>
      <c r="HLN78" s="325"/>
      <c r="HLO78" s="325"/>
      <c r="HLP78" s="325"/>
      <c r="HLQ78" s="325"/>
      <c r="HLR78" s="325"/>
      <c r="HLS78" s="325"/>
      <c r="HLT78" s="325"/>
      <c r="HLU78" s="325"/>
      <c r="HLV78" s="325"/>
      <c r="HLW78" s="325"/>
      <c r="HLX78" s="325"/>
      <c r="HLY78" s="325"/>
      <c r="HLZ78" s="325"/>
      <c r="HMA78" s="325"/>
      <c r="HMB78" s="325"/>
      <c r="HMC78" s="325"/>
      <c r="HMD78" s="325"/>
      <c r="HME78" s="325"/>
      <c r="HMF78" s="325"/>
      <c r="HMG78" s="325"/>
      <c r="HMH78" s="325"/>
      <c r="HMI78" s="325"/>
      <c r="HMJ78" s="325"/>
      <c r="HMK78" s="325"/>
      <c r="HML78" s="325"/>
      <c r="HMM78" s="325"/>
      <c r="HMN78" s="325"/>
      <c r="HMO78" s="325"/>
      <c r="HMP78" s="325"/>
      <c r="HMQ78" s="325"/>
      <c r="HMR78" s="325"/>
      <c r="HMS78" s="325"/>
      <c r="HMT78" s="325"/>
      <c r="HMU78" s="325"/>
      <c r="HMV78" s="325"/>
      <c r="HMW78" s="325"/>
      <c r="HMX78" s="325"/>
      <c r="HMY78" s="325"/>
      <c r="HMZ78" s="325"/>
      <c r="HNA78" s="325"/>
      <c r="HNB78" s="325"/>
      <c r="HNC78" s="325"/>
      <c r="HND78" s="325"/>
      <c r="HNE78" s="325"/>
      <c r="HNF78" s="325"/>
      <c r="HNG78" s="325"/>
      <c r="HNH78" s="325"/>
      <c r="HNI78" s="325"/>
      <c r="HNJ78" s="325"/>
      <c r="HNK78" s="325"/>
      <c r="HNL78" s="325"/>
      <c r="HNM78" s="325"/>
      <c r="HNN78" s="325"/>
      <c r="HNO78" s="325"/>
      <c r="HNP78" s="325"/>
      <c r="HNQ78" s="325"/>
      <c r="HNR78" s="325"/>
      <c r="HNS78" s="325"/>
      <c r="HNT78" s="325"/>
      <c r="HNU78" s="325"/>
      <c r="HNV78" s="325"/>
      <c r="HNW78" s="325"/>
      <c r="HNX78" s="325"/>
      <c r="HNY78" s="325"/>
      <c r="HNZ78" s="325"/>
      <c r="HOA78" s="325"/>
      <c r="HOB78" s="325"/>
      <c r="HOC78" s="325"/>
      <c r="HOD78" s="325"/>
      <c r="HOE78" s="325"/>
      <c r="HOF78" s="325"/>
      <c r="HOG78" s="325"/>
      <c r="HOH78" s="325"/>
      <c r="HOI78" s="325"/>
      <c r="HOJ78" s="325"/>
      <c r="HOK78" s="325"/>
      <c r="HOL78" s="325"/>
      <c r="HOM78" s="325"/>
      <c r="HON78" s="325"/>
      <c r="HOO78" s="325"/>
      <c r="HOP78" s="325"/>
      <c r="HOQ78" s="325"/>
      <c r="HOR78" s="325"/>
      <c r="HOS78" s="325"/>
      <c r="HOT78" s="325"/>
      <c r="HOU78" s="325"/>
      <c r="HOV78" s="325"/>
      <c r="HOW78" s="325"/>
      <c r="HOX78" s="325"/>
      <c r="HOY78" s="325"/>
      <c r="HOZ78" s="325"/>
      <c r="HPA78" s="325"/>
      <c r="HPB78" s="325"/>
      <c r="HPC78" s="325"/>
      <c r="HPD78" s="325"/>
      <c r="HPE78" s="325"/>
      <c r="HPF78" s="325"/>
      <c r="HPG78" s="325"/>
      <c r="HPH78" s="325"/>
      <c r="HPI78" s="325"/>
      <c r="HPJ78" s="325"/>
      <c r="HPK78" s="325"/>
      <c r="HPL78" s="325"/>
      <c r="HPM78" s="325"/>
      <c r="HPN78" s="325"/>
      <c r="HPO78" s="325"/>
      <c r="HPP78" s="325"/>
      <c r="HPQ78" s="325"/>
      <c r="HPR78" s="325"/>
      <c r="HPS78" s="325"/>
      <c r="HPT78" s="325"/>
      <c r="HPU78" s="325"/>
      <c r="HPV78" s="325"/>
      <c r="HPW78" s="325"/>
      <c r="HPX78" s="325"/>
      <c r="HPY78" s="325"/>
      <c r="HPZ78" s="325"/>
      <c r="HQA78" s="325"/>
      <c r="HQB78" s="325"/>
      <c r="HQC78" s="325"/>
      <c r="HQD78" s="325"/>
      <c r="HQE78" s="325"/>
      <c r="HQF78" s="325"/>
      <c r="HQG78" s="325"/>
      <c r="HQH78" s="325"/>
      <c r="HQI78" s="325"/>
      <c r="HQJ78" s="325"/>
      <c r="HQK78" s="325"/>
      <c r="HQL78" s="325"/>
      <c r="HQM78" s="325"/>
      <c r="HQN78" s="325"/>
      <c r="HQO78" s="325"/>
      <c r="HQP78" s="325"/>
      <c r="HQQ78" s="325"/>
      <c r="HQR78" s="325"/>
      <c r="HQS78" s="325"/>
      <c r="HQT78" s="325"/>
      <c r="HQU78" s="325"/>
      <c r="HQV78" s="325"/>
      <c r="HQW78" s="325"/>
      <c r="HQX78" s="325"/>
      <c r="HQY78" s="325"/>
      <c r="HQZ78" s="325"/>
      <c r="HRA78" s="325"/>
      <c r="HRB78" s="325"/>
      <c r="HRC78" s="325"/>
      <c r="HRD78" s="325"/>
      <c r="HRE78" s="325"/>
      <c r="HRF78" s="325"/>
      <c r="HRG78" s="325"/>
      <c r="HRH78" s="325"/>
      <c r="HRI78" s="325"/>
      <c r="HRJ78" s="325"/>
      <c r="HRK78" s="325"/>
      <c r="HRL78" s="325"/>
      <c r="HRM78" s="325"/>
      <c r="HRN78" s="325"/>
      <c r="HRO78" s="325"/>
      <c r="HRP78" s="325"/>
      <c r="HRQ78" s="325"/>
      <c r="HRR78" s="325"/>
      <c r="HRS78" s="325"/>
      <c r="HRT78" s="325"/>
      <c r="HRU78" s="325"/>
      <c r="HRV78" s="325"/>
      <c r="HRW78" s="325"/>
      <c r="HRX78" s="325"/>
      <c r="HRY78" s="325"/>
      <c r="HRZ78" s="325"/>
      <c r="HSA78" s="325"/>
      <c r="HSB78" s="325"/>
      <c r="HSC78" s="325"/>
      <c r="HSD78" s="325"/>
      <c r="HSE78" s="325"/>
      <c r="HSF78" s="325"/>
      <c r="HSG78" s="325"/>
      <c r="HSH78" s="325"/>
      <c r="HSI78" s="325"/>
      <c r="HSJ78" s="325"/>
      <c r="HSK78" s="325"/>
      <c r="HSL78" s="325"/>
      <c r="HSM78" s="325"/>
      <c r="HSN78" s="325"/>
      <c r="HSO78" s="325"/>
      <c r="HSP78" s="325"/>
      <c r="HSQ78" s="325"/>
      <c r="HSR78" s="325"/>
      <c r="HSS78" s="325"/>
      <c r="HST78" s="325"/>
      <c r="HSU78" s="325"/>
      <c r="HSV78" s="325"/>
      <c r="HSW78" s="325"/>
      <c r="HSX78" s="325"/>
      <c r="HSY78" s="325"/>
      <c r="HSZ78" s="325"/>
      <c r="HTA78" s="325"/>
      <c r="HTB78" s="325"/>
      <c r="HTC78" s="325"/>
      <c r="HTD78" s="325"/>
      <c r="HTE78" s="325"/>
      <c r="HTF78" s="325"/>
      <c r="HTG78" s="325"/>
      <c r="HTH78" s="325"/>
      <c r="HTI78" s="325"/>
      <c r="HTJ78" s="325"/>
      <c r="HTK78" s="325"/>
      <c r="HTL78" s="325"/>
      <c r="HTM78" s="325"/>
      <c r="HTN78" s="325"/>
      <c r="HTO78" s="325"/>
      <c r="HTP78" s="325"/>
      <c r="HTQ78" s="325"/>
      <c r="HTR78" s="325"/>
      <c r="HTS78" s="325"/>
      <c r="HTT78" s="325"/>
      <c r="HTU78" s="325"/>
      <c r="HTV78" s="325"/>
      <c r="HTW78" s="325"/>
      <c r="HTX78" s="325"/>
      <c r="HTY78" s="325"/>
      <c r="HTZ78" s="325"/>
      <c r="HUA78" s="325"/>
      <c r="HUB78" s="325"/>
      <c r="HUC78" s="325"/>
      <c r="HUD78" s="325"/>
      <c r="HUE78" s="325"/>
      <c r="HUF78" s="325"/>
      <c r="HUG78" s="325"/>
      <c r="HUH78" s="325"/>
      <c r="HUI78" s="325"/>
      <c r="HUJ78" s="325"/>
      <c r="HUK78" s="325"/>
      <c r="HUL78" s="325"/>
      <c r="HUM78" s="325"/>
      <c r="HUN78" s="325"/>
      <c r="HUO78" s="325"/>
      <c r="HUP78" s="325"/>
      <c r="HUQ78" s="325"/>
      <c r="HUR78" s="325"/>
      <c r="HUS78" s="325"/>
      <c r="HUT78" s="325"/>
      <c r="HUU78" s="325"/>
      <c r="HUV78" s="325"/>
      <c r="HUW78" s="325"/>
      <c r="HUX78" s="325"/>
      <c r="HUY78" s="325"/>
      <c r="HUZ78" s="325"/>
      <c r="HVA78" s="325"/>
      <c r="HVB78" s="325"/>
      <c r="HVC78" s="325"/>
      <c r="HVD78" s="325"/>
      <c r="HVE78" s="325"/>
      <c r="HVF78" s="325"/>
      <c r="HVG78" s="325"/>
      <c r="HVH78" s="325"/>
      <c r="HVI78" s="325"/>
      <c r="HVJ78" s="325"/>
      <c r="HVK78" s="325"/>
      <c r="HVL78" s="325"/>
      <c r="HVM78" s="325"/>
      <c r="HVN78" s="325"/>
      <c r="HVO78" s="325"/>
      <c r="HVP78" s="325"/>
      <c r="HVQ78" s="325"/>
      <c r="HVR78" s="325"/>
      <c r="HVS78" s="325"/>
      <c r="HVT78" s="325"/>
      <c r="HVU78" s="325"/>
      <c r="HVV78" s="325"/>
      <c r="HVW78" s="325"/>
      <c r="HVX78" s="325"/>
      <c r="HVY78" s="325"/>
      <c r="HVZ78" s="325"/>
      <c r="HWA78" s="325"/>
      <c r="HWB78" s="325"/>
      <c r="HWC78" s="325"/>
      <c r="HWD78" s="325"/>
      <c r="HWE78" s="325"/>
      <c r="HWF78" s="325"/>
      <c r="HWG78" s="325"/>
      <c r="HWH78" s="325"/>
      <c r="HWI78" s="325"/>
      <c r="HWJ78" s="325"/>
      <c r="HWK78" s="325"/>
      <c r="HWL78" s="325"/>
      <c r="HWM78" s="325"/>
      <c r="HWN78" s="325"/>
      <c r="HWO78" s="325"/>
      <c r="HWP78" s="325"/>
      <c r="HWQ78" s="325"/>
      <c r="HWR78" s="325"/>
      <c r="HWS78" s="325"/>
      <c r="HWT78" s="325"/>
      <c r="HWU78" s="325"/>
      <c r="HWV78" s="325"/>
      <c r="HWW78" s="325"/>
      <c r="HWX78" s="325"/>
      <c r="HWY78" s="325"/>
      <c r="HWZ78" s="325"/>
      <c r="HXA78" s="325"/>
      <c r="HXB78" s="325"/>
      <c r="HXC78" s="325"/>
      <c r="HXD78" s="325"/>
      <c r="HXE78" s="325"/>
      <c r="HXF78" s="325"/>
      <c r="HXG78" s="325"/>
      <c r="HXH78" s="325"/>
      <c r="HXI78" s="325"/>
      <c r="HXJ78" s="325"/>
      <c r="HXK78" s="325"/>
      <c r="HXL78" s="325"/>
      <c r="HXM78" s="325"/>
      <c r="HXN78" s="325"/>
      <c r="HXO78" s="325"/>
      <c r="HXP78" s="325"/>
      <c r="HXQ78" s="325"/>
      <c r="HXR78" s="325"/>
      <c r="HXS78" s="325"/>
      <c r="HXT78" s="325"/>
      <c r="HXU78" s="325"/>
      <c r="HXV78" s="325"/>
      <c r="HXW78" s="325"/>
      <c r="HXX78" s="325"/>
      <c r="HXY78" s="325"/>
      <c r="HXZ78" s="325"/>
      <c r="HYA78" s="325"/>
      <c r="HYB78" s="325"/>
      <c r="HYC78" s="325"/>
      <c r="HYD78" s="325"/>
      <c r="HYE78" s="325"/>
      <c r="HYF78" s="325"/>
      <c r="HYG78" s="325"/>
      <c r="HYH78" s="325"/>
      <c r="HYI78" s="325"/>
      <c r="HYJ78" s="325"/>
      <c r="HYK78" s="325"/>
      <c r="HYL78" s="325"/>
      <c r="HYM78" s="325"/>
      <c r="HYN78" s="325"/>
      <c r="HYO78" s="325"/>
      <c r="HYP78" s="325"/>
      <c r="HYQ78" s="325"/>
      <c r="HYR78" s="325"/>
      <c r="HYS78" s="325"/>
      <c r="HYT78" s="325"/>
      <c r="HYU78" s="325"/>
      <c r="HYV78" s="325"/>
      <c r="HYW78" s="325"/>
      <c r="HYX78" s="325"/>
      <c r="HYY78" s="325"/>
      <c r="HYZ78" s="325"/>
      <c r="HZA78" s="325"/>
      <c r="HZB78" s="325"/>
      <c r="HZC78" s="325"/>
      <c r="HZD78" s="325"/>
      <c r="HZE78" s="325"/>
      <c r="HZF78" s="325"/>
      <c r="HZG78" s="325"/>
      <c r="HZH78" s="325"/>
      <c r="HZI78" s="325"/>
      <c r="HZJ78" s="325"/>
      <c r="HZK78" s="325"/>
      <c r="HZL78" s="325"/>
      <c r="HZM78" s="325"/>
      <c r="HZN78" s="325"/>
      <c r="HZO78" s="325"/>
      <c r="HZP78" s="325"/>
      <c r="HZQ78" s="325"/>
      <c r="HZR78" s="325"/>
      <c r="HZS78" s="325"/>
      <c r="HZT78" s="325"/>
      <c r="HZU78" s="325"/>
      <c r="HZV78" s="325"/>
      <c r="HZW78" s="325"/>
      <c r="HZX78" s="325"/>
      <c r="HZY78" s="325"/>
      <c r="HZZ78" s="325"/>
      <c r="IAA78" s="325"/>
      <c r="IAB78" s="325"/>
      <c r="IAC78" s="325"/>
      <c r="IAD78" s="325"/>
      <c r="IAE78" s="325"/>
      <c r="IAF78" s="325"/>
      <c r="IAG78" s="325"/>
      <c r="IAH78" s="325"/>
      <c r="IAI78" s="325"/>
      <c r="IAJ78" s="325"/>
      <c r="IAK78" s="325"/>
      <c r="IAL78" s="325"/>
      <c r="IAM78" s="325"/>
      <c r="IAN78" s="325"/>
      <c r="IAO78" s="325"/>
      <c r="IAP78" s="325"/>
      <c r="IAQ78" s="325"/>
      <c r="IAR78" s="325"/>
      <c r="IAS78" s="325"/>
      <c r="IAT78" s="325"/>
      <c r="IAU78" s="325"/>
      <c r="IAV78" s="325"/>
      <c r="IAW78" s="325"/>
      <c r="IAX78" s="325"/>
      <c r="IAY78" s="325"/>
      <c r="IAZ78" s="325"/>
      <c r="IBA78" s="325"/>
      <c r="IBB78" s="325"/>
      <c r="IBC78" s="325"/>
      <c r="IBD78" s="325"/>
      <c r="IBE78" s="325"/>
      <c r="IBF78" s="325"/>
      <c r="IBG78" s="325"/>
      <c r="IBH78" s="325"/>
      <c r="IBI78" s="325"/>
      <c r="IBJ78" s="325"/>
      <c r="IBK78" s="325"/>
      <c r="IBL78" s="325"/>
      <c r="IBM78" s="325"/>
      <c r="IBN78" s="325"/>
      <c r="IBO78" s="325"/>
      <c r="IBP78" s="325"/>
      <c r="IBQ78" s="325"/>
      <c r="IBR78" s="325"/>
      <c r="IBS78" s="325"/>
      <c r="IBT78" s="325"/>
      <c r="IBU78" s="325"/>
      <c r="IBV78" s="325"/>
      <c r="IBW78" s="325"/>
      <c r="IBX78" s="325"/>
      <c r="IBY78" s="325"/>
      <c r="IBZ78" s="325"/>
      <c r="ICA78" s="325"/>
      <c r="ICB78" s="325"/>
      <c r="ICC78" s="325"/>
      <c r="ICD78" s="325"/>
      <c r="ICE78" s="325"/>
      <c r="ICF78" s="325"/>
      <c r="ICG78" s="325"/>
      <c r="ICH78" s="325"/>
      <c r="ICI78" s="325"/>
      <c r="ICJ78" s="325"/>
      <c r="ICK78" s="325"/>
      <c r="ICL78" s="325"/>
      <c r="ICM78" s="325"/>
      <c r="ICN78" s="325"/>
      <c r="ICO78" s="325"/>
      <c r="ICP78" s="325"/>
      <c r="ICQ78" s="325"/>
      <c r="ICR78" s="325"/>
      <c r="ICS78" s="325"/>
      <c r="ICT78" s="325"/>
      <c r="ICU78" s="325"/>
      <c r="ICV78" s="325"/>
      <c r="ICW78" s="325"/>
      <c r="ICX78" s="325"/>
      <c r="ICY78" s="325"/>
      <c r="ICZ78" s="325"/>
      <c r="IDA78" s="325"/>
      <c r="IDB78" s="325"/>
      <c r="IDC78" s="325"/>
      <c r="IDD78" s="325"/>
      <c r="IDE78" s="325"/>
      <c r="IDF78" s="325"/>
      <c r="IDG78" s="325"/>
      <c r="IDH78" s="325"/>
      <c r="IDI78" s="325"/>
      <c r="IDJ78" s="325"/>
      <c r="IDK78" s="325"/>
      <c r="IDL78" s="325"/>
      <c r="IDM78" s="325"/>
      <c r="IDN78" s="325"/>
      <c r="IDO78" s="325"/>
      <c r="IDP78" s="325"/>
      <c r="IDQ78" s="325"/>
      <c r="IDR78" s="325"/>
      <c r="IDS78" s="325"/>
      <c r="IDT78" s="325"/>
      <c r="IDU78" s="325"/>
      <c r="IDV78" s="325"/>
      <c r="IDW78" s="325"/>
      <c r="IDX78" s="325"/>
      <c r="IDY78" s="325"/>
      <c r="IDZ78" s="325"/>
      <c r="IEA78" s="325"/>
      <c r="IEB78" s="325"/>
      <c r="IEC78" s="325"/>
      <c r="IED78" s="325"/>
      <c r="IEE78" s="325"/>
      <c r="IEF78" s="325"/>
      <c r="IEG78" s="325"/>
      <c r="IEH78" s="325"/>
      <c r="IEI78" s="325"/>
      <c r="IEJ78" s="325"/>
      <c r="IEK78" s="325"/>
      <c r="IEL78" s="325"/>
      <c r="IEM78" s="325"/>
      <c r="IEN78" s="325"/>
      <c r="IEO78" s="325"/>
      <c r="IEP78" s="325"/>
      <c r="IEQ78" s="325"/>
      <c r="IER78" s="325"/>
      <c r="IES78" s="325"/>
      <c r="IET78" s="325"/>
      <c r="IEU78" s="325"/>
      <c r="IEV78" s="325"/>
      <c r="IEW78" s="325"/>
      <c r="IEX78" s="325"/>
      <c r="IEY78" s="325"/>
      <c r="IEZ78" s="325"/>
      <c r="IFA78" s="325"/>
      <c r="IFB78" s="325"/>
      <c r="IFC78" s="325"/>
      <c r="IFD78" s="325"/>
      <c r="IFE78" s="325"/>
      <c r="IFF78" s="325"/>
      <c r="IFG78" s="325"/>
      <c r="IFH78" s="325"/>
      <c r="IFI78" s="325"/>
      <c r="IFJ78" s="325"/>
      <c r="IFK78" s="325"/>
      <c r="IFL78" s="325"/>
      <c r="IFM78" s="325"/>
      <c r="IFN78" s="325"/>
      <c r="IFO78" s="325"/>
      <c r="IFP78" s="325"/>
      <c r="IFQ78" s="325"/>
      <c r="IFR78" s="325"/>
      <c r="IFS78" s="325"/>
      <c r="IFT78" s="325"/>
      <c r="IFU78" s="325"/>
      <c r="IFV78" s="325"/>
      <c r="IFW78" s="325"/>
      <c r="IFX78" s="325"/>
      <c r="IFY78" s="325"/>
      <c r="IFZ78" s="325"/>
      <c r="IGA78" s="325"/>
      <c r="IGB78" s="325"/>
      <c r="IGC78" s="325"/>
      <c r="IGD78" s="325"/>
      <c r="IGE78" s="325"/>
      <c r="IGF78" s="325"/>
      <c r="IGG78" s="325"/>
      <c r="IGH78" s="325"/>
      <c r="IGI78" s="325"/>
      <c r="IGJ78" s="325"/>
      <c r="IGK78" s="325"/>
      <c r="IGL78" s="325"/>
      <c r="IGM78" s="325"/>
      <c r="IGN78" s="325"/>
      <c r="IGO78" s="325"/>
      <c r="IGP78" s="325"/>
      <c r="IGQ78" s="325"/>
      <c r="IGR78" s="325"/>
      <c r="IGS78" s="325"/>
      <c r="IGT78" s="325"/>
      <c r="IGU78" s="325"/>
      <c r="IGV78" s="325"/>
      <c r="IGW78" s="325"/>
      <c r="IGX78" s="325"/>
      <c r="IGY78" s="325"/>
      <c r="IGZ78" s="325"/>
      <c r="IHA78" s="325"/>
      <c r="IHB78" s="325"/>
      <c r="IHC78" s="325"/>
      <c r="IHD78" s="325"/>
      <c r="IHE78" s="325"/>
      <c r="IHF78" s="325"/>
      <c r="IHG78" s="325"/>
      <c r="IHH78" s="325"/>
      <c r="IHI78" s="325"/>
      <c r="IHJ78" s="325"/>
      <c r="IHK78" s="325"/>
      <c r="IHL78" s="325"/>
      <c r="IHM78" s="325"/>
      <c r="IHN78" s="325"/>
      <c r="IHO78" s="325"/>
      <c r="IHP78" s="325"/>
      <c r="IHQ78" s="325"/>
      <c r="IHR78" s="325"/>
      <c r="IHS78" s="325"/>
      <c r="IHT78" s="325"/>
      <c r="IHU78" s="325"/>
      <c r="IHV78" s="325"/>
      <c r="IHW78" s="325"/>
      <c r="IHX78" s="325"/>
      <c r="IHY78" s="325"/>
      <c r="IHZ78" s="325"/>
      <c r="IIA78" s="325"/>
      <c r="IIB78" s="325"/>
      <c r="IIC78" s="325"/>
      <c r="IID78" s="325"/>
      <c r="IIE78" s="325"/>
      <c r="IIF78" s="325"/>
      <c r="IIG78" s="325"/>
      <c r="IIH78" s="325"/>
      <c r="III78" s="325"/>
      <c r="IIJ78" s="325"/>
      <c r="IIK78" s="325"/>
      <c r="IIL78" s="325"/>
      <c r="IIM78" s="325"/>
      <c r="IIN78" s="325"/>
      <c r="IIO78" s="325"/>
      <c r="IIP78" s="325"/>
      <c r="IIQ78" s="325"/>
      <c r="IIR78" s="325"/>
      <c r="IIS78" s="325"/>
      <c r="IIT78" s="325"/>
      <c r="IIU78" s="325"/>
      <c r="IIV78" s="325"/>
      <c r="IIW78" s="325"/>
      <c r="IIX78" s="325"/>
      <c r="IIY78" s="325"/>
      <c r="IIZ78" s="325"/>
      <c r="IJA78" s="325"/>
      <c r="IJB78" s="325"/>
      <c r="IJC78" s="325"/>
      <c r="IJD78" s="325"/>
      <c r="IJE78" s="325"/>
      <c r="IJF78" s="325"/>
      <c r="IJG78" s="325"/>
      <c r="IJH78" s="325"/>
      <c r="IJI78" s="325"/>
      <c r="IJJ78" s="325"/>
      <c r="IJK78" s="325"/>
      <c r="IJL78" s="325"/>
      <c r="IJM78" s="325"/>
      <c r="IJN78" s="325"/>
      <c r="IJO78" s="325"/>
      <c r="IJP78" s="325"/>
      <c r="IJQ78" s="325"/>
      <c r="IJR78" s="325"/>
      <c r="IJS78" s="325"/>
      <c r="IJT78" s="325"/>
      <c r="IJU78" s="325"/>
      <c r="IJV78" s="325"/>
      <c r="IJW78" s="325"/>
      <c r="IJX78" s="325"/>
      <c r="IJY78" s="325"/>
      <c r="IJZ78" s="325"/>
      <c r="IKA78" s="325"/>
      <c r="IKB78" s="325"/>
      <c r="IKC78" s="325"/>
      <c r="IKD78" s="325"/>
      <c r="IKE78" s="325"/>
      <c r="IKF78" s="325"/>
      <c r="IKG78" s="325"/>
      <c r="IKH78" s="325"/>
      <c r="IKI78" s="325"/>
      <c r="IKJ78" s="325"/>
      <c r="IKK78" s="325"/>
      <c r="IKL78" s="325"/>
      <c r="IKM78" s="325"/>
      <c r="IKN78" s="325"/>
      <c r="IKO78" s="325"/>
      <c r="IKP78" s="325"/>
      <c r="IKQ78" s="325"/>
      <c r="IKR78" s="325"/>
      <c r="IKS78" s="325"/>
      <c r="IKT78" s="325"/>
      <c r="IKU78" s="325"/>
      <c r="IKV78" s="325"/>
      <c r="IKW78" s="325"/>
      <c r="IKX78" s="325"/>
      <c r="IKY78" s="325"/>
      <c r="IKZ78" s="325"/>
      <c r="ILA78" s="325"/>
      <c r="ILB78" s="325"/>
      <c r="ILC78" s="325"/>
      <c r="ILD78" s="325"/>
      <c r="ILE78" s="325"/>
      <c r="ILF78" s="325"/>
      <c r="ILG78" s="325"/>
      <c r="ILH78" s="325"/>
      <c r="ILI78" s="325"/>
      <c r="ILJ78" s="325"/>
      <c r="ILK78" s="325"/>
      <c r="ILL78" s="325"/>
      <c r="ILM78" s="325"/>
      <c r="ILN78" s="325"/>
      <c r="ILO78" s="325"/>
      <c r="ILP78" s="325"/>
      <c r="ILQ78" s="325"/>
      <c r="ILR78" s="325"/>
      <c r="ILS78" s="325"/>
      <c r="ILT78" s="325"/>
      <c r="ILU78" s="325"/>
      <c r="ILV78" s="325"/>
      <c r="ILW78" s="325"/>
      <c r="ILX78" s="325"/>
      <c r="ILY78" s="325"/>
      <c r="ILZ78" s="325"/>
      <c r="IMA78" s="325"/>
      <c r="IMB78" s="325"/>
      <c r="IMC78" s="325"/>
      <c r="IMD78" s="325"/>
      <c r="IME78" s="325"/>
      <c r="IMF78" s="325"/>
      <c r="IMG78" s="325"/>
      <c r="IMH78" s="325"/>
      <c r="IMI78" s="325"/>
      <c r="IMJ78" s="325"/>
      <c r="IMK78" s="325"/>
      <c r="IML78" s="325"/>
      <c r="IMM78" s="325"/>
      <c r="IMN78" s="325"/>
      <c r="IMO78" s="325"/>
      <c r="IMP78" s="325"/>
      <c r="IMQ78" s="325"/>
      <c r="IMR78" s="325"/>
      <c r="IMS78" s="325"/>
      <c r="IMT78" s="325"/>
      <c r="IMU78" s="325"/>
      <c r="IMV78" s="325"/>
      <c r="IMW78" s="325"/>
      <c r="IMX78" s="325"/>
      <c r="IMY78" s="325"/>
      <c r="IMZ78" s="325"/>
      <c r="INA78" s="325"/>
      <c r="INB78" s="325"/>
      <c r="INC78" s="325"/>
      <c r="IND78" s="325"/>
      <c r="INE78" s="325"/>
      <c r="INF78" s="325"/>
      <c r="ING78" s="325"/>
      <c r="INH78" s="325"/>
      <c r="INI78" s="325"/>
      <c r="INJ78" s="325"/>
      <c r="INK78" s="325"/>
      <c r="INL78" s="325"/>
      <c r="INM78" s="325"/>
      <c r="INN78" s="325"/>
      <c r="INO78" s="325"/>
      <c r="INP78" s="325"/>
      <c r="INQ78" s="325"/>
      <c r="INR78" s="325"/>
      <c r="INS78" s="325"/>
      <c r="INT78" s="325"/>
      <c r="INU78" s="325"/>
      <c r="INV78" s="325"/>
      <c r="INW78" s="325"/>
      <c r="INX78" s="325"/>
      <c r="INY78" s="325"/>
      <c r="INZ78" s="325"/>
      <c r="IOA78" s="325"/>
      <c r="IOB78" s="325"/>
      <c r="IOC78" s="325"/>
      <c r="IOD78" s="325"/>
      <c r="IOE78" s="325"/>
      <c r="IOF78" s="325"/>
      <c r="IOG78" s="325"/>
      <c r="IOH78" s="325"/>
      <c r="IOI78" s="325"/>
      <c r="IOJ78" s="325"/>
      <c r="IOK78" s="325"/>
      <c r="IOL78" s="325"/>
      <c r="IOM78" s="325"/>
      <c r="ION78" s="325"/>
      <c r="IOO78" s="325"/>
      <c r="IOP78" s="325"/>
      <c r="IOQ78" s="325"/>
      <c r="IOR78" s="325"/>
      <c r="IOS78" s="325"/>
      <c r="IOT78" s="325"/>
      <c r="IOU78" s="325"/>
      <c r="IOV78" s="325"/>
      <c r="IOW78" s="325"/>
      <c r="IOX78" s="325"/>
      <c r="IOY78" s="325"/>
      <c r="IOZ78" s="325"/>
      <c r="IPA78" s="325"/>
      <c r="IPB78" s="325"/>
      <c r="IPC78" s="325"/>
      <c r="IPD78" s="325"/>
      <c r="IPE78" s="325"/>
      <c r="IPF78" s="325"/>
      <c r="IPG78" s="325"/>
      <c r="IPH78" s="325"/>
      <c r="IPI78" s="325"/>
      <c r="IPJ78" s="325"/>
      <c r="IPK78" s="325"/>
      <c r="IPL78" s="325"/>
      <c r="IPM78" s="325"/>
      <c r="IPN78" s="325"/>
      <c r="IPO78" s="325"/>
      <c r="IPP78" s="325"/>
      <c r="IPQ78" s="325"/>
      <c r="IPR78" s="325"/>
      <c r="IPS78" s="325"/>
      <c r="IPT78" s="325"/>
      <c r="IPU78" s="325"/>
      <c r="IPV78" s="325"/>
      <c r="IPW78" s="325"/>
      <c r="IPX78" s="325"/>
      <c r="IPY78" s="325"/>
      <c r="IPZ78" s="325"/>
      <c r="IQA78" s="325"/>
      <c r="IQB78" s="325"/>
      <c r="IQC78" s="325"/>
      <c r="IQD78" s="325"/>
      <c r="IQE78" s="325"/>
      <c r="IQF78" s="325"/>
      <c r="IQG78" s="325"/>
      <c r="IQH78" s="325"/>
      <c r="IQI78" s="325"/>
      <c r="IQJ78" s="325"/>
      <c r="IQK78" s="325"/>
      <c r="IQL78" s="325"/>
      <c r="IQM78" s="325"/>
      <c r="IQN78" s="325"/>
      <c r="IQO78" s="325"/>
      <c r="IQP78" s="325"/>
      <c r="IQQ78" s="325"/>
      <c r="IQR78" s="325"/>
      <c r="IQS78" s="325"/>
      <c r="IQT78" s="325"/>
      <c r="IQU78" s="325"/>
      <c r="IQV78" s="325"/>
      <c r="IQW78" s="325"/>
      <c r="IQX78" s="325"/>
      <c r="IQY78" s="325"/>
      <c r="IQZ78" s="325"/>
      <c r="IRA78" s="325"/>
      <c r="IRB78" s="325"/>
      <c r="IRC78" s="325"/>
      <c r="IRD78" s="325"/>
      <c r="IRE78" s="325"/>
      <c r="IRF78" s="325"/>
      <c r="IRG78" s="325"/>
      <c r="IRH78" s="325"/>
      <c r="IRI78" s="325"/>
      <c r="IRJ78" s="325"/>
      <c r="IRK78" s="325"/>
      <c r="IRL78" s="325"/>
      <c r="IRM78" s="325"/>
      <c r="IRN78" s="325"/>
      <c r="IRO78" s="325"/>
      <c r="IRP78" s="325"/>
      <c r="IRQ78" s="325"/>
      <c r="IRR78" s="325"/>
      <c r="IRS78" s="325"/>
      <c r="IRT78" s="325"/>
      <c r="IRU78" s="325"/>
      <c r="IRV78" s="325"/>
      <c r="IRW78" s="325"/>
      <c r="IRX78" s="325"/>
      <c r="IRY78" s="325"/>
      <c r="IRZ78" s="325"/>
      <c r="ISA78" s="325"/>
      <c r="ISB78" s="325"/>
      <c r="ISC78" s="325"/>
      <c r="ISD78" s="325"/>
      <c r="ISE78" s="325"/>
      <c r="ISF78" s="325"/>
      <c r="ISG78" s="325"/>
      <c r="ISH78" s="325"/>
      <c r="ISI78" s="325"/>
      <c r="ISJ78" s="325"/>
      <c r="ISK78" s="325"/>
      <c r="ISL78" s="325"/>
      <c r="ISM78" s="325"/>
      <c r="ISN78" s="325"/>
      <c r="ISO78" s="325"/>
      <c r="ISP78" s="325"/>
      <c r="ISQ78" s="325"/>
      <c r="ISR78" s="325"/>
      <c r="ISS78" s="325"/>
      <c r="IST78" s="325"/>
      <c r="ISU78" s="325"/>
      <c r="ISV78" s="325"/>
      <c r="ISW78" s="325"/>
      <c r="ISX78" s="325"/>
      <c r="ISY78" s="325"/>
      <c r="ISZ78" s="325"/>
      <c r="ITA78" s="325"/>
      <c r="ITB78" s="325"/>
      <c r="ITC78" s="325"/>
      <c r="ITD78" s="325"/>
      <c r="ITE78" s="325"/>
      <c r="ITF78" s="325"/>
      <c r="ITG78" s="325"/>
      <c r="ITH78" s="325"/>
      <c r="ITI78" s="325"/>
      <c r="ITJ78" s="325"/>
      <c r="ITK78" s="325"/>
      <c r="ITL78" s="325"/>
      <c r="ITM78" s="325"/>
      <c r="ITN78" s="325"/>
      <c r="ITO78" s="325"/>
      <c r="ITP78" s="325"/>
      <c r="ITQ78" s="325"/>
      <c r="ITR78" s="325"/>
      <c r="ITS78" s="325"/>
      <c r="ITT78" s="325"/>
      <c r="ITU78" s="325"/>
      <c r="ITV78" s="325"/>
      <c r="ITW78" s="325"/>
      <c r="ITX78" s="325"/>
      <c r="ITY78" s="325"/>
      <c r="ITZ78" s="325"/>
      <c r="IUA78" s="325"/>
      <c r="IUB78" s="325"/>
      <c r="IUC78" s="325"/>
      <c r="IUD78" s="325"/>
      <c r="IUE78" s="325"/>
      <c r="IUF78" s="325"/>
      <c r="IUG78" s="325"/>
      <c r="IUH78" s="325"/>
      <c r="IUI78" s="325"/>
      <c r="IUJ78" s="325"/>
      <c r="IUK78" s="325"/>
      <c r="IUL78" s="325"/>
      <c r="IUM78" s="325"/>
      <c r="IUN78" s="325"/>
      <c r="IUO78" s="325"/>
      <c r="IUP78" s="325"/>
      <c r="IUQ78" s="325"/>
      <c r="IUR78" s="325"/>
      <c r="IUS78" s="325"/>
      <c r="IUT78" s="325"/>
      <c r="IUU78" s="325"/>
      <c r="IUV78" s="325"/>
      <c r="IUW78" s="325"/>
      <c r="IUX78" s="325"/>
      <c r="IUY78" s="325"/>
      <c r="IUZ78" s="325"/>
      <c r="IVA78" s="325"/>
      <c r="IVB78" s="325"/>
      <c r="IVC78" s="325"/>
      <c r="IVD78" s="325"/>
      <c r="IVE78" s="325"/>
      <c r="IVF78" s="325"/>
      <c r="IVG78" s="325"/>
      <c r="IVH78" s="325"/>
      <c r="IVI78" s="325"/>
      <c r="IVJ78" s="325"/>
      <c r="IVK78" s="325"/>
      <c r="IVL78" s="325"/>
      <c r="IVM78" s="325"/>
      <c r="IVN78" s="325"/>
      <c r="IVO78" s="325"/>
      <c r="IVP78" s="325"/>
      <c r="IVQ78" s="325"/>
      <c r="IVR78" s="325"/>
      <c r="IVS78" s="325"/>
      <c r="IVT78" s="325"/>
      <c r="IVU78" s="325"/>
      <c r="IVV78" s="325"/>
      <c r="IVW78" s="325"/>
      <c r="IVX78" s="325"/>
      <c r="IVY78" s="325"/>
      <c r="IVZ78" s="325"/>
      <c r="IWA78" s="325"/>
      <c r="IWB78" s="325"/>
      <c r="IWC78" s="325"/>
      <c r="IWD78" s="325"/>
      <c r="IWE78" s="325"/>
      <c r="IWF78" s="325"/>
      <c r="IWG78" s="325"/>
      <c r="IWH78" s="325"/>
      <c r="IWI78" s="325"/>
      <c r="IWJ78" s="325"/>
      <c r="IWK78" s="325"/>
      <c r="IWL78" s="325"/>
      <c r="IWM78" s="325"/>
      <c r="IWN78" s="325"/>
      <c r="IWO78" s="325"/>
      <c r="IWP78" s="325"/>
      <c r="IWQ78" s="325"/>
      <c r="IWR78" s="325"/>
      <c r="IWS78" s="325"/>
      <c r="IWT78" s="325"/>
      <c r="IWU78" s="325"/>
      <c r="IWV78" s="325"/>
      <c r="IWW78" s="325"/>
      <c r="IWX78" s="325"/>
      <c r="IWY78" s="325"/>
      <c r="IWZ78" s="325"/>
      <c r="IXA78" s="325"/>
      <c r="IXB78" s="325"/>
      <c r="IXC78" s="325"/>
      <c r="IXD78" s="325"/>
      <c r="IXE78" s="325"/>
      <c r="IXF78" s="325"/>
      <c r="IXG78" s="325"/>
      <c r="IXH78" s="325"/>
      <c r="IXI78" s="325"/>
      <c r="IXJ78" s="325"/>
      <c r="IXK78" s="325"/>
      <c r="IXL78" s="325"/>
      <c r="IXM78" s="325"/>
      <c r="IXN78" s="325"/>
      <c r="IXO78" s="325"/>
      <c r="IXP78" s="325"/>
      <c r="IXQ78" s="325"/>
      <c r="IXR78" s="325"/>
      <c r="IXS78" s="325"/>
      <c r="IXT78" s="325"/>
      <c r="IXU78" s="325"/>
      <c r="IXV78" s="325"/>
      <c r="IXW78" s="325"/>
      <c r="IXX78" s="325"/>
      <c r="IXY78" s="325"/>
      <c r="IXZ78" s="325"/>
      <c r="IYA78" s="325"/>
      <c r="IYB78" s="325"/>
      <c r="IYC78" s="325"/>
      <c r="IYD78" s="325"/>
      <c r="IYE78" s="325"/>
      <c r="IYF78" s="325"/>
      <c r="IYG78" s="325"/>
      <c r="IYH78" s="325"/>
      <c r="IYI78" s="325"/>
      <c r="IYJ78" s="325"/>
      <c r="IYK78" s="325"/>
      <c r="IYL78" s="325"/>
      <c r="IYM78" s="325"/>
      <c r="IYN78" s="325"/>
      <c r="IYO78" s="325"/>
      <c r="IYP78" s="325"/>
      <c r="IYQ78" s="325"/>
      <c r="IYR78" s="325"/>
      <c r="IYS78" s="325"/>
      <c r="IYT78" s="325"/>
      <c r="IYU78" s="325"/>
      <c r="IYV78" s="325"/>
      <c r="IYW78" s="325"/>
      <c r="IYX78" s="325"/>
      <c r="IYY78" s="325"/>
      <c r="IYZ78" s="325"/>
      <c r="IZA78" s="325"/>
      <c r="IZB78" s="325"/>
      <c r="IZC78" s="325"/>
      <c r="IZD78" s="325"/>
      <c r="IZE78" s="325"/>
      <c r="IZF78" s="325"/>
      <c r="IZG78" s="325"/>
      <c r="IZH78" s="325"/>
      <c r="IZI78" s="325"/>
      <c r="IZJ78" s="325"/>
      <c r="IZK78" s="325"/>
      <c r="IZL78" s="325"/>
      <c r="IZM78" s="325"/>
      <c r="IZN78" s="325"/>
      <c r="IZO78" s="325"/>
      <c r="IZP78" s="325"/>
      <c r="IZQ78" s="325"/>
      <c r="IZR78" s="325"/>
      <c r="IZS78" s="325"/>
      <c r="IZT78" s="325"/>
      <c r="IZU78" s="325"/>
      <c r="IZV78" s="325"/>
      <c r="IZW78" s="325"/>
      <c r="IZX78" s="325"/>
      <c r="IZY78" s="325"/>
      <c r="IZZ78" s="325"/>
      <c r="JAA78" s="325"/>
      <c r="JAB78" s="325"/>
      <c r="JAC78" s="325"/>
      <c r="JAD78" s="325"/>
      <c r="JAE78" s="325"/>
      <c r="JAF78" s="325"/>
      <c r="JAG78" s="325"/>
      <c r="JAH78" s="325"/>
      <c r="JAI78" s="325"/>
      <c r="JAJ78" s="325"/>
      <c r="JAK78" s="325"/>
      <c r="JAL78" s="325"/>
      <c r="JAM78" s="325"/>
      <c r="JAN78" s="325"/>
      <c r="JAO78" s="325"/>
      <c r="JAP78" s="325"/>
      <c r="JAQ78" s="325"/>
      <c r="JAR78" s="325"/>
      <c r="JAS78" s="325"/>
      <c r="JAT78" s="325"/>
      <c r="JAU78" s="325"/>
      <c r="JAV78" s="325"/>
      <c r="JAW78" s="325"/>
      <c r="JAX78" s="325"/>
      <c r="JAY78" s="325"/>
      <c r="JAZ78" s="325"/>
      <c r="JBA78" s="325"/>
      <c r="JBB78" s="325"/>
      <c r="JBC78" s="325"/>
      <c r="JBD78" s="325"/>
      <c r="JBE78" s="325"/>
      <c r="JBF78" s="325"/>
      <c r="JBG78" s="325"/>
      <c r="JBH78" s="325"/>
      <c r="JBI78" s="325"/>
      <c r="JBJ78" s="325"/>
      <c r="JBK78" s="325"/>
      <c r="JBL78" s="325"/>
      <c r="JBM78" s="325"/>
      <c r="JBN78" s="325"/>
      <c r="JBO78" s="325"/>
      <c r="JBP78" s="325"/>
      <c r="JBQ78" s="325"/>
      <c r="JBR78" s="325"/>
      <c r="JBS78" s="325"/>
      <c r="JBT78" s="325"/>
      <c r="JBU78" s="325"/>
      <c r="JBV78" s="325"/>
      <c r="JBW78" s="325"/>
      <c r="JBX78" s="325"/>
      <c r="JBY78" s="325"/>
      <c r="JBZ78" s="325"/>
      <c r="JCA78" s="325"/>
      <c r="JCB78" s="325"/>
      <c r="JCC78" s="325"/>
      <c r="JCD78" s="325"/>
      <c r="JCE78" s="325"/>
      <c r="JCF78" s="325"/>
      <c r="JCG78" s="325"/>
      <c r="JCH78" s="325"/>
      <c r="JCI78" s="325"/>
      <c r="JCJ78" s="325"/>
      <c r="JCK78" s="325"/>
      <c r="JCL78" s="325"/>
      <c r="JCM78" s="325"/>
      <c r="JCN78" s="325"/>
      <c r="JCO78" s="325"/>
      <c r="JCP78" s="325"/>
      <c r="JCQ78" s="325"/>
      <c r="JCR78" s="325"/>
      <c r="JCS78" s="325"/>
      <c r="JCT78" s="325"/>
      <c r="JCU78" s="325"/>
      <c r="JCV78" s="325"/>
      <c r="JCW78" s="325"/>
      <c r="JCX78" s="325"/>
      <c r="JCY78" s="325"/>
      <c r="JCZ78" s="325"/>
      <c r="JDA78" s="325"/>
      <c r="JDB78" s="325"/>
      <c r="JDC78" s="325"/>
      <c r="JDD78" s="325"/>
      <c r="JDE78" s="325"/>
      <c r="JDF78" s="325"/>
      <c r="JDG78" s="325"/>
      <c r="JDH78" s="325"/>
      <c r="JDI78" s="325"/>
      <c r="JDJ78" s="325"/>
      <c r="JDK78" s="325"/>
      <c r="JDL78" s="325"/>
      <c r="JDM78" s="325"/>
      <c r="JDN78" s="325"/>
      <c r="JDO78" s="325"/>
      <c r="JDP78" s="325"/>
      <c r="JDQ78" s="325"/>
      <c r="JDR78" s="325"/>
      <c r="JDS78" s="325"/>
      <c r="JDT78" s="325"/>
      <c r="JDU78" s="325"/>
      <c r="JDV78" s="325"/>
      <c r="JDW78" s="325"/>
      <c r="JDX78" s="325"/>
      <c r="JDY78" s="325"/>
      <c r="JDZ78" s="325"/>
      <c r="JEA78" s="325"/>
      <c r="JEB78" s="325"/>
      <c r="JEC78" s="325"/>
      <c r="JED78" s="325"/>
      <c r="JEE78" s="325"/>
      <c r="JEF78" s="325"/>
      <c r="JEG78" s="325"/>
      <c r="JEH78" s="325"/>
      <c r="JEI78" s="325"/>
      <c r="JEJ78" s="325"/>
      <c r="JEK78" s="325"/>
      <c r="JEL78" s="325"/>
      <c r="JEM78" s="325"/>
      <c r="JEN78" s="325"/>
      <c r="JEO78" s="325"/>
      <c r="JEP78" s="325"/>
      <c r="JEQ78" s="325"/>
      <c r="JER78" s="325"/>
      <c r="JES78" s="325"/>
      <c r="JET78" s="325"/>
      <c r="JEU78" s="325"/>
      <c r="JEV78" s="325"/>
      <c r="JEW78" s="325"/>
      <c r="JEX78" s="325"/>
      <c r="JEY78" s="325"/>
      <c r="JEZ78" s="325"/>
      <c r="JFA78" s="325"/>
      <c r="JFB78" s="325"/>
      <c r="JFC78" s="325"/>
      <c r="JFD78" s="325"/>
      <c r="JFE78" s="325"/>
      <c r="JFF78" s="325"/>
      <c r="JFG78" s="325"/>
      <c r="JFH78" s="325"/>
      <c r="JFI78" s="325"/>
      <c r="JFJ78" s="325"/>
      <c r="JFK78" s="325"/>
      <c r="JFL78" s="325"/>
      <c r="JFM78" s="325"/>
      <c r="JFN78" s="325"/>
      <c r="JFO78" s="325"/>
      <c r="JFP78" s="325"/>
      <c r="JFQ78" s="325"/>
      <c r="JFR78" s="325"/>
      <c r="JFS78" s="325"/>
      <c r="JFT78" s="325"/>
      <c r="JFU78" s="325"/>
      <c r="JFV78" s="325"/>
      <c r="JFW78" s="325"/>
      <c r="JFX78" s="325"/>
      <c r="JFY78" s="325"/>
      <c r="JFZ78" s="325"/>
      <c r="JGA78" s="325"/>
      <c r="JGB78" s="325"/>
      <c r="JGC78" s="325"/>
      <c r="JGD78" s="325"/>
      <c r="JGE78" s="325"/>
      <c r="JGF78" s="325"/>
      <c r="JGG78" s="325"/>
      <c r="JGH78" s="325"/>
      <c r="JGI78" s="325"/>
      <c r="JGJ78" s="325"/>
      <c r="JGK78" s="325"/>
      <c r="JGL78" s="325"/>
      <c r="JGM78" s="325"/>
      <c r="JGN78" s="325"/>
      <c r="JGO78" s="325"/>
      <c r="JGP78" s="325"/>
      <c r="JGQ78" s="325"/>
      <c r="JGR78" s="325"/>
      <c r="JGS78" s="325"/>
      <c r="JGT78" s="325"/>
      <c r="JGU78" s="325"/>
      <c r="JGV78" s="325"/>
      <c r="JGW78" s="325"/>
      <c r="JGX78" s="325"/>
      <c r="JGY78" s="325"/>
      <c r="JGZ78" s="325"/>
      <c r="JHA78" s="325"/>
      <c r="JHB78" s="325"/>
      <c r="JHC78" s="325"/>
      <c r="JHD78" s="325"/>
      <c r="JHE78" s="325"/>
      <c r="JHF78" s="325"/>
      <c r="JHG78" s="325"/>
      <c r="JHH78" s="325"/>
      <c r="JHI78" s="325"/>
      <c r="JHJ78" s="325"/>
      <c r="JHK78" s="325"/>
      <c r="JHL78" s="325"/>
      <c r="JHM78" s="325"/>
      <c r="JHN78" s="325"/>
      <c r="JHO78" s="325"/>
      <c r="JHP78" s="325"/>
      <c r="JHQ78" s="325"/>
      <c r="JHR78" s="325"/>
      <c r="JHS78" s="325"/>
      <c r="JHT78" s="325"/>
      <c r="JHU78" s="325"/>
      <c r="JHV78" s="325"/>
      <c r="JHW78" s="325"/>
      <c r="JHX78" s="325"/>
      <c r="JHY78" s="325"/>
      <c r="JHZ78" s="325"/>
      <c r="JIA78" s="325"/>
      <c r="JIB78" s="325"/>
      <c r="JIC78" s="325"/>
      <c r="JID78" s="325"/>
      <c r="JIE78" s="325"/>
      <c r="JIF78" s="325"/>
      <c r="JIG78" s="325"/>
      <c r="JIH78" s="325"/>
      <c r="JII78" s="325"/>
      <c r="JIJ78" s="325"/>
      <c r="JIK78" s="325"/>
      <c r="JIL78" s="325"/>
      <c r="JIM78" s="325"/>
      <c r="JIN78" s="325"/>
      <c r="JIO78" s="325"/>
      <c r="JIP78" s="325"/>
      <c r="JIQ78" s="325"/>
      <c r="JIR78" s="325"/>
      <c r="JIS78" s="325"/>
      <c r="JIT78" s="325"/>
      <c r="JIU78" s="325"/>
      <c r="JIV78" s="325"/>
      <c r="JIW78" s="325"/>
      <c r="JIX78" s="325"/>
      <c r="JIY78" s="325"/>
      <c r="JIZ78" s="325"/>
      <c r="JJA78" s="325"/>
      <c r="JJB78" s="325"/>
      <c r="JJC78" s="325"/>
      <c r="JJD78" s="325"/>
      <c r="JJE78" s="325"/>
      <c r="JJF78" s="325"/>
      <c r="JJG78" s="325"/>
      <c r="JJH78" s="325"/>
      <c r="JJI78" s="325"/>
      <c r="JJJ78" s="325"/>
      <c r="JJK78" s="325"/>
      <c r="JJL78" s="325"/>
      <c r="JJM78" s="325"/>
      <c r="JJN78" s="325"/>
      <c r="JJO78" s="325"/>
      <c r="JJP78" s="325"/>
      <c r="JJQ78" s="325"/>
      <c r="JJR78" s="325"/>
      <c r="JJS78" s="325"/>
      <c r="JJT78" s="325"/>
      <c r="JJU78" s="325"/>
      <c r="JJV78" s="325"/>
      <c r="JJW78" s="325"/>
      <c r="JJX78" s="325"/>
      <c r="JJY78" s="325"/>
      <c r="JJZ78" s="325"/>
      <c r="JKA78" s="325"/>
      <c r="JKB78" s="325"/>
      <c r="JKC78" s="325"/>
      <c r="JKD78" s="325"/>
      <c r="JKE78" s="325"/>
      <c r="JKF78" s="325"/>
      <c r="JKG78" s="325"/>
      <c r="JKH78" s="325"/>
      <c r="JKI78" s="325"/>
      <c r="JKJ78" s="325"/>
      <c r="JKK78" s="325"/>
      <c r="JKL78" s="325"/>
      <c r="JKM78" s="325"/>
      <c r="JKN78" s="325"/>
      <c r="JKO78" s="325"/>
      <c r="JKP78" s="325"/>
      <c r="JKQ78" s="325"/>
      <c r="JKR78" s="325"/>
      <c r="JKS78" s="325"/>
      <c r="JKT78" s="325"/>
      <c r="JKU78" s="325"/>
      <c r="JKV78" s="325"/>
      <c r="JKW78" s="325"/>
      <c r="JKX78" s="325"/>
      <c r="JKY78" s="325"/>
      <c r="JKZ78" s="325"/>
      <c r="JLA78" s="325"/>
      <c r="JLB78" s="325"/>
      <c r="JLC78" s="325"/>
      <c r="JLD78" s="325"/>
      <c r="JLE78" s="325"/>
      <c r="JLF78" s="325"/>
      <c r="JLG78" s="325"/>
      <c r="JLH78" s="325"/>
      <c r="JLI78" s="325"/>
      <c r="JLJ78" s="325"/>
      <c r="JLK78" s="325"/>
      <c r="JLL78" s="325"/>
      <c r="JLM78" s="325"/>
      <c r="JLN78" s="325"/>
      <c r="JLO78" s="325"/>
      <c r="JLP78" s="325"/>
      <c r="JLQ78" s="325"/>
      <c r="JLR78" s="325"/>
      <c r="JLS78" s="325"/>
      <c r="JLT78" s="325"/>
      <c r="JLU78" s="325"/>
      <c r="JLV78" s="325"/>
      <c r="JLW78" s="325"/>
      <c r="JLX78" s="325"/>
      <c r="JLY78" s="325"/>
      <c r="JLZ78" s="325"/>
      <c r="JMA78" s="325"/>
      <c r="JMB78" s="325"/>
      <c r="JMC78" s="325"/>
      <c r="JMD78" s="325"/>
      <c r="JME78" s="325"/>
      <c r="JMF78" s="325"/>
      <c r="JMG78" s="325"/>
      <c r="JMH78" s="325"/>
      <c r="JMI78" s="325"/>
      <c r="JMJ78" s="325"/>
      <c r="JMK78" s="325"/>
      <c r="JML78" s="325"/>
      <c r="JMM78" s="325"/>
      <c r="JMN78" s="325"/>
      <c r="JMO78" s="325"/>
      <c r="JMP78" s="325"/>
      <c r="JMQ78" s="325"/>
      <c r="JMR78" s="325"/>
      <c r="JMS78" s="325"/>
      <c r="JMT78" s="325"/>
      <c r="JMU78" s="325"/>
      <c r="JMV78" s="325"/>
      <c r="JMW78" s="325"/>
      <c r="JMX78" s="325"/>
      <c r="JMY78" s="325"/>
      <c r="JMZ78" s="325"/>
      <c r="JNA78" s="325"/>
      <c r="JNB78" s="325"/>
      <c r="JNC78" s="325"/>
      <c r="JND78" s="325"/>
      <c r="JNE78" s="325"/>
      <c r="JNF78" s="325"/>
      <c r="JNG78" s="325"/>
      <c r="JNH78" s="325"/>
      <c r="JNI78" s="325"/>
      <c r="JNJ78" s="325"/>
      <c r="JNK78" s="325"/>
      <c r="JNL78" s="325"/>
      <c r="JNM78" s="325"/>
      <c r="JNN78" s="325"/>
      <c r="JNO78" s="325"/>
      <c r="JNP78" s="325"/>
      <c r="JNQ78" s="325"/>
      <c r="JNR78" s="325"/>
      <c r="JNS78" s="325"/>
      <c r="JNT78" s="325"/>
      <c r="JNU78" s="325"/>
      <c r="JNV78" s="325"/>
      <c r="JNW78" s="325"/>
      <c r="JNX78" s="325"/>
      <c r="JNY78" s="325"/>
      <c r="JNZ78" s="325"/>
      <c r="JOA78" s="325"/>
      <c r="JOB78" s="325"/>
      <c r="JOC78" s="325"/>
      <c r="JOD78" s="325"/>
      <c r="JOE78" s="325"/>
      <c r="JOF78" s="325"/>
      <c r="JOG78" s="325"/>
      <c r="JOH78" s="325"/>
      <c r="JOI78" s="325"/>
      <c r="JOJ78" s="325"/>
      <c r="JOK78" s="325"/>
      <c r="JOL78" s="325"/>
      <c r="JOM78" s="325"/>
      <c r="JON78" s="325"/>
      <c r="JOO78" s="325"/>
      <c r="JOP78" s="325"/>
      <c r="JOQ78" s="325"/>
      <c r="JOR78" s="325"/>
      <c r="JOS78" s="325"/>
      <c r="JOT78" s="325"/>
      <c r="JOU78" s="325"/>
      <c r="JOV78" s="325"/>
      <c r="JOW78" s="325"/>
      <c r="JOX78" s="325"/>
      <c r="JOY78" s="325"/>
      <c r="JOZ78" s="325"/>
      <c r="JPA78" s="325"/>
      <c r="JPB78" s="325"/>
      <c r="JPC78" s="325"/>
      <c r="JPD78" s="325"/>
      <c r="JPE78" s="325"/>
      <c r="JPF78" s="325"/>
      <c r="JPG78" s="325"/>
      <c r="JPH78" s="325"/>
      <c r="JPI78" s="325"/>
      <c r="JPJ78" s="325"/>
      <c r="JPK78" s="325"/>
      <c r="JPL78" s="325"/>
      <c r="JPM78" s="325"/>
      <c r="JPN78" s="325"/>
      <c r="JPO78" s="325"/>
      <c r="JPP78" s="325"/>
      <c r="JPQ78" s="325"/>
      <c r="JPR78" s="325"/>
      <c r="JPS78" s="325"/>
      <c r="JPT78" s="325"/>
      <c r="JPU78" s="325"/>
      <c r="JPV78" s="325"/>
      <c r="JPW78" s="325"/>
      <c r="JPX78" s="325"/>
      <c r="JPY78" s="325"/>
      <c r="JPZ78" s="325"/>
      <c r="JQA78" s="325"/>
      <c r="JQB78" s="325"/>
      <c r="JQC78" s="325"/>
      <c r="JQD78" s="325"/>
      <c r="JQE78" s="325"/>
      <c r="JQF78" s="325"/>
      <c r="JQG78" s="325"/>
      <c r="JQH78" s="325"/>
      <c r="JQI78" s="325"/>
      <c r="JQJ78" s="325"/>
      <c r="JQK78" s="325"/>
      <c r="JQL78" s="325"/>
      <c r="JQM78" s="325"/>
      <c r="JQN78" s="325"/>
      <c r="JQO78" s="325"/>
      <c r="JQP78" s="325"/>
      <c r="JQQ78" s="325"/>
      <c r="JQR78" s="325"/>
      <c r="JQS78" s="325"/>
      <c r="JQT78" s="325"/>
      <c r="JQU78" s="325"/>
      <c r="JQV78" s="325"/>
      <c r="JQW78" s="325"/>
      <c r="JQX78" s="325"/>
      <c r="JQY78" s="325"/>
      <c r="JQZ78" s="325"/>
      <c r="JRA78" s="325"/>
      <c r="JRB78" s="325"/>
      <c r="JRC78" s="325"/>
      <c r="JRD78" s="325"/>
      <c r="JRE78" s="325"/>
      <c r="JRF78" s="325"/>
      <c r="JRG78" s="325"/>
      <c r="JRH78" s="325"/>
      <c r="JRI78" s="325"/>
      <c r="JRJ78" s="325"/>
      <c r="JRK78" s="325"/>
      <c r="JRL78" s="325"/>
      <c r="JRM78" s="325"/>
      <c r="JRN78" s="325"/>
      <c r="JRO78" s="325"/>
      <c r="JRP78" s="325"/>
      <c r="JRQ78" s="325"/>
      <c r="JRR78" s="325"/>
      <c r="JRS78" s="325"/>
      <c r="JRT78" s="325"/>
      <c r="JRU78" s="325"/>
      <c r="JRV78" s="325"/>
      <c r="JRW78" s="325"/>
      <c r="JRX78" s="325"/>
      <c r="JRY78" s="325"/>
      <c r="JRZ78" s="325"/>
      <c r="JSA78" s="325"/>
      <c r="JSB78" s="325"/>
      <c r="JSC78" s="325"/>
      <c r="JSD78" s="325"/>
      <c r="JSE78" s="325"/>
      <c r="JSF78" s="325"/>
      <c r="JSG78" s="325"/>
      <c r="JSH78" s="325"/>
      <c r="JSI78" s="325"/>
      <c r="JSJ78" s="325"/>
      <c r="JSK78" s="325"/>
      <c r="JSL78" s="325"/>
      <c r="JSM78" s="325"/>
      <c r="JSN78" s="325"/>
      <c r="JSO78" s="325"/>
      <c r="JSP78" s="325"/>
      <c r="JSQ78" s="325"/>
      <c r="JSR78" s="325"/>
      <c r="JSS78" s="325"/>
      <c r="JST78" s="325"/>
      <c r="JSU78" s="325"/>
      <c r="JSV78" s="325"/>
      <c r="JSW78" s="325"/>
      <c r="JSX78" s="325"/>
      <c r="JSY78" s="325"/>
      <c r="JSZ78" s="325"/>
      <c r="JTA78" s="325"/>
      <c r="JTB78" s="325"/>
      <c r="JTC78" s="325"/>
      <c r="JTD78" s="325"/>
      <c r="JTE78" s="325"/>
      <c r="JTF78" s="325"/>
      <c r="JTG78" s="325"/>
      <c r="JTH78" s="325"/>
      <c r="JTI78" s="325"/>
      <c r="JTJ78" s="325"/>
      <c r="JTK78" s="325"/>
      <c r="JTL78" s="325"/>
      <c r="JTM78" s="325"/>
      <c r="JTN78" s="325"/>
      <c r="JTO78" s="325"/>
      <c r="JTP78" s="325"/>
      <c r="JTQ78" s="325"/>
      <c r="JTR78" s="325"/>
      <c r="JTS78" s="325"/>
      <c r="JTT78" s="325"/>
      <c r="JTU78" s="325"/>
      <c r="JTV78" s="325"/>
      <c r="JTW78" s="325"/>
      <c r="JTX78" s="325"/>
      <c r="JTY78" s="325"/>
      <c r="JTZ78" s="325"/>
      <c r="JUA78" s="325"/>
      <c r="JUB78" s="325"/>
      <c r="JUC78" s="325"/>
      <c r="JUD78" s="325"/>
      <c r="JUE78" s="325"/>
      <c r="JUF78" s="325"/>
      <c r="JUG78" s="325"/>
      <c r="JUH78" s="325"/>
      <c r="JUI78" s="325"/>
      <c r="JUJ78" s="325"/>
      <c r="JUK78" s="325"/>
      <c r="JUL78" s="325"/>
      <c r="JUM78" s="325"/>
      <c r="JUN78" s="325"/>
      <c r="JUO78" s="325"/>
      <c r="JUP78" s="325"/>
      <c r="JUQ78" s="325"/>
      <c r="JUR78" s="325"/>
      <c r="JUS78" s="325"/>
      <c r="JUT78" s="325"/>
      <c r="JUU78" s="325"/>
      <c r="JUV78" s="325"/>
      <c r="JUW78" s="325"/>
      <c r="JUX78" s="325"/>
      <c r="JUY78" s="325"/>
      <c r="JUZ78" s="325"/>
      <c r="JVA78" s="325"/>
      <c r="JVB78" s="325"/>
      <c r="JVC78" s="325"/>
      <c r="JVD78" s="325"/>
      <c r="JVE78" s="325"/>
      <c r="JVF78" s="325"/>
      <c r="JVG78" s="325"/>
      <c r="JVH78" s="325"/>
      <c r="JVI78" s="325"/>
      <c r="JVJ78" s="325"/>
      <c r="JVK78" s="325"/>
      <c r="JVL78" s="325"/>
      <c r="JVM78" s="325"/>
      <c r="JVN78" s="325"/>
      <c r="JVO78" s="325"/>
      <c r="JVP78" s="325"/>
      <c r="JVQ78" s="325"/>
      <c r="JVR78" s="325"/>
      <c r="JVS78" s="325"/>
      <c r="JVT78" s="325"/>
      <c r="JVU78" s="325"/>
      <c r="JVV78" s="325"/>
      <c r="JVW78" s="325"/>
      <c r="JVX78" s="325"/>
      <c r="JVY78" s="325"/>
      <c r="JVZ78" s="325"/>
      <c r="JWA78" s="325"/>
      <c r="JWB78" s="325"/>
      <c r="JWC78" s="325"/>
      <c r="JWD78" s="325"/>
      <c r="JWE78" s="325"/>
      <c r="JWF78" s="325"/>
      <c r="JWG78" s="325"/>
      <c r="JWH78" s="325"/>
      <c r="JWI78" s="325"/>
      <c r="JWJ78" s="325"/>
      <c r="JWK78" s="325"/>
      <c r="JWL78" s="325"/>
      <c r="JWM78" s="325"/>
      <c r="JWN78" s="325"/>
      <c r="JWO78" s="325"/>
      <c r="JWP78" s="325"/>
      <c r="JWQ78" s="325"/>
      <c r="JWR78" s="325"/>
      <c r="JWS78" s="325"/>
      <c r="JWT78" s="325"/>
      <c r="JWU78" s="325"/>
      <c r="JWV78" s="325"/>
      <c r="JWW78" s="325"/>
      <c r="JWX78" s="325"/>
      <c r="JWY78" s="325"/>
      <c r="JWZ78" s="325"/>
      <c r="JXA78" s="325"/>
      <c r="JXB78" s="325"/>
      <c r="JXC78" s="325"/>
      <c r="JXD78" s="325"/>
      <c r="JXE78" s="325"/>
      <c r="JXF78" s="325"/>
      <c r="JXG78" s="325"/>
      <c r="JXH78" s="325"/>
      <c r="JXI78" s="325"/>
      <c r="JXJ78" s="325"/>
      <c r="JXK78" s="325"/>
      <c r="JXL78" s="325"/>
      <c r="JXM78" s="325"/>
      <c r="JXN78" s="325"/>
      <c r="JXO78" s="325"/>
      <c r="JXP78" s="325"/>
      <c r="JXQ78" s="325"/>
      <c r="JXR78" s="325"/>
      <c r="JXS78" s="325"/>
      <c r="JXT78" s="325"/>
      <c r="JXU78" s="325"/>
      <c r="JXV78" s="325"/>
      <c r="JXW78" s="325"/>
      <c r="JXX78" s="325"/>
      <c r="JXY78" s="325"/>
      <c r="JXZ78" s="325"/>
      <c r="JYA78" s="325"/>
      <c r="JYB78" s="325"/>
      <c r="JYC78" s="325"/>
      <c r="JYD78" s="325"/>
      <c r="JYE78" s="325"/>
      <c r="JYF78" s="325"/>
      <c r="JYG78" s="325"/>
      <c r="JYH78" s="325"/>
      <c r="JYI78" s="325"/>
      <c r="JYJ78" s="325"/>
      <c r="JYK78" s="325"/>
      <c r="JYL78" s="325"/>
      <c r="JYM78" s="325"/>
      <c r="JYN78" s="325"/>
      <c r="JYO78" s="325"/>
      <c r="JYP78" s="325"/>
      <c r="JYQ78" s="325"/>
      <c r="JYR78" s="325"/>
      <c r="JYS78" s="325"/>
      <c r="JYT78" s="325"/>
      <c r="JYU78" s="325"/>
      <c r="JYV78" s="325"/>
      <c r="JYW78" s="325"/>
      <c r="JYX78" s="325"/>
      <c r="JYY78" s="325"/>
      <c r="JYZ78" s="325"/>
      <c r="JZA78" s="325"/>
      <c r="JZB78" s="325"/>
      <c r="JZC78" s="325"/>
      <c r="JZD78" s="325"/>
      <c r="JZE78" s="325"/>
      <c r="JZF78" s="325"/>
      <c r="JZG78" s="325"/>
      <c r="JZH78" s="325"/>
      <c r="JZI78" s="325"/>
      <c r="JZJ78" s="325"/>
      <c r="JZK78" s="325"/>
      <c r="JZL78" s="325"/>
      <c r="JZM78" s="325"/>
      <c r="JZN78" s="325"/>
      <c r="JZO78" s="325"/>
      <c r="JZP78" s="325"/>
      <c r="JZQ78" s="325"/>
      <c r="JZR78" s="325"/>
      <c r="JZS78" s="325"/>
      <c r="JZT78" s="325"/>
      <c r="JZU78" s="325"/>
      <c r="JZV78" s="325"/>
      <c r="JZW78" s="325"/>
      <c r="JZX78" s="325"/>
      <c r="JZY78" s="325"/>
      <c r="JZZ78" s="325"/>
      <c r="KAA78" s="325"/>
      <c r="KAB78" s="325"/>
      <c r="KAC78" s="325"/>
      <c r="KAD78" s="325"/>
      <c r="KAE78" s="325"/>
      <c r="KAF78" s="325"/>
      <c r="KAG78" s="325"/>
      <c r="KAH78" s="325"/>
      <c r="KAI78" s="325"/>
      <c r="KAJ78" s="325"/>
      <c r="KAK78" s="325"/>
      <c r="KAL78" s="325"/>
      <c r="KAM78" s="325"/>
      <c r="KAN78" s="325"/>
      <c r="KAO78" s="325"/>
      <c r="KAP78" s="325"/>
      <c r="KAQ78" s="325"/>
      <c r="KAR78" s="325"/>
      <c r="KAS78" s="325"/>
      <c r="KAT78" s="325"/>
      <c r="KAU78" s="325"/>
      <c r="KAV78" s="325"/>
      <c r="KAW78" s="325"/>
      <c r="KAX78" s="325"/>
      <c r="KAY78" s="325"/>
      <c r="KAZ78" s="325"/>
      <c r="KBA78" s="325"/>
      <c r="KBB78" s="325"/>
      <c r="KBC78" s="325"/>
      <c r="KBD78" s="325"/>
      <c r="KBE78" s="325"/>
      <c r="KBF78" s="325"/>
      <c r="KBG78" s="325"/>
      <c r="KBH78" s="325"/>
      <c r="KBI78" s="325"/>
      <c r="KBJ78" s="325"/>
      <c r="KBK78" s="325"/>
      <c r="KBL78" s="325"/>
      <c r="KBM78" s="325"/>
      <c r="KBN78" s="325"/>
      <c r="KBO78" s="325"/>
      <c r="KBP78" s="325"/>
      <c r="KBQ78" s="325"/>
      <c r="KBR78" s="325"/>
      <c r="KBS78" s="325"/>
      <c r="KBT78" s="325"/>
      <c r="KBU78" s="325"/>
      <c r="KBV78" s="325"/>
      <c r="KBW78" s="325"/>
      <c r="KBX78" s="325"/>
      <c r="KBY78" s="325"/>
      <c r="KBZ78" s="325"/>
      <c r="KCA78" s="325"/>
      <c r="KCB78" s="325"/>
      <c r="KCC78" s="325"/>
      <c r="KCD78" s="325"/>
      <c r="KCE78" s="325"/>
      <c r="KCF78" s="325"/>
      <c r="KCG78" s="325"/>
      <c r="KCH78" s="325"/>
      <c r="KCI78" s="325"/>
      <c r="KCJ78" s="325"/>
      <c r="KCK78" s="325"/>
      <c r="KCL78" s="325"/>
      <c r="KCM78" s="325"/>
      <c r="KCN78" s="325"/>
      <c r="KCO78" s="325"/>
      <c r="KCP78" s="325"/>
      <c r="KCQ78" s="325"/>
      <c r="KCR78" s="325"/>
      <c r="KCS78" s="325"/>
      <c r="KCT78" s="325"/>
      <c r="KCU78" s="325"/>
      <c r="KCV78" s="325"/>
      <c r="KCW78" s="325"/>
      <c r="KCX78" s="325"/>
      <c r="KCY78" s="325"/>
      <c r="KCZ78" s="325"/>
      <c r="KDA78" s="325"/>
      <c r="KDB78" s="325"/>
      <c r="KDC78" s="325"/>
      <c r="KDD78" s="325"/>
      <c r="KDE78" s="325"/>
      <c r="KDF78" s="325"/>
      <c r="KDG78" s="325"/>
      <c r="KDH78" s="325"/>
      <c r="KDI78" s="325"/>
      <c r="KDJ78" s="325"/>
      <c r="KDK78" s="325"/>
      <c r="KDL78" s="325"/>
      <c r="KDM78" s="325"/>
      <c r="KDN78" s="325"/>
      <c r="KDO78" s="325"/>
      <c r="KDP78" s="325"/>
      <c r="KDQ78" s="325"/>
      <c r="KDR78" s="325"/>
      <c r="KDS78" s="325"/>
      <c r="KDT78" s="325"/>
      <c r="KDU78" s="325"/>
      <c r="KDV78" s="325"/>
      <c r="KDW78" s="325"/>
      <c r="KDX78" s="325"/>
      <c r="KDY78" s="325"/>
      <c r="KDZ78" s="325"/>
      <c r="KEA78" s="325"/>
      <c r="KEB78" s="325"/>
      <c r="KEC78" s="325"/>
      <c r="KED78" s="325"/>
      <c r="KEE78" s="325"/>
      <c r="KEF78" s="325"/>
      <c r="KEG78" s="325"/>
      <c r="KEH78" s="325"/>
      <c r="KEI78" s="325"/>
      <c r="KEJ78" s="325"/>
      <c r="KEK78" s="325"/>
      <c r="KEL78" s="325"/>
      <c r="KEM78" s="325"/>
      <c r="KEN78" s="325"/>
      <c r="KEO78" s="325"/>
      <c r="KEP78" s="325"/>
      <c r="KEQ78" s="325"/>
      <c r="KER78" s="325"/>
      <c r="KES78" s="325"/>
      <c r="KET78" s="325"/>
      <c r="KEU78" s="325"/>
      <c r="KEV78" s="325"/>
      <c r="KEW78" s="325"/>
      <c r="KEX78" s="325"/>
      <c r="KEY78" s="325"/>
      <c r="KEZ78" s="325"/>
      <c r="KFA78" s="325"/>
      <c r="KFB78" s="325"/>
      <c r="KFC78" s="325"/>
      <c r="KFD78" s="325"/>
      <c r="KFE78" s="325"/>
      <c r="KFF78" s="325"/>
      <c r="KFG78" s="325"/>
      <c r="KFH78" s="325"/>
      <c r="KFI78" s="325"/>
      <c r="KFJ78" s="325"/>
      <c r="KFK78" s="325"/>
      <c r="KFL78" s="325"/>
      <c r="KFM78" s="325"/>
      <c r="KFN78" s="325"/>
      <c r="KFO78" s="325"/>
      <c r="KFP78" s="325"/>
      <c r="KFQ78" s="325"/>
      <c r="KFR78" s="325"/>
      <c r="KFS78" s="325"/>
      <c r="KFT78" s="325"/>
      <c r="KFU78" s="325"/>
      <c r="KFV78" s="325"/>
      <c r="KFW78" s="325"/>
      <c r="KFX78" s="325"/>
      <c r="KFY78" s="325"/>
      <c r="KFZ78" s="325"/>
      <c r="KGA78" s="325"/>
      <c r="KGB78" s="325"/>
      <c r="KGC78" s="325"/>
      <c r="KGD78" s="325"/>
      <c r="KGE78" s="325"/>
      <c r="KGF78" s="325"/>
      <c r="KGG78" s="325"/>
      <c r="KGH78" s="325"/>
      <c r="KGI78" s="325"/>
      <c r="KGJ78" s="325"/>
      <c r="KGK78" s="325"/>
      <c r="KGL78" s="325"/>
      <c r="KGM78" s="325"/>
      <c r="KGN78" s="325"/>
      <c r="KGO78" s="325"/>
      <c r="KGP78" s="325"/>
      <c r="KGQ78" s="325"/>
      <c r="KGR78" s="325"/>
      <c r="KGS78" s="325"/>
      <c r="KGT78" s="325"/>
      <c r="KGU78" s="325"/>
      <c r="KGV78" s="325"/>
      <c r="KGW78" s="325"/>
      <c r="KGX78" s="325"/>
      <c r="KGY78" s="325"/>
      <c r="KGZ78" s="325"/>
      <c r="KHA78" s="325"/>
      <c r="KHB78" s="325"/>
      <c r="KHC78" s="325"/>
      <c r="KHD78" s="325"/>
      <c r="KHE78" s="325"/>
      <c r="KHF78" s="325"/>
      <c r="KHG78" s="325"/>
      <c r="KHH78" s="325"/>
      <c r="KHI78" s="325"/>
      <c r="KHJ78" s="325"/>
      <c r="KHK78" s="325"/>
      <c r="KHL78" s="325"/>
      <c r="KHM78" s="325"/>
      <c r="KHN78" s="325"/>
      <c r="KHO78" s="325"/>
      <c r="KHP78" s="325"/>
      <c r="KHQ78" s="325"/>
      <c r="KHR78" s="325"/>
      <c r="KHS78" s="325"/>
      <c r="KHT78" s="325"/>
      <c r="KHU78" s="325"/>
      <c r="KHV78" s="325"/>
      <c r="KHW78" s="325"/>
      <c r="KHX78" s="325"/>
      <c r="KHY78" s="325"/>
      <c r="KHZ78" s="325"/>
      <c r="KIA78" s="325"/>
      <c r="KIB78" s="325"/>
      <c r="KIC78" s="325"/>
      <c r="KID78" s="325"/>
      <c r="KIE78" s="325"/>
      <c r="KIF78" s="325"/>
      <c r="KIG78" s="325"/>
      <c r="KIH78" s="325"/>
      <c r="KII78" s="325"/>
      <c r="KIJ78" s="325"/>
      <c r="KIK78" s="325"/>
      <c r="KIL78" s="325"/>
      <c r="KIM78" s="325"/>
      <c r="KIN78" s="325"/>
      <c r="KIO78" s="325"/>
      <c r="KIP78" s="325"/>
      <c r="KIQ78" s="325"/>
      <c r="KIR78" s="325"/>
      <c r="KIS78" s="325"/>
      <c r="KIT78" s="325"/>
      <c r="KIU78" s="325"/>
      <c r="KIV78" s="325"/>
      <c r="KIW78" s="325"/>
      <c r="KIX78" s="325"/>
      <c r="KIY78" s="325"/>
      <c r="KIZ78" s="325"/>
      <c r="KJA78" s="325"/>
      <c r="KJB78" s="325"/>
      <c r="KJC78" s="325"/>
      <c r="KJD78" s="325"/>
      <c r="KJE78" s="325"/>
      <c r="KJF78" s="325"/>
      <c r="KJG78" s="325"/>
      <c r="KJH78" s="325"/>
      <c r="KJI78" s="325"/>
      <c r="KJJ78" s="325"/>
      <c r="KJK78" s="325"/>
      <c r="KJL78" s="325"/>
      <c r="KJM78" s="325"/>
      <c r="KJN78" s="325"/>
      <c r="KJO78" s="325"/>
      <c r="KJP78" s="325"/>
      <c r="KJQ78" s="325"/>
      <c r="KJR78" s="325"/>
      <c r="KJS78" s="325"/>
      <c r="KJT78" s="325"/>
      <c r="KJU78" s="325"/>
      <c r="KJV78" s="325"/>
      <c r="KJW78" s="325"/>
      <c r="KJX78" s="325"/>
      <c r="KJY78" s="325"/>
      <c r="KJZ78" s="325"/>
      <c r="KKA78" s="325"/>
      <c r="KKB78" s="325"/>
      <c r="KKC78" s="325"/>
      <c r="KKD78" s="325"/>
      <c r="KKE78" s="325"/>
      <c r="KKF78" s="325"/>
      <c r="KKG78" s="325"/>
      <c r="KKH78" s="325"/>
      <c r="KKI78" s="325"/>
      <c r="KKJ78" s="325"/>
      <c r="KKK78" s="325"/>
      <c r="KKL78" s="325"/>
      <c r="KKM78" s="325"/>
      <c r="KKN78" s="325"/>
      <c r="KKO78" s="325"/>
      <c r="KKP78" s="325"/>
      <c r="KKQ78" s="325"/>
      <c r="KKR78" s="325"/>
      <c r="KKS78" s="325"/>
      <c r="KKT78" s="325"/>
      <c r="KKU78" s="325"/>
      <c r="KKV78" s="325"/>
      <c r="KKW78" s="325"/>
      <c r="KKX78" s="325"/>
      <c r="KKY78" s="325"/>
      <c r="KKZ78" s="325"/>
      <c r="KLA78" s="325"/>
      <c r="KLB78" s="325"/>
      <c r="KLC78" s="325"/>
      <c r="KLD78" s="325"/>
      <c r="KLE78" s="325"/>
      <c r="KLF78" s="325"/>
      <c r="KLG78" s="325"/>
      <c r="KLH78" s="325"/>
      <c r="KLI78" s="325"/>
      <c r="KLJ78" s="325"/>
      <c r="KLK78" s="325"/>
      <c r="KLL78" s="325"/>
      <c r="KLM78" s="325"/>
      <c r="KLN78" s="325"/>
      <c r="KLO78" s="325"/>
      <c r="KLP78" s="325"/>
      <c r="KLQ78" s="325"/>
      <c r="KLR78" s="325"/>
      <c r="KLS78" s="325"/>
      <c r="KLT78" s="325"/>
      <c r="KLU78" s="325"/>
      <c r="KLV78" s="325"/>
      <c r="KLW78" s="325"/>
      <c r="KLX78" s="325"/>
      <c r="KLY78" s="325"/>
      <c r="KLZ78" s="325"/>
      <c r="KMA78" s="325"/>
      <c r="KMB78" s="325"/>
      <c r="KMC78" s="325"/>
      <c r="KMD78" s="325"/>
      <c r="KME78" s="325"/>
      <c r="KMF78" s="325"/>
      <c r="KMG78" s="325"/>
      <c r="KMH78" s="325"/>
      <c r="KMI78" s="325"/>
      <c r="KMJ78" s="325"/>
      <c r="KMK78" s="325"/>
      <c r="KML78" s="325"/>
      <c r="KMM78" s="325"/>
      <c r="KMN78" s="325"/>
      <c r="KMO78" s="325"/>
      <c r="KMP78" s="325"/>
      <c r="KMQ78" s="325"/>
      <c r="KMR78" s="325"/>
      <c r="KMS78" s="325"/>
      <c r="KMT78" s="325"/>
      <c r="KMU78" s="325"/>
      <c r="KMV78" s="325"/>
      <c r="KMW78" s="325"/>
      <c r="KMX78" s="325"/>
      <c r="KMY78" s="325"/>
      <c r="KMZ78" s="325"/>
      <c r="KNA78" s="325"/>
      <c r="KNB78" s="325"/>
      <c r="KNC78" s="325"/>
      <c r="KND78" s="325"/>
      <c r="KNE78" s="325"/>
      <c r="KNF78" s="325"/>
      <c r="KNG78" s="325"/>
      <c r="KNH78" s="325"/>
      <c r="KNI78" s="325"/>
      <c r="KNJ78" s="325"/>
      <c r="KNK78" s="325"/>
      <c r="KNL78" s="325"/>
      <c r="KNM78" s="325"/>
      <c r="KNN78" s="325"/>
      <c r="KNO78" s="325"/>
      <c r="KNP78" s="325"/>
      <c r="KNQ78" s="325"/>
      <c r="KNR78" s="325"/>
      <c r="KNS78" s="325"/>
      <c r="KNT78" s="325"/>
      <c r="KNU78" s="325"/>
      <c r="KNV78" s="325"/>
      <c r="KNW78" s="325"/>
      <c r="KNX78" s="325"/>
      <c r="KNY78" s="325"/>
      <c r="KNZ78" s="325"/>
      <c r="KOA78" s="325"/>
      <c r="KOB78" s="325"/>
      <c r="KOC78" s="325"/>
      <c r="KOD78" s="325"/>
      <c r="KOE78" s="325"/>
      <c r="KOF78" s="325"/>
      <c r="KOG78" s="325"/>
      <c r="KOH78" s="325"/>
      <c r="KOI78" s="325"/>
      <c r="KOJ78" s="325"/>
      <c r="KOK78" s="325"/>
      <c r="KOL78" s="325"/>
      <c r="KOM78" s="325"/>
      <c r="KON78" s="325"/>
      <c r="KOO78" s="325"/>
      <c r="KOP78" s="325"/>
      <c r="KOQ78" s="325"/>
      <c r="KOR78" s="325"/>
      <c r="KOS78" s="325"/>
      <c r="KOT78" s="325"/>
      <c r="KOU78" s="325"/>
      <c r="KOV78" s="325"/>
      <c r="KOW78" s="325"/>
      <c r="KOX78" s="325"/>
      <c r="KOY78" s="325"/>
      <c r="KOZ78" s="325"/>
      <c r="KPA78" s="325"/>
      <c r="KPB78" s="325"/>
      <c r="KPC78" s="325"/>
      <c r="KPD78" s="325"/>
      <c r="KPE78" s="325"/>
      <c r="KPF78" s="325"/>
      <c r="KPG78" s="325"/>
      <c r="KPH78" s="325"/>
      <c r="KPI78" s="325"/>
      <c r="KPJ78" s="325"/>
      <c r="KPK78" s="325"/>
      <c r="KPL78" s="325"/>
      <c r="KPM78" s="325"/>
      <c r="KPN78" s="325"/>
      <c r="KPO78" s="325"/>
      <c r="KPP78" s="325"/>
      <c r="KPQ78" s="325"/>
      <c r="KPR78" s="325"/>
      <c r="KPS78" s="325"/>
      <c r="KPT78" s="325"/>
      <c r="KPU78" s="325"/>
      <c r="KPV78" s="325"/>
      <c r="KPW78" s="325"/>
      <c r="KPX78" s="325"/>
      <c r="KPY78" s="325"/>
      <c r="KPZ78" s="325"/>
      <c r="KQA78" s="325"/>
      <c r="KQB78" s="325"/>
      <c r="KQC78" s="325"/>
      <c r="KQD78" s="325"/>
      <c r="KQE78" s="325"/>
      <c r="KQF78" s="325"/>
      <c r="KQG78" s="325"/>
      <c r="KQH78" s="325"/>
      <c r="KQI78" s="325"/>
      <c r="KQJ78" s="325"/>
      <c r="KQK78" s="325"/>
      <c r="KQL78" s="325"/>
      <c r="KQM78" s="325"/>
      <c r="KQN78" s="325"/>
      <c r="KQO78" s="325"/>
      <c r="KQP78" s="325"/>
      <c r="KQQ78" s="325"/>
      <c r="KQR78" s="325"/>
      <c r="KQS78" s="325"/>
      <c r="KQT78" s="325"/>
      <c r="KQU78" s="325"/>
      <c r="KQV78" s="325"/>
      <c r="KQW78" s="325"/>
      <c r="KQX78" s="325"/>
      <c r="KQY78" s="325"/>
      <c r="KQZ78" s="325"/>
      <c r="KRA78" s="325"/>
      <c r="KRB78" s="325"/>
      <c r="KRC78" s="325"/>
      <c r="KRD78" s="325"/>
      <c r="KRE78" s="325"/>
      <c r="KRF78" s="325"/>
      <c r="KRG78" s="325"/>
      <c r="KRH78" s="325"/>
      <c r="KRI78" s="325"/>
      <c r="KRJ78" s="325"/>
      <c r="KRK78" s="325"/>
      <c r="KRL78" s="325"/>
      <c r="KRM78" s="325"/>
      <c r="KRN78" s="325"/>
      <c r="KRO78" s="325"/>
      <c r="KRP78" s="325"/>
      <c r="KRQ78" s="325"/>
      <c r="KRR78" s="325"/>
      <c r="KRS78" s="325"/>
      <c r="KRT78" s="325"/>
      <c r="KRU78" s="325"/>
      <c r="KRV78" s="325"/>
      <c r="KRW78" s="325"/>
      <c r="KRX78" s="325"/>
      <c r="KRY78" s="325"/>
      <c r="KRZ78" s="325"/>
      <c r="KSA78" s="325"/>
      <c r="KSB78" s="325"/>
      <c r="KSC78" s="325"/>
      <c r="KSD78" s="325"/>
      <c r="KSE78" s="325"/>
      <c r="KSF78" s="325"/>
      <c r="KSG78" s="325"/>
      <c r="KSH78" s="325"/>
      <c r="KSI78" s="325"/>
      <c r="KSJ78" s="325"/>
      <c r="KSK78" s="325"/>
      <c r="KSL78" s="325"/>
      <c r="KSM78" s="325"/>
      <c r="KSN78" s="325"/>
      <c r="KSO78" s="325"/>
      <c r="KSP78" s="325"/>
      <c r="KSQ78" s="325"/>
      <c r="KSR78" s="325"/>
      <c r="KSS78" s="325"/>
      <c r="KST78" s="325"/>
      <c r="KSU78" s="325"/>
      <c r="KSV78" s="325"/>
      <c r="KSW78" s="325"/>
      <c r="KSX78" s="325"/>
      <c r="KSY78" s="325"/>
      <c r="KSZ78" s="325"/>
      <c r="KTA78" s="325"/>
      <c r="KTB78" s="325"/>
      <c r="KTC78" s="325"/>
      <c r="KTD78" s="325"/>
      <c r="KTE78" s="325"/>
      <c r="KTF78" s="325"/>
      <c r="KTG78" s="325"/>
      <c r="KTH78" s="325"/>
      <c r="KTI78" s="325"/>
      <c r="KTJ78" s="325"/>
      <c r="KTK78" s="325"/>
      <c r="KTL78" s="325"/>
      <c r="KTM78" s="325"/>
      <c r="KTN78" s="325"/>
      <c r="KTO78" s="325"/>
      <c r="KTP78" s="325"/>
      <c r="KTQ78" s="325"/>
      <c r="KTR78" s="325"/>
      <c r="KTS78" s="325"/>
      <c r="KTT78" s="325"/>
      <c r="KTU78" s="325"/>
      <c r="KTV78" s="325"/>
      <c r="KTW78" s="325"/>
      <c r="KTX78" s="325"/>
      <c r="KTY78" s="325"/>
      <c r="KTZ78" s="325"/>
      <c r="KUA78" s="325"/>
      <c r="KUB78" s="325"/>
      <c r="KUC78" s="325"/>
      <c r="KUD78" s="325"/>
      <c r="KUE78" s="325"/>
      <c r="KUF78" s="325"/>
      <c r="KUG78" s="325"/>
      <c r="KUH78" s="325"/>
      <c r="KUI78" s="325"/>
      <c r="KUJ78" s="325"/>
      <c r="KUK78" s="325"/>
      <c r="KUL78" s="325"/>
      <c r="KUM78" s="325"/>
      <c r="KUN78" s="325"/>
      <c r="KUO78" s="325"/>
      <c r="KUP78" s="325"/>
      <c r="KUQ78" s="325"/>
      <c r="KUR78" s="325"/>
      <c r="KUS78" s="325"/>
      <c r="KUT78" s="325"/>
      <c r="KUU78" s="325"/>
      <c r="KUV78" s="325"/>
      <c r="KUW78" s="325"/>
      <c r="KUX78" s="325"/>
      <c r="KUY78" s="325"/>
      <c r="KUZ78" s="325"/>
      <c r="KVA78" s="325"/>
      <c r="KVB78" s="325"/>
      <c r="KVC78" s="325"/>
      <c r="KVD78" s="325"/>
      <c r="KVE78" s="325"/>
      <c r="KVF78" s="325"/>
      <c r="KVG78" s="325"/>
      <c r="KVH78" s="325"/>
      <c r="KVI78" s="325"/>
      <c r="KVJ78" s="325"/>
      <c r="KVK78" s="325"/>
      <c r="KVL78" s="325"/>
      <c r="KVM78" s="325"/>
      <c r="KVN78" s="325"/>
      <c r="KVO78" s="325"/>
      <c r="KVP78" s="325"/>
      <c r="KVQ78" s="325"/>
      <c r="KVR78" s="325"/>
      <c r="KVS78" s="325"/>
      <c r="KVT78" s="325"/>
      <c r="KVU78" s="325"/>
      <c r="KVV78" s="325"/>
      <c r="KVW78" s="325"/>
      <c r="KVX78" s="325"/>
      <c r="KVY78" s="325"/>
      <c r="KVZ78" s="325"/>
      <c r="KWA78" s="325"/>
      <c r="KWB78" s="325"/>
      <c r="KWC78" s="325"/>
      <c r="KWD78" s="325"/>
      <c r="KWE78" s="325"/>
      <c r="KWF78" s="325"/>
      <c r="KWG78" s="325"/>
      <c r="KWH78" s="325"/>
      <c r="KWI78" s="325"/>
      <c r="KWJ78" s="325"/>
      <c r="KWK78" s="325"/>
      <c r="KWL78" s="325"/>
      <c r="KWM78" s="325"/>
      <c r="KWN78" s="325"/>
      <c r="KWO78" s="325"/>
      <c r="KWP78" s="325"/>
      <c r="KWQ78" s="325"/>
      <c r="KWR78" s="325"/>
      <c r="KWS78" s="325"/>
      <c r="KWT78" s="325"/>
      <c r="KWU78" s="325"/>
      <c r="KWV78" s="325"/>
      <c r="KWW78" s="325"/>
      <c r="KWX78" s="325"/>
      <c r="KWY78" s="325"/>
      <c r="KWZ78" s="325"/>
      <c r="KXA78" s="325"/>
      <c r="KXB78" s="325"/>
      <c r="KXC78" s="325"/>
      <c r="KXD78" s="325"/>
      <c r="KXE78" s="325"/>
      <c r="KXF78" s="325"/>
      <c r="KXG78" s="325"/>
      <c r="KXH78" s="325"/>
      <c r="KXI78" s="325"/>
      <c r="KXJ78" s="325"/>
      <c r="KXK78" s="325"/>
      <c r="KXL78" s="325"/>
      <c r="KXM78" s="325"/>
      <c r="KXN78" s="325"/>
      <c r="KXO78" s="325"/>
      <c r="KXP78" s="325"/>
      <c r="KXQ78" s="325"/>
      <c r="KXR78" s="325"/>
      <c r="KXS78" s="325"/>
      <c r="KXT78" s="325"/>
      <c r="KXU78" s="325"/>
      <c r="KXV78" s="325"/>
      <c r="KXW78" s="325"/>
      <c r="KXX78" s="325"/>
      <c r="KXY78" s="325"/>
      <c r="KXZ78" s="325"/>
      <c r="KYA78" s="325"/>
      <c r="KYB78" s="325"/>
      <c r="KYC78" s="325"/>
      <c r="KYD78" s="325"/>
      <c r="KYE78" s="325"/>
      <c r="KYF78" s="325"/>
      <c r="KYG78" s="325"/>
      <c r="KYH78" s="325"/>
      <c r="KYI78" s="325"/>
      <c r="KYJ78" s="325"/>
      <c r="KYK78" s="325"/>
      <c r="KYL78" s="325"/>
      <c r="KYM78" s="325"/>
      <c r="KYN78" s="325"/>
      <c r="KYO78" s="325"/>
      <c r="KYP78" s="325"/>
      <c r="KYQ78" s="325"/>
      <c r="KYR78" s="325"/>
      <c r="KYS78" s="325"/>
      <c r="KYT78" s="325"/>
      <c r="KYU78" s="325"/>
      <c r="KYV78" s="325"/>
      <c r="KYW78" s="325"/>
      <c r="KYX78" s="325"/>
      <c r="KYY78" s="325"/>
      <c r="KYZ78" s="325"/>
      <c r="KZA78" s="325"/>
      <c r="KZB78" s="325"/>
      <c r="KZC78" s="325"/>
      <c r="KZD78" s="325"/>
      <c r="KZE78" s="325"/>
      <c r="KZF78" s="325"/>
      <c r="KZG78" s="325"/>
      <c r="KZH78" s="325"/>
      <c r="KZI78" s="325"/>
      <c r="KZJ78" s="325"/>
      <c r="KZK78" s="325"/>
      <c r="KZL78" s="325"/>
      <c r="KZM78" s="325"/>
      <c r="KZN78" s="325"/>
      <c r="KZO78" s="325"/>
      <c r="KZP78" s="325"/>
      <c r="KZQ78" s="325"/>
      <c r="KZR78" s="325"/>
      <c r="KZS78" s="325"/>
      <c r="KZT78" s="325"/>
      <c r="KZU78" s="325"/>
      <c r="KZV78" s="325"/>
      <c r="KZW78" s="325"/>
      <c r="KZX78" s="325"/>
      <c r="KZY78" s="325"/>
      <c r="KZZ78" s="325"/>
      <c r="LAA78" s="325"/>
      <c r="LAB78" s="325"/>
      <c r="LAC78" s="325"/>
      <c r="LAD78" s="325"/>
      <c r="LAE78" s="325"/>
      <c r="LAF78" s="325"/>
      <c r="LAG78" s="325"/>
      <c r="LAH78" s="325"/>
      <c r="LAI78" s="325"/>
      <c r="LAJ78" s="325"/>
      <c r="LAK78" s="325"/>
      <c r="LAL78" s="325"/>
      <c r="LAM78" s="325"/>
      <c r="LAN78" s="325"/>
      <c r="LAO78" s="325"/>
      <c r="LAP78" s="325"/>
      <c r="LAQ78" s="325"/>
      <c r="LAR78" s="325"/>
      <c r="LAS78" s="325"/>
      <c r="LAT78" s="325"/>
      <c r="LAU78" s="325"/>
      <c r="LAV78" s="325"/>
      <c r="LAW78" s="325"/>
      <c r="LAX78" s="325"/>
      <c r="LAY78" s="325"/>
      <c r="LAZ78" s="325"/>
      <c r="LBA78" s="325"/>
      <c r="LBB78" s="325"/>
      <c r="LBC78" s="325"/>
      <c r="LBD78" s="325"/>
      <c r="LBE78" s="325"/>
      <c r="LBF78" s="325"/>
      <c r="LBG78" s="325"/>
      <c r="LBH78" s="325"/>
      <c r="LBI78" s="325"/>
      <c r="LBJ78" s="325"/>
      <c r="LBK78" s="325"/>
      <c r="LBL78" s="325"/>
      <c r="LBM78" s="325"/>
      <c r="LBN78" s="325"/>
      <c r="LBO78" s="325"/>
      <c r="LBP78" s="325"/>
      <c r="LBQ78" s="325"/>
      <c r="LBR78" s="325"/>
      <c r="LBS78" s="325"/>
      <c r="LBT78" s="325"/>
      <c r="LBU78" s="325"/>
      <c r="LBV78" s="325"/>
      <c r="LBW78" s="325"/>
      <c r="LBX78" s="325"/>
      <c r="LBY78" s="325"/>
      <c r="LBZ78" s="325"/>
      <c r="LCA78" s="325"/>
      <c r="LCB78" s="325"/>
      <c r="LCC78" s="325"/>
      <c r="LCD78" s="325"/>
      <c r="LCE78" s="325"/>
      <c r="LCF78" s="325"/>
      <c r="LCG78" s="325"/>
      <c r="LCH78" s="325"/>
      <c r="LCI78" s="325"/>
      <c r="LCJ78" s="325"/>
      <c r="LCK78" s="325"/>
      <c r="LCL78" s="325"/>
      <c r="LCM78" s="325"/>
      <c r="LCN78" s="325"/>
      <c r="LCO78" s="325"/>
      <c r="LCP78" s="325"/>
      <c r="LCQ78" s="325"/>
      <c r="LCR78" s="325"/>
      <c r="LCS78" s="325"/>
      <c r="LCT78" s="325"/>
      <c r="LCU78" s="325"/>
      <c r="LCV78" s="325"/>
      <c r="LCW78" s="325"/>
      <c r="LCX78" s="325"/>
      <c r="LCY78" s="325"/>
      <c r="LCZ78" s="325"/>
      <c r="LDA78" s="325"/>
      <c r="LDB78" s="325"/>
      <c r="LDC78" s="325"/>
      <c r="LDD78" s="325"/>
      <c r="LDE78" s="325"/>
      <c r="LDF78" s="325"/>
      <c r="LDG78" s="325"/>
      <c r="LDH78" s="325"/>
      <c r="LDI78" s="325"/>
      <c r="LDJ78" s="325"/>
      <c r="LDK78" s="325"/>
      <c r="LDL78" s="325"/>
      <c r="LDM78" s="325"/>
      <c r="LDN78" s="325"/>
      <c r="LDO78" s="325"/>
      <c r="LDP78" s="325"/>
      <c r="LDQ78" s="325"/>
      <c r="LDR78" s="325"/>
      <c r="LDS78" s="325"/>
      <c r="LDT78" s="325"/>
      <c r="LDU78" s="325"/>
      <c r="LDV78" s="325"/>
      <c r="LDW78" s="325"/>
      <c r="LDX78" s="325"/>
      <c r="LDY78" s="325"/>
      <c r="LDZ78" s="325"/>
      <c r="LEA78" s="325"/>
      <c r="LEB78" s="325"/>
      <c r="LEC78" s="325"/>
      <c r="LED78" s="325"/>
      <c r="LEE78" s="325"/>
      <c r="LEF78" s="325"/>
      <c r="LEG78" s="325"/>
      <c r="LEH78" s="325"/>
      <c r="LEI78" s="325"/>
      <c r="LEJ78" s="325"/>
      <c r="LEK78" s="325"/>
      <c r="LEL78" s="325"/>
      <c r="LEM78" s="325"/>
      <c r="LEN78" s="325"/>
      <c r="LEO78" s="325"/>
      <c r="LEP78" s="325"/>
      <c r="LEQ78" s="325"/>
      <c r="LER78" s="325"/>
      <c r="LES78" s="325"/>
      <c r="LET78" s="325"/>
      <c r="LEU78" s="325"/>
      <c r="LEV78" s="325"/>
      <c r="LEW78" s="325"/>
      <c r="LEX78" s="325"/>
      <c r="LEY78" s="325"/>
      <c r="LEZ78" s="325"/>
      <c r="LFA78" s="325"/>
      <c r="LFB78" s="325"/>
      <c r="LFC78" s="325"/>
      <c r="LFD78" s="325"/>
      <c r="LFE78" s="325"/>
      <c r="LFF78" s="325"/>
      <c r="LFG78" s="325"/>
      <c r="LFH78" s="325"/>
      <c r="LFI78" s="325"/>
      <c r="LFJ78" s="325"/>
      <c r="LFK78" s="325"/>
      <c r="LFL78" s="325"/>
      <c r="LFM78" s="325"/>
      <c r="LFN78" s="325"/>
      <c r="LFO78" s="325"/>
      <c r="LFP78" s="325"/>
      <c r="LFQ78" s="325"/>
      <c r="LFR78" s="325"/>
      <c r="LFS78" s="325"/>
      <c r="LFT78" s="325"/>
      <c r="LFU78" s="325"/>
      <c r="LFV78" s="325"/>
      <c r="LFW78" s="325"/>
      <c r="LFX78" s="325"/>
      <c r="LFY78" s="325"/>
      <c r="LFZ78" s="325"/>
      <c r="LGA78" s="325"/>
      <c r="LGB78" s="325"/>
      <c r="LGC78" s="325"/>
      <c r="LGD78" s="325"/>
      <c r="LGE78" s="325"/>
      <c r="LGF78" s="325"/>
      <c r="LGG78" s="325"/>
      <c r="LGH78" s="325"/>
      <c r="LGI78" s="325"/>
      <c r="LGJ78" s="325"/>
      <c r="LGK78" s="325"/>
      <c r="LGL78" s="325"/>
      <c r="LGM78" s="325"/>
      <c r="LGN78" s="325"/>
      <c r="LGO78" s="325"/>
      <c r="LGP78" s="325"/>
      <c r="LGQ78" s="325"/>
      <c r="LGR78" s="325"/>
      <c r="LGS78" s="325"/>
      <c r="LGT78" s="325"/>
      <c r="LGU78" s="325"/>
      <c r="LGV78" s="325"/>
      <c r="LGW78" s="325"/>
      <c r="LGX78" s="325"/>
      <c r="LGY78" s="325"/>
      <c r="LGZ78" s="325"/>
      <c r="LHA78" s="325"/>
      <c r="LHB78" s="325"/>
      <c r="LHC78" s="325"/>
      <c r="LHD78" s="325"/>
      <c r="LHE78" s="325"/>
      <c r="LHF78" s="325"/>
      <c r="LHG78" s="325"/>
      <c r="LHH78" s="325"/>
      <c r="LHI78" s="325"/>
      <c r="LHJ78" s="325"/>
      <c r="LHK78" s="325"/>
      <c r="LHL78" s="325"/>
      <c r="LHM78" s="325"/>
      <c r="LHN78" s="325"/>
      <c r="LHO78" s="325"/>
      <c r="LHP78" s="325"/>
      <c r="LHQ78" s="325"/>
      <c r="LHR78" s="325"/>
      <c r="LHS78" s="325"/>
      <c r="LHT78" s="325"/>
      <c r="LHU78" s="325"/>
      <c r="LHV78" s="325"/>
      <c r="LHW78" s="325"/>
      <c r="LHX78" s="325"/>
      <c r="LHY78" s="325"/>
      <c r="LHZ78" s="325"/>
      <c r="LIA78" s="325"/>
      <c r="LIB78" s="325"/>
      <c r="LIC78" s="325"/>
      <c r="LID78" s="325"/>
      <c r="LIE78" s="325"/>
      <c r="LIF78" s="325"/>
      <c r="LIG78" s="325"/>
      <c r="LIH78" s="325"/>
      <c r="LII78" s="325"/>
      <c r="LIJ78" s="325"/>
      <c r="LIK78" s="325"/>
      <c r="LIL78" s="325"/>
      <c r="LIM78" s="325"/>
      <c r="LIN78" s="325"/>
      <c r="LIO78" s="325"/>
      <c r="LIP78" s="325"/>
      <c r="LIQ78" s="325"/>
      <c r="LIR78" s="325"/>
      <c r="LIS78" s="325"/>
      <c r="LIT78" s="325"/>
      <c r="LIU78" s="325"/>
      <c r="LIV78" s="325"/>
      <c r="LIW78" s="325"/>
      <c r="LIX78" s="325"/>
      <c r="LIY78" s="325"/>
      <c r="LIZ78" s="325"/>
      <c r="LJA78" s="325"/>
      <c r="LJB78" s="325"/>
      <c r="LJC78" s="325"/>
      <c r="LJD78" s="325"/>
      <c r="LJE78" s="325"/>
      <c r="LJF78" s="325"/>
      <c r="LJG78" s="325"/>
      <c r="LJH78" s="325"/>
      <c r="LJI78" s="325"/>
      <c r="LJJ78" s="325"/>
      <c r="LJK78" s="325"/>
      <c r="LJL78" s="325"/>
      <c r="LJM78" s="325"/>
      <c r="LJN78" s="325"/>
      <c r="LJO78" s="325"/>
      <c r="LJP78" s="325"/>
      <c r="LJQ78" s="325"/>
      <c r="LJR78" s="325"/>
      <c r="LJS78" s="325"/>
      <c r="LJT78" s="325"/>
      <c r="LJU78" s="325"/>
      <c r="LJV78" s="325"/>
      <c r="LJW78" s="325"/>
      <c r="LJX78" s="325"/>
      <c r="LJY78" s="325"/>
      <c r="LJZ78" s="325"/>
      <c r="LKA78" s="325"/>
      <c r="LKB78" s="325"/>
      <c r="LKC78" s="325"/>
      <c r="LKD78" s="325"/>
      <c r="LKE78" s="325"/>
      <c r="LKF78" s="325"/>
      <c r="LKG78" s="325"/>
      <c r="LKH78" s="325"/>
      <c r="LKI78" s="325"/>
      <c r="LKJ78" s="325"/>
      <c r="LKK78" s="325"/>
      <c r="LKL78" s="325"/>
      <c r="LKM78" s="325"/>
      <c r="LKN78" s="325"/>
      <c r="LKO78" s="325"/>
      <c r="LKP78" s="325"/>
      <c r="LKQ78" s="325"/>
      <c r="LKR78" s="325"/>
      <c r="LKS78" s="325"/>
      <c r="LKT78" s="325"/>
      <c r="LKU78" s="325"/>
      <c r="LKV78" s="325"/>
      <c r="LKW78" s="325"/>
      <c r="LKX78" s="325"/>
      <c r="LKY78" s="325"/>
      <c r="LKZ78" s="325"/>
      <c r="LLA78" s="325"/>
      <c r="LLB78" s="325"/>
      <c r="LLC78" s="325"/>
      <c r="LLD78" s="325"/>
      <c r="LLE78" s="325"/>
      <c r="LLF78" s="325"/>
      <c r="LLG78" s="325"/>
      <c r="LLH78" s="325"/>
      <c r="LLI78" s="325"/>
      <c r="LLJ78" s="325"/>
      <c r="LLK78" s="325"/>
      <c r="LLL78" s="325"/>
      <c r="LLM78" s="325"/>
      <c r="LLN78" s="325"/>
      <c r="LLO78" s="325"/>
      <c r="LLP78" s="325"/>
      <c r="LLQ78" s="325"/>
      <c r="LLR78" s="325"/>
      <c r="LLS78" s="325"/>
      <c r="LLT78" s="325"/>
      <c r="LLU78" s="325"/>
      <c r="LLV78" s="325"/>
      <c r="LLW78" s="325"/>
      <c r="LLX78" s="325"/>
      <c r="LLY78" s="325"/>
      <c r="LLZ78" s="325"/>
      <c r="LMA78" s="325"/>
      <c r="LMB78" s="325"/>
      <c r="LMC78" s="325"/>
      <c r="LMD78" s="325"/>
      <c r="LME78" s="325"/>
      <c r="LMF78" s="325"/>
      <c r="LMG78" s="325"/>
      <c r="LMH78" s="325"/>
      <c r="LMI78" s="325"/>
      <c r="LMJ78" s="325"/>
      <c r="LMK78" s="325"/>
      <c r="LML78" s="325"/>
      <c r="LMM78" s="325"/>
      <c r="LMN78" s="325"/>
      <c r="LMO78" s="325"/>
      <c r="LMP78" s="325"/>
      <c r="LMQ78" s="325"/>
      <c r="LMR78" s="325"/>
      <c r="LMS78" s="325"/>
      <c r="LMT78" s="325"/>
      <c r="LMU78" s="325"/>
      <c r="LMV78" s="325"/>
      <c r="LMW78" s="325"/>
      <c r="LMX78" s="325"/>
      <c r="LMY78" s="325"/>
      <c r="LMZ78" s="325"/>
      <c r="LNA78" s="325"/>
      <c r="LNB78" s="325"/>
      <c r="LNC78" s="325"/>
      <c r="LND78" s="325"/>
      <c r="LNE78" s="325"/>
      <c r="LNF78" s="325"/>
      <c r="LNG78" s="325"/>
      <c r="LNH78" s="325"/>
      <c r="LNI78" s="325"/>
      <c r="LNJ78" s="325"/>
      <c r="LNK78" s="325"/>
      <c r="LNL78" s="325"/>
      <c r="LNM78" s="325"/>
      <c r="LNN78" s="325"/>
      <c r="LNO78" s="325"/>
      <c r="LNP78" s="325"/>
      <c r="LNQ78" s="325"/>
      <c r="LNR78" s="325"/>
      <c r="LNS78" s="325"/>
      <c r="LNT78" s="325"/>
      <c r="LNU78" s="325"/>
      <c r="LNV78" s="325"/>
      <c r="LNW78" s="325"/>
      <c r="LNX78" s="325"/>
      <c r="LNY78" s="325"/>
      <c r="LNZ78" s="325"/>
      <c r="LOA78" s="325"/>
      <c r="LOB78" s="325"/>
      <c r="LOC78" s="325"/>
      <c r="LOD78" s="325"/>
      <c r="LOE78" s="325"/>
      <c r="LOF78" s="325"/>
      <c r="LOG78" s="325"/>
      <c r="LOH78" s="325"/>
      <c r="LOI78" s="325"/>
      <c r="LOJ78" s="325"/>
      <c r="LOK78" s="325"/>
      <c r="LOL78" s="325"/>
      <c r="LOM78" s="325"/>
      <c r="LON78" s="325"/>
      <c r="LOO78" s="325"/>
      <c r="LOP78" s="325"/>
      <c r="LOQ78" s="325"/>
      <c r="LOR78" s="325"/>
      <c r="LOS78" s="325"/>
      <c r="LOT78" s="325"/>
      <c r="LOU78" s="325"/>
      <c r="LOV78" s="325"/>
      <c r="LOW78" s="325"/>
      <c r="LOX78" s="325"/>
      <c r="LOY78" s="325"/>
      <c r="LOZ78" s="325"/>
      <c r="LPA78" s="325"/>
      <c r="LPB78" s="325"/>
      <c r="LPC78" s="325"/>
      <c r="LPD78" s="325"/>
      <c r="LPE78" s="325"/>
      <c r="LPF78" s="325"/>
      <c r="LPG78" s="325"/>
      <c r="LPH78" s="325"/>
      <c r="LPI78" s="325"/>
      <c r="LPJ78" s="325"/>
      <c r="LPK78" s="325"/>
      <c r="LPL78" s="325"/>
      <c r="LPM78" s="325"/>
      <c r="LPN78" s="325"/>
      <c r="LPO78" s="325"/>
      <c r="LPP78" s="325"/>
      <c r="LPQ78" s="325"/>
      <c r="LPR78" s="325"/>
      <c r="LPS78" s="325"/>
      <c r="LPT78" s="325"/>
      <c r="LPU78" s="325"/>
      <c r="LPV78" s="325"/>
      <c r="LPW78" s="325"/>
      <c r="LPX78" s="325"/>
      <c r="LPY78" s="325"/>
      <c r="LPZ78" s="325"/>
      <c r="LQA78" s="325"/>
      <c r="LQB78" s="325"/>
      <c r="LQC78" s="325"/>
      <c r="LQD78" s="325"/>
      <c r="LQE78" s="325"/>
      <c r="LQF78" s="325"/>
      <c r="LQG78" s="325"/>
      <c r="LQH78" s="325"/>
      <c r="LQI78" s="325"/>
      <c r="LQJ78" s="325"/>
      <c r="LQK78" s="325"/>
      <c r="LQL78" s="325"/>
      <c r="LQM78" s="325"/>
      <c r="LQN78" s="325"/>
      <c r="LQO78" s="325"/>
      <c r="LQP78" s="325"/>
      <c r="LQQ78" s="325"/>
      <c r="LQR78" s="325"/>
      <c r="LQS78" s="325"/>
      <c r="LQT78" s="325"/>
      <c r="LQU78" s="325"/>
      <c r="LQV78" s="325"/>
      <c r="LQW78" s="325"/>
      <c r="LQX78" s="325"/>
      <c r="LQY78" s="325"/>
      <c r="LQZ78" s="325"/>
      <c r="LRA78" s="325"/>
      <c r="LRB78" s="325"/>
      <c r="LRC78" s="325"/>
      <c r="LRD78" s="325"/>
      <c r="LRE78" s="325"/>
      <c r="LRF78" s="325"/>
      <c r="LRG78" s="325"/>
      <c r="LRH78" s="325"/>
      <c r="LRI78" s="325"/>
      <c r="LRJ78" s="325"/>
      <c r="LRK78" s="325"/>
      <c r="LRL78" s="325"/>
      <c r="LRM78" s="325"/>
      <c r="LRN78" s="325"/>
      <c r="LRO78" s="325"/>
      <c r="LRP78" s="325"/>
      <c r="LRQ78" s="325"/>
      <c r="LRR78" s="325"/>
      <c r="LRS78" s="325"/>
      <c r="LRT78" s="325"/>
      <c r="LRU78" s="325"/>
      <c r="LRV78" s="325"/>
      <c r="LRW78" s="325"/>
      <c r="LRX78" s="325"/>
      <c r="LRY78" s="325"/>
      <c r="LRZ78" s="325"/>
      <c r="LSA78" s="325"/>
      <c r="LSB78" s="325"/>
      <c r="LSC78" s="325"/>
      <c r="LSD78" s="325"/>
      <c r="LSE78" s="325"/>
      <c r="LSF78" s="325"/>
      <c r="LSG78" s="325"/>
      <c r="LSH78" s="325"/>
      <c r="LSI78" s="325"/>
      <c r="LSJ78" s="325"/>
      <c r="LSK78" s="325"/>
      <c r="LSL78" s="325"/>
      <c r="LSM78" s="325"/>
      <c r="LSN78" s="325"/>
      <c r="LSO78" s="325"/>
      <c r="LSP78" s="325"/>
      <c r="LSQ78" s="325"/>
      <c r="LSR78" s="325"/>
      <c r="LSS78" s="325"/>
      <c r="LST78" s="325"/>
      <c r="LSU78" s="325"/>
      <c r="LSV78" s="325"/>
      <c r="LSW78" s="325"/>
      <c r="LSX78" s="325"/>
      <c r="LSY78" s="325"/>
      <c r="LSZ78" s="325"/>
      <c r="LTA78" s="325"/>
      <c r="LTB78" s="325"/>
      <c r="LTC78" s="325"/>
      <c r="LTD78" s="325"/>
      <c r="LTE78" s="325"/>
      <c r="LTF78" s="325"/>
      <c r="LTG78" s="325"/>
      <c r="LTH78" s="325"/>
      <c r="LTI78" s="325"/>
      <c r="LTJ78" s="325"/>
      <c r="LTK78" s="325"/>
      <c r="LTL78" s="325"/>
      <c r="LTM78" s="325"/>
      <c r="LTN78" s="325"/>
      <c r="LTO78" s="325"/>
      <c r="LTP78" s="325"/>
      <c r="LTQ78" s="325"/>
      <c r="LTR78" s="325"/>
      <c r="LTS78" s="325"/>
      <c r="LTT78" s="325"/>
      <c r="LTU78" s="325"/>
      <c r="LTV78" s="325"/>
      <c r="LTW78" s="325"/>
      <c r="LTX78" s="325"/>
      <c r="LTY78" s="325"/>
      <c r="LTZ78" s="325"/>
      <c r="LUA78" s="325"/>
      <c r="LUB78" s="325"/>
      <c r="LUC78" s="325"/>
      <c r="LUD78" s="325"/>
      <c r="LUE78" s="325"/>
      <c r="LUF78" s="325"/>
      <c r="LUG78" s="325"/>
      <c r="LUH78" s="325"/>
      <c r="LUI78" s="325"/>
      <c r="LUJ78" s="325"/>
      <c r="LUK78" s="325"/>
      <c r="LUL78" s="325"/>
      <c r="LUM78" s="325"/>
      <c r="LUN78" s="325"/>
      <c r="LUO78" s="325"/>
      <c r="LUP78" s="325"/>
      <c r="LUQ78" s="325"/>
      <c r="LUR78" s="325"/>
      <c r="LUS78" s="325"/>
      <c r="LUT78" s="325"/>
      <c r="LUU78" s="325"/>
      <c r="LUV78" s="325"/>
      <c r="LUW78" s="325"/>
      <c r="LUX78" s="325"/>
      <c r="LUY78" s="325"/>
      <c r="LUZ78" s="325"/>
      <c r="LVA78" s="325"/>
      <c r="LVB78" s="325"/>
      <c r="LVC78" s="325"/>
      <c r="LVD78" s="325"/>
      <c r="LVE78" s="325"/>
      <c r="LVF78" s="325"/>
      <c r="LVG78" s="325"/>
      <c r="LVH78" s="325"/>
      <c r="LVI78" s="325"/>
      <c r="LVJ78" s="325"/>
      <c r="LVK78" s="325"/>
      <c r="LVL78" s="325"/>
      <c r="LVM78" s="325"/>
      <c r="LVN78" s="325"/>
      <c r="LVO78" s="325"/>
      <c r="LVP78" s="325"/>
      <c r="LVQ78" s="325"/>
      <c r="LVR78" s="325"/>
      <c r="LVS78" s="325"/>
      <c r="LVT78" s="325"/>
      <c r="LVU78" s="325"/>
      <c r="LVV78" s="325"/>
      <c r="LVW78" s="325"/>
      <c r="LVX78" s="325"/>
      <c r="LVY78" s="325"/>
      <c r="LVZ78" s="325"/>
      <c r="LWA78" s="325"/>
      <c r="LWB78" s="325"/>
      <c r="LWC78" s="325"/>
      <c r="LWD78" s="325"/>
      <c r="LWE78" s="325"/>
      <c r="LWF78" s="325"/>
      <c r="LWG78" s="325"/>
      <c r="LWH78" s="325"/>
      <c r="LWI78" s="325"/>
      <c r="LWJ78" s="325"/>
      <c r="LWK78" s="325"/>
      <c r="LWL78" s="325"/>
      <c r="LWM78" s="325"/>
      <c r="LWN78" s="325"/>
      <c r="LWO78" s="325"/>
      <c r="LWP78" s="325"/>
      <c r="LWQ78" s="325"/>
      <c r="LWR78" s="325"/>
      <c r="LWS78" s="325"/>
      <c r="LWT78" s="325"/>
      <c r="LWU78" s="325"/>
      <c r="LWV78" s="325"/>
      <c r="LWW78" s="325"/>
      <c r="LWX78" s="325"/>
      <c r="LWY78" s="325"/>
      <c r="LWZ78" s="325"/>
      <c r="LXA78" s="325"/>
      <c r="LXB78" s="325"/>
      <c r="LXC78" s="325"/>
      <c r="LXD78" s="325"/>
      <c r="LXE78" s="325"/>
      <c r="LXF78" s="325"/>
      <c r="LXG78" s="325"/>
      <c r="LXH78" s="325"/>
      <c r="LXI78" s="325"/>
      <c r="LXJ78" s="325"/>
      <c r="LXK78" s="325"/>
      <c r="LXL78" s="325"/>
      <c r="LXM78" s="325"/>
      <c r="LXN78" s="325"/>
      <c r="LXO78" s="325"/>
      <c r="LXP78" s="325"/>
      <c r="LXQ78" s="325"/>
      <c r="LXR78" s="325"/>
      <c r="LXS78" s="325"/>
      <c r="LXT78" s="325"/>
      <c r="LXU78" s="325"/>
      <c r="LXV78" s="325"/>
      <c r="LXW78" s="325"/>
      <c r="LXX78" s="325"/>
      <c r="LXY78" s="325"/>
      <c r="LXZ78" s="325"/>
      <c r="LYA78" s="325"/>
      <c r="LYB78" s="325"/>
      <c r="LYC78" s="325"/>
      <c r="LYD78" s="325"/>
      <c r="LYE78" s="325"/>
      <c r="LYF78" s="325"/>
      <c r="LYG78" s="325"/>
      <c r="LYH78" s="325"/>
      <c r="LYI78" s="325"/>
      <c r="LYJ78" s="325"/>
      <c r="LYK78" s="325"/>
      <c r="LYL78" s="325"/>
      <c r="LYM78" s="325"/>
      <c r="LYN78" s="325"/>
      <c r="LYO78" s="325"/>
      <c r="LYP78" s="325"/>
      <c r="LYQ78" s="325"/>
      <c r="LYR78" s="325"/>
      <c r="LYS78" s="325"/>
      <c r="LYT78" s="325"/>
      <c r="LYU78" s="325"/>
      <c r="LYV78" s="325"/>
      <c r="LYW78" s="325"/>
      <c r="LYX78" s="325"/>
      <c r="LYY78" s="325"/>
      <c r="LYZ78" s="325"/>
      <c r="LZA78" s="325"/>
      <c r="LZB78" s="325"/>
      <c r="LZC78" s="325"/>
      <c r="LZD78" s="325"/>
      <c r="LZE78" s="325"/>
      <c r="LZF78" s="325"/>
      <c r="LZG78" s="325"/>
      <c r="LZH78" s="325"/>
      <c r="LZI78" s="325"/>
      <c r="LZJ78" s="325"/>
      <c r="LZK78" s="325"/>
      <c r="LZL78" s="325"/>
      <c r="LZM78" s="325"/>
      <c r="LZN78" s="325"/>
      <c r="LZO78" s="325"/>
      <c r="LZP78" s="325"/>
      <c r="LZQ78" s="325"/>
      <c r="LZR78" s="325"/>
      <c r="LZS78" s="325"/>
      <c r="LZT78" s="325"/>
      <c r="LZU78" s="325"/>
      <c r="LZV78" s="325"/>
      <c r="LZW78" s="325"/>
      <c r="LZX78" s="325"/>
      <c r="LZY78" s="325"/>
      <c r="LZZ78" s="325"/>
      <c r="MAA78" s="325"/>
      <c r="MAB78" s="325"/>
      <c r="MAC78" s="325"/>
      <c r="MAD78" s="325"/>
      <c r="MAE78" s="325"/>
      <c r="MAF78" s="325"/>
      <c r="MAG78" s="325"/>
      <c r="MAH78" s="325"/>
      <c r="MAI78" s="325"/>
      <c r="MAJ78" s="325"/>
      <c r="MAK78" s="325"/>
      <c r="MAL78" s="325"/>
      <c r="MAM78" s="325"/>
      <c r="MAN78" s="325"/>
      <c r="MAO78" s="325"/>
      <c r="MAP78" s="325"/>
      <c r="MAQ78" s="325"/>
      <c r="MAR78" s="325"/>
      <c r="MAS78" s="325"/>
      <c r="MAT78" s="325"/>
      <c r="MAU78" s="325"/>
      <c r="MAV78" s="325"/>
      <c r="MAW78" s="325"/>
      <c r="MAX78" s="325"/>
      <c r="MAY78" s="325"/>
      <c r="MAZ78" s="325"/>
      <c r="MBA78" s="325"/>
      <c r="MBB78" s="325"/>
      <c r="MBC78" s="325"/>
      <c r="MBD78" s="325"/>
      <c r="MBE78" s="325"/>
      <c r="MBF78" s="325"/>
      <c r="MBG78" s="325"/>
      <c r="MBH78" s="325"/>
      <c r="MBI78" s="325"/>
      <c r="MBJ78" s="325"/>
      <c r="MBK78" s="325"/>
      <c r="MBL78" s="325"/>
      <c r="MBM78" s="325"/>
      <c r="MBN78" s="325"/>
      <c r="MBO78" s="325"/>
      <c r="MBP78" s="325"/>
      <c r="MBQ78" s="325"/>
      <c r="MBR78" s="325"/>
      <c r="MBS78" s="325"/>
      <c r="MBT78" s="325"/>
      <c r="MBU78" s="325"/>
      <c r="MBV78" s="325"/>
      <c r="MBW78" s="325"/>
      <c r="MBX78" s="325"/>
      <c r="MBY78" s="325"/>
      <c r="MBZ78" s="325"/>
      <c r="MCA78" s="325"/>
      <c r="MCB78" s="325"/>
      <c r="MCC78" s="325"/>
      <c r="MCD78" s="325"/>
      <c r="MCE78" s="325"/>
      <c r="MCF78" s="325"/>
      <c r="MCG78" s="325"/>
      <c r="MCH78" s="325"/>
      <c r="MCI78" s="325"/>
      <c r="MCJ78" s="325"/>
      <c r="MCK78" s="325"/>
      <c r="MCL78" s="325"/>
      <c r="MCM78" s="325"/>
      <c r="MCN78" s="325"/>
      <c r="MCO78" s="325"/>
      <c r="MCP78" s="325"/>
      <c r="MCQ78" s="325"/>
      <c r="MCR78" s="325"/>
      <c r="MCS78" s="325"/>
      <c r="MCT78" s="325"/>
      <c r="MCU78" s="325"/>
      <c r="MCV78" s="325"/>
      <c r="MCW78" s="325"/>
      <c r="MCX78" s="325"/>
      <c r="MCY78" s="325"/>
      <c r="MCZ78" s="325"/>
      <c r="MDA78" s="325"/>
      <c r="MDB78" s="325"/>
      <c r="MDC78" s="325"/>
      <c r="MDD78" s="325"/>
      <c r="MDE78" s="325"/>
      <c r="MDF78" s="325"/>
      <c r="MDG78" s="325"/>
      <c r="MDH78" s="325"/>
      <c r="MDI78" s="325"/>
      <c r="MDJ78" s="325"/>
      <c r="MDK78" s="325"/>
      <c r="MDL78" s="325"/>
      <c r="MDM78" s="325"/>
      <c r="MDN78" s="325"/>
      <c r="MDO78" s="325"/>
      <c r="MDP78" s="325"/>
      <c r="MDQ78" s="325"/>
      <c r="MDR78" s="325"/>
      <c r="MDS78" s="325"/>
      <c r="MDT78" s="325"/>
      <c r="MDU78" s="325"/>
      <c r="MDV78" s="325"/>
      <c r="MDW78" s="325"/>
      <c r="MDX78" s="325"/>
      <c r="MDY78" s="325"/>
      <c r="MDZ78" s="325"/>
      <c r="MEA78" s="325"/>
      <c r="MEB78" s="325"/>
      <c r="MEC78" s="325"/>
      <c r="MED78" s="325"/>
      <c r="MEE78" s="325"/>
      <c r="MEF78" s="325"/>
      <c r="MEG78" s="325"/>
      <c r="MEH78" s="325"/>
      <c r="MEI78" s="325"/>
      <c r="MEJ78" s="325"/>
      <c r="MEK78" s="325"/>
      <c r="MEL78" s="325"/>
      <c r="MEM78" s="325"/>
      <c r="MEN78" s="325"/>
      <c r="MEO78" s="325"/>
      <c r="MEP78" s="325"/>
      <c r="MEQ78" s="325"/>
      <c r="MER78" s="325"/>
      <c r="MES78" s="325"/>
      <c r="MET78" s="325"/>
      <c r="MEU78" s="325"/>
      <c r="MEV78" s="325"/>
      <c r="MEW78" s="325"/>
      <c r="MEX78" s="325"/>
      <c r="MEY78" s="325"/>
      <c r="MEZ78" s="325"/>
      <c r="MFA78" s="325"/>
      <c r="MFB78" s="325"/>
      <c r="MFC78" s="325"/>
      <c r="MFD78" s="325"/>
      <c r="MFE78" s="325"/>
      <c r="MFF78" s="325"/>
      <c r="MFG78" s="325"/>
      <c r="MFH78" s="325"/>
      <c r="MFI78" s="325"/>
      <c r="MFJ78" s="325"/>
      <c r="MFK78" s="325"/>
      <c r="MFL78" s="325"/>
      <c r="MFM78" s="325"/>
      <c r="MFN78" s="325"/>
      <c r="MFO78" s="325"/>
      <c r="MFP78" s="325"/>
      <c r="MFQ78" s="325"/>
      <c r="MFR78" s="325"/>
      <c r="MFS78" s="325"/>
      <c r="MFT78" s="325"/>
      <c r="MFU78" s="325"/>
      <c r="MFV78" s="325"/>
      <c r="MFW78" s="325"/>
      <c r="MFX78" s="325"/>
      <c r="MFY78" s="325"/>
      <c r="MFZ78" s="325"/>
      <c r="MGA78" s="325"/>
      <c r="MGB78" s="325"/>
      <c r="MGC78" s="325"/>
      <c r="MGD78" s="325"/>
      <c r="MGE78" s="325"/>
      <c r="MGF78" s="325"/>
      <c r="MGG78" s="325"/>
      <c r="MGH78" s="325"/>
      <c r="MGI78" s="325"/>
      <c r="MGJ78" s="325"/>
      <c r="MGK78" s="325"/>
      <c r="MGL78" s="325"/>
      <c r="MGM78" s="325"/>
      <c r="MGN78" s="325"/>
      <c r="MGO78" s="325"/>
      <c r="MGP78" s="325"/>
      <c r="MGQ78" s="325"/>
      <c r="MGR78" s="325"/>
      <c r="MGS78" s="325"/>
      <c r="MGT78" s="325"/>
      <c r="MGU78" s="325"/>
      <c r="MGV78" s="325"/>
      <c r="MGW78" s="325"/>
      <c r="MGX78" s="325"/>
      <c r="MGY78" s="325"/>
      <c r="MGZ78" s="325"/>
      <c r="MHA78" s="325"/>
      <c r="MHB78" s="325"/>
      <c r="MHC78" s="325"/>
      <c r="MHD78" s="325"/>
      <c r="MHE78" s="325"/>
      <c r="MHF78" s="325"/>
      <c r="MHG78" s="325"/>
      <c r="MHH78" s="325"/>
      <c r="MHI78" s="325"/>
      <c r="MHJ78" s="325"/>
      <c r="MHK78" s="325"/>
      <c r="MHL78" s="325"/>
      <c r="MHM78" s="325"/>
      <c r="MHN78" s="325"/>
      <c r="MHO78" s="325"/>
      <c r="MHP78" s="325"/>
      <c r="MHQ78" s="325"/>
      <c r="MHR78" s="325"/>
      <c r="MHS78" s="325"/>
      <c r="MHT78" s="325"/>
      <c r="MHU78" s="325"/>
      <c r="MHV78" s="325"/>
      <c r="MHW78" s="325"/>
      <c r="MHX78" s="325"/>
      <c r="MHY78" s="325"/>
      <c r="MHZ78" s="325"/>
      <c r="MIA78" s="325"/>
      <c r="MIB78" s="325"/>
      <c r="MIC78" s="325"/>
      <c r="MID78" s="325"/>
      <c r="MIE78" s="325"/>
      <c r="MIF78" s="325"/>
      <c r="MIG78" s="325"/>
      <c r="MIH78" s="325"/>
      <c r="MII78" s="325"/>
      <c r="MIJ78" s="325"/>
      <c r="MIK78" s="325"/>
      <c r="MIL78" s="325"/>
      <c r="MIM78" s="325"/>
      <c r="MIN78" s="325"/>
      <c r="MIO78" s="325"/>
      <c r="MIP78" s="325"/>
      <c r="MIQ78" s="325"/>
      <c r="MIR78" s="325"/>
      <c r="MIS78" s="325"/>
      <c r="MIT78" s="325"/>
      <c r="MIU78" s="325"/>
      <c r="MIV78" s="325"/>
      <c r="MIW78" s="325"/>
      <c r="MIX78" s="325"/>
      <c r="MIY78" s="325"/>
      <c r="MIZ78" s="325"/>
      <c r="MJA78" s="325"/>
      <c r="MJB78" s="325"/>
      <c r="MJC78" s="325"/>
      <c r="MJD78" s="325"/>
      <c r="MJE78" s="325"/>
      <c r="MJF78" s="325"/>
      <c r="MJG78" s="325"/>
      <c r="MJH78" s="325"/>
      <c r="MJI78" s="325"/>
      <c r="MJJ78" s="325"/>
      <c r="MJK78" s="325"/>
      <c r="MJL78" s="325"/>
      <c r="MJM78" s="325"/>
      <c r="MJN78" s="325"/>
      <c r="MJO78" s="325"/>
      <c r="MJP78" s="325"/>
      <c r="MJQ78" s="325"/>
      <c r="MJR78" s="325"/>
      <c r="MJS78" s="325"/>
      <c r="MJT78" s="325"/>
      <c r="MJU78" s="325"/>
      <c r="MJV78" s="325"/>
      <c r="MJW78" s="325"/>
      <c r="MJX78" s="325"/>
      <c r="MJY78" s="325"/>
      <c r="MJZ78" s="325"/>
      <c r="MKA78" s="325"/>
      <c r="MKB78" s="325"/>
      <c r="MKC78" s="325"/>
      <c r="MKD78" s="325"/>
      <c r="MKE78" s="325"/>
      <c r="MKF78" s="325"/>
      <c r="MKG78" s="325"/>
      <c r="MKH78" s="325"/>
      <c r="MKI78" s="325"/>
      <c r="MKJ78" s="325"/>
      <c r="MKK78" s="325"/>
      <c r="MKL78" s="325"/>
      <c r="MKM78" s="325"/>
      <c r="MKN78" s="325"/>
      <c r="MKO78" s="325"/>
      <c r="MKP78" s="325"/>
      <c r="MKQ78" s="325"/>
      <c r="MKR78" s="325"/>
      <c r="MKS78" s="325"/>
      <c r="MKT78" s="325"/>
      <c r="MKU78" s="325"/>
      <c r="MKV78" s="325"/>
      <c r="MKW78" s="325"/>
      <c r="MKX78" s="325"/>
      <c r="MKY78" s="325"/>
      <c r="MKZ78" s="325"/>
      <c r="MLA78" s="325"/>
      <c r="MLB78" s="325"/>
      <c r="MLC78" s="325"/>
      <c r="MLD78" s="325"/>
      <c r="MLE78" s="325"/>
      <c r="MLF78" s="325"/>
      <c r="MLG78" s="325"/>
      <c r="MLH78" s="325"/>
      <c r="MLI78" s="325"/>
      <c r="MLJ78" s="325"/>
      <c r="MLK78" s="325"/>
      <c r="MLL78" s="325"/>
      <c r="MLM78" s="325"/>
      <c r="MLN78" s="325"/>
      <c r="MLO78" s="325"/>
      <c r="MLP78" s="325"/>
      <c r="MLQ78" s="325"/>
      <c r="MLR78" s="325"/>
      <c r="MLS78" s="325"/>
      <c r="MLT78" s="325"/>
      <c r="MLU78" s="325"/>
      <c r="MLV78" s="325"/>
      <c r="MLW78" s="325"/>
      <c r="MLX78" s="325"/>
      <c r="MLY78" s="325"/>
      <c r="MLZ78" s="325"/>
      <c r="MMA78" s="325"/>
      <c r="MMB78" s="325"/>
      <c r="MMC78" s="325"/>
      <c r="MMD78" s="325"/>
      <c r="MME78" s="325"/>
      <c r="MMF78" s="325"/>
      <c r="MMG78" s="325"/>
      <c r="MMH78" s="325"/>
      <c r="MMI78" s="325"/>
      <c r="MMJ78" s="325"/>
      <c r="MMK78" s="325"/>
      <c r="MML78" s="325"/>
      <c r="MMM78" s="325"/>
      <c r="MMN78" s="325"/>
      <c r="MMO78" s="325"/>
      <c r="MMP78" s="325"/>
      <c r="MMQ78" s="325"/>
      <c r="MMR78" s="325"/>
      <c r="MMS78" s="325"/>
      <c r="MMT78" s="325"/>
      <c r="MMU78" s="325"/>
      <c r="MMV78" s="325"/>
      <c r="MMW78" s="325"/>
      <c r="MMX78" s="325"/>
      <c r="MMY78" s="325"/>
      <c r="MMZ78" s="325"/>
      <c r="MNA78" s="325"/>
      <c r="MNB78" s="325"/>
      <c r="MNC78" s="325"/>
      <c r="MND78" s="325"/>
      <c r="MNE78" s="325"/>
      <c r="MNF78" s="325"/>
      <c r="MNG78" s="325"/>
      <c r="MNH78" s="325"/>
      <c r="MNI78" s="325"/>
      <c r="MNJ78" s="325"/>
      <c r="MNK78" s="325"/>
      <c r="MNL78" s="325"/>
      <c r="MNM78" s="325"/>
      <c r="MNN78" s="325"/>
      <c r="MNO78" s="325"/>
      <c r="MNP78" s="325"/>
      <c r="MNQ78" s="325"/>
      <c r="MNR78" s="325"/>
      <c r="MNS78" s="325"/>
      <c r="MNT78" s="325"/>
      <c r="MNU78" s="325"/>
      <c r="MNV78" s="325"/>
      <c r="MNW78" s="325"/>
      <c r="MNX78" s="325"/>
      <c r="MNY78" s="325"/>
      <c r="MNZ78" s="325"/>
      <c r="MOA78" s="325"/>
      <c r="MOB78" s="325"/>
      <c r="MOC78" s="325"/>
      <c r="MOD78" s="325"/>
      <c r="MOE78" s="325"/>
      <c r="MOF78" s="325"/>
      <c r="MOG78" s="325"/>
      <c r="MOH78" s="325"/>
      <c r="MOI78" s="325"/>
      <c r="MOJ78" s="325"/>
      <c r="MOK78" s="325"/>
      <c r="MOL78" s="325"/>
      <c r="MOM78" s="325"/>
      <c r="MON78" s="325"/>
      <c r="MOO78" s="325"/>
      <c r="MOP78" s="325"/>
      <c r="MOQ78" s="325"/>
      <c r="MOR78" s="325"/>
      <c r="MOS78" s="325"/>
      <c r="MOT78" s="325"/>
      <c r="MOU78" s="325"/>
      <c r="MOV78" s="325"/>
      <c r="MOW78" s="325"/>
      <c r="MOX78" s="325"/>
      <c r="MOY78" s="325"/>
      <c r="MOZ78" s="325"/>
      <c r="MPA78" s="325"/>
      <c r="MPB78" s="325"/>
      <c r="MPC78" s="325"/>
      <c r="MPD78" s="325"/>
      <c r="MPE78" s="325"/>
      <c r="MPF78" s="325"/>
      <c r="MPG78" s="325"/>
      <c r="MPH78" s="325"/>
      <c r="MPI78" s="325"/>
      <c r="MPJ78" s="325"/>
      <c r="MPK78" s="325"/>
      <c r="MPL78" s="325"/>
      <c r="MPM78" s="325"/>
      <c r="MPN78" s="325"/>
      <c r="MPO78" s="325"/>
      <c r="MPP78" s="325"/>
      <c r="MPQ78" s="325"/>
      <c r="MPR78" s="325"/>
      <c r="MPS78" s="325"/>
      <c r="MPT78" s="325"/>
      <c r="MPU78" s="325"/>
      <c r="MPV78" s="325"/>
      <c r="MPW78" s="325"/>
      <c r="MPX78" s="325"/>
      <c r="MPY78" s="325"/>
      <c r="MPZ78" s="325"/>
      <c r="MQA78" s="325"/>
      <c r="MQB78" s="325"/>
      <c r="MQC78" s="325"/>
      <c r="MQD78" s="325"/>
      <c r="MQE78" s="325"/>
      <c r="MQF78" s="325"/>
      <c r="MQG78" s="325"/>
      <c r="MQH78" s="325"/>
      <c r="MQI78" s="325"/>
      <c r="MQJ78" s="325"/>
      <c r="MQK78" s="325"/>
      <c r="MQL78" s="325"/>
      <c r="MQM78" s="325"/>
      <c r="MQN78" s="325"/>
      <c r="MQO78" s="325"/>
      <c r="MQP78" s="325"/>
      <c r="MQQ78" s="325"/>
      <c r="MQR78" s="325"/>
      <c r="MQS78" s="325"/>
      <c r="MQT78" s="325"/>
      <c r="MQU78" s="325"/>
      <c r="MQV78" s="325"/>
      <c r="MQW78" s="325"/>
      <c r="MQX78" s="325"/>
      <c r="MQY78" s="325"/>
      <c r="MQZ78" s="325"/>
      <c r="MRA78" s="325"/>
      <c r="MRB78" s="325"/>
      <c r="MRC78" s="325"/>
      <c r="MRD78" s="325"/>
      <c r="MRE78" s="325"/>
      <c r="MRF78" s="325"/>
      <c r="MRG78" s="325"/>
      <c r="MRH78" s="325"/>
      <c r="MRI78" s="325"/>
      <c r="MRJ78" s="325"/>
      <c r="MRK78" s="325"/>
      <c r="MRL78" s="325"/>
      <c r="MRM78" s="325"/>
      <c r="MRN78" s="325"/>
      <c r="MRO78" s="325"/>
      <c r="MRP78" s="325"/>
      <c r="MRQ78" s="325"/>
      <c r="MRR78" s="325"/>
      <c r="MRS78" s="325"/>
      <c r="MRT78" s="325"/>
      <c r="MRU78" s="325"/>
      <c r="MRV78" s="325"/>
      <c r="MRW78" s="325"/>
      <c r="MRX78" s="325"/>
      <c r="MRY78" s="325"/>
      <c r="MRZ78" s="325"/>
      <c r="MSA78" s="325"/>
      <c r="MSB78" s="325"/>
      <c r="MSC78" s="325"/>
      <c r="MSD78" s="325"/>
      <c r="MSE78" s="325"/>
      <c r="MSF78" s="325"/>
      <c r="MSG78" s="325"/>
      <c r="MSH78" s="325"/>
      <c r="MSI78" s="325"/>
      <c r="MSJ78" s="325"/>
      <c r="MSK78" s="325"/>
      <c r="MSL78" s="325"/>
      <c r="MSM78" s="325"/>
      <c r="MSN78" s="325"/>
      <c r="MSO78" s="325"/>
      <c r="MSP78" s="325"/>
      <c r="MSQ78" s="325"/>
      <c r="MSR78" s="325"/>
      <c r="MSS78" s="325"/>
      <c r="MST78" s="325"/>
      <c r="MSU78" s="325"/>
      <c r="MSV78" s="325"/>
      <c r="MSW78" s="325"/>
      <c r="MSX78" s="325"/>
      <c r="MSY78" s="325"/>
      <c r="MSZ78" s="325"/>
      <c r="MTA78" s="325"/>
      <c r="MTB78" s="325"/>
      <c r="MTC78" s="325"/>
      <c r="MTD78" s="325"/>
      <c r="MTE78" s="325"/>
      <c r="MTF78" s="325"/>
      <c r="MTG78" s="325"/>
      <c r="MTH78" s="325"/>
      <c r="MTI78" s="325"/>
      <c r="MTJ78" s="325"/>
      <c r="MTK78" s="325"/>
      <c r="MTL78" s="325"/>
      <c r="MTM78" s="325"/>
      <c r="MTN78" s="325"/>
      <c r="MTO78" s="325"/>
      <c r="MTP78" s="325"/>
      <c r="MTQ78" s="325"/>
      <c r="MTR78" s="325"/>
      <c r="MTS78" s="325"/>
      <c r="MTT78" s="325"/>
      <c r="MTU78" s="325"/>
      <c r="MTV78" s="325"/>
      <c r="MTW78" s="325"/>
      <c r="MTX78" s="325"/>
      <c r="MTY78" s="325"/>
      <c r="MTZ78" s="325"/>
      <c r="MUA78" s="325"/>
      <c r="MUB78" s="325"/>
      <c r="MUC78" s="325"/>
      <c r="MUD78" s="325"/>
      <c r="MUE78" s="325"/>
      <c r="MUF78" s="325"/>
      <c r="MUG78" s="325"/>
      <c r="MUH78" s="325"/>
      <c r="MUI78" s="325"/>
      <c r="MUJ78" s="325"/>
      <c r="MUK78" s="325"/>
      <c r="MUL78" s="325"/>
      <c r="MUM78" s="325"/>
      <c r="MUN78" s="325"/>
      <c r="MUO78" s="325"/>
      <c r="MUP78" s="325"/>
      <c r="MUQ78" s="325"/>
      <c r="MUR78" s="325"/>
      <c r="MUS78" s="325"/>
      <c r="MUT78" s="325"/>
      <c r="MUU78" s="325"/>
      <c r="MUV78" s="325"/>
      <c r="MUW78" s="325"/>
      <c r="MUX78" s="325"/>
      <c r="MUY78" s="325"/>
      <c r="MUZ78" s="325"/>
      <c r="MVA78" s="325"/>
      <c r="MVB78" s="325"/>
      <c r="MVC78" s="325"/>
      <c r="MVD78" s="325"/>
      <c r="MVE78" s="325"/>
      <c r="MVF78" s="325"/>
      <c r="MVG78" s="325"/>
      <c r="MVH78" s="325"/>
      <c r="MVI78" s="325"/>
      <c r="MVJ78" s="325"/>
      <c r="MVK78" s="325"/>
      <c r="MVL78" s="325"/>
      <c r="MVM78" s="325"/>
      <c r="MVN78" s="325"/>
      <c r="MVO78" s="325"/>
      <c r="MVP78" s="325"/>
      <c r="MVQ78" s="325"/>
      <c r="MVR78" s="325"/>
      <c r="MVS78" s="325"/>
      <c r="MVT78" s="325"/>
      <c r="MVU78" s="325"/>
      <c r="MVV78" s="325"/>
      <c r="MVW78" s="325"/>
      <c r="MVX78" s="325"/>
      <c r="MVY78" s="325"/>
      <c r="MVZ78" s="325"/>
      <c r="MWA78" s="325"/>
      <c r="MWB78" s="325"/>
      <c r="MWC78" s="325"/>
      <c r="MWD78" s="325"/>
      <c r="MWE78" s="325"/>
      <c r="MWF78" s="325"/>
      <c r="MWG78" s="325"/>
      <c r="MWH78" s="325"/>
      <c r="MWI78" s="325"/>
      <c r="MWJ78" s="325"/>
      <c r="MWK78" s="325"/>
      <c r="MWL78" s="325"/>
      <c r="MWM78" s="325"/>
      <c r="MWN78" s="325"/>
      <c r="MWO78" s="325"/>
      <c r="MWP78" s="325"/>
      <c r="MWQ78" s="325"/>
      <c r="MWR78" s="325"/>
      <c r="MWS78" s="325"/>
      <c r="MWT78" s="325"/>
      <c r="MWU78" s="325"/>
      <c r="MWV78" s="325"/>
      <c r="MWW78" s="325"/>
      <c r="MWX78" s="325"/>
      <c r="MWY78" s="325"/>
      <c r="MWZ78" s="325"/>
      <c r="MXA78" s="325"/>
      <c r="MXB78" s="325"/>
      <c r="MXC78" s="325"/>
      <c r="MXD78" s="325"/>
      <c r="MXE78" s="325"/>
      <c r="MXF78" s="325"/>
      <c r="MXG78" s="325"/>
      <c r="MXH78" s="325"/>
      <c r="MXI78" s="325"/>
      <c r="MXJ78" s="325"/>
      <c r="MXK78" s="325"/>
      <c r="MXL78" s="325"/>
      <c r="MXM78" s="325"/>
      <c r="MXN78" s="325"/>
      <c r="MXO78" s="325"/>
      <c r="MXP78" s="325"/>
      <c r="MXQ78" s="325"/>
      <c r="MXR78" s="325"/>
      <c r="MXS78" s="325"/>
      <c r="MXT78" s="325"/>
      <c r="MXU78" s="325"/>
      <c r="MXV78" s="325"/>
      <c r="MXW78" s="325"/>
      <c r="MXX78" s="325"/>
      <c r="MXY78" s="325"/>
      <c r="MXZ78" s="325"/>
      <c r="MYA78" s="325"/>
      <c r="MYB78" s="325"/>
      <c r="MYC78" s="325"/>
      <c r="MYD78" s="325"/>
      <c r="MYE78" s="325"/>
      <c r="MYF78" s="325"/>
      <c r="MYG78" s="325"/>
      <c r="MYH78" s="325"/>
      <c r="MYI78" s="325"/>
      <c r="MYJ78" s="325"/>
      <c r="MYK78" s="325"/>
      <c r="MYL78" s="325"/>
      <c r="MYM78" s="325"/>
      <c r="MYN78" s="325"/>
      <c r="MYO78" s="325"/>
      <c r="MYP78" s="325"/>
      <c r="MYQ78" s="325"/>
      <c r="MYR78" s="325"/>
      <c r="MYS78" s="325"/>
      <c r="MYT78" s="325"/>
      <c r="MYU78" s="325"/>
      <c r="MYV78" s="325"/>
      <c r="MYW78" s="325"/>
      <c r="MYX78" s="325"/>
      <c r="MYY78" s="325"/>
      <c r="MYZ78" s="325"/>
      <c r="MZA78" s="325"/>
      <c r="MZB78" s="325"/>
      <c r="MZC78" s="325"/>
      <c r="MZD78" s="325"/>
      <c r="MZE78" s="325"/>
      <c r="MZF78" s="325"/>
      <c r="MZG78" s="325"/>
      <c r="MZH78" s="325"/>
      <c r="MZI78" s="325"/>
      <c r="MZJ78" s="325"/>
      <c r="MZK78" s="325"/>
      <c r="MZL78" s="325"/>
      <c r="MZM78" s="325"/>
      <c r="MZN78" s="325"/>
      <c r="MZO78" s="325"/>
      <c r="MZP78" s="325"/>
      <c r="MZQ78" s="325"/>
      <c r="MZR78" s="325"/>
      <c r="MZS78" s="325"/>
      <c r="MZT78" s="325"/>
      <c r="MZU78" s="325"/>
      <c r="MZV78" s="325"/>
      <c r="MZW78" s="325"/>
      <c r="MZX78" s="325"/>
      <c r="MZY78" s="325"/>
      <c r="MZZ78" s="325"/>
      <c r="NAA78" s="325"/>
      <c r="NAB78" s="325"/>
      <c r="NAC78" s="325"/>
      <c r="NAD78" s="325"/>
      <c r="NAE78" s="325"/>
      <c r="NAF78" s="325"/>
      <c r="NAG78" s="325"/>
      <c r="NAH78" s="325"/>
      <c r="NAI78" s="325"/>
      <c r="NAJ78" s="325"/>
      <c r="NAK78" s="325"/>
      <c r="NAL78" s="325"/>
      <c r="NAM78" s="325"/>
      <c r="NAN78" s="325"/>
      <c r="NAO78" s="325"/>
      <c r="NAP78" s="325"/>
      <c r="NAQ78" s="325"/>
      <c r="NAR78" s="325"/>
      <c r="NAS78" s="325"/>
      <c r="NAT78" s="325"/>
      <c r="NAU78" s="325"/>
      <c r="NAV78" s="325"/>
      <c r="NAW78" s="325"/>
      <c r="NAX78" s="325"/>
      <c r="NAY78" s="325"/>
      <c r="NAZ78" s="325"/>
      <c r="NBA78" s="325"/>
      <c r="NBB78" s="325"/>
      <c r="NBC78" s="325"/>
      <c r="NBD78" s="325"/>
      <c r="NBE78" s="325"/>
      <c r="NBF78" s="325"/>
      <c r="NBG78" s="325"/>
      <c r="NBH78" s="325"/>
      <c r="NBI78" s="325"/>
      <c r="NBJ78" s="325"/>
      <c r="NBK78" s="325"/>
      <c r="NBL78" s="325"/>
      <c r="NBM78" s="325"/>
      <c r="NBN78" s="325"/>
      <c r="NBO78" s="325"/>
      <c r="NBP78" s="325"/>
      <c r="NBQ78" s="325"/>
      <c r="NBR78" s="325"/>
      <c r="NBS78" s="325"/>
      <c r="NBT78" s="325"/>
      <c r="NBU78" s="325"/>
      <c r="NBV78" s="325"/>
      <c r="NBW78" s="325"/>
      <c r="NBX78" s="325"/>
      <c r="NBY78" s="325"/>
      <c r="NBZ78" s="325"/>
      <c r="NCA78" s="325"/>
      <c r="NCB78" s="325"/>
      <c r="NCC78" s="325"/>
      <c r="NCD78" s="325"/>
      <c r="NCE78" s="325"/>
      <c r="NCF78" s="325"/>
      <c r="NCG78" s="325"/>
      <c r="NCH78" s="325"/>
      <c r="NCI78" s="325"/>
      <c r="NCJ78" s="325"/>
      <c r="NCK78" s="325"/>
      <c r="NCL78" s="325"/>
      <c r="NCM78" s="325"/>
      <c r="NCN78" s="325"/>
      <c r="NCO78" s="325"/>
      <c r="NCP78" s="325"/>
      <c r="NCQ78" s="325"/>
      <c r="NCR78" s="325"/>
      <c r="NCS78" s="325"/>
      <c r="NCT78" s="325"/>
      <c r="NCU78" s="325"/>
      <c r="NCV78" s="325"/>
      <c r="NCW78" s="325"/>
      <c r="NCX78" s="325"/>
      <c r="NCY78" s="325"/>
      <c r="NCZ78" s="325"/>
      <c r="NDA78" s="325"/>
      <c r="NDB78" s="325"/>
      <c r="NDC78" s="325"/>
      <c r="NDD78" s="325"/>
      <c r="NDE78" s="325"/>
      <c r="NDF78" s="325"/>
      <c r="NDG78" s="325"/>
      <c r="NDH78" s="325"/>
      <c r="NDI78" s="325"/>
      <c r="NDJ78" s="325"/>
      <c r="NDK78" s="325"/>
      <c r="NDL78" s="325"/>
      <c r="NDM78" s="325"/>
      <c r="NDN78" s="325"/>
      <c r="NDO78" s="325"/>
      <c r="NDP78" s="325"/>
      <c r="NDQ78" s="325"/>
      <c r="NDR78" s="325"/>
      <c r="NDS78" s="325"/>
      <c r="NDT78" s="325"/>
      <c r="NDU78" s="325"/>
      <c r="NDV78" s="325"/>
      <c r="NDW78" s="325"/>
      <c r="NDX78" s="325"/>
      <c r="NDY78" s="325"/>
      <c r="NDZ78" s="325"/>
      <c r="NEA78" s="325"/>
      <c r="NEB78" s="325"/>
      <c r="NEC78" s="325"/>
      <c r="NED78" s="325"/>
      <c r="NEE78" s="325"/>
      <c r="NEF78" s="325"/>
      <c r="NEG78" s="325"/>
      <c r="NEH78" s="325"/>
      <c r="NEI78" s="325"/>
      <c r="NEJ78" s="325"/>
      <c r="NEK78" s="325"/>
      <c r="NEL78" s="325"/>
      <c r="NEM78" s="325"/>
      <c r="NEN78" s="325"/>
      <c r="NEO78" s="325"/>
      <c r="NEP78" s="325"/>
      <c r="NEQ78" s="325"/>
      <c r="NER78" s="325"/>
      <c r="NES78" s="325"/>
      <c r="NET78" s="325"/>
      <c r="NEU78" s="325"/>
      <c r="NEV78" s="325"/>
      <c r="NEW78" s="325"/>
      <c r="NEX78" s="325"/>
      <c r="NEY78" s="325"/>
      <c r="NEZ78" s="325"/>
      <c r="NFA78" s="325"/>
      <c r="NFB78" s="325"/>
      <c r="NFC78" s="325"/>
      <c r="NFD78" s="325"/>
      <c r="NFE78" s="325"/>
      <c r="NFF78" s="325"/>
      <c r="NFG78" s="325"/>
      <c r="NFH78" s="325"/>
      <c r="NFI78" s="325"/>
      <c r="NFJ78" s="325"/>
      <c r="NFK78" s="325"/>
      <c r="NFL78" s="325"/>
      <c r="NFM78" s="325"/>
      <c r="NFN78" s="325"/>
      <c r="NFO78" s="325"/>
      <c r="NFP78" s="325"/>
      <c r="NFQ78" s="325"/>
      <c r="NFR78" s="325"/>
      <c r="NFS78" s="325"/>
      <c r="NFT78" s="325"/>
      <c r="NFU78" s="325"/>
      <c r="NFV78" s="325"/>
      <c r="NFW78" s="325"/>
      <c r="NFX78" s="325"/>
      <c r="NFY78" s="325"/>
      <c r="NFZ78" s="325"/>
      <c r="NGA78" s="325"/>
      <c r="NGB78" s="325"/>
      <c r="NGC78" s="325"/>
      <c r="NGD78" s="325"/>
      <c r="NGE78" s="325"/>
      <c r="NGF78" s="325"/>
      <c r="NGG78" s="325"/>
      <c r="NGH78" s="325"/>
      <c r="NGI78" s="325"/>
      <c r="NGJ78" s="325"/>
      <c r="NGK78" s="325"/>
      <c r="NGL78" s="325"/>
      <c r="NGM78" s="325"/>
      <c r="NGN78" s="325"/>
      <c r="NGO78" s="325"/>
      <c r="NGP78" s="325"/>
      <c r="NGQ78" s="325"/>
      <c r="NGR78" s="325"/>
      <c r="NGS78" s="325"/>
      <c r="NGT78" s="325"/>
      <c r="NGU78" s="325"/>
      <c r="NGV78" s="325"/>
      <c r="NGW78" s="325"/>
      <c r="NGX78" s="325"/>
      <c r="NGY78" s="325"/>
      <c r="NGZ78" s="325"/>
      <c r="NHA78" s="325"/>
      <c r="NHB78" s="325"/>
      <c r="NHC78" s="325"/>
      <c r="NHD78" s="325"/>
      <c r="NHE78" s="325"/>
      <c r="NHF78" s="325"/>
      <c r="NHG78" s="325"/>
      <c r="NHH78" s="325"/>
      <c r="NHI78" s="325"/>
      <c r="NHJ78" s="325"/>
      <c r="NHK78" s="325"/>
      <c r="NHL78" s="325"/>
      <c r="NHM78" s="325"/>
      <c r="NHN78" s="325"/>
      <c r="NHO78" s="325"/>
      <c r="NHP78" s="325"/>
      <c r="NHQ78" s="325"/>
      <c r="NHR78" s="325"/>
      <c r="NHS78" s="325"/>
      <c r="NHT78" s="325"/>
      <c r="NHU78" s="325"/>
      <c r="NHV78" s="325"/>
      <c r="NHW78" s="325"/>
      <c r="NHX78" s="325"/>
      <c r="NHY78" s="325"/>
      <c r="NHZ78" s="325"/>
      <c r="NIA78" s="325"/>
      <c r="NIB78" s="325"/>
      <c r="NIC78" s="325"/>
      <c r="NID78" s="325"/>
      <c r="NIE78" s="325"/>
      <c r="NIF78" s="325"/>
      <c r="NIG78" s="325"/>
      <c r="NIH78" s="325"/>
      <c r="NII78" s="325"/>
      <c r="NIJ78" s="325"/>
      <c r="NIK78" s="325"/>
      <c r="NIL78" s="325"/>
      <c r="NIM78" s="325"/>
      <c r="NIN78" s="325"/>
      <c r="NIO78" s="325"/>
      <c r="NIP78" s="325"/>
      <c r="NIQ78" s="325"/>
      <c r="NIR78" s="325"/>
      <c r="NIS78" s="325"/>
      <c r="NIT78" s="325"/>
      <c r="NIU78" s="325"/>
      <c r="NIV78" s="325"/>
      <c r="NIW78" s="325"/>
      <c r="NIX78" s="325"/>
      <c r="NIY78" s="325"/>
      <c r="NIZ78" s="325"/>
      <c r="NJA78" s="325"/>
      <c r="NJB78" s="325"/>
      <c r="NJC78" s="325"/>
      <c r="NJD78" s="325"/>
      <c r="NJE78" s="325"/>
      <c r="NJF78" s="325"/>
      <c r="NJG78" s="325"/>
      <c r="NJH78" s="325"/>
      <c r="NJI78" s="325"/>
      <c r="NJJ78" s="325"/>
      <c r="NJK78" s="325"/>
      <c r="NJL78" s="325"/>
      <c r="NJM78" s="325"/>
      <c r="NJN78" s="325"/>
      <c r="NJO78" s="325"/>
      <c r="NJP78" s="325"/>
      <c r="NJQ78" s="325"/>
      <c r="NJR78" s="325"/>
      <c r="NJS78" s="325"/>
      <c r="NJT78" s="325"/>
      <c r="NJU78" s="325"/>
      <c r="NJV78" s="325"/>
      <c r="NJW78" s="325"/>
      <c r="NJX78" s="325"/>
      <c r="NJY78" s="325"/>
      <c r="NJZ78" s="325"/>
      <c r="NKA78" s="325"/>
      <c r="NKB78" s="325"/>
      <c r="NKC78" s="325"/>
      <c r="NKD78" s="325"/>
      <c r="NKE78" s="325"/>
      <c r="NKF78" s="325"/>
      <c r="NKG78" s="325"/>
      <c r="NKH78" s="325"/>
      <c r="NKI78" s="325"/>
      <c r="NKJ78" s="325"/>
      <c r="NKK78" s="325"/>
      <c r="NKL78" s="325"/>
      <c r="NKM78" s="325"/>
      <c r="NKN78" s="325"/>
      <c r="NKO78" s="325"/>
      <c r="NKP78" s="325"/>
      <c r="NKQ78" s="325"/>
      <c r="NKR78" s="325"/>
      <c r="NKS78" s="325"/>
      <c r="NKT78" s="325"/>
      <c r="NKU78" s="325"/>
      <c r="NKV78" s="325"/>
      <c r="NKW78" s="325"/>
      <c r="NKX78" s="325"/>
      <c r="NKY78" s="325"/>
      <c r="NKZ78" s="325"/>
      <c r="NLA78" s="325"/>
      <c r="NLB78" s="325"/>
      <c r="NLC78" s="325"/>
      <c r="NLD78" s="325"/>
      <c r="NLE78" s="325"/>
      <c r="NLF78" s="325"/>
      <c r="NLG78" s="325"/>
      <c r="NLH78" s="325"/>
      <c r="NLI78" s="325"/>
      <c r="NLJ78" s="325"/>
      <c r="NLK78" s="325"/>
      <c r="NLL78" s="325"/>
      <c r="NLM78" s="325"/>
      <c r="NLN78" s="325"/>
      <c r="NLO78" s="325"/>
      <c r="NLP78" s="325"/>
      <c r="NLQ78" s="325"/>
      <c r="NLR78" s="325"/>
      <c r="NLS78" s="325"/>
      <c r="NLT78" s="325"/>
      <c r="NLU78" s="325"/>
      <c r="NLV78" s="325"/>
      <c r="NLW78" s="325"/>
      <c r="NLX78" s="325"/>
      <c r="NLY78" s="325"/>
      <c r="NLZ78" s="325"/>
      <c r="NMA78" s="325"/>
      <c r="NMB78" s="325"/>
      <c r="NMC78" s="325"/>
      <c r="NMD78" s="325"/>
      <c r="NME78" s="325"/>
      <c r="NMF78" s="325"/>
      <c r="NMG78" s="325"/>
      <c r="NMH78" s="325"/>
      <c r="NMI78" s="325"/>
      <c r="NMJ78" s="325"/>
      <c r="NMK78" s="325"/>
      <c r="NML78" s="325"/>
      <c r="NMM78" s="325"/>
      <c r="NMN78" s="325"/>
      <c r="NMO78" s="325"/>
      <c r="NMP78" s="325"/>
      <c r="NMQ78" s="325"/>
      <c r="NMR78" s="325"/>
      <c r="NMS78" s="325"/>
      <c r="NMT78" s="325"/>
      <c r="NMU78" s="325"/>
      <c r="NMV78" s="325"/>
      <c r="NMW78" s="325"/>
      <c r="NMX78" s="325"/>
      <c r="NMY78" s="325"/>
      <c r="NMZ78" s="325"/>
      <c r="NNA78" s="325"/>
      <c r="NNB78" s="325"/>
      <c r="NNC78" s="325"/>
      <c r="NND78" s="325"/>
      <c r="NNE78" s="325"/>
      <c r="NNF78" s="325"/>
      <c r="NNG78" s="325"/>
      <c r="NNH78" s="325"/>
      <c r="NNI78" s="325"/>
      <c r="NNJ78" s="325"/>
      <c r="NNK78" s="325"/>
      <c r="NNL78" s="325"/>
      <c r="NNM78" s="325"/>
      <c r="NNN78" s="325"/>
      <c r="NNO78" s="325"/>
      <c r="NNP78" s="325"/>
      <c r="NNQ78" s="325"/>
      <c r="NNR78" s="325"/>
      <c r="NNS78" s="325"/>
      <c r="NNT78" s="325"/>
      <c r="NNU78" s="325"/>
      <c r="NNV78" s="325"/>
      <c r="NNW78" s="325"/>
      <c r="NNX78" s="325"/>
      <c r="NNY78" s="325"/>
      <c r="NNZ78" s="325"/>
      <c r="NOA78" s="325"/>
      <c r="NOB78" s="325"/>
      <c r="NOC78" s="325"/>
      <c r="NOD78" s="325"/>
      <c r="NOE78" s="325"/>
      <c r="NOF78" s="325"/>
      <c r="NOG78" s="325"/>
      <c r="NOH78" s="325"/>
      <c r="NOI78" s="325"/>
      <c r="NOJ78" s="325"/>
      <c r="NOK78" s="325"/>
      <c r="NOL78" s="325"/>
      <c r="NOM78" s="325"/>
      <c r="NON78" s="325"/>
      <c r="NOO78" s="325"/>
      <c r="NOP78" s="325"/>
      <c r="NOQ78" s="325"/>
      <c r="NOR78" s="325"/>
      <c r="NOS78" s="325"/>
      <c r="NOT78" s="325"/>
      <c r="NOU78" s="325"/>
      <c r="NOV78" s="325"/>
      <c r="NOW78" s="325"/>
      <c r="NOX78" s="325"/>
      <c r="NOY78" s="325"/>
      <c r="NOZ78" s="325"/>
      <c r="NPA78" s="325"/>
      <c r="NPB78" s="325"/>
      <c r="NPC78" s="325"/>
      <c r="NPD78" s="325"/>
      <c r="NPE78" s="325"/>
      <c r="NPF78" s="325"/>
      <c r="NPG78" s="325"/>
      <c r="NPH78" s="325"/>
      <c r="NPI78" s="325"/>
      <c r="NPJ78" s="325"/>
      <c r="NPK78" s="325"/>
      <c r="NPL78" s="325"/>
      <c r="NPM78" s="325"/>
      <c r="NPN78" s="325"/>
      <c r="NPO78" s="325"/>
      <c r="NPP78" s="325"/>
      <c r="NPQ78" s="325"/>
      <c r="NPR78" s="325"/>
      <c r="NPS78" s="325"/>
      <c r="NPT78" s="325"/>
      <c r="NPU78" s="325"/>
      <c r="NPV78" s="325"/>
      <c r="NPW78" s="325"/>
      <c r="NPX78" s="325"/>
      <c r="NPY78" s="325"/>
      <c r="NPZ78" s="325"/>
      <c r="NQA78" s="325"/>
      <c r="NQB78" s="325"/>
      <c r="NQC78" s="325"/>
      <c r="NQD78" s="325"/>
      <c r="NQE78" s="325"/>
      <c r="NQF78" s="325"/>
      <c r="NQG78" s="325"/>
      <c r="NQH78" s="325"/>
      <c r="NQI78" s="325"/>
      <c r="NQJ78" s="325"/>
      <c r="NQK78" s="325"/>
      <c r="NQL78" s="325"/>
      <c r="NQM78" s="325"/>
      <c r="NQN78" s="325"/>
      <c r="NQO78" s="325"/>
      <c r="NQP78" s="325"/>
      <c r="NQQ78" s="325"/>
      <c r="NQR78" s="325"/>
      <c r="NQS78" s="325"/>
      <c r="NQT78" s="325"/>
      <c r="NQU78" s="325"/>
      <c r="NQV78" s="325"/>
      <c r="NQW78" s="325"/>
      <c r="NQX78" s="325"/>
      <c r="NQY78" s="325"/>
      <c r="NQZ78" s="325"/>
      <c r="NRA78" s="325"/>
      <c r="NRB78" s="325"/>
      <c r="NRC78" s="325"/>
      <c r="NRD78" s="325"/>
      <c r="NRE78" s="325"/>
      <c r="NRF78" s="325"/>
      <c r="NRG78" s="325"/>
      <c r="NRH78" s="325"/>
      <c r="NRI78" s="325"/>
      <c r="NRJ78" s="325"/>
      <c r="NRK78" s="325"/>
      <c r="NRL78" s="325"/>
      <c r="NRM78" s="325"/>
      <c r="NRN78" s="325"/>
      <c r="NRO78" s="325"/>
      <c r="NRP78" s="325"/>
      <c r="NRQ78" s="325"/>
      <c r="NRR78" s="325"/>
      <c r="NRS78" s="325"/>
      <c r="NRT78" s="325"/>
      <c r="NRU78" s="325"/>
      <c r="NRV78" s="325"/>
      <c r="NRW78" s="325"/>
      <c r="NRX78" s="325"/>
      <c r="NRY78" s="325"/>
      <c r="NRZ78" s="325"/>
      <c r="NSA78" s="325"/>
      <c r="NSB78" s="325"/>
      <c r="NSC78" s="325"/>
      <c r="NSD78" s="325"/>
      <c r="NSE78" s="325"/>
      <c r="NSF78" s="325"/>
      <c r="NSG78" s="325"/>
      <c r="NSH78" s="325"/>
      <c r="NSI78" s="325"/>
      <c r="NSJ78" s="325"/>
      <c r="NSK78" s="325"/>
      <c r="NSL78" s="325"/>
      <c r="NSM78" s="325"/>
      <c r="NSN78" s="325"/>
      <c r="NSO78" s="325"/>
      <c r="NSP78" s="325"/>
      <c r="NSQ78" s="325"/>
      <c r="NSR78" s="325"/>
      <c r="NSS78" s="325"/>
      <c r="NST78" s="325"/>
      <c r="NSU78" s="325"/>
      <c r="NSV78" s="325"/>
      <c r="NSW78" s="325"/>
      <c r="NSX78" s="325"/>
      <c r="NSY78" s="325"/>
      <c r="NSZ78" s="325"/>
      <c r="NTA78" s="325"/>
      <c r="NTB78" s="325"/>
      <c r="NTC78" s="325"/>
      <c r="NTD78" s="325"/>
      <c r="NTE78" s="325"/>
      <c r="NTF78" s="325"/>
      <c r="NTG78" s="325"/>
      <c r="NTH78" s="325"/>
      <c r="NTI78" s="325"/>
      <c r="NTJ78" s="325"/>
      <c r="NTK78" s="325"/>
      <c r="NTL78" s="325"/>
      <c r="NTM78" s="325"/>
      <c r="NTN78" s="325"/>
      <c r="NTO78" s="325"/>
      <c r="NTP78" s="325"/>
      <c r="NTQ78" s="325"/>
      <c r="NTR78" s="325"/>
      <c r="NTS78" s="325"/>
      <c r="NTT78" s="325"/>
      <c r="NTU78" s="325"/>
      <c r="NTV78" s="325"/>
      <c r="NTW78" s="325"/>
      <c r="NTX78" s="325"/>
      <c r="NTY78" s="325"/>
      <c r="NTZ78" s="325"/>
      <c r="NUA78" s="325"/>
      <c r="NUB78" s="325"/>
      <c r="NUC78" s="325"/>
      <c r="NUD78" s="325"/>
      <c r="NUE78" s="325"/>
      <c r="NUF78" s="325"/>
      <c r="NUG78" s="325"/>
      <c r="NUH78" s="325"/>
      <c r="NUI78" s="325"/>
      <c r="NUJ78" s="325"/>
      <c r="NUK78" s="325"/>
      <c r="NUL78" s="325"/>
      <c r="NUM78" s="325"/>
      <c r="NUN78" s="325"/>
      <c r="NUO78" s="325"/>
      <c r="NUP78" s="325"/>
      <c r="NUQ78" s="325"/>
      <c r="NUR78" s="325"/>
      <c r="NUS78" s="325"/>
      <c r="NUT78" s="325"/>
      <c r="NUU78" s="325"/>
      <c r="NUV78" s="325"/>
      <c r="NUW78" s="325"/>
      <c r="NUX78" s="325"/>
      <c r="NUY78" s="325"/>
      <c r="NUZ78" s="325"/>
      <c r="NVA78" s="325"/>
      <c r="NVB78" s="325"/>
      <c r="NVC78" s="325"/>
      <c r="NVD78" s="325"/>
      <c r="NVE78" s="325"/>
      <c r="NVF78" s="325"/>
      <c r="NVG78" s="325"/>
      <c r="NVH78" s="325"/>
      <c r="NVI78" s="325"/>
      <c r="NVJ78" s="325"/>
      <c r="NVK78" s="325"/>
      <c r="NVL78" s="325"/>
      <c r="NVM78" s="325"/>
      <c r="NVN78" s="325"/>
      <c r="NVO78" s="325"/>
      <c r="NVP78" s="325"/>
      <c r="NVQ78" s="325"/>
      <c r="NVR78" s="325"/>
      <c r="NVS78" s="325"/>
      <c r="NVT78" s="325"/>
      <c r="NVU78" s="325"/>
      <c r="NVV78" s="325"/>
      <c r="NVW78" s="325"/>
      <c r="NVX78" s="325"/>
      <c r="NVY78" s="325"/>
      <c r="NVZ78" s="325"/>
      <c r="NWA78" s="325"/>
      <c r="NWB78" s="325"/>
      <c r="NWC78" s="325"/>
      <c r="NWD78" s="325"/>
      <c r="NWE78" s="325"/>
      <c r="NWF78" s="325"/>
      <c r="NWG78" s="325"/>
      <c r="NWH78" s="325"/>
      <c r="NWI78" s="325"/>
      <c r="NWJ78" s="325"/>
      <c r="NWK78" s="325"/>
      <c r="NWL78" s="325"/>
      <c r="NWM78" s="325"/>
      <c r="NWN78" s="325"/>
      <c r="NWO78" s="325"/>
      <c r="NWP78" s="325"/>
      <c r="NWQ78" s="325"/>
      <c r="NWR78" s="325"/>
      <c r="NWS78" s="325"/>
      <c r="NWT78" s="325"/>
      <c r="NWU78" s="325"/>
      <c r="NWV78" s="325"/>
      <c r="NWW78" s="325"/>
      <c r="NWX78" s="325"/>
      <c r="NWY78" s="325"/>
      <c r="NWZ78" s="325"/>
      <c r="NXA78" s="325"/>
      <c r="NXB78" s="325"/>
      <c r="NXC78" s="325"/>
      <c r="NXD78" s="325"/>
      <c r="NXE78" s="325"/>
      <c r="NXF78" s="325"/>
      <c r="NXG78" s="325"/>
      <c r="NXH78" s="325"/>
      <c r="NXI78" s="325"/>
      <c r="NXJ78" s="325"/>
      <c r="NXK78" s="325"/>
      <c r="NXL78" s="325"/>
      <c r="NXM78" s="325"/>
      <c r="NXN78" s="325"/>
      <c r="NXO78" s="325"/>
      <c r="NXP78" s="325"/>
      <c r="NXQ78" s="325"/>
      <c r="NXR78" s="325"/>
      <c r="NXS78" s="325"/>
      <c r="NXT78" s="325"/>
      <c r="NXU78" s="325"/>
      <c r="NXV78" s="325"/>
      <c r="NXW78" s="325"/>
      <c r="NXX78" s="325"/>
      <c r="NXY78" s="325"/>
      <c r="NXZ78" s="325"/>
      <c r="NYA78" s="325"/>
      <c r="NYB78" s="325"/>
      <c r="NYC78" s="325"/>
      <c r="NYD78" s="325"/>
      <c r="NYE78" s="325"/>
      <c r="NYF78" s="325"/>
      <c r="NYG78" s="325"/>
      <c r="NYH78" s="325"/>
      <c r="NYI78" s="325"/>
      <c r="NYJ78" s="325"/>
      <c r="NYK78" s="325"/>
      <c r="NYL78" s="325"/>
      <c r="NYM78" s="325"/>
      <c r="NYN78" s="325"/>
      <c r="NYO78" s="325"/>
      <c r="NYP78" s="325"/>
      <c r="NYQ78" s="325"/>
      <c r="NYR78" s="325"/>
      <c r="NYS78" s="325"/>
      <c r="NYT78" s="325"/>
      <c r="NYU78" s="325"/>
      <c r="NYV78" s="325"/>
      <c r="NYW78" s="325"/>
      <c r="NYX78" s="325"/>
      <c r="NYY78" s="325"/>
      <c r="NYZ78" s="325"/>
      <c r="NZA78" s="325"/>
      <c r="NZB78" s="325"/>
      <c r="NZC78" s="325"/>
      <c r="NZD78" s="325"/>
      <c r="NZE78" s="325"/>
      <c r="NZF78" s="325"/>
      <c r="NZG78" s="325"/>
      <c r="NZH78" s="325"/>
      <c r="NZI78" s="325"/>
      <c r="NZJ78" s="325"/>
      <c r="NZK78" s="325"/>
      <c r="NZL78" s="325"/>
      <c r="NZM78" s="325"/>
      <c r="NZN78" s="325"/>
      <c r="NZO78" s="325"/>
      <c r="NZP78" s="325"/>
      <c r="NZQ78" s="325"/>
      <c r="NZR78" s="325"/>
      <c r="NZS78" s="325"/>
      <c r="NZT78" s="325"/>
      <c r="NZU78" s="325"/>
      <c r="NZV78" s="325"/>
      <c r="NZW78" s="325"/>
      <c r="NZX78" s="325"/>
      <c r="NZY78" s="325"/>
      <c r="NZZ78" s="325"/>
      <c r="OAA78" s="325"/>
      <c r="OAB78" s="325"/>
      <c r="OAC78" s="325"/>
      <c r="OAD78" s="325"/>
      <c r="OAE78" s="325"/>
      <c r="OAF78" s="325"/>
      <c r="OAG78" s="325"/>
      <c r="OAH78" s="325"/>
      <c r="OAI78" s="325"/>
      <c r="OAJ78" s="325"/>
      <c r="OAK78" s="325"/>
      <c r="OAL78" s="325"/>
      <c r="OAM78" s="325"/>
      <c r="OAN78" s="325"/>
      <c r="OAO78" s="325"/>
      <c r="OAP78" s="325"/>
      <c r="OAQ78" s="325"/>
      <c r="OAR78" s="325"/>
      <c r="OAS78" s="325"/>
      <c r="OAT78" s="325"/>
      <c r="OAU78" s="325"/>
      <c r="OAV78" s="325"/>
      <c r="OAW78" s="325"/>
      <c r="OAX78" s="325"/>
      <c r="OAY78" s="325"/>
      <c r="OAZ78" s="325"/>
      <c r="OBA78" s="325"/>
      <c r="OBB78" s="325"/>
      <c r="OBC78" s="325"/>
      <c r="OBD78" s="325"/>
      <c r="OBE78" s="325"/>
      <c r="OBF78" s="325"/>
      <c r="OBG78" s="325"/>
      <c r="OBH78" s="325"/>
      <c r="OBI78" s="325"/>
      <c r="OBJ78" s="325"/>
      <c r="OBK78" s="325"/>
      <c r="OBL78" s="325"/>
      <c r="OBM78" s="325"/>
      <c r="OBN78" s="325"/>
      <c r="OBO78" s="325"/>
      <c r="OBP78" s="325"/>
      <c r="OBQ78" s="325"/>
      <c r="OBR78" s="325"/>
      <c r="OBS78" s="325"/>
      <c r="OBT78" s="325"/>
      <c r="OBU78" s="325"/>
      <c r="OBV78" s="325"/>
      <c r="OBW78" s="325"/>
      <c r="OBX78" s="325"/>
      <c r="OBY78" s="325"/>
      <c r="OBZ78" s="325"/>
      <c r="OCA78" s="325"/>
      <c r="OCB78" s="325"/>
      <c r="OCC78" s="325"/>
      <c r="OCD78" s="325"/>
      <c r="OCE78" s="325"/>
      <c r="OCF78" s="325"/>
      <c r="OCG78" s="325"/>
      <c r="OCH78" s="325"/>
      <c r="OCI78" s="325"/>
      <c r="OCJ78" s="325"/>
      <c r="OCK78" s="325"/>
      <c r="OCL78" s="325"/>
      <c r="OCM78" s="325"/>
      <c r="OCN78" s="325"/>
      <c r="OCO78" s="325"/>
      <c r="OCP78" s="325"/>
      <c r="OCQ78" s="325"/>
      <c r="OCR78" s="325"/>
      <c r="OCS78" s="325"/>
      <c r="OCT78" s="325"/>
      <c r="OCU78" s="325"/>
      <c r="OCV78" s="325"/>
      <c r="OCW78" s="325"/>
      <c r="OCX78" s="325"/>
      <c r="OCY78" s="325"/>
      <c r="OCZ78" s="325"/>
      <c r="ODA78" s="325"/>
      <c r="ODB78" s="325"/>
      <c r="ODC78" s="325"/>
      <c r="ODD78" s="325"/>
      <c r="ODE78" s="325"/>
      <c r="ODF78" s="325"/>
      <c r="ODG78" s="325"/>
      <c r="ODH78" s="325"/>
      <c r="ODI78" s="325"/>
      <c r="ODJ78" s="325"/>
      <c r="ODK78" s="325"/>
      <c r="ODL78" s="325"/>
      <c r="ODM78" s="325"/>
      <c r="ODN78" s="325"/>
      <c r="ODO78" s="325"/>
      <c r="ODP78" s="325"/>
      <c r="ODQ78" s="325"/>
      <c r="ODR78" s="325"/>
      <c r="ODS78" s="325"/>
      <c r="ODT78" s="325"/>
      <c r="ODU78" s="325"/>
      <c r="ODV78" s="325"/>
      <c r="ODW78" s="325"/>
      <c r="ODX78" s="325"/>
      <c r="ODY78" s="325"/>
      <c r="ODZ78" s="325"/>
      <c r="OEA78" s="325"/>
      <c r="OEB78" s="325"/>
      <c r="OEC78" s="325"/>
      <c r="OED78" s="325"/>
      <c r="OEE78" s="325"/>
      <c r="OEF78" s="325"/>
      <c r="OEG78" s="325"/>
      <c r="OEH78" s="325"/>
      <c r="OEI78" s="325"/>
      <c r="OEJ78" s="325"/>
      <c r="OEK78" s="325"/>
      <c r="OEL78" s="325"/>
      <c r="OEM78" s="325"/>
      <c r="OEN78" s="325"/>
      <c r="OEO78" s="325"/>
      <c r="OEP78" s="325"/>
      <c r="OEQ78" s="325"/>
      <c r="OER78" s="325"/>
      <c r="OES78" s="325"/>
      <c r="OET78" s="325"/>
      <c r="OEU78" s="325"/>
      <c r="OEV78" s="325"/>
      <c r="OEW78" s="325"/>
      <c r="OEX78" s="325"/>
      <c r="OEY78" s="325"/>
      <c r="OEZ78" s="325"/>
      <c r="OFA78" s="325"/>
      <c r="OFB78" s="325"/>
      <c r="OFC78" s="325"/>
      <c r="OFD78" s="325"/>
      <c r="OFE78" s="325"/>
      <c r="OFF78" s="325"/>
      <c r="OFG78" s="325"/>
      <c r="OFH78" s="325"/>
      <c r="OFI78" s="325"/>
      <c r="OFJ78" s="325"/>
      <c r="OFK78" s="325"/>
      <c r="OFL78" s="325"/>
      <c r="OFM78" s="325"/>
      <c r="OFN78" s="325"/>
      <c r="OFO78" s="325"/>
      <c r="OFP78" s="325"/>
      <c r="OFQ78" s="325"/>
      <c r="OFR78" s="325"/>
      <c r="OFS78" s="325"/>
      <c r="OFT78" s="325"/>
      <c r="OFU78" s="325"/>
      <c r="OFV78" s="325"/>
      <c r="OFW78" s="325"/>
      <c r="OFX78" s="325"/>
      <c r="OFY78" s="325"/>
      <c r="OFZ78" s="325"/>
      <c r="OGA78" s="325"/>
      <c r="OGB78" s="325"/>
      <c r="OGC78" s="325"/>
      <c r="OGD78" s="325"/>
      <c r="OGE78" s="325"/>
      <c r="OGF78" s="325"/>
      <c r="OGG78" s="325"/>
      <c r="OGH78" s="325"/>
      <c r="OGI78" s="325"/>
      <c r="OGJ78" s="325"/>
      <c r="OGK78" s="325"/>
      <c r="OGL78" s="325"/>
      <c r="OGM78" s="325"/>
      <c r="OGN78" s="325"/>
      <c r="OGO78" s="325"/>
      <c r="OGP78" s="325"/>
      <c r="OGQ78" s="325"/>
      <c r="OGR78" s="325"/>
      <c r="OGS78" s="325"/>
      <c r="OGT78" s="325"/>
      <c r="OGU78" s="325"/>
      <c r="OGV78" s="325"/>
      <c r="OGW78" s="325"/>
      <c r="OGX78" s="325"/>
      <c r="OGY78" s="325"/>
      <c r="OGZ78" s="325"/>
      <c r="OHA78" s="325"/>
      <c r="OHB78" s="325"/>
      <c r="OHC78" s="325"/>
      <c r="OHD78" s="325"/>
      <c r="OHE78" s="325"/>
      <c r="OHF78" s="325"/>
      <c r="OHG78" s="325"/>
      <c r="OHH78" s="325"/>
      <c r="OHI78" s="325"/>
      <c r="OHJ78" s="325"/>
      <c r="OHK78" s="325"/>
      <c r="OHL78" s="325"/>
      <c r="OHM78" s="325"/>
      <c r="OHN78" s="325"/>
      <c r="OHO78" s="325"/>
      <c r="OHP78" s="325"/>
      <c r="OHQ78" s="325"/>
      <c r="OHR78" s="325"/>
      <c r="OHS78" s="325"/>
      <c r="OHT78" s="325"/>
      <c r="OHU78" s="325"/>
      <c r="OHV78" s="325"/>
      <c r="OHW78" s="325"/>
      <c r="OHX78" s="325"/>
      <c r="OHY78" s="325"/>
      <c r="OHZ78" s="325"/>
      <c r="OIA78" s="325"/>
      <c r="OIB78" s="325"/>
      <c r="OIC78" s="325"/>
      <c r="OID78" s="325"/>
      <c r="OIE78" s="325"/>
      <c r="OIF78" s="325"/>
      <c r="OIG78" s="325"/>
      <c r="OIH78" s="325"/>
      <c r="OII78" s="325"/>
      <c r="OIJ78" s="325"/>
      <c r="OIK78" s="325"/>
      <c r="OIL78" s="325"/>
      <c r="OIM78" s="325"/>
      <c r="OIN78" s="325"/>
      <c r="OIO78" s="325"/>
      <c r="OIP78" s="325"/>
      <c r="OIQ78" s="325"/>
      <c r="OIR78" s="325"/>
      <c r="OIS78" s="325"/>
      <c r="OIT78" s="325"/>
      <c r="OIU78" s="325"/>
      <c r="OIV78" s="325"/>
      <c r="OIW78" s="325"/>
      <c r="OIX78" s="325"/>
      <c r="OIY78" s="325"/>
      <c r="OIZ78" s="325"/>
      <c r="OJA78" s="325"/>
      <c r="OJB78" s="325"/>
      <c r="OJC78" s="325"/>
      <c r="OJD78" s="325"/>
      <c r="OJE78" s="325"/>
      <c r="OJF78" s="325"/>
      <c r="OJG78" s="325"/>
      <c r="OJH78" s="325"/>
      <c r="OJI78" s="325"/>
      <c r="OJJ78" s="325"/>
      <c r="OJK78" s="325"/>
      <c r="OJL78" s="325"/>
      <c r="OJM78" s="325"/>
      <c r="OJN78" s="325"/>
      <c r="OJO78" s="325"/>
      <c r="OJP78" s="325"/>
      <c r="OJQ78" s="325"/>
      <c r="OJR78" s="325"/>
      <c r="OJS78" s="325"/>
      <c r="OJT78" s="325"/>
      <c r="OJU78" s="325"/>
      <c r="OJV78" s="325"/>
      <c r="OJW78" s="325"/>
      <c r="OJX78" s="325"/>
      <c r="OJY78" s="325"/>
      <c r="OJZ78" s="325"/>
      <c r="OKA78" s="325"/>
      <c r="OKB78" s="325"/>
      <c r="OKC78" s="325"/>
      <c r="OKD78" s="325"/>
      <c r="OKE78" s="325"/>
      <c r="OKF78" s="325"/>
      <c r="OKG78" s="325"/>
      <c r="OKH78" s="325"/>
      <c r="OKI78" s="325"/>
      <c r="OKJ78" s="325"/>
      <c r="OKK78" s="325"/>
      <c r="OKL78" s="325"/>
      <c r="OKM78" s="325"/>
      <c r="OKN78" s="325"/>
      <c r="OKO78" s="325"/>
      <c r="OKP78" s="325"/>
      <c r="OKQ78" s="325"/>
      <c r="OKR78" s="325"/>
      <c r="OKS78" s="325"/>
      <c r="OKT78" s="325"/>
      <c r="OKU78" s="325"/>
      <c r="OKV78" s="325"/>
      <c r="OKW78" s="325"/>
      <c r="OKX78" s="325"/>
      <c r="OKY78" s="325"/>
      <c r="OKZ78" s="325"/>
      <c r="OLA78" s="325"/>
      <c r="OLB78" s="325"/>
      <c r="OLC78" s="325"/>
      <c r="OLD78" s="325"/>
      <c r="OLE78" s="325"/>
      <c r="OLF78" s="325"/>
      <c r="OLG78" s="325"/>
      <c r="OLH78" s="325"/>
      <c r="OLI78" s="325"/>
      <c r="OLJ78" s="325"/>
      <c r="OLK78" s="325"/>
      <c r="OLL78" s="325"/>
      <c r="OLM78" s="325"/>
      <c r="OLN78" s="325"/>
      <c r="OLO78" s="325"/>
      <c r="OLP78" s="325"/>
      <c r="OLQ78" s="325"/>
      <c r="OLR78" s="325"/>
      <c r="OLS78" s="325"/>
      <c r="OLT78" s="325"/>
      <c r="OLU78" s="325"/>
      <c r="OLV78" s="325"/>
      <c r="OLW78" s="325"/>
      <c r="OLX78" s="325"/>
      <c r="OLY78" s="325"/>
      <c r="OLZ78" s="325"/>
      <c r="OMA78" s="325"/>
      <c r="OMB78" s="325"/>
      <c r="OMC78" s="325"/>
      <c r="OMD78" s="325"/>
      <c r="OME78" s="325"/>
      <c r="OMF78" s="325"/>
      <c r="OMG78" s="325"/>
      <c r="OMH78" s="325"/>
      <c r="OMI78" s="325"/>
      <c r="OMJ78" s="325"/>
      <c r="OMK78" s="325"/>
      <c r="OML78" s="325"/>
      <c r="OMM78" s="325"/>
      <c r="OMN78" s="325"/>
      <c r="OMO78" s="325"/>
      <c r="OMP78" s="325"/>
      <c r="OMQ78" s="325"/>
      <c r="OMR78" s="325"/>
      <c r="OMS78" s="325"/>
      <c r="OMT78" s="325"/>
      <c r="OMU78" s="325"/>
      <c r="OMV78" s="325"/>
      <c r="OMW78" s="325"/>
      <c r="OMX78" s="325"/>
      <c r="OMY78" s="325"/>
      <c r="OMZ78" s="325"/>
      <c r="ONA78" s="325"/>
      <c r="ONB78" s="325"/>
      <c r="ONC78" s="325"/>
      <c r="OND78" s="325"/>
      <c r="ONE78" s="325"/>
      <c r="ONF78" s="325"/>
      <c r="ONG78" s="325"/>
      <c r="ONH78" s="325"/>
      <c r="ONI78" s="325"/>
      <c r="ONJ78" s="325"/>
      <c r="ONK78" s="325"/>
      <c r="ONL78" s="325"/>
      <c r="ONM78" s="325"/>
      <c r="ONN78" s="325"/>
      <c r="ONO78" s="325"/>
      <c r="ONP78" s="325"/>
      <c r="ONQ78" s="325"/>
      <c r="ONR78" s="325"/>
      <c r="ONS78" s="325"/>
      <c r="ONT78" s="325"/>
      <c r="ONU78" s="325"/>
      <c r="ONV78" s="325"/>
      <c r="ONW78" s="325"/>
      <c r="ONX78" s="325"/>
      <c r="ONY78" s="325"/>
      <c r="ONZ78" s="325"/>
      <c r="OOA78" s="325"/>
      <c r="OOB78" s="325"/>
      <c r="OOC78" s="325"/>
      <c r="OOD78" s="325"/>
      <c r="OOE78" s="325"/>
      <c r="OOF78" s="325"/>
      <c r="OOG78" s="325"/>
      <c r="OOH78" s="325"/>
      <c r="OOI78" s="325"/>
      <c r="OOJ78" s="325"/>
      <c r="OOK78" s="325"/>
      <c r="OOL78" s="325"/>
      <c r="OOM78" s="325"/>
      <c r="OON78" s="325"/>
      <c r="OOO78" s="325"/>
      <c r="OOP78" s="325"/>
      <c r="OOQ78" s="325"/>
      <c r="OOR78" s="325"/>
      <c r="OOS78" s="325"/>
      <c r="OOT78" s="325"/>
      <c r="OOU78" s="325"/>
      <c r="OOV78" s="325"/>
      <c r="OOW78" s="325"/>
      <c r="OOX78" s="325"/>
      <c r="OOY78" s="325"/>
      <c r="OOZ78" s="325"/>
      <c r="OPA78" s="325"/>
      <c r="OPB78" s="325"/>
      <c r="OPC78" s="325"/>
      <c r="OPD78" s="325"/>
      <c r="OPE78" s="325"/>
      <c r="OPF78" s="325"/>
      <c r="OPG78" s="325"/>
      <c r="OPH78" s="325"/>
      <c r="OPI78" s="325"/>
      <c r="OPJ78" s="325"/>
      <c r="OPK78" s="325"/>
      <c r="OPL78" s="325"/>
      <c r="OPM78" s="325"/>
      <c r="OPN78" s="325"/>
      <c r="OPO78" s="325"/>
      <c r="OPP78" s="325"/>
      <c r="OPQ78" s="325"/>
      <c r="OPR78" s="325"/>
      <c r="OPS78" s="325"/>
      <c r="OPT78" s="325"/>
      <c r="OPU78" s="325"/>
      <c r="OPV78" s="325"/>
      <c r="OPW78" s="325"/>
      <c r="OPX78" s="325"/>
      <c r="OPY78" s="325"/>
      <c r="OPZ78" s="325"/>
      <c r="OQA78" s="325"/>
      <c r="OQB78" s="325"/>
      <c r="OQC78" s="325"/>
      <c r="OQD78" s="325"/>
      <c r="OQE78" s="325"/>
      <c r="OQF78" s="325"/>
      <c r="OQG78" s="325"/>
      <c r="OQH78" s="325"/>
      <c r="OQI78" s="325"/>
      <c r="OQJ78" s="325"/>
      <c r="OQK78" s="325"/>
      <c r="OQL78" s="325"/>
      <c r="OQM78" s="325"/>
      <c r="OQN78" s="325"/>
      <c r="OQO78" s="325"/>
      <c r="OQP78" s="325"/>
      <c r="OQQ78" s="325"/>
      <c r="OQR78" s="325"/>
      <c r="OQS78" s="325"/>
      <c r="OQT78" s="325"/>
      <c r="OQU78" s="325"/>
      <c r="OQV78" s="325"/>
      <c r="OQW78" s="325"/>
      <c r="OQX78" s="325"/>
      <c r="OQY78" s="325"/>
      <c r="OQZ78" s="325"/>
      <c r="ORA78" s="325"/>
      <c r="ORB78" s="325"/>
      <c r="ORC78" s="325"/>
      <c r="ORD78" s="325"/>
      <c r="ORE78" s="325"/>
      <c r="ORF78" s="325"/>
      <c r="ORG78" s="325"/>
      <c r="ORH78" s="325"/>
      <c r="ORI78" s="325"/>
      <c r="ORJ78" s="325"/>
      <c r="ORK78" s="325"/>
      <c r="ORL78" s="325"/>
      <c r="ORM78" s="325"/>
      <c r="ORN78" s="325"/>
      <c r="ORO78" s="325"/>
      <c r="ORP78" s="325"/>
      <c r="ORQ78" s="325"/>
      <c r="ORR78" s="325"/>
      <c r="ORS78" s="325"/>
      <c r="ORT78" s="325"/>
      <c r="ORU78" s="325"/>
      <c r="ORV78" s="325"/>
      <c r="ORW78" s="325"/>
      <c r="ORX78" s="325"/>
      <c r="ORY78" s="325"/>
      <c r="ORZ78" s="325"/>
      <c r="OSA78" s="325"/>
      <c r="OSB78" s="325"/>
      <c r="OSC78" s="325"/>
      <c r="OSD78" s="325"/>
      <c r="OSE78" s="325"/>
      <c r="OSF78" s="325"/>
      <c r="OSG78" s="325"/>
      <c r="OSH78" s="325"/>
      <c r="OSI78" s="325"/>
      <c r="OSJ78" s="325"/>
      <c r="OSK78" s="325"/>
      <c r="OSL78" s="325"/>
      <c r="OSM78" s="325"/>
      <c r="OSN78" s="325"/>
      <c r="OSO78" s="325"/>
      <c r="OSP78" s="325"/>
      <c r="OSQ78" s="325"/>
      <c r="OSR78" s="325"/>
      <c r="OSS78" s="325"/>
      <c r="OST78" s="325"/>
      <c r="OSU78" s="325"/>
      <c r="OSV78" s="325"/>
      <c r="OSW78" s="325"/>
      <c r="OSX78" s="325"/>
      <c r="OSY78" s="325"/>
      <c r="OSZ78" s="325"/>
      <c r="OTA78" s="325"/>
      <c r="OTB78" s="325"/>
      <c r="OTC78" s="325"/>
      <c r="OTD78" s="325"/>
      <c r="OTE78" s="325"/>
      <c r="OTF78" s="325"/>
      <c r="OTG78" s="325"/>
      <c r="OTH78" s="325"/>
      <c r="OTI78" s="325"/>
      <c r="OTJ78" s="325"/>
      <c r="OTK78" s="325"/>
      <c r="OTL78" s="325"/>
      <c r="OTM78" s="325"/>
      <c r="OTN78" s="325"/>
      <c r="OTO78" s="325"/>
      <c r="OTP78" s="325"/>
      <c r="OTQ78" s="325"/>
      <c r="OTR78" s="325"/>
      <c r="OTS78" s="325"/>
      <c r="OTT78" s="325"/>
      <c r="OTU78" s="325"/>
      <c r="OTV78" s="325"/>
      <c r="OTW78" s="325"/>
      <c r="OTX78" s="325"/>
      <c r="OTY78" s="325"/>
      <c r="OTZ78" s="325"/>
      <c r="OUA78" s="325"/>
      <c r="OUB78" s="325"/>
      <c r="OUC78" s="325"/>
      <c r="OUD78" s="325"/>
      <c r="OUE78" s="325"/>
      <c r="OUF78" s="325"/>
      <c r="OUG78" s="325"/>
      <c r="OUH78" s="325"/>
      <c r="OUI78" s="325"/>
      <c r="OUJ78" s="325"/>
      <c r="OUK78" s="325"/>
      <c r="OUL78" s="325"/>
      <c r="OUM78" s="325"/>
      <c r="OUN78" s="325"/>
      <c r="OUO78" s="325"/>
      <c r="OUP78" s="325"/>
      <c r="OUQ78" s="325"/>
      <c r="OUR78" s="325"/>
      <c r="OUS78" s="325"/>
      <c r="OUT78" s="325"/>
      <c r="OUU78" s="325"/>
      <c r="OUV78" s="325"/>
      <c r="OUW78" s="325"/>
      <c r="OUX78" s="325"/>
      <c r="OUY78" s="325"/>
      <c r="OUZ78" s="325"/>
      <c r="OVA78" s="325"/>
      <c r="OVB78" s="325"/>
      <c r="OVC78" s="325"/>
      <c r="OVD78" s="325"/>
      <c r="OVE78" s="325"/>
      <c r="OVF78" s="325"/>
      <c r="OVG78" s="325"/>
      <c r="OVH78" s="325"/>
      <c r="OVI78" s="325"/>
      <c r="OVJ78" s="325"/>
      <c r="OVK78" s="325"/>
      <c r="OVL78" s="325"/>
      <c r="OVM78" s="325"/>
      <c r="OVN78" s="325"/>
      <c r="OVO78" s="325"/>
      <c r="OVP78" s="325"/>
      <c r="OVQ78" s="325"/>
      <c r="OVR78" s="325"/>
      <c r="OVS78" s="325"/>
      <c r="OVT78" s="325"/>
      <c r="OVU78" s="325"/>
      <c r="OVV78" s="325"/>
      <c r="OVW78" s="325"/>
      <c r="OVX78" s="325"/>
      <c r="OVY78" s="325"/>
      <c r="OVZ78" s="325"/>
      <c r="OWA78" s="325"/>
      <c r="OWB78" s="325"/>
      <c r="OWC78" s="325"/>
      <c r="OWD78" s="325"/>
      <c r="OWE78" s="325"/>
      <c r="OWF78" s="325"/>
      <c r="OWG78" s="325"/>
      <c r="OWH78" s="325"/>
      <c r="OWI78" s="325"/>
      <c r="OWJ78" s="325"/>
      <c r="OWK78" s="325"/>
      <c r="OWL78" s="325"/>
      <c r="OWM78" s="325"/>
      <c r="OWN78" s="325"/>
      <c r="OWO78" s="325"/>
      <c r="OWP78" s="325"/>
      <c r="OWQ78" s="325"/>
      <c r="OWR78" s="325"/>
      <c r="OWS78" s="325"/>
      <c r="OWT78" s="325"/>
      <c r="OWU78" s="325"/>
      <c r="OWV78" s="325"/>
      <c r="OWW78" s="325"/>
      <c r="OWX78" s="325"/>
      <c r="OWY78" s="325"/>
      <c r="OWZ78" s="325"/>
      <c r="OXA78" s="325"/>
      <c r="OXB78" s="325"/>
      <c r="OXC78" s="325"/>
      <c r="OXD78" s="325"/>
      <c r="OXE78" s="325"/>
      <c r="OXF78" s="325"/>
      <c r="OXG78" s="325"/>
      <c r="OXH78" s="325"/>
      <c r="OXI78" s="325"/>
      <c r="OXJ78" s="325"/>
      <c r="OXK78" s="325"/>
      <c r="OXL78" s="325"/>
      <c r="OXM78" s="325"/>
      <c r="OXN78" s="325"/>
      <c r="OXO78" s="325"/>
      <c r="OXP78" s="325"/>
      <c r="OXQ78" s="325"/>
      <c r="OXR78" s="325"/>
      <c r="OXS78" s="325"/>
      <c r="OXT78" s="325"/>
      <c r="OXU78" s="325"/>
      <c r="OXV78" s="325"/>
      <c r="OXW78" s="325"/>
      <c r="OXX78" s="325"/>
      <c r="OXY78" s="325"/>
      <c r="OXZ78" s="325"/>
      <c r="OYA78" s="325"/>
      <c r="OYB78" s="325"/>
      <c r="OYC78" s="325"/>
      <c r="OYD78" s="325"/>
      <c r="OYE78" s="325"/>
      <c r="OYF78" s="325"/>
      <c r="OYG78" s="325"/>
      <c r="OYH78" s="325"/>
      <c r="OYI78" s="325"/>
      <c r="OYJ78" s="325"/>
      <c r="OYK78" s="325"/>
      <c r="OYL78" s="325"/>
      <c r="OYM78" s="325"/>
      <c r="OYN78" s="325"/>
      <c r="OYO78" s="325"/>
      <c r="OYP78" s="325"/>
      <c r="OYQ78" s="325"/>
      <c r="OYR78" s="325"/>
      <c r="OYS78" s="325"/>
      <c r="OYT78" s="325"/>
      <c r="OYU78" s="325"/>
      <c r="OYV78" s="325"/>
      <c r="OYW78" s="325"/>
      <c r="OYX78" s="325"/>
      <c r="OYY78" s="325"/>
      <c r="OYZ78" s="325"/>
      <c r="OZA78" s="325"/>
      <c r="OZB78" s="325"/>
      <c r="OZC78" s="325"/>
      <c r="OZD78" s="325"/>
      <c r="OZE78" s="325"/>
      <c r="OZF78" s="325"/>
      <c r="OZG78" s="325"/>
      <c r="OZH78" s="325"/>
      <c r="OZI78" s="325"/>
      <c r="OZJ78" s="325"/>
      <c r="OZK78" s="325"/>
      <c r="OZL78" s="325"/>
      <c r="OZM78" s="325"/>
      <c r="OZN78" s="325"/>
      <c r="OZO78" s="325"/>
      <c r="OZP78" s="325"/>
      <c r="OZQ78" s="325"/>
      <c r="OZR78" s="325"/>
      <c r="OZS78" s="325"/>
      <c r="OZT78" s="325"/>
      <c r="OZU78" s="325"/>
      <c r="OZV78" s="325"/>
      <c r="OZW78" s="325"/>
      <c r="OZX78" s="325"/>
      <c r="OZY78" s="325"/>
      <c r="OZZ78" s="325"/>
      <c r="PAA78" s="325"/>
      <c r="PAB78" s="325"/>
      <c r="PAC78" s="325"/>
      <c r="PAD78" s="325"/>
      <c r="PAE78" s="325"/>
      <c r="PAF78" s="325"/>
      <c r="PAG78" s="325"/>
      <c r="PAH78" s="325"/>
      <c r="PAI78" s="325"/>
      <c r="PAJ78" s="325"/>
      <c r="PAK78" s="325"/>
      <c r="PAL78" s="325"/>
      <c r="PAM78" s="325"/>
      <c r="PAN78" s="325"/>
      <c r="PAO78" s="325"/>
      <c r="PAP78" s="325"/>
      <c r="PAQ78" s="325"/>
      <c r="PAR78" s="325"/>
      <c r="PAS78" s="325"/>
      <c r="PAT78" s="325"/>
      <c r="PAU78" s="325"/>
      <c r="PAV78" s="325"/>
      <c r="PAW78" s="325"/>
      <c r="PAX78" s="325"/>
      <c r="PAY78" s="325"/>
      <c r="PAZ78" s="325"/>
      <c r="PBA78" s="325"/>
      <c r="PBB78" s="325"/>
      <c r="PBC78" s="325"/>
      <c r="PBD78" s="325"/>
      <c r="PBE78" s="325"/>
      <c r="PBF78" s="325"/>
      <c r="PBG78" s="325"/>
      <c r="PBH78" s="325"/>
      <c r="PBI78" s="325"/>
      <c r="PBJ78" s="325"/>
      <c r="PBK78" s="325"/>
      <c r="PBL78" s="325"/>
      <c r="PBM78" s="325"/>
      <c r="PBN78" s="325"/>
      <c r="PBO78" s="325"/>
      <c r="PBP78" s="325"/>
      <c r="PBQ78" s="325"/>
      <c r="PBR78" s="325"/>
      <c r="PBS78" s="325"/>
      <c r="PBT78" s="325"/>
      <c r="PBU78" s="325"/>
      <c r="PBV78" s="325"/>
      <c r="PBW78" s="325"/>
      <c r="PBX78" s="325"/>
      <c r="PBY78" s="325"/>
      <c r="PBZ78" s="325"/>
      <c r="PCA78" s="325"/>
      <c r="PCB78" s="325"/>
      <c r="PCC78" s="325"/>
      <c r="PCD78" s="325"/>
      <c r="PCE78" s="325"/>
      <c r="PCF78" s="325"/>
      <c r="PCG78" s="325"/>
      <c r="PCH78" s="325"/>
      <c r="PCI78" s="325"/>
      <c r="PCJ78" s="325"/>
      <c r="PCK78" s="325"/>
      <c r="PCL78" s="325"/>
      <c r="PCM78" s="325"/>
      <c r="PCN78" s="325"/>
      <c r="PCO78" s="325"/>
      <c r="PCP78" s="325"/>
      <c r="PCQ78" s="325"/>
      <c r="PCR78" s="325"/>
      <c r="PCS78" s="325"/>
      <c r="PCT78" s="325"/>
      <c r="PCU78" s="325"/>
      <c r="PCV78" s="325"/>
      <c r="PCW78" s="325"/>
      <c r="PCX78" s="325"/>
      <c r="PCY78" s="325"/>
      <c r="PCZ78" s="325"/>
      <c r="PDA78" s="325"/>
      <c r="PDB78" s="325"/>
      <c r="PDC78" s="325"/>
      <c r="PDD78" s="325"/>
      <c r="PDE78" s="325"/>
      <c r="PDF78" s="325"/>
      <c r="PDG78" s="325"/>
      <c r="PDH78" s="325"/>
      <c r="PDI78" s="325"/>
      <c r="PDJ78" s="325"/>
      <c r="PDK78" s="325"/>
      <c r="PDL78" s="325"/>
      <c r="PDM78" s="325"/>
      <c r="PDN78" s="325"/>
      <c r="PDO78" s="325"/>
      <c r="PDP78" s="325"/>
      <c r="PDQ78" s="325"/>
      <c r="PDR78" s="325"/>
      <c r="PDS78" s="325"/>
      <c r="PDT78" s="325"/>
      <c r="PDU78" s="325"/>
      <c r="PDV78" s="325"/>
      <c r="PDW78" s="325"/>
      <c r="PDX78" s="325"/>
      <c r="PDY78" s="325"/>
      <c r="PDZ78" s="325"/>
      <c r="PEA78" s="325"/>
      <c r="PEB78" s="325"/>
      <c r="PEC78" s="325"/>
      <c r="PED78" s="325"/>
      <c r="PEE78" s="325"/>
      <c r="PEF78" s="325"/>
      <c r="PEG78" s="325"/>
      <c r="PEH78" s="325"/>
      <c r="PEI78" s="325"/>
      <c r="PEJ78" s="325"/>
      <c r="PEK78" s="325"/>
      <c r="PEL78" s="325"/>
      <c r="PEM78" s="325"/>
      <c r="PEN78" s="325"/>
      <c r="PEO78" s="325"/>
      <c r="PEP78" s="325"/>
      <c r="PEQ78" s="325"/>
      <c r="PER78" s="325"/>
      <c r="PES78" s="325"/>
      <c r="PET78" s="325"/>
      <c r="PEU78" s="325"/>
      <c r="PEV78" s="325"/>
      <c r="PEW78" s="325"/>
      <c r="PEX78" s="325"/>
      <c r="PEY78" s="325"/>
      <c r="PEZ78" s="325"/>
      <c r="PFA78" s="325"/>
      <c r="PFB78" s="325"/>
      <c r="PFC78" s="325"/>
      <c r="PFD78" s="325"/>
      <c r="PFE78" s="325"/>
      <c r="PFF78" s="325"/>
      <c r="PFG78" s="325"/>
      <c r="PFH78" s="325"/>
      <c r="PFI78" s="325"/>
      <c r="PFJ78" s="325"/>
      <c r="PFK78" s="325"/>
      <c r="PFL78" s="325"/>
      <c r="PFM78" s="325"/>
      <c r="PFN78" s="325"/>
      <c r="PFO78" s="325"/>
      <c r="PFP78" s="325"/>
      <c r="PFQ78" s="325"/>
      <c r="PFR78" s="325"/>
      <c r="PFS78" s="325"/>
      <c r="PFT78" s="325"/>
      <c r="PFU78" s="325"/>
      <c r="PFV78" s="325"/>
      <c r="PFW78" s="325"/>
      <c r="PFX78" s="325"/>
      <c r="PFY78" s="325"/>
      <c r="PFZ78" s="325"/>
      <c r="PGA78" s="325"/>
      <c r="PGB78" s="325"/>
      <c r="PGC78" s="325"/>
      <c r="PGD78" s="325"/>
      <c r="PGE78" s="325"/>
      <c r="PGF78" s="325"/>
      <c r="PGG78" s="325"/>
      <c r="PGH78" s="325"/>
      <c r="PGI78" s="325"/>
      <c r="PGJ78" s="325"/>
      <c r="PGK78" s="325"/>
      <c r="PGL78" s="325"/>
      <c r="PGM78" s="325"/>
      <c r="PGN78" s="325"/>
      <c r="PGO78" s="325"/>
      <c r="PGP78" s="325"/>
      <c r="PGQ78" s="325"/>
      <c r="PGR78" s="325"/>
      <c r="PGS78" s="325"/>
      <c r="PGT78" s="325"/>
      <c r="PGU78" s="325"/>
      <c r="PGV78" s="325"/>
      <c r="PGW78" s="325"/>
      <c r="PGX78" s="325"/>
      <c r="PGY78" s="325"/>
      <c r="PGZ78" s="325"/>
      <c r="PHA78" s="325"/>
      <c r="PHB78" s="325"/>
      <c r="PHC78" s="325"/>
      <c r="PHD78" s="325"/>
      <c r="PHE78" s="325"/>
      <c r="PHF78" s="325"/>
      <c r="PHG78" s="325"/>
      <c r="PHH78" s="325"/>
      <c r="PHI78" s="325"/>
      <c r="PHJ78" s="325"/>
      <c r="PHK78" s="325"/>
      <c r="PHL78" s="325"/>
      <c r="PHM78" s="325"/>
      <c r="PHN78" s="325"/>
      <c r="PHO78" s="325"/>
      <c r="PHP78" s="325"/>
      <c r="PHQ78" s="325"/>
      <c r="PHR78" s="325"/>
      <c r="PHS78" s="325"/>
      <c r="PHT78" s="325"/>
      <c r="PHU78" s="325"/>
      <c r="PHV78" s="325"/>
      <c r="PHW78" s="325"/>
      <c r="PHX78" s="325"/>
      <c r="PHY78" s="325"/>
      <c r="PHZ78" s="325"/>
      <c r="PIA78" s="325"/>
      <c r="PIB78" s="325"/>
      <c r="PIC78" s="325"/>
      <c r="PID78" s="325"/>
      <c r="PIE78" s="325"/>
      <c r="PIF78" s="325"/>
      <c r="PIG78" s="325"/>
      <c r="PIH78" s="325"/>
      <c r="PII78" s="325"/>
      <c r="PIJ78" s="325"/>
      <c r="PIK78" s="325"/>
      <c r="PIL78" s="325"/>
      <c r="PIM78" s="325"/>
      <c r="PIN78" s="325"/>
      <c r="PIO78" s="325"/>
      <c r="PIP78" s="325"/>
      <c r="PIQ78" s="325"/>
      <c r="PIR78" s="325"/>
      <c r="PIS78" s="325"/>
      <c r="PIT78" s="325"/>
      <c r="PIU78" s="325"/>
      <c r="PIV78" s="325"/>
      <c r="PIW78" s="325"/>
      <c r="PIX78" s="325"/>
      <c r="PIY78" s="325"/>
      <c r="PIZ78" s="325"/>
      <c r="PJA78" s="325"/>
      <c r="PJB78" s="325"/>
      <c r="PJC78" s="325"/>
      <c r="PJD78" s="325"/>
      <c r="PJE78" s="325"/>
      <c r="PJF78" s="325"/>
      <c r="PJG78" s="325"/>
      <c r="PJH78" s="325"/>
      <c r="PJI78" s="325"/>
      <c r="PJJ78" s="325"/>
      <c r="PJK78" s="325"/>
      <c r="PJL78" s="325"/>
      <c r="PJM78" s="325"/>
      <c r="PJN78" s="325"/>
      <c r="PJO78" s="325"/>
      <c r="PJP78" s="325"/>
      <c r="PJQ78" s="325"/>
      <c r="PJR78" s="325"/>
      <c r="PJS78" s="325"/>
      <c r="PJT78" s="325"/>
      <c r="PJU78" s="325"/>
      <c r="PJV78" s="325"/>
      <c r="PJW78" s="325"/>
      <c r="PJX78" s="325"/>
      <c r="PJY78" s="325"/>
      <c r="PJZ78" s="325"/>
      <c r="PKA78" s="325"/>
      <c r="PKB78" s="325"/>
      <c r="PKC78" s="325"/>
      <c r="PKD78" s="325"/>
      <c r="PKE78" s="325"/>
      <c r="PKF78" s="325"/>
      <c r="PKG78" s="325"/>
      <c r="PKH78" s="325"/>
      <c r="PKI78" s="325"/>
      <c r="PKJ78" s="325"/>
      <c r="PKK78" s="325"/>
      <c r="PKL78" s="325"/>
      <c r="PKM78" s="325"/>
      <c r="PKN78" s="325"/>
      <c r="PKO78" s="325"/>
      <c r="PKP78" s="325"/>
      <c r="PKQ78" s="325"/>
      <c r="PKR78" s="325"/>
      <c r="PKS78" s="325"/>
      <c r="PKT78" s="325"/>
      <c r="PKU78" s="325"/>
      <c r="PKV78" s="325"/>
      <c r="PKW78" s="325"/>
      <c r="PKX78" s="325"/>
      <c r="PKY78" s="325"/>
      <c r="PKZ78" s="325"/>
      <c r="PLA78" s="325"/>
      <c r="PLB78" s="325"/>
      <c r="PLC78" s="325"/>
      <c r="PLD78" s="325"/>
      <c r="PLE78" s="325"/>
      <c r="PLF78" s="325"/>
      <c r="PLG78" s="325"/>
      <c r="PLH78" s="325"/>
      <c r="PLI78" s="325"/>
      <c r="PLJ78" s="325"/>
      <c r="PLK78" s="325"/>
      <c r="PLL78" s="325"/>
      <c r="PLM78" s="325"/>
      <c r="PLN78" s="325"/>
      <c r="PLO78" s="325"/>
      <c r="PLP78" s="325"/>
      <c r="PLQ78" s="325"/>
      <c r="PLR78" s="325"/>
      <c r="PLS78" s="325"/>
      <c r="PLT78" s="325"/>
      <c r="PLU78" s="325"/>
      <c r="PLV78" s="325"/>
      <c r="PLW78" s="325"/>
      <c r="PLX78" s="325"/>
      <c r="PLY78" s="325"/>
      <c r="PLZ78" s="325"/>
      <c r="PMA78" s="325"/>
      <c r="PMB78" s="325"/>
      <c r="PMC78" s="325"/>
      <c r="PMD78" s="325"/>
      <c r="PME78" s="325"/>
      <c r="PMF78" s="325"/>
      <c r="PMG78" s="325"/>
      <c r="PMH78" s="325"/>
      <c r="PMI78" s="325"/>
      <c r="PMJ78" s="325"/>
      <c r="PMK78" s="325"/>
      <c r="PML78" s="325"/>
      <c r="PMM78" s="325"/>
      <c r="PMN78" s="325"/>
      <c r="PMO78" s="325"/>
      <c r="PMP78" s="325"/>
      <c r="PMQ78" s="325"/>
      <c r="PMR78" s="325"/>
      <c r="PMS78" s="325"/>
      <c r="PMT78" s="325"/>
      <c r="PMU78" s="325"/>
      <c r="PMV78" s="325"/>
      <c r="PMW78" s="325"/>
      <c r="PMX78" s="325"/>
      <c r="PMY78" s="325"/>
      <c r="PMZ78" s="325"/>
      <c r="PNA78" s="325"/>
      <c r="PNB78" s="325"/>
      <c r="PNC78" s="325"/>
      <c r="PND78" s="325"/>
      <c r="PNE78" s="325"/>
      <c r="PNF78" s="325"/>
      <c r="PNG78" s="325"/>
      <c r="PNH78" s="325"/>
      <c r="PNI78" s="325"/>
      <c r="PNJ78" s="325"/>
      <c r="PNK78" s="325"/>
      <c r="PNL78" s="325"/>
      <c r="PNM78" s="325"/>
      <c r="PNN78" s="325"/>
      <c r="PNO78" s="325"/>
      <c r="PNP78" s="325"/>
      <c r="PNQ78" s="325"/>
      <c r="PNR78" s="325"/>
      <c r="PNS78" s="325"/>
      <c r="PNT78" s="325"/>
      <c r="PNU78" s="325"/>
      <c r="PNV78" s="325"/>
      <c r="PNW78" s="325"/>
      <c r="PNX78" s="325"/>
      <c r="PNY78" s="325"/>
      <c r="PNZ78" s="325"/>
      <c r="POA78" s="325"/>
      <c r="POB78" s="325"/>
      <c r="POC78" s="325"/>
      <c r="POD78" s="325"/>
      <c r="POE78" s="325"/>
      <c r="POF78" s="325"/>
      <c r="POG78" s="325"/>
      <c r="POH78" s="325"/>
      <c r="POI78" s="325"/>
      <c r="POJ78" s="325"/>
      <c r="POK78" s="325"/>
      <c r="POL78" s="325"/>
      <c r="POM78" s="325"/>
      <c r="PON78" s="325"/>
      <c r="POO78" s="325"/>
      <c r="POP78" s="325"/>
      <c r="POQ78" s="325"/>
      <c r="POR78" s="325"/>
      <c r="POS78" s="325"/>
      <c r="POT78" s="325"/>
      <c r="POU78" s="325"/>
      <c r="POV78" s="325"/>
      <c r="POW78" s="325"/>
      <c r="POX78" s="325"/>
      <c r="POY78" s="325"/>
      <c r="POZ78" s="325"/>
      <c r="PPA78" s="325"/>
      <c r="PPB78" s="325"/>
      <c r="PPC78" s="325"/>
      <c r="PPD78" s="325"/>
      <c r="PPE78" s="325"/>
      <c r="PPF78" s="325"/>
      <c r="PPG78" s="325"/>
      <c r="PPH78" s="325"/>
      <c r="PPI78" s="325"/>
      <c r="PPJ78" s="325"/>
      <c r="PPK78" s="325"/>
      <c r="PPL78" s="325"/>
      <c r="PPM78" s="325"/>
      <c r="PPN78" s="325"/>
      <c r="PPO78" s="325"/>
      <c r="PPP78" s="325"/>
      <c r="PPQ78" s="325"/>
      <c r="PPR78" s="325"/>
      <c r="PPS78" s="325"/>
      <c r="PPT78" s="325"/>
      <c r="PPU78" s="325"/>
      <c r="PPV78" s="325"/>
      <c r="PPW78" s="325"/>
      <c r="PPX78" s="325"/>
      <c r="PPY78" s="325"/>
      <c r="PPZ78" s="325"/>
      <c r="PQA78" s="325"/>
      <c r="PQB78" s="325"/>
      <c r="PQC78" s="325"/>
      <c r="PQD78" s="325"/>
      <c r="PQE78" s="325"/>
      <c r="PQF78" s="325"/>
      <c r="PQG78" s="325"/>
      <c r="PQH78" s="325"/>
      <c r="PQI78" s="325"/>
      <c r="PQJ78" s="325"/>
      <c r="PQK78" s="325"/>
      <c r="PQL78" s="325"/>
      <c r="PQM78" s="325"/>
      <c r="PQN78" s="325"/>
      <c r="PQO78" s="325"/>
      <c r="PQP78" s="325"/>
      <c r="PQQ78" s="325"/>
      <c r="PQR78" s="325"/>
      <c r="PQS78" s="325"/>
      <c r="PQT78" s="325"/>
      <c r="PQU78" s="325"/>
      <c r="PQV78" s="325"/>
      <c r="PQW78" s="325"/>
      <c r="PQX78" s="325"/>
      <c r="PQY78" s="325"/>
      <c r="PQZ78" s="325"/>
      <c r="PRA78" s="325"/>
      <c r="PRB78" s="325"/>
      <c r="PRC78" s="325"/>
      <c r="PRD78" s="325"/>
      <c r="PRE78" s="325"/>
      <c r="PRF78" s="325"/>
      <c r="PRG78" s="325"/>
      <c r="PRH78" s="325"/>
      <c r="PRI78" s="325"/>
      <c r="PRJ78" s="325"/>
      <c r="PRK78" s="325"/>
      <c r="PRL78" s="325"/>
      <c r="PRM78" s="325"/>
      <c r="PRN78" s="325"/>
      <c r="PRO78" s="325"/>
      <c r="PRP78" s="325"/>
      <c r="PRQ78" s="325"/>
      <c r="PRR78" s="325"/>
      <c r="PRS78" s="325"/>
      <c r="PRT78" s="325"/>
      <c r="PRU78" s="325"/>
      <c r="PRV78" s="325"/>
      <c r="PRW78" s="325"/>
      <c r="PRX78" s="325"/>
      <c r="PRY78" s="325"/>
      <c r="PRZ78" s="325"/>
      <c r="PSA78" s="325"/>
      <c r="PSB78" s="325"/>
      <c r="PSC78" s="325"/>
      <c r="PSD78" s="325"/>
      <c r="PSE78" s="325"/>
      <c r="PSF78" s="325"/>
      <c r="PSG78" s="325"/>
      <c r="PSH78" s="325"/>
      <c r="PSI78" s="325"/>
      <c r="PSJ78" s="325"/>
      <c r="PSK78" s="325"/>
      <c r="PSL78" s="325"/>
      <c r="PSM78" s="325"/>
      <c r="PSN78" s="325"/>
      <c r="PSO78" s="325"/>
      <c r="PSP78" s="325"/>
      <c r="PSQ78" s="325"/>
      <c r="PSR78" s="325"/>
      <c r="PSS78" s="325"/>
      <c r="PST78" s="325"/>
      <c r="PSU78" s="325"/>
      <c r="PSV78" s="325"/>
      <c r="PSW78" s="325"/>
      <c r="PSX78" s="325"/>
      <c r="PSY78" s="325"/>
      <c r="PSZ78" s="325"/>
      <c r="PTA78" s="325"/>
      <c r="PTB78" s="325"/>
      <c r="PTC78" s="325"/>
      <c r="PTD78" s="325"/>
      <c r="PTE78" s="325"/>
      <c r="PTF78" s="325"/>
      <c r="PTG78" s="325"/>
      <c r="PTH78" s="325"/>
      <c r="PTI78" s="325"/>
      <c r="PTJ78" s="325"/>
      <c r="PTK78" s="325"/>
      <c r="PTL78" s="325"/>
      <c r="PTM78" s="325"/>
      <c r="PTN78" s="325"/>
      <c r="PTO78" s="325"/>
      <c r="PTP78" s="325"/>
      <c r="PTQ78" s="325"/>
      <c r="PTR78" s="325"/>
      <c r="PTS78" s="325"/>
      <c r="PTT78" s="325"/>
      <c r="PTU78" s="325"/>
      <c r="PTV78" s="325"/>
      <c r="PTW78" s="325"/>
      <c r="PTX78" s="325"/>
      <c r="PTY78" s="325"/>
      <c r="PTZ78" s="325"/>
      <c r="PUA78" s="325"/>
      <c r="PUB78" s="325"/>
      <c r="PUC78" s="325"/>
      <c r="PUD78" s="325"/>
      <c r="PUE78" s="325"/>
      <c r="PUF78" s="325"/>
      <c r="PUG78" s="325"/>
      <c r="PUH78" s="325"/>
      <c r="PUI78" s="325"/>
      <c r="PUJ78" s="325"/>
      <c r="PUK78" s="325"/>
      <c r="PUL78" s="325"/>
      <c r="PUM78" s="325"/>
      <c r="PUN78" s="325"/>
      <c r="PUO78" s="325"/>
      <c r="PUP78" s="325"/>
      <c r="PUQ78" s="325"/>
      <c r="PUR78" s="325"/>
      <c r="PUS78" s="325"/>
      <c r="PUT78" s="325"/>
      <c r="PUU78" s="325"/>
      <c r="PUV78" s="325"/>
      <c r="PUW78" s="325"/>
      <c r="PUX78" s="325"/>
      <c r="PUY78" s="325"/>
      <c r="PUZ78" s="325"/>
      <c r="PVA78" s="325"/>
      <c r="PVB78" s="325"/>
      <c r="PVC78" s="325"/>
      <c r="PVD78" s="325"/>
      <c r="PVE78" s="325"/>
      <c r="PVF78" s="325"/>
      <c r="PVG78" s="325"/>
      <c r="PVH78" s="325"/>
      <c r="PVI78" s="325"/>
      <c r="PVJ78" s="325"/>
      <c r="PVK78" s="325"/>
      <c r="PVL78" s="325"/>
      <c r="PVM78" s="325"/>
      <c r="PVN78" s="325"/>
      <c r="PVO78" s="325"/>
      <c r="PVP78" s="325"/>
      <c r="PVQ78" s="325"/>
      <c r="PVR78" s="325"/>
      <c r="PVS78" s="325"/>
      <c r="PVT78" s="325"/>
      <c r="PVU78" s="325"/>
      <c r="PVV78" s="325"/>
      <c r="PVW78" s="325"/>
      <c r="PVX78" s="325"/>
      <c r="PVY78" s="325"/>
      <c r="PVZ78" s="325"/>
      <c r="PWA78" s="325"/>
      <c r="PWB78" s="325"/>
      <c r="PWC78" s="325"/>
      <c r="PWD78" s="325"/>
      <c r="PWE78" s="325"/>
      <c r="PWF78" s="325"/>
      <c r="PWG78" s="325"/>
      <c r="PWH78" s="325"/>
      <c r="PWI78" s="325"/>
      <c r="PWJ78" s="325"/>
      <c r="PWK78" s="325"/>
      <c r="PWL78" s="325"/>
      <c r="PWM78" s="325"/>
      <c r="PWN78" s="325"/>
      <c r="PWO78" s="325"/>
      <c r="PWP78" s="325"/>
      <c r="PWQ78" s="325"/>
      <c r="PWR78" s="325"/>
      <c r="PWS78" s="325"/>
      <c r="PWT78" s="325"/>
      <c r="PWU78" s="325"/>
      <c r="PWV78" s="325"/>
      <c r="PWW78" s="325"/>
      <c r="PWX78" s="325"/>
      <c r="PWY78" s="325"/>
      <c r="PWZ78" s="325"/>
      <c r="PXA78" s="325"/>
      <c r="PXB78" s="325"/>
      <c r="PXC78" s="325"/>
      <c r="PXD78" s="325"/>
      <c r="PXE78" s="325"/>
      <c r="PXF78" s="325"/>
      <c r="PXG78" s="325"/>
      <c r="PXH78" s="325"/>
      <c r="PXI78" s="325"/>
      <c r="PXJ78" s="325"/>
      <c r="PXK78" s="325"/>
      <c r="PXL78" s="325"/>
      <c r="PXM78" s="325"/>
      <c r="PXN78" s="325"/>
      <c r="PXO78" s="325"/>
      <c r="PXP78" s="325"/>
      <c r="PXQ78" s="325"/>
      <c r="PXR78" s="325"/>
      <c r="PXS78" s="325"/>
      <c r="PXT78" s="325"/>
      <c r="PXU78" s="325"/>
      <c r="PXV78" s="325"/>
      <c r="PXW78" s="325"/>
      <c r="PXX78" s="325"/>
      <c r="PXY78" s="325"/>
      <c r="PXZ78" s="325"/>
      <c r="PYA78" s="325"/>
      <c r="PYB78" s="325"/>
      <c r="PYC78" s="325"/>
      <c r="PYD78" s="325"/>
      <c r="PYE78" s="325"/>
      <c r="PYF78" s="325"/>
      <c r="PYG78" s="325"/>
      <c r="PYH78" s="325"/>
      <c r="PYI78" s="325"/>
      <c r="PYJ78" s="325"/>
      <c r="PYK78" s="325"/>
      <c r="PYL78" s="325"/>
      <c r="PYM78" s="325"/>
      <c r="PYN78" s="325"/>
      <c r="PYO78" s="325"/>
      <c r="PYP78" s="325"/>
      <c r="PYQ78" s="325"/>
      <c r="PYR78" s="325"/>
      <c r="PYS78" s="325"/>
      <c r="PYT78" s="325"/>
      <c r="PYU78" s="325"/>
      <c r="PYV78" s="325"/>
      <c r="PYW78" s="325"/>
      <c r="PYX78" s="325"/>
      <c r="PYY78" s="325"/>
      <c r="PYZ78" s="325"/>
      <c r="PZA78" s="325"/>
      <c r="PZB78" s="325"/>
      <c r="PZC78" s="325"/>
      <c r="PZD78" s="325"/>
      <c r="PZE78" s="325"/>
      <c r="PZF78" s="325"/>
      <c r="PZG78" s="325"/>
      <c r="PZH78" s="325"/>
      <c r="PZI78" s="325"/>
      <c r="PZJ78" s="325"/>
      <c r="PZK78" s="325"/>
      <c r="PZL78" s="325"/>
      <c r="PZM78" s="325"/>
      <c r="PZN78" s="325"/>
      <c r="PZO78" s="325"/>
      <c r="PZP78" s="325"/>
      <c r="PZQ78" s="325"/>
      <c r="PZR78" s="325"/>
      <c r="PZS78" s="325"/>
      <c r="PZT78" s="325"/>
      <c r="PZU78" s="325"/>
      <c r="PZV78" s="325"/>
      <c r="PZW78" s="325"/>
      <c r="PZX78" s="325"/>
      <c r="PZY78" s="325"/>
      <c r="PZZ78" s="325"/>
      <c r="QAA78" s="325"/>
      <c r="QAB78" s="325"/>
      <c r="QAC78" s="325"/>
      <c r="QAD78" s="325"/>
      <c r="QAE78" s="325"/>
      <c r="QAF78" s="325"/>
      <c r="QAG78" s="325"/>
      <c r="QAH78" s="325"/>
      <c r="QAI78" s="325"/>
      <c r="QAJ78" s="325"/>
      <c r="QAK78" s="325"/>
      <c r="QAL78" s="325"/>
      <c r="QAM78" s="325"/>
      <c r="QAN78" s="325"/>
      <c r="QAO78" s="325"/>
      <c r="QAP78" s="325"/>
      <c r="QAQ78" s="325"/>
      <c r="QAR78" s="325"/>
      <c r="QAS78" s="325"/>
      <c r="QAT78" s="325"/>
      <c r="QAU78" s="325"/>
      <c r="QAV78" s="325"/>
      <c r="QAW78" s="325"/>
      <c r="QAX78" s="325"/>
      <c r="QAY78" s="325"/>
      <c r="QAZ78" s="325"/>
      <c r="QBA78" s="325"/>
      <c r="QBB78" s="325"/>
      <c r="QBC78" s="325"/>
      <c r="QBD78" s="325"/>
      <c r="QBE78" s="325"/>
      <c r="QBF78" s="325"/>
      <c r="QBG78" s="325"/>
      <c r="QBH78" s="325"/>
      <c r="QBI78" s="325"/>
      <c r="QBJ78" s="325"/>
      <c r="QBK78" s="325"/>
      <c r="QBL78" s="325"/>
      <c r="QBM78" s="325"/>
      <c r="QBN78" s="325"/>
      <c r="QBO78" s="325"/>
      <c r="QBP78" s="325"/>
      <c r="QBQ78" s="325"/>
      <c r="QBR78" s="325"/>
      <c r="QBS78" s="325"/>
      <c r="QBT78" s="325"/>
      <c r="QBU78" s="325"/>
      <c r="QBV78" s="325"/>
      <c r="QBW78" s="325"/>
      <c r="QBX78" s="325"/>
      <c r="QBY78" s="325"/>
      <c r="QBZ78" s="325"/>
      <c r="QCA78" s="325"/>
      <c r="QCB78" s="325"/>
      <c r="QCC78" s="325"/>
      <c r="QCD78" s="325"/>
      <c r="QCE78" s="325"/>
      <c r="QCF78" s="325"/>
      <c r="QCG78" s="325"/>
      <c r="QCH78" s="325"/>
      <c r="QCI78" s="325"/>
      <c r="QCJ78" s="325"/>
      <c r="QCK78" s="325"/>
      <c r="QCL78" s="325"/>
      <c r="QCM78" s="325"/>
      <c r="QCN78" s="325"/>
      <c r="QCO78" s="325"/>
      <c r="QCP78" s="325"/>
      <c r="QCQ78" s="325"/>
      <c r="QCR78" s="325"/>
      <c r="QCS78" s="325"/>
      <c r="QCT78" s="325"/>
      <c r="QCU78" s="325"/>
      <c r="QCV78" s="325"/>
      <c r="QCW78" s="325"/>
      <c r="QCX78" s="325"/>
      <c r="QCY78" s="325"/>
      <c r="QCZ78" s="325"/>
      <c r="QDA78" s="325"/>
      <c r="QDB78" s="325"/>
      <c r="QDC78" s="325"/>
      <c r="QDD78" s="325"/>
      <c r="QDE78" s="325"/>
      <c r="QDF78" s="325"/>
      <c r="QDG78" s="325"/>
      <c r="QDH78" s="325"/>
      <c r="QDI78" s="325"/>
      <c r="QDJ78" s="325"/>
      <c r="QDK78" s="325"/>
      <c r="QDL78" s="325"/>
      <c r="QDM78" s="325"/>
      <c r="QDN78" s="325"/>
      <c r="QDO78" s="325"/>
      <c r="QDP78" s="325"/>
      <c r="QDQ78" s="325"/>
      <c r="QDR78" s="325"/>
      <c r="QDS78" s="325"/>
      <c r="QDT78" s="325"/>
      <c r="QDU78" s="325"/>
      <c r="QDV78" s="325"/>
      <c r="QDW78" s="325"/>
      <c r="QDX78" s="325"/>
      <c r="QDY78" s="325"/>
      <c r="QDZ78" s="325"/>
      <c r="QEA78" s="325"/>
      <c r="QEB78" s="325"/>
      <c r="QEC78" s="325"/>
      <c r="QED78" s="325"/>
      <c r="QEE78" s="325"/>
      <c r="QEF78" s="325"/>
      <c r="QEG78" s="325"/>
      <c r="QEH78" s="325"/>
      <c r="QEI78" s="325"/>
      <c r="QEJ78" s="325"/>
      <c r="QEK78" s="325"/>
      <c r="QEL78" s="325"/>
      <c r="QEM78" s="325"/>
      <c r="QEN78" s="325"/>
      <c r="QEO78" s="325"/>
      <c r="QEP78" s="325"/>
      <c r="QEQ78" s="325"/>
      <c r="QER78" s="325"/>
      <c r="QES78" s="325"/>
      <c r="QET78" s="325"/>
      <c r="QEU78" s="325"/>
      <c r="QEV78" s="325"/>
      <c r="QEW78" s="325"/>
      <c r="QEX78" s="325"/>
      <c r="QEY78" s="325"/>
      <c r="QEZ78" s="325"/>
      <c r="QFA78" s="325"/>
      <c r="QFB78" s="325"/>
      <c r="QFC78" s="325"/>
      <c r="QFD78" s="325"/>
      <c r="QFE78" s="325"/>
      <c r="QFF78" s="325"/>
      <c r="QFG78" s="325"/>
      <c r="QFH78" s="325"/>
      <c r="QFI78" s="325"/>
      <c r="QFJ78" s="325"/>
      <c r="QFK78" s="325"/>
      <c r="QFL78" s="325"/>
      <c r="QFM78" s="325"/>
      <c r="QFN78" s="325"/>
      <c r="QFO78" s="325"/>
      <c r="QFP78" s="325"/>
      <c r="QFQ78" s="325"/>
      <c r="QFR78" s="325"/>
      <c r="QFS78" s="325"/>
      <c r="QFT78" s="325"/>
      <c r="QFU78" s="325"/>
      <c r="QFV78" s="325"/>
      <c r="QFW78" s="325"/>
      <c r="QFX78" s="325"/>
      <c r="QFY78" s="325"/>
      <c r="QFZ78" s="325"/>
      <c r="QGA78" s="325"/>
      <c r="QGB78" s="325"/>
      <c r="QGC78" s="325"/>
      <c r="QGD78" s="325"/>
      <c r="QGE78" s="325"/>
      <c r="QGF78" s="325"/>
      <c r="QGG78" s="325"/>
      <c r="QGH78" s="325"/>
      <c r="QGI78" s="325"/>
      <c r="QGJ78" s="325"/>
      <c r="QGK78" s="325"/>
      <c r="QGL78" s="325"/>
      <c r="QGM78" s="325"/>
      <c r="QGN78" s="325"/>
      <c r="QGO78" s="325"/>
      <c r="QGP78" s="325"/>
      <c r="QGQ78" s="325"/>
      <c r="QGR78" s="325"/>
      <c r="QGS78" s="325"/>
      <c r="QGT78" s="325"/>
      <c r="QGU78" s="325"/>
      <c r="QGV78" s="325"/>
      <c r="QGW78" s="325"/>
      <c r="QGX78" s="325"/>
      <c r="QGY78" s="325"/>
      <c r="QGZ78" s="325"/>
      <c r="QHA78" s="325"/>
      <c r="QHB78" s="325"/>
      <c r="QHC78" s="325"/>
      <c r="QHD78" s="325"/>
      <c r="QHE78" s="325"/>
      <c r="QHF78" s="325"/>
      <c r="QHG78" s="325"/>
      <c r="QHH78" s="325"/>
      <c r="QHI78" s="325"/>
      <c r="QHJ78" s="325"/>
      <c r="QHK78" s="325"/>
      <c r="QHL78" s="325"/>
      <c r="QHM78" s="325"/>
      <c r="QHN78" s="325"/>
      <c r="QHO78" s="325"/>
      <c r="QHP78" s="325"/>
      <c r="QHQ78" s="325"/>
      <c r="QHR78" s="325"/>
      <c r="QHS78" s="325"/>
      <c r="QHT78" s="325"/>
      <c r="QHU78" s="325"/>
      <c r="QHV78" s="325"/>
      <c r="QHW78" s="325"/>
      <c r="QHX78" s="325"/>
      <c r="QHY78" s="325"/>
      <c r="QHZ78" s="325"/>
      <c r="QIA78" s="325"/>
      <c r="QIB78" s="325"/>
      <c r="QIC78" s="325"/>
      <c r="QID78" s="325"/>
      <c r="QIE78" s="325"/>
      <c r="QIF78" s="325"/>
      <c r="QIG78" s="325"/>
      <c r="QIH78" s="325"/>
      <c r="QII78" s="325"/>
      <c r="QIJ78" s="325"/>
      <c r="QIK78" s="325"/>
      <c r="QIL78" s="325"/>
      <c r="QIM78" s="325"/>
      <c r="QIN78" s="325"/>
      <c r="QIO78" s="325"/>
      <c r="QIP78" s="325"/>
      <c r="QIQ78" s="325"/>
      <c r="QIR78" s="325"/>
      <c r="QIS78" s="325"/>
      <c r="QIT78" s="325"/>
      <c r="QIU78" s="325"/>
      <c r="QIV78" s="325"/>
      <c r="QIW78" s="325"/>
      <c r="QIX78" s="325"/>
      <c r="QIY78" s="325"/>
      <c r="QIZ78" s="325"/>
      <c r="QJA78" s="325"/>
      <c r="QJB78" s="325"/>
      <c r="QJC78" s="325"/>
      <c r="QJD78" s="325"/>
      <c r="QJE78" s="325"/>
      <c r="QJF78" s="325"/>
      <c r="QJG78" s="325"/>
      <c r="QJH78" s="325"/>
      <c r="QJI78" s="325"/>
      <c r="QJJ78" s="325"/>
      <c r="QJK78" s="325"/>
      <c r="QJL78" s="325"/>
      <c r="QJM78" s="325"/>
      <c r="QJN78" s="325"/>
      <c r="QJO78" s="325"/>
      <c r="QJP78" s="325"/>
      <c r="QJQ78" s="325"/>
      <c r="QJR78" s="325"/>
      <c r="QJS78" s="325"/>
      <c r="QJT78" s="325"/>
      <c r="QJU78" s="325"/>
      <c r="QJV78" s="325"/>
      <c r="QJW78" s="325"/>
      <c r="QJX78" s="325"/>
      <c r="QJY78" s="325"/>
      <c r="QJZ78" s="325"/>
      <c r="QKA78" s="325"/>
      <c r="QKB78" s="325"/>
      <c r="QKC78" s="325"/>
      <c r="QKD78" s="325"/>
      <c r="QKE78" s="325"/>
      <c r="QKF78" s="325"/>
      <c r="QKG78" s="325"/>
      <c r="QKH78" s="325"/>
      <c r="QKI78" s="325"/>
      <c r="QKJ78" s="325"/>
      <c r="QKK78" s="325"/>
      <c r="QKL78" s="325"/>
      <c r="QKM78" s="325"/>
      <c r="QKN78" s="325"/>
      <c r="QKO78" s="325"/>
      <c r="QKP78" s="325"/>
      <c r="QKQ78" s="325"/>
      <c r="QKR78" s="325"/>
      <c r="QKS78" s="325"/>
      <c r="QKT78" s="325"/>
      <c r="QKU78" s="325"/>
      <c r="QKV78" s="325"/>
      <c r="QKW78" s="325"/>
      <c r="QKX78" s="325"/>
      <c r="QKY78" s="325"/>
      <c r="QKZ78" s="325"/>
      <c r="QLA78" s="325"/>
      <c r="QLB78" s="325"/>
      <c r="QLC78" s="325"/>
      <c r="QLD78" s="325"/>
      <c r="QLE78" s="325"/>
      <c r="QLF78" s="325"/>
      <c r="QLG78" s="325"/>
      <c r="QLH78" s="325"/>
      <c r="QLI78" s="325"/>
      <c r="QLJ78" s="325"/>
      <c r="QLK78" s="325"/>
      <c r="QLL78" s="325"/>
      <c r="QLM78" s="325"/>
      <c r="QLN78" s="325"/>
      <c r="QLO78" s="325"/>
      <c r="QLP78" s="325"/>
      <c r="QLQ78" s="325"/>
      <c r="QLR78" s="325"/>
      <c r="QLS78" s="325"/>
      <c r="QLT78" s="325"/>
      <c r="QLU78" s="325"/>
      <c r="QLV78" s="325"/>
      <c r="QLW78" s="325"/>
      <c r="QLX78" s="325"/>
      <c r="QLY78" s="325"/>
      <c r="QLZ78" s="325"/>
      <c r="QMA78" s="325"/>
      <c r="QMB78" s="325"/>
      <c r="QMC78" s="325"/>
      <c r="QMD78" s="325"/>
      <c r="QME78" s="325"/>
      <c r="QMF78" s="325"/>
      <c r="QMG78" s="325"/>
      <c r="QMH78" s="325"/>
      <c r="QMI78" s="325"/>
      <c r="QMJ78" s="325"/>
      <c r="QMK78" s="325"/>
      <c r="QML78" s="325"/>
      <c r="QMM78" s="325"/>
      <c r="QMN78" s="325"/>
      <c r="QMO78" s="325"/>
      <c r="QMP78" s="325"/>
      <c r="QMQ78" s="325"/>
      <c r="QMR78" s="325"/>
      <c r="QMS78" s="325"/>
      <c r="QMT78" s="325"/>
      <c r="QMU78" s="325"/>
      <c r="QMV78" s="325"/>
      <c r="QMW78" s="325"/>
      <c r="QMX78" s="325"/>
      <c r="QMY78" s="325"/>
      <c r="QMZ78" s="325"/>
      <c r="QNA78" s="325"/>
      <c r="QNB78" s="325"/>
      <c r="QNC78" s="325"/>
      <c r="QND78" s="325"/>
      <c r="QNE78" s="325"/>
      <c r="QNF78" s="325"/>
      <c r="QNG78" s="325"/>
      <c r="QNH78" s="325"/>
      <c r="QNI78" s="325"/>
      <c r="QNJ78" s="325"/>
      <c r="QNK78" s="325"/>
      <c r="QNL78" s="325"/>
      <c r="QNM78" s="325"/>
      <c r="QNN78" s="325"/>
      <c r="QNO78" s="325"/>
      <c r="QNP78" s="325"/>
      <c r="QNQ78" s="325"/>
      <c r="QNR78" s="325"/>
      <c r="QNS78" s="325"/>
      <c r="QNT78" s="325"/>
      <c r="QNU78" s="325"/>
      <c r="QNV78" s="325"/>
      <c r="QNW78" s="325"/>
      <c r="QNX78" s="325"/>
      <c r="QNY78" s="325"/>
      <c r="QNZ78" s="325"/>
      <c r="QOA78" s="325"/>
      <c r="QOB78" s="325"/>
      <c r="QOC78" s="325"/>
      <c r="QOD78" s="325"/>
      <c r="QOE78" s="325"/>
      <c r="QOF78" s="325"/>
      <c r="QOG78" s="325"/>
      <c r="QOH78" s="325"/>
      <c r="QOI78" s="325"/>
      <c r="QOJ78" s="325"/>
      <c r="QOK78" s="325"/>
      <c r="QOL78" s="325"/>
      <c r="QOM78" s="325"/>
      <c r="QON78" s="325"/>
      <c r="QOO78" s="325"/>
      <c r="QOP78" s="325"/>
      <c r="QOQ78" s="325"/>
      <c r="QOR78" s="325"/>
      <c r="QOS78" s="325"/>
      <c r="QOT78" s="325"/>
      <c r="QOU78" s="325"/>
      <c r="QOV78" s="325"/>
      <c r="QOW78" s="325"/>
      <c r="QOX78" s="325"/>
      <c r="QOY78" s="325"/>
      <c r="QOZ78" s="325"/>
      <c r="QPA78" s="325"/>
      <c r="QPB78" s="325"/>
      <c r="QPC78" s="325"/>
      <c r="QPD78" s="325"/>
      <c r="QPE78" s="325"/>
      <c r="QPF78" s="325"/>
      <c r="QPG78" s="325"/>
      <c r="QPH78" s="325"/>
      <c r="QPI78" s="325"/>
      <c r="QPJ78" s="325"/>
      <c r="QPK78" s="325"/>
      <c r="QPL78" s="325"/>
      <c r="QPM78" s="325"/>
      <c r="QPN78" s="325"/>
      <c r="QPO78" s="325"/>
      <c r="QPP78" s="325"/>
      <c r="QPQ78" s="325"/>
      <c r="QPR78" s="325"/>
      <c r="QPS78" s="325"/>
      <c r="QPT78" s="325"/>
      <c r="QPU78" s="325"/>
      <c r="QPV78" s="325"/>
      <c r="QPW78" s="325"/>
      <c r="QPX78" s="325"/>
      <c r="QPY78" s="325"/>
      <c r="QPZ78" s="325"/>
      <c r="QQA78" s="325"/>
      <c r="QQB78" s="325"/>
      <c r="QQC78" s="325"/>
      <c r="QQD78" s="325"/>
      <c r="QQE78" s="325"/>
      <c r="QQF78" s="325"/>
      <c r="QQG78" s="325"/>
      <c r="QQH78" s="325"/>
      <c r="QQI78" s="325"/>
      <c r="QQJ78" s="325"/>
      <c r="QQK78" s="325"/>
      <c r="QQL78" s="325"/>
      <c r="QQM78" s="325"/>
      <c r="QQN78" s="325"/>
      <c r="QQO78" s="325"/>
      <c r="QQP78" s="325"/>
      <c r="QQQ78" s="325"/>
      <c r="QQR78" s="325"/>
      <c r="QQS78" s="325"/>
      <c r="QQT78" s="325"/>
      <c r="QQU78" s="325"/>
      <c r="QQV78" s="325"/>
      <c r="QQW78" s="325"/>
      <c r="QQX78" s="325"/>
      <c r="QQY78" s="325"/>
      <c r="QQZ78" s="325"/>
      <c r="QRA78" s="325"/>
      <c r="QRB78" s="325"/>
      <c r="QRC78" s="325"/>
      <c r="QRD78" s="325"/>
      <c r="QRE78" s="325"/>
      <c r="QRF78" s="325"/>
      <c r="QRG78" s="325"/>
      <c r="QRH78" s="325"/>
      <c r="QRI78" s="325"/>
      <c r="QRJ78" s="325"/>
      <c r="QRK78" s="325"/>
      <c r="QRL78" s="325"/>
      <c r="QRM78" s="325"/>
      <c r="QRN78" s="325"/>
      <c r="QRO78" s="325"/>
      <c r="QRP78" s="325"/>
      <c r="QRQ78" s="325"/>
      <c r="QRR78" s="325"/>
      <c r="QRS78" s="325"/>
      <c r="QRT78" s="325"/>
      <c r="QRU78" s="325"/>
      <c r="QRV78" s="325"/>
      <c r="QRW78" s="325"/>
      <c r="QRX78" s="325"/>
      <c r="QRY78" s="325"/>
      <c r="QRZ78" s="325"/>
      <c r="QSA78" s="325"/>
      <c r="QSB78" s="325"/>
      <c r="QSC78" s="325"/>
      <c r="QSD78" s="325"/>
      <c r="QSE78" s="325"/>
      <c r="QSF78" s="325"/>
      <c r="QSG78" s="325"/>
      <c r="QSH78" s="325"/>
      <c r="QSI78" s="325"/>
      <c r="QSJ78" s="325"/>
      <c r="QSK78" s="325"/>
      <c r="QSL78" s="325"/>
      <c r="QSM78" s="325"/>
      <c r="QSN78" s="325"/>
      <c r="QSO78" s="325"/>
      <c r="QSP78" s="325"/>
      <c r="QSQ78" s="325"/>
      <c r="QSR78" s="325"/>
      <c r="QSS78" s="325"/>
      <c r="QST78" s="325"/>
      <c r="QSU78" s="325"/>
      <c r="QSV78" s="325"/>
      <c r="QSW78" s="325"/>
      <c r="QSX78" s="325"/>
      <c r="QSY78" s="325"/>
      <c r="QSZ78" s="325"/>
      <c r="QTA78" s="325"/>
      <c r="QTB78" s="325"/>
      <c r="QTC78" s="325"/>
      <c r="QTD78" s="325"/>
      <c r="QTE78" s="325"/>
      <c r="QTF78" s="325"/>
      <c r="QTG78" s="325"/>
      <c r="QTH78" s="325"/>
      <c r="QTI78" s="325"/>
      <c r="QTJ78" s="325"/>
      <c r="QTK78" s="325"/>
      <c r="QTL78" s="325"/>
      <c r="QTM78" s="325"/>
      <c r="QTN78" s="325"/>
      <c r="QTO78" s="325"/>
      <c r="QTP78" s="325"/>
      <c r="QTQ78" s="325"/>
      <c r="QTR78" s="325"/>
      <c r="QTS78" s="325"/>
      <c r="QTT78" s="325"/>
      <c r="QTU78" s="325"/>
      <c r="QTV78" s="325"/>
      <c r="QTW78" s="325"/>
      <c r="QTX78" s="325"/>
      <c r="QTY78" s="325"/>
      <c r="QTZ78" s="325"/>
      <c r="QUA78" s="325"/>
      <c r="QUB78" s="325"/>
      <c r="QUC78" s="325"/>
      <c r="QUD78" s="325"/>
      <c r="QUE78" s="325"/>
      <c r="QUF78" s="325"/>
      <c r="QUG78" s="325"/>
      <c r="QUH78" s="325"/>
      <c r="QUI78" s="325"/>
      <c r="QUJ78" s="325"/>
      <c r="QUK78" s="325"/>
      <c r="QUL78" s="325"/>
      <c r="QUM78" s="325"/>
      <c r="QUN78" s="325"/>
      <c r="QUO78" s="325"/>
      <c r="QUP78" s="325"/>
      <c r="QUQ78" s="325"/>
      <c r="QUR78" s="325"/>
      <c r="QUS78" s="325"/>
      <c r="QUT78" s="325"/>
      <c r="QUU78" s="325"/>
      <c r="QUV78" s="325"/>
      <c r="QUW78" s="325"/>
      <c r="QUX78" s="325"/>
      <c r="QUY78" s="325"/>
      <c r="QUZ78" s="325"/>
      <c r="QVA78" s="325"/>
      <c r="QVB78" s="325"/>
      <c r="QVC78" s="325"/>
      <c r="QVD78" s="325"/>
      <c r="QVE78" s="325"/>
      <c r="QVF78" s="325"/>
      <c r="QVG78" s="325"/>
      <c r="QVH78" s="325"/>
      <c r="QVI78" s="325"/>
      <c r="QVJ78" s="325"/>
      <c r="QVK78" s="325"/>
      <c r="QVL78" s="325"/>
      <c r="QVM78" s="325"/>
      <c r="QVN78" s="325"/>
      <c r="QVO78" s="325"/>
      <c r="QVP78" s="325"/>
      <c r="QVQ78" s="325"/>
      <c r="QVR78" s="325"/>
      <c r="QVS78" s="325"/>
      <c r="QVT78" s="325"/>
      <c r="QVU78" s="325"/>
      <c r="QVV78" s="325"/>
      <c r="QVW78" s="325"/>
      <c r="QVX78" s="325"/>
      <c r="QVY78" s="325"/>
      <c r="QVZ78" s="325"/>
      <c r="QWA78" s="325"/>
      <c r="QWB78" s="325"/>
      <c r="QWC78" s="325"/>
      <c r="QWD78" s="325"/>
      <c r="QWE78" s="325"/>
      <c r="QWF78" s="325"/>
      <c r="QWG78" s="325"/>
      <c r="QWH78" s="325"/>
      <c r="QWI78" s="325"/>
      <c r="QWJ78" s="325"/>
      <c r="QWK78" s="325"/>
      <c r="QWL78" s="325"/>
      <c r="QWM78" s="325"/>
      <c r="QWN78" s="325"/>
      <c r="QWO78" s="325"/>
      <c r="QWP78" s="325"/>
      <c r="QWQ78" s="325"/>
      <c r="QWR78" s="325"/>
      <c r="QWS78" s="325"/>
      <c r="QWT78" s="325"/>
      <c r="QWU78" s="325"/>
      <c r="QWV78" s="325"/>
      <c r="QWW78" s="325"/>
      <c r="QWX78" s="325"/>
      <c r="QWY78" s="325"/>
      <c r="QWZ78" s="325"/>
      <c r="QXA78" s="325"/>
      <c r="QXB78" s="325"/>
      <c r="QXC78" s="325"/>
      <c r="QXD78" s="325"/>
      <c r="QXE78" s="325"/>
      <c r="QXF78" s="325"/>
      <c r="QXG78" s="325"/>
      <c r="QXH78" s="325"/>
      <c r="QXI78" s="325"/>
      <c r="QXJ78" s="325"/>
      <c r="QXK78" s="325"/>
      <c r="QXL78" s="325"/>
      <c r="QXM78" s="325"/>
      <c r="QXN78" s="325"/>
      <c r="QXO78" s="325"/>
      <c r="QXP78" s="325"/>
      <c r="QXQ78" s="325"/>
      <c r="QXR78" s="325"/>
      <c r="QXS78" s="325"/>
      <c r="QXT78" s="325"/>
      <c r="QXU78" s="325"/>
      <c r="QXV78" s="325"/>
      <c r="QXW78" s="325"/>
      <c r="QXX78" s="325"/>
      <c r="QXY78" s="325"/>
      <c r="QXZ78" s="325"/>
      <c r="QYA78" s="325"/>
      <c r="QYB78" s="325"/>
      <c r="QYC78" s="325"/>
      <c r="QYD78" s="325"/>
      <c r="QYE78" s="325"/>
      <c r="QYF78" s="325"/>
      <c r="QYG78" s="325"/>
      <c r="QYH78" s="325"/>
      <c r="QYI78" s="325"/>
      <c r="QYJ78" s="325"/>
      <c r="QYK78" s="325"/>
      <c r="QYL78" s="325"/>
      <c r="QYM78" s="325"/>
      <c r="QYN78" s="325"/>
      <c r="QYO78" s="325"/>
      <c r="QYP78" s="325"/>
      <c r="QYQ78" s="325"/>
      <c r="QYR78" s="325"/>
      <c r="QYS78" s="325"/>
      <c r="QYT78" s="325"/>
      <c r="QYU78" s="325"/>
      <c r="QYV78" s="325"/>
      <c r="QYW78" s="325"/>
      <c r="QYX78" s="325"/>
      <c r="QYY78" s="325"/>
      <c r="QYZ78" s="325"/>
      <c r="QZA78" s="325"/>
      <c r="QZB78" s="325"/>
      <c r="QZC78" s="325"/>
      <c r="QZD78" s="325"/>
      <c r="QZE78" s="325"/>
      <c r="QZF78" s="325"/>
      <c r="QZG78" s="325"/>
      <c r="QZH78" s="325"/>
      <c r="QZI78" s="325"/>
      <c r="QZJ78" s="325"/>
      <c r="QZK78" s="325"/>
      <c r="QZL78" s="325"/>
      <c r="QZM78" s="325"/>
      <c r="QZN78" s="325"/>
      <c r="QZO78" s="325"/>
      <c r="QZP78" s="325"/>
      <c r="QZQ78" s="325"/>
      <c r="QZR78" s="325"/>
      <c r="QZS78" s="325"/>
      <c r="QZT78" s="325"/>
      <c r="QZU78" s="325"/>
      <c r="QZV78" s="325"/>
      <c r="QZW78" s="325"/>
      <c r="QZX78" s="325"/>
      <c r="QZY78" s="325"/>
      <c r="QZZ78" s="325"/>
      <c r="RAA78" s="325"/>
      <c r="RAB78" s="325"/>
      <c r="RAC78" s="325"/>
      <c r="RAD78" s="325"/>
      <c r="RAE78" s="325"/>
      <c r="RAF78" s="325"/>
      <c r="RAG78" s="325"/>
      <c r="RAH78" s="325"/>
      <c r="RAI78" s="325"/>
      <c r="RAJ78" s="325"/>
      <c r="RAK78" s="325"/>
      <c r="RAL78" s="325"/>
      <c r="RAM78" s="325"/>
      <c r="RAN78" s="325"/>
      <c r="RAO78" s="325"/>
      <c r="RAP78" s="325"/>
      <c r="RAQ78" s="325"/>
      <c r="RAR78" s="325"/>
      <c r="RAS78" s="325"/>
      <c r="RAT78" s="325"/>
      <c r="RAU78" s="325"/>
      <c r="RAV78" s="325"/>
      <c r="RAW78" s="325"/>
      <c r="RAX78" s="325"/>
      <c r="RAY78" s="325"/>
      <c r="RAZ78" s="325"/>
      <c r="RBA78" s="325"/>
      <c r="RBB78" s="325"/>
      <c r="RBC78" s="325"/>
      <c r="RBD78" s="325"/>
      <c r="RBE78" s="325"/>
      <c r="RBF78" s="325"/>
      <c r="RBG78" s="325"/>
      <c r="RBH78" s="325"/>
      <c r="RBI78" s="325"/>
      <c r="RBJ78" s="325"/>
      <c r="RBK78" s="325"/>
      <c r="RBL78" s="325"/>
      <c r="RBM78" s="325"/>
      <c r="RBN78" s="325"/>
      <c r="RBO78" s="325"/>
      <c r="RBP78" s="325"/>
      <c r="RBQ78" s="325"/>
      <c r="RBR78" s="325"/>
      <c r="RBS78" s="325"/>
      <c r="RBT78" s="325"/>
      <c r="RBU78" s="325"/>
      <c r="RBV78" s="325"/>
      <c r="RBW78" s="325"/>
      <c r="RBX78" s="325"/>
      <c r="RBY78" s="325"/>
      <c r="RBZ78" s="325"/>
      <c r="RCA78" s="325"/>
      <c r="RCB78" s="325"/>
      <c r="RCC78" s="325"/>
      <c r="RCD78" s="325"/>
      <c r="RCE78" s="325"/>
      <c r="RCF78" s="325"/>
      <c r="RCG78" s="325"/>
      <c r="RCH78" s="325"/>
      <c r="RCI78" s="325"/>
      <c r="RCJ78" s="325"/>
      <c r="RCK78" s="325"/>
      <c r="RCL78" s="325"/>
      <c r="RCM78" s="325"/>
      <c r="RCN78" s="325"/>
      <c r="RCO78" s="325"/>
      <c r="RCP78" s="325"/>
      <c r="RCQ78" s="325"/>
      <c r="RCR78" s="325"/>
      <c r="RCS78" s="325"/>
      <c r="RCT78" s="325"/>
      <c r="RCU78" s="325"/>
      <c r="RCV78" s="325"/>
      <c r="RCW78" s="325"/>
      <c r="RCX78" s="325"/>
      <c r="RCY78" s="325"/>
      <c r="RCZ78" s="325"/>
      <c r="RDA78" s="325"/>
      <c r="RDB78" s="325"/>
      <c r="RDC78" s="325"/>
      <c r="RDD78" s="325"/>
      <c r="RDE78" s="325"/>
      <c r="RDF78" s="325"/>
      <c r="RDG78" s="325"/>
      <c r="RDH78" s="325"/>
      <c r="RDI78" s="325"/>
      <c r="RDJ78" s="325"/>
      <c r="RDK78" s="325"/>
      <c r="RDL78" s="325"/>
      <c r="RDM78" s="325"/>
      <c r="RDN78" s="325"/>
      <c r="RDO78" s="325"/>
      <c r="RDP78" s="325"/>
      <c r="RDQ78" s="325"/>
      <c r="RDR78" s="325"/>
      <c r="RDS78" s="325"/>
      <c r="RDT78" s="325"/>
      <c r="RDU78" s="325"/>
      <c r="RDV78" s="325"/>
      <c r="RDW78" s="325"/>
      <c r="RDX78" s="325"/>
      <c r="RDY78" s="325"/>
      <c r="RDZ78" s="325"/>
      <c r="REA78" s="325"/>
      <c r="REB78" s="325"/>
      <c r="REC78" s="325"/>
      <c r="RED78" s="325"/>
      <c r="REE78" s="325"/>
      <c r="REF78" s="325"/>
      <c r="REG78" s="325"/>
      <c r="REH78" s="325"/>
      <c r="REI78" s="325"/>
      <c r="REJ78" s="325"/>
      <c r="REK78" s="325"/>
      <c r="REL78" s="325"/>
      <c r="REM78" s="325"/>
      <c r="REN78" s="325"/>
      <c r="REO78" s="325"/>
      <c r="REP78" s="325"/>
      <c r="REQ78" s="325"/>
      <c r="RER78" s="325"/>
      <c r="RES78" s="325"/>
      <c r="RET78" s="325"/>
      <c r="REU78" s="325"/>
      <c r="REV78" s="325"/>
      <c r="REW78" s="325"/>
      <c r="REX78" s="325"/>
      <c r="REY78" s="325"/>
      <c r="REZ78" s="325"/>
      <c r="RFA78" s="325"/>
      <c r="RFB78" s="325"/>
      <c r="RFC78" s="325"/>
      <c r="RFD78" s="325"/>
      <c r="RFE78" s="325"/>
      <c r="RFF78" s="325"/>
      <c r="RFG78" s="325"/>
      <c r="RFH78" s="325"/>
      <c r="RFI78" s="325"/>
      <c r="RFJ78" s="325"/>
      <c r="RFK78" s="325"/>
      <c r="RFL78" s="325"/>
      <c r="RFM78" s="325"/>
      <c r="RFN78" s="325"/>
      <c r="RFO78" s="325"/>
      <c r="RFP78" s="325"/>
      <c r="RFQ78" s="325"/>
      <c r="RFR78" s="325"/>
      <c r="RFS78" s="325"/>
      <c r="RFT78" s="325"/>
      <c r="RFU78" s="325"/>
      <c r="RFV78" s="325"/>
      <c r="RFW78" s="325"/>
      <c r="RFX78" s="325"/>
      <c r="RFY78" s="325"/>
      <c r="RFZ78" s="325"/>
      <c r="RGA78" s="325"/>
      <c r="RGB78" s="325"/>
      <c r="RGC78" s="325"/>
      <c r="RGD78" s="325"/>
      <c r="RGE78" s="325"/>
      <c r="RGF78" s="325"/>
      <c r="RGG78" s="325"/>
      <c r="RGH78" s="325"/>
      <c r="RGI78" s="325"/>
      <c r="RGJ78" s="325"/>
      <c r="RGK78" s="325"/>
      <c r="RGL78" s="325"/>
      <c r="RGM78" s="325"/>
      <c r="RGN78" s="325"/>
      <c r="RGO78" s="325"/>
      <c r="RGP78" s="325"/>
      <c r="RGQ78" s="325"/>
      <c r="RGR78" s="325"/>
      <c r="RGS78" s="325"/>
      <c r="RGT78" s="325"/>
      <c r="RGU78" s="325"/>
      <c r="RGV78" s="325"/>
      <c r="RGW78" s="325"/>
      <c r="RGX78" s="325"/>
      <c r="RGY78" s="325"/>
      <c r="RGZ78" s="325"/>
      <c r="RHA78" s="325"/>
      <c r="RHB78" s="325"/>
      <c r="RHC78" s="325"/>
      <c r="RHD78" s="325"/>
      <c r="RHE78" s="325"/>
      <c r="RHF78" s="325"/>
      <c r="RHG78" s="325"/>
      <c r="RHH78" s="325"/>
      <c r="RHI78" s="325"/>
      <c r="RHJ78" s="325"/>
      <c r="RHK78" s="325"/>
      <c r="RHL78" s="325"/>
      <c r="RHM78" s="325"/>
      <c r="RHN78" s="325"/>
      <c r="RHO78" s="325"/>
      <c r="RHP78" s="325"/>
      <c r="RHQ78" s="325"/>
      <c r="RHR78" s="325"/>
      <c r="RHS78" s="325"/>
      <c r="RHT78" s="325"/>
      <c r="RHU78" s="325"/>
      <c r="RHV78" s="325"/>
      <c r="RHW78" s="325"/>
      <c r="RHX78" s="325"/>
      <c r="RHY78" s="325"/>
      <c r="RHZ78" s="325"/>
      <c r="RIA78" s="325"/>
      <c r="RIB78" s="325"/>
      <c r="RIC78" s="325"/>
      <c r="RID78" s="325"/>
      <c r="RIE78" s="325"/>
      <c r="RIF78" s="325"/>
      <c r="RIG78" s="325"/>
      <c r="RIH78" s="325"/>
      <c r="RII78" s="325"/>
      <c r="RIJ78" s="325"/>
      <c r="RIK78" s="325"/>
      <c r="RIL78" s="325"/>
      <c r="RIM78" s="325"/>
      <c r="RIN78" s="325"/>
      <c r="RIO78" s="325"/>
      <c r="RIP78" s="325"/>
      <c r="RIQ78" s="325"/>
      <c r="RIR78" s="325"/>
      <c r="RIS78" s="325"/>
      <c r="RIT78" s="325"/>
      <c r="RIU78" s="325"/>
      <c r="RIV78" s="325"/>
      <c r="RIW78" s="325"/>
      <c r="RIX78" s="325"/>
      <c r="RIY78" s="325"/>
      <c r="RIZ78" s="325"/>
      <c r="RJA78" s="325"/>
      <c r="RJB78" s="325"/>
      <c r="RJC78" s="325"/>
      <c r="RJD78" s="325"/>
      <c r="RJE78" s="325"/>
      <c r="RJF78" s="325"/>
      <c r="RJG78" s="325"/>
      <c r="RJH78" s="325"/>
      <c r="RJI78" s="325"/>
      <c r="RJJ78" s="325"/>
      <c r="RJK78" s="325"/>
      <c r="RJL78" s="325"/>
      <c r="RJM78" s="325"/>
      <c r="RJN78" s="325"/>
      <c r="RJO78" s="325"/>
      <c r="RJP78" s="325"/>
      <c r="RJQ78" s="325"/>
      <c r="RJR78" s="325"/>
      <c r="RJS78" s="325"/>
      <c r="RJT78" s="325"/>
      <c r="RJU78" s="325"/>
      <c r="RJV78" s="325"/>
      <c r="RJW78" s="325"/>
      <c r="RJX78" s="325"/>
      <c r="RJY78" s="325"/>
      <c r="RJZ78" s="325"/>
      <c r="RKA78" s="325"/>
      <c r="RKB78" s="325"/>
      <c r="RKC78" s="325"/>
      <c r="RKD78" s="325"/>
      <c r="RKE78" s="325"/>
      <c r="RKF78" s="325"/>
      <c r="RKG78" s="325"/>
      <c r="RKH78" s="325"/>
      <c r="RKI78" s="325"/>
      <c r="RKJ78" s="325"/>
      <c r="RKK78" s="325"/>
      <c r="RKL78" s="325"/>
      <c r="RKM78" s="325"/>
      <c r="RKN78" s="325"/>
      <c r="RKO78" s="325"/>
      <c r="RKP78" s="325"/>
      <c r="RKQ78" s="325"/>
      <c r="RKR78" s="325"/>
      <c r="RKS78" s="325"/>
      <c r="RKT78" s="325"/>
      <c r="RKU78" s="325"/>
      <c r="RKV78" s="325"/>
      <c r="RKW78" s="325"/>
      <c r="RKX78" s="325"/>
      <c r="RKY78" s="325"/>
      <c r="RKZ78" s="325"/>
      <c r="RLA78" s="325"/>
      <c r="RLB78" s="325"/>
      <c r="RLC78" s="325"/>
      <c r="RLD78" s="325"/>
      <c r="RLE78" s="325"/>
      <c r="RLF78" s="325"/>
      <c r="RLG78" s="325"/>
      <c r="RLH78" s="325"/>
      <c r="RLI78" s="325"/>
      <c r="RLJ78" s="325"/>
      <c r="RLK78" s="325"/>
      <c r="RLL78" s="325"/>
      <c r="RLM78" s="325"/>
      <c r="RLN78" s="325"/>
      <c r="RLO78" s="325"/>
      <c r="RLP78" s="325"/>
      <c r="RLQ78" s="325"/>
      <c r="RLR78" s="325"/>
      <c r="RLS78" s="325"/>
      <c r="RLT78" s="325"/>
      <c r="RLU78" s="325"/>
      <c r="RLV78" s="325"/>
      <c r="RLW78" s="325"/>
      <c r="RLX78" s="325"/>
      <c r="RLY78" s="325"/>
      <c r="RLZ78" s="325"/>
      <c r="RMA78" s="325"/>
      <c r="RMB78" s="325"/>
      <c r="RMC78" s="325"/>
      <c r="RMD78" s="325"/>
      <c r="RME78" s="325"/>
      <c r="RMF78" s="325"/>
      <c r="RMG78" s="325"/>
      <c r="RMH78" s="325"/>
      <c r="RMI78" s="325"/>
      <c r="RMJ78" s="325"/>
      <c r="RMK78" s="325"/>
      <c r="RML78" s="325"/>
      <c r="RMM78" s="325"/>
      <c r="RMN78" s="325"/>
      <c r="RMO78" s="325"/>
      <c r="RMP78" s="325"/>
      <c r="RMQ78" s="325"/>
      <c r="RMR78" s="325"/>
      <c r="RMS78" s="325"/>
      <c r="RMT78" s="325"/>
      <c r="RMU78" s="325"/>
      <c r="RMV78" s="325"/>
      <c r="RMW78" s="325"/>
      <c r="RMX78" s="325"/>
      <c r="RMY78" s="325"/>
      <c r="RMZ78" s="325"/>
      <c r="RNA78" s="325"/>
      <c r="RNB78" s="325"/>
      <c r="RNC78" s="325"/>
      <c r="RND78" s="325"/>
      <c r="RNE78" s="325"/>
      <c r="RNF78" s="325"/>
      <c r="RNG78" s="325"/>
      <c r="RNH78" s="325"/>
      <c r="RNI78" s="325"/>
      <c r="RNJ78" s="325"/>
      <c r="RNK78" s="325"/>
      <c r="RNL78" s="325"/>
      <c r="RNM78" s="325"/>
      <c r="RNN78" s="325"/>
      <c r="RNO78" s="325"/>
      <c r="RNP78" s="325"/>
      <c r="RNQ78" s="325"/>
      <c r="RNR78" s="325"/>
      <c r="RNS78" s="325"/>
      <c r="RNT78" s="325"/>
      <c r="RNU78" s="325"/>
      <c r="RNV78" s="325"/>
      <c r="RNW78" s="325"/>
      <c r="RNX78" s="325"/>
      <c r="RNY78" s="325"/>
      <c r="RNZ78" s="325"/>
      <c r="ROA78" s="325"/>
      <c r="ROB78" s="325"/>
      <c r="ROC78" s="325"/>
      <c r="ROD78" s="325"/>
      <c r="ROE78" s="325"/>
      <c r="ROF78" s="325"/>
      <c r="ROG78" s="325"/>
      <c r="ROH78" s="325"/>
      <c r="ROI78" s="325"/>
      <c r="ROJ78" s="325"/>
      <c r="ROK78" s="325"/>
      <c r="ROL78" s="325"/>
      <c r="ROM78" s="325"/>
      <c r="RON78" s="325"/>
      <c r="ROO78" s="325"/>
      <c r="ROP78" s="325"/>
      <c r="ROQ78" s="325"/>
      <c r="ROR78" s="325"/>
      <c r="ROS78" s="325"/>
      <c r="ROT78" s="325"/>
      <c r="ROU78" s="325"/>
      <c r="ROV78" s="325"/>
      <c r="ROW78" s="325"/>
      <c r="ROX78" s="325"/>
      <c r="ROY78" s="325"/>
      <c r="ROZ78" s="325"/>
      <c r="RPA78" s="325"/>
      <c r="RPB78" s="325"/>
      <c r="RPC78" s="325"/>
      <c r="RPD78" s="325"/>
      <c r="RPE78" s="325"/>
      <c r="RPF78" s="325"/>
      <c r="RPG78" s="325"/>
      <c r="RPH78" s="325"/>
      <c r="RPI78" s="325"/>
      <c r="RPJ78" s="325"/>
      <c r="RPK78" s="325"/>
      <c r="RPL78" s="325"/>
      <c r="RPM78" s="325"/>
      <c r="RPN78" s="325"/>
      <c r="RPO78" s="325"/>
      <c r="RPP78" s="325"/>
      <c r="RPQ78" s="325"/>
      <c r="RPR78" s="325"/>
      <c r="RPS78" s="325"/>
      <c r="RPT78" s="325"/>
      <c r="RPU78" s="325"/>
      <c r="RPV78" s="325"/>
      <c r="RPW78" s="325"/>
      <c r="RPX78" s="325"/>
      <c r="RPY78" s="325"/>
      <c r="RPZ78" s="325"/>
      <c r="RQA78" s="325"/>
      <c r="RQB78" s="325"/>
      <c r="RQC78" s="325"/>
      <c r="RQD78" s="325"/>
      <c r="RQE78" s="325"/>
      <c r="RQF78" s="325"/>
      <c r="RQG78" s="325"/>
      <c r="RQH78" s="325"/>
      <c r="RQI78" s="325"/>
      <c r="RQJ78" s="325"/>
      <c r="RQK78" s="325"/>
      <c r="RQL78" s="325"/>
      <c r="RQM78" s="325"/>
      <c r="RQN78" s="325"/>
      <c r="RQO78" s="325"/>
      <c r="RQP78" s="325"/>
      <c r="RQQ78" s="325"/>
      <c r="RQR78" s="325"/>
      <c r="RQS78" s="325"/>
      <c r="RQT78" s="325"/>
      <c r="RQU78" s="325"/>
      <c r="RQV78" s="325"/>
      <c r="RQW78" s="325"/>
      <c r="RQX78" s="325"/>
      <c r="RQY78" s="325"/>
      <c r="RQZ78" s="325"/>
      <c r="RRA78" s="325"/>
      <c r="RRB78" s="325"/>
      <c r="RRC78" s="325"/>
      <c r="RRD78" s="325"/>
      <c r="RRE78" s="325"/>
      <c r="RRF78" s="325"/>
      <c r="RRG78" s="325"/>
      <c r="RRH78" s="325"/>
      <c r="RRI78" s="325"/>
      <c r="RRJ78" s="325"/>
      <c r="RRK78" s="325"/>
      <c r="RRL78" s="325"/>
      <c r="RRM78" s="325"/>
      <c r="RRN78" s="325"/>
      <c r="RRO78" s="325"/>
      <c r="RRP78" s="325"/>
      <c r="RRQ78" s="325"/>
      <c r="RRR78" s="325"/>
      <c r="RRS78" s="325"/>
      <c r="RRT78" s="325"/>
      <c r="RRU78" s="325"/>
      <c r="RRV78" s="325"/>
      <c r="RRW78" s="325"/>
      <c r="RRX78" s="325"/>
      <c r="RRY78" s="325"/>
      <c r="RRZ78" s="325"/>
      <c r="RSA78" s="325"/>
      <c r="RSB78" s="325"/>
      <c r="RSC78" s="325"/>
      <c r="RSD78" s="325"/>
      <c r="RSE78" s="325"/>
      <c r="RSF78" s="325"/>
      <c r="RSG78" s="325"/>
      <c r="RSH78" s="325"/>
      <c r="RSI78" s="325"/>
      <c r="RSJ78" s="325"/>
      <c r="RSK78" s="325"/>
      <c r="RSL78" s="325"/>
      <c r="RSM78" s="325"/>
      <c r="RSN78" s="325"/>
      <c r="RSO78" s="325"/>
      <c r="RSP78" s="325"/>
      <c r="RSQ78" s="325"/>
      <c r="RSR78" s="325"/>
      <c r="RSS78" s="325"/>
      <c r="RST78" s="325"/>
      <c r="RSU78" s="325"/>
      <c r="RSV78" s="325"/>
      <c r="RSW78" s="325"/>
      <c r="RSX78" s="325"/>
      <c r="RSY78" s="325"/>
      <c r="RSZ78" s="325"/>
      <c r="RTA78" s="325"/>
      <c r="RTB78" s="325"/>
      <c r="RTC78" s="325"/>
      <c r="RTD78" s="325"/>
      <c r="RTE78" s="325"/>
      <c r="RTF78" s="325"/>
      <c r="RTG78" s="325"/>
      <c r="RTH78" s="325"/>
      <c r="RTI78" s="325"/>
      <c r="RTJ78" s="325"/>
      <c r="RTK78" s="325"/>
      <c r="RTL78" s="325"/>
      <c r="RTM78" s="325"/>
      <c r="RTN78" s="325"/>
      <c r="RTO78" s="325"/>
      <c r="RTP78" s="325"/>
      <c r="RTQ78" s="325"/>
      <c r="RTR78" s="325"/>
      <c r="RTS78" s="325"/>
      <c r="RTT78" s="325"/>
      <c r="RTU78" s="325"/>
      <c r="RTV78" s="325"/>
      <c r="RTW78" s="325"/>
      <c r="RTX78" s="325"/>
      <c r="RTY78" s="325"/>
      <c r="RTZ78" s="325"/>
      <c r="RUA78" s="325"/>
      <c r="RUB78" s="325"/>
      <c r="RUC78" s="325"/>
      <c r="RUD78" s="325"/>
      <c r="RUE78" s="325"/>
      <c r="RUF78" s="325"/>
      <c r="RUG78" s="325"/>
      <c r="RUH78" s="325"/>
      <c r="RUI78" s="325"/>
      <c r="RUJ78" s="325"/>
      <c r="RUK78" s="325"/>
      <c r="RUL78" s="325"/>
      <c r="RUM78" s="325"/>
      <c r="RUN78" s="325"/>
      <c r="RUO78" s="325"/>
      <c r="RUP78" s="325"/>
      <c r="RUQ78" s="325"/>
      <c r="RUR78" s="325"/>
      <c r="RUS78" s="325"/>
      <c r="RUT78" s="325"/>
      <c r="RUU78" s="325"/>
      <c r="RUV78" s="325"/>
      <c r="RUW78" s="325"/>
      <c r="RUX78" s="325"/>
      <c r="RUY78" s="325"/>
      <c r="RUZ78" s="325"/>
      <c r="RVA78" s="325"/>
      <c r="RVB78" s="325"/>
      <c r="RVC78" s="325"/>
      <c r="RVD78" s="325"/>
      <c r="RVE78" s="325"/>
      <c r="RVF78" s="325"/>
      <c r="RVG78" s="325"/>
      <c r="RVH78" s="325"/>
      <c r="RVI78" s="325"/>
      <c r="RVJ78" s="325"/>
      <c r="RVK78" s="325"/>
      <c r="RVL78" s="325"/>
      <c r="RVM78" s="325"/>
      <c r="RVN78" s="325"/>
      <c r="RVO78" s="325"/>
      <c r="RVP78" s="325"/>
      <c r="RVQ78" s="325"/>
      <c r="RVR78" s="325"/>
      <c r="RVS78" s="325"/>
      <c r="RVT78" s="325"/>
      <c r="RVU78" s="325"/>
      <c r="RVV78" s="325"/>
      <c r="RVW78" s="325"/>
      <c r="RVX78" s="325"/>
      <c r="RVY78" s="325"/>
      <c r="RVZ78" s="325"/>
      <c r="RWA78" s="325"/>
      <c r="RWB78" s="325"/>
      <c r="RWC78" s="325"/>
      <c r="RWD78" s="325"/>
      <c r="RWE78" s="325"/>
      <c r="RWF78" s="325"/>
      <c r="RWG78" s="325"/>
      <c r="RWH78" s="325"/>
      <c r="RWI78" s="325"/>
      <c r="RWJ78" s="325"/>
      <c r="RWK78" s="325"/>
      <c r="RWL78" s="325"/>
      <c r="RWM78" s="325"/>
      <c r="RWN78" s="325"/>
      <c r="RWO78" s="325"/>
      <c r="RWP78" s="325"/>
      <c r="RWQ78" s="325"/>
      <c r="RWR78" s="325"/>
      <c r="RWS78" s="325"/>
      <c r="RWT78" s="325"/>
      <c r="RWU78" s="325"/>
      <c r="RWV78" s="325"/>
      <c r="RWW78" s="325"/>
      <c r="RWX78" s="325"/>
      <c r="RWY78" s="325"/>
      <c r="RWZ78" s="325"/>
      <c r="RXA78" s="325"/>
      <c r="RXB78" s="325"/>
      <c r="RXC78" s="325"/>
      <c r="RXD78" s="325"/>
      <c r="RXE78" s="325"/>
      <c r="RXF78" s="325"/>
      <c r="RXG78" s="325"/>
      <c r="RXH78" s="325"/>
      <c r="RXI78" s="325"/>
      <c r="RXJ78" s="325"/>
      <c r="RXK78" s="325"/>
      <c r="RXL78" s="325"/>
      <c r="RXM78" s="325"/>
      <c r="RXN78" s="325"/>
      <c r="RXO78" s="325"/>
      <c r="RXP78" s="325"/>
      <c r="RXQ78" s="325"/>
      <c r="RXR78" s="325"/>
      <c r="RXS78" s="325"/>
      <c r="RXT78" s="325"/>
      <c r="RXU78" s="325"/>
      <c r="RXV78" s="325"/>
      <c r="RXW78" s="325"/>
      <c r="RXX78" s="325"/>
      <c r="RXY78" s="325"/>
      <c r="RXZ78" s="325"/>
      <c r="RYA78" s="325"/>
      <c r="RYB78" s="325"/>
      <c r="RYC78" s="325"/>
      <c r="RYD78" s="325"/>
      <c r="RYE78" s="325"/>
      <c r="RYF78" s="325"/>
      <c r="RYG78" s="325"/>
      <c r="RYH78" s="325"/>
      <c r="RYI78" s="325"/>
      <c r="RYJ78" s="325"/>
      <c r="RYK78" s="325"/>
      <c r="RYL78" s="325"/>
      <c r="RYM78" s="325"/>
      <c r="RYN78" s="325"/>
      <c r="RYO78" s="325"/>
      <c r="RYP78" s="325"/>
      <c r="RYQ78" s="325"/>
      <c r="RYR78" s="325"/>
      <c r="RYS78" s="325"/>
      <c r="RYT78" s="325"/>
      <c r="RYU78" s="325"/>
      <c r="RYV78" s="325"/>
      <c r="RYW78" s="325"/>
      <c r="RYX78" s="325"/>
      <c r="RYY78" s="325"/>
      <c r="RYZ78" s="325"/>
      <c r="RZA78" s="325"/>
      <c r="RZB78" s="325"/>
      <c r="RZC78" s="325"/>
      <c r="RZD78" s="325"/>
      <c r="RZE78" s="325"/>
      <c r="RZF78" s="325"/>
      <c r="RZG78" s="325"/>
      <c r="RZH78" s="325"/>
      <c r="RZI78" s="325"/>
      <c r="RZJ78" s="325"/>
      <c r="RZK78" s="325"/>
      <c r="RZL78" s="325"/>
      <c r="RZM78" s="325"/>
      <c r="RZN78" s="325"/>
      <c r="RZO78" s="325"/>
      <c r="RZP78" s="325"/>
      <c r="RZQ78" s="325"/>
      <c r="RZR78" s="325"/>
      <c r="RZS78" s="325"/>
      <c r="RZT78" s="325"/>
      <c r="RZU78" s="325"/>
      <c r="RZV78" s="325"/>
      <c r="RZW78" s="325"/>
      <c r="RZX78" s="325"/>
      <c r="RZY78" s="325"/>
      <c r="RZZ78" s="325"/>
      <c r="SAA78" s="325"/>
      <c r="SAB78" s="325"/>
      <c r="SAC78" s="325"/>
      <c r="SAD78" s="325"/>
      <c r="SAE78" s="325"/>
      <c r="SAF78" s="325"/>
      <c r="SAG78" s="325"/>
      <c r="SAH78" s="325"/>
      <c r="SAI78" s="325"/>
      <c r="SAJ78" s="325"/>
      <c r="SAK78" s="325"/>
      <c r="SAL78" s="325"/>
      <c r="SAM78" s="325"/>
      <c r="SAN78" s="325"/>
      <c r="SAO78" s="325"/>
      <c r="SAP78" s="325"/>
      <c r="SAQ78" s="325"/>
      <c r="SAR78" s="325"/>
      <c r="SAS78" s="325"/>
      <c r="SAT78" s="325"/>
      <c r="SAU78" s="325"/>
      <c r="SAV78" s="325"/>
      <c r="SAW78" s="325"/>
      <c r="SAX78" s="325"/>
      <c r="SAY78" s="325"/>
      <c r="SAZ78" s="325"/>
      <c r="SBA78" s="325"/>
      <c r="SBB78" s="325"/>
      <c r="SBC78" s="325"/>
      <c r="SBD78" s="325"/>
      <c r="SBE78" s="325"/>
      <c r="SBF78" s="325"/>
      <c r="SBG78" s="325"/>
      <c r="SBH78" s="325"/>
      <c r="SBI78" s="325"/>
      <c r="SBJ78" s="325"/>
      <c r="SBK78" s="325"/>
      <c r="SBL78" s="325"/>
      <c r="SBM78" s="325"/>
      <c r="SBN78" s="325"/>
      <c r="SBO78" s="325"/>
      <c r="SBP78" s="325"/>
      <c r="SBQ78" s="325"/>
      <c r="SBR78" s="325"/>
      <c r="SBS78" s="325"/>
      <c r="SBT78" s="325"/>
      <c r="SBU78" s="325"/>
      <c r="SBV78" s="325"/>
      <c r="SBW78" s="325"/>
      <c r="SBX78" s="325"/>
      <c r="SBY78" s="325"/>
      <c r="SBZ78" s="325"/>
      <c r="SCA78" s="325"/>
      <c r="SCB78" s="325"/>
      <c r="SCC78" s="325"/>
      <c r="SCD78" s="325"/>
      <c r="SCE78" s="325"/>
      <c r="SCF78" s="325"/>
      <c r="SCG78" s="325"/>
      <c r="SCH78" s="325"/>
      <c r="SCI78" s="325"/>
      <c r="SCJ78" s="325"/>
      <c r="SCK78" s="325"/>
      <c r="SCL78" s="325"/>
      <c r="SCM78" s="325"/>
      <c r="SCN78" s="325"/>
      <c r="SCO78" s="325"/>
      <c r="SCP78" s="325"/>
      <c r="SCQ78" s="325"/>
      <c r="SCR78" s="325"/>
      <c r="SCS78" s="325"/>
      <c r="SCT78" s="325"/>
      <c r="SCU78" s="325"/>
      <c r="SCV78" s="325"/>
      <c r="SCW78" s="325"/>
      <c r="SCX78" s="325"/>
      <c r="SCY78" s="325"/>
      <c r="SCZ78" s="325"/>
      <c r="SDA78" s="325"/>
      <c r="SDB78" s="325"/>
      <c r="SDC78" s="325"/>
      <c r="SDD78" s="325"/>
      <c r="SDE78" s="325"/>
      <c r="SDF78" s="325"/>
      <c r="SDG78" s="325"/>
      <c r="SDH78" s="325"/>
      <c r="SDI78" s="325"/>
      <c r="SDJ78" s="325"/>
      <c r="SDK78" s="325"/>
      <c r="SDL78" s="325"/>
      <c r="SDM78" s="325"/>
      <c r="SDN78" s="325"/>
      <c r="SDO78" s="325"/>
      <c r="SDP78" s="325"/>
      <c r="SDQ78" s="325"/>
      <c r="SDR78" s="325"/>
      <c r="SDS78" s="325"/>
      <c r="SDT78" s="325"/>
      <c r="SDU78" s="325"/>
      <c r="SDV78" s="325"/>
      <c r="SDW78" s="325"/>
      <c r="SDX78" s="325"/>
      <c r="SDY78" s="325"/>
      <c r="SDZ78" s="325"/>
      <c r="SEA78" s="325"/>
      <c r="SEB78" s="325"/>
      <c r="SEC78" s="325"/>
      <c r="SED78" s="325"/>
      <c r="SEE78" s="325"/>
      <c r="SEF78" s="325"/>
      <c r="SEG78" s="325"/>
      <c r="SEH78" s="325"/>
      <c r="SEI78" s="325"/>
      <c r="SEJ78" s="325"/>
      <c r="SEK78" s="325"/>
      <c r="SEL78" s="325"/>
      <c r="SEM78" s="325"/>
      <c r="SEN78" s="325"/>
      <c r="SEO78" s="325"/>
      <c r="SEP78" s="325"/>
      <c r="SEQ78" s="325"/>
      <c r="SER78" s="325"/>
      <c r="SES78" s="325"/>
      <c r="SET78" s="325"/>
      <c r="SEU78" s="325"/>
      <c r="SEV78" s="325"/>
      <c r="SEW78" s="325"/>
      <c r="SEX78" s="325"/>
      <c r="SEY78" s="325"/>
      <c r="SEZ78" s="325"/>
      <c r="SFA78" s="325"/>
      <c r="SFB78" s="325"/>
      <c r="SFC78" s="325"/>
      <c r="SFD78" s="325"/>
      <c r="SFE78" s="325"/>
      <c r="SFF78" s="325"/>
      <c r="SFG78" s="325"/>
      <c r="SFH78" s="325"/>
      <c r="SFI78" s="325"/>
      <c r="SFJ78" s="325"/>
      <c r="SFK78" s="325"/>
      <c r="SFL78" s="325"/>
      <c r="SFM78" s="325"/>
      <c r="SFN78" s="325"/>
      <c r="SFO78" s="325"/>
      <c r="SFP78" s="325"/>
      <c r="SFQ78" s="325"/>
      <c r="SFR78" s="325"/>
      <c r="SFS78" s="325"/>
      <c r="SFT78" s="325"/>
      <c r="SFU78" s="325"/>
      <c r="SFV78" s="325"/>
      <c r="SFW78" s="325"/>
      <c r="SFX78" s="325"/>
      <c r="SFY78" s="325"/>
      <c r="SFZ78" s="325"/>
      <c r="SGA78" s="325"/>
      <c r="SGB78" s="325"/>
      <c r="SGC78" s="325"/>
      <c r="SGD78" s="325"/>
      <c r="SGE78" s="325"/>
      <c r="SGF78" s="325"/>
      <c r="SGG78" s="325"/>
      <c r="SGH78" s="325"/>
      <c r="SGI78" s="325"/>
      <c r="SGJ78" s="325"/>
      <c r="SGK78" s="325"/>
      <c r="SGL78" s="325"/>
      <c r="SGM78" s="325"/>
      <c r="SGN78" s="325"/>
      <c r="SGO78" s="325"/>
      <c r="SGP78" s="325"/>
      <c r="SGQ78" s="325"/>
      <c r="SGR78" s="325"/>
      <c r="SGS78" s="325"/>
      <c r="SGT78" s="325"/>
      <c r="SGU78" s="325"/>
      <c r="SGV78" s="325"/>
      <c r="SGW78" s="325"/>
      <c r="SGX78" s="325"/>
      <c r="SGY78" s="325"/>
      <c r="SGZ78" s="325"/>
      <c r="SHA78" s="325"/>
      <c r="SHB78" s="325"/>
      <c r="SHC78" s="325"/>
      <c r="SHD78" s="325"/>
      <c r="SHE78" s="325"/>
      <c r="SHF78" s="325"/>
      <c r="SHG78" s="325"/>
      <c r="SHH78" s="325"/>
      <c r="SHI78" s="325"/>
      <c r="SHJ78" s="325"/>
      <c r="SHK78" s="325"/>
      <c r="SHL78" s="325"/>
      <c r="SHM78" s="325"/>
      <c r="SHN78" s="325"/>
      <c r="SHO78" s="325"/>
      <c r="SHP78" s="325"/>
      <c r="SHQ78" s="325"/>
      <c r="SHR78" s="325"/>
      <c r="SHS78" s="325"/>
      <c r="SHT78" s="325"/>
      <c r="SHU78" s="325"/>
      <c r="SHV78" s="325"/>
      <c r="SHW78" s="325"/>
      <c r="SHX78" s="325"/>
      <c r="SHY78" s="325"/>
      <c r="SHZ78" s="325"/>
      <c r="SIA78" s="325"/>
      <c r="SIB78" s="325"/>
      <c r="SIC78" s="325"/>
      <c r="SID78" s="325"/>
      <c r="SIE78" s="325"/>
      <c r="SIF78" s="325"/>
      <c r="SIG78" s="325"/>
      <c r="SIH78" s="325"/>
      <c r="SII78" s="325"/>
      <c r="SIJ78" s="325"/>
      <c r="SIK78" s="325"/>
      <c r="SIL78" s="325"/>
      <c r="SIM78" s="325"/>
      <c r="SIN78" s="325"/>
      <c r="SIO78" s="325"/>
      <c r="SIP78" s="325"/>
      <c r="SIQ78" s="325"/>
      <c r="SIR78" s="325"/>
      <c r="SIS78" s="325"/>
      <c r="SIT78" s="325"/>
      <c r="SIU78" s="325"/>
      <c r="SIV78" s="325"/>
      <c r="SIW78" s="325"/>
      <c r="SIX78" s="325"/>
      <c r="SIY78" s="325"/>
      <c r="SIZ78" s="325"/>
      <c r="SJA78" s="325"/>
      <c r="SJB78" s="325"/>
      <c r="SJC78" s="325"/>
      <c r="SJD78" s="325"/>
      <c r="SJE78" s="325"/>
      <c r="SJF78" s="325"/>
      <c r="SJG78" s="325"/>
      <c r="SJH78" s="325"/>
      <c r="SJI78" s="325"/>
      <c r="SJJ78" s="325"/>
      <c r="SJK78" s="325"/>
      <c r="SJL78" s="325"/>
      <c r="SJM78" s="325"/>
      <c r="SJN78" s="325"/>
      <c r="SJO78" s="325"/>
      <c r="SJP78" s="325"/>
      <c r="SJQ78" s="325"/>
      <c r="SJR78" s="325"/>
      <c r="SJS78" s="325"/>
      <c r="SJT78" s="325"/>
      <c r="SJU78" s="325"/>
      <c r="SJV78" s="325"/>
      <c r="SJW78" s="325"/>
      <c r="SJX78" s="325"/>
      <c r="SJY78" s="325"/>
      <c r="SJZ78" s="325"/>
      <c r="SKA78" s="325"/>
      <c r="SKB78" s="325"/>
      <c r="SKC78" s="325"/>
      <c r="SKD78" s="325"/>
      <c r="SKE78" s="325"/>
      <c r="SKF78" s="325"/>
      <c r="SKG78" s="325"/>
      <c r="SKH78" s="325"/>
      <c r="SKI78" s="325"/>
      <c r="SKJ78" s="325"/>
      <c r="SKK78" s="325"/>
      <c r="SKL78" s="325"/>
      <c r="SKM78" s="325"/>
      <c r="SKN78" s="325"/>
      <c r="SKO78" s="325"/>
      <c r="SKP78" s="325"/>
      <c r="SKQ78" s="325"/>
      <c r="SKR78" s="325"/>
      <c r="SKS78" s="325"/>
      <c r="SKT78" s="325"/>
      <c r="SKU78" s="325"/>
      <c r="SKV78" s="325"/>
      <c r="SKW78" s="325"/>
      <c r="SKX78" s="325"/>
      <c r="SKY78" s="325"/>
      <c r="SKZ78" s="325"/>
      <c r="SLA78" s="325"/>
      <c r="SLB78" s="325"/>
      <c r="SLC78" s="325"/>
      <c r="SLD78" s="325"/>
      <c r="SLE78" s="325"/>
      <c r="SLF78" s="325"/>
      <c r="SLG78" s="325"/>
      <c r="SLH78" s="325"/>
      <c r="SLI78" s="325"/>
      <c r="SLJ78" s="325"/>
      <c r="SLK78" s="325"/>
      <c r="SLL78" s="325"/>
      <c r="SLM78" s="325"/>
      <c r="SLN78" s="325"/>
      <c r="SLO78" s="325"/>
      <c r="SLP78" s="325"/>
      <c r="SLQ78" s="325"/>
      <c r="SLR78" s="325"/>
      <c r="SLS78" s="325"/>
      <c r="SLT78" s="325"/>
      <c r="SLU78" s="325"/>
      <c r="SLV78" s="325"/>
      <c r="SLW78" s="325"/>
      <c r="SLX78" s="325"/>
      <c r="SLY78" s="325"/>
      <c r="SLZ78" s="325"/>
      <c r="SMA78" s="325"/>
      <c r="SMB78" s="325"/>
      <c r="SMC78" s="325"/>
      <c r="SMD78" s="325"/>
      <c r="SME78" s="325"/>
      <c r="SMF78" s="325"/>
      <c r="SMG78" s="325"/>
      <c r="SMH78" s="325"/>
      <c r="SMI78" s="325"/>
      <c r="SMJ78" s="325"/>
      <c r="SMK78" s="325"/>
      <c r="SML78" s="325"/>
      <c r="SMM78" s="325"/>
      <c r="SMN78" s="325"/>
      <c r="SMO78" s="325"/>
      <c r="SMP78" s="325"/>
      <c r="SMQ78" s="325"/>
      <c r="SMR78" s="325"/>
      <c r="SMS78" s="325"/>
      <c r="SMT78" s="325"/>
      <c r="SMU78" s="325"/>
      <c r="SMV78" s="325"/>
      <c r="SMW78" s="325"/>
      <c r="SMX78" s="325"/>
      <c r="SMY78" s="325"/>
      <c r="SMZ78" s="325"/>
      <c r="SNA78" s="325"/>
      <c r="SNB78" s="325"/>
      <c r="SNC78" s="325"/>
      <c r="SND78" s="325"/>
      <c r="SNE78" s="325"/>
      <c r="SNF78" s="325"/>
      <c r="SNG78" s="325"/>
      <c r="SNH78" s="325"/>
      <c r="SNI78" s="325"/>
      <c r="SNJ78" s="325"/>
      <c r="SNK78" s="325"/>
      <c r="SNL78" s="325"/>
      <c r="SNM78" s="325"/>
      <c r="SNN78" s="325"/>
      <c r="SNO78" s="325"/>
      <c r="SNP78" s="325"/>
      <c r="SNQ78" s="325"/>
      <c r="SNR78" s="325"/>
      <c r="SNS78" s="325"/>
      <c r="SNT78" s="325"/>
      <c r="SNU78" s="325"/>
      <c r="SNV78" s="325"/>
      <c r="SNW78" s="325"/>
      <c r="SNX78" s="325"/>
      <c r="SNY78" s="325"/>
      <c r="SNZ78" s="325"/>
      <c r="SOA78" s="325"/>
      <c r="SOB78" s="325"/>
      <c r="SOC78" s="325"/>
      <c r="SOD78" s="325"/>
      <c r="SOE78" s="325"/>
      <c r="SOF78" s="325"/>
      <c r="SOG78" s="325"/>
      <c r="SOH78" s="325"/>
      <c r="SOI78" s="325"/>
      <c r="SOJ78" s="325"/>
      <c r="SOK78" s="325"/>
      <c r="SOL78" s="325"/>
      <c r="SOM78" s="325"/>
      <c r="SON78" s="325"/>
      <c r="SOO78" s="325"/>
      <c r="SOP78" s="325"/>
      <c r="SOQ78" s="325"/>
      <c r="SOR78" s="325"/>
      <c r="SOS78" s="325"/>
      <c r="SOT78" s="325"/>
      <c r="SOU78" s="325"/>
      <c r="SOV78" s="325"/>
      <c r="SOW78" s="325"/>
      <c r="SOX78" s="325"/>
      <c r="SOY78" s="325"/>
      <c r="SOZ78" s="325"/>
      <c r="SPA78" s="325"/>
      <c r="SPB78" s="325"/>
      <c r="SPC78" s="325"/>
      <c r="SPD78" s="325"/>
      <c r="SPE78" s="325"/>
      <c r="SPF78" s="325"/>
      <c r="SPG78" s="325"/>
      <c r="SPH78" s="325"/>
      <c r="SPI78" s="325"/>
      <c r="SPJ78" s="325"/>
      <c r="SPK78" s="325"/>
      <c r="SPL78" s="325"/>
      <c r="SPM78" s="325"/>
      <c r="SPN78" s="325"/>
      <c r="SPO78" s="325"/>
      <c r="SPP78" s="325"/>
      <c r="SPQ78" s="325"/>
      <c r="SPR78" s="325"/>
      <c r="SPS78" s="325"/>
      <c r="SPT78" s="325"/>
      <c r="SPU78" s="325"/>
      <c r="SPV78" s="325"/>
      <c r="SPW78" s="325"/>
      <c r="SPX78" s="325"/>
      <c r="SPY78" s="325"/>
      <c r="SPZ78" s="325"/>
      <c r="SQA78" s="325"/>
      <c r="SQB78" s="325"/>
      <c r="SQC78" s="325"/>
      <c r="SQD78" s="325"/>
      <c r="SQE78" s="325"/>
      <c r="SQF78" s="325"/>
      <c r="SQG78" s="325"/>
      <c r="SQH78" s="325"/>
      <c r="SQI78" s="325"/>
      <c r="SQJ78" s="325"/>
      <c r="SQK78" s="325"/>
      <c r="SQL78" s="325"/>
      <c r="SQM78" s="325"/>
      <c r="SQN78" s="325"/>
      <c r="SQO78" s="325"/>
      <c r="SQP78" s="325"/>
      <c r="SQQ78" s="325"/>
      <c r="SQR78" s="325"/>
      <c r="SQS78" s="325"/>
      <c r="SQT78" s="325"/>
      <c r="SQU78" s="325"/>
      <c r="SQV78" s="325"/>
      <c r="SQW78" s="325"/>
      <c r="SQX78" s="325"/>
      <c r="SQY78" s="325"/>
      <c r="SQZ78" s="325"/>
      <c r="SRA78" s="325"/>
      <c r="SRB78" s="325"/>
      <c r="SRC78" s="325"/>
      <c r="SRD78" s="325"/>
      <c r="SRE78" s="325"/>
      <c r="SRF78" s="325"/>
      <c r="SRG78" s="325"/>
      <c r="SRH78" s="325"/>
      <c r="SRI78" s="325"/>
      <c r="SRJ78" s="325"/>
      <c r="SRK78" s="325"/>
      <c r="SRL78" s="325"/>
      <c r="SRM78" s="325"/>
      <c r="SRN78" s="325"/>
      <c r="SRO78" s="325"/>
      <c r="SRP78" s="325"/>
      <c r="SRQ78" s="325"/>
      <c r="SRR78" s="325"/>
      <c r="SRS78" s="325"/>
      <c r="SRT78" s="325"/>
      <c r="SRU78" s="325"/>
      <c r="SRV78" s="325"/>
      <c r="SRW78" s="325"/>
      <c r="SRX78" s="325"/>
      <c r="SRY78" s="325"/>
      <c r="SRZ78" s="325"/>
      <c r="SSA78" s="325"/>
      <c r="SSB78" s="325"/>
      <c r="SSC78" s="325"/>
      <c r="SSD78" s="325"/>
      <c r="SSE78" s="325"/>
      <c r="SSF78" s="325"/>
      <c r="SSG78" s="325"/>
      <c r="SSH78" s="325"/>
      <c r="SSI78" s="325"/>
      <c r="SSJ78" s="325"/>
      <c r="SSK78" s="325"/>
      <c r="SSL78" s="325"/>
      <c r="SSM78" s="325"/>
      <c r="SSN78" s="325"/>
      <c r="SSO78" s="325"/>
      <c r="SSP78" s="325"/>
      <c r="SSQ78" s="325"/>
      <c r="SSR78" s="325"/>
      <c r="SSS78" s="325"/>
      <c r="SST78" s="325"/>
      <c r="SSU78" s="325"/>
      <c r="SSV78" s="325"/>
      <c r="SSW78" s="325"/>
      <c r="SSX78" s="325"/>
      <c r="SSY78" s="325"/>
      <c r="SSZ78" s="325"/>
      <c r="STA78" s="325"/>
      <c r="STB78" s="325"/>
      <c r="STC78" s="325"/>
      <c r="STD78" s="325"/>
      <c r="STE78" s="325"/>
      <c r="STF78" s="325"/>
      <c r="STG78" s="325"/>
      <c r="STH78" s="325"/>
      <c r="STI78" s="325"/>
      <c r="STJ78" s="325"/>
      <c r="STK78" s="325"/>
      <c r="STL78" s="325"/>
      <c r="STM78" s="325"/>
      <c r="STN78" s="325"/>
      <c r="STO78" s="325"/>
      <c r="STP78" s="325"/>
      <c r="STQ78" s="325"/>
      <c r="STR78" s="325"/>
      <c r="STS78" s="325"/>
      <c r="STT78" s="325"/>
      <c r="STU78" s="325"/>
      <c r="STV78" s="325"/>
      <c r="STW78" s="325"/>
      <c r="STX78" s="325"/>
      <c r="STY78" s="325"/>
      <c r="STZ78" s="325"/>
      <c r="SUA78" s="325"/>
      <c r="SUB78" s="325"/>
      <c r="SUC78" s="325"/>
      <c r="SUD78" s="325"/>
      <c r="SUE78" s="325"/>
      <c r="SUF78" s="325"/>
      <c r="SUG78" s="325"/>
      <c r="SUH78" s="325"/>
      <c r="SUI78" s="325"/>
      <c r="SUJ78" s="325"/>
      <c r="SUK78" s="325"/>
      <c r="SUL78" s="325"/>
      <c r="SUM78" s="325"/>
      <c r="SUN78" s="325"/>
      <c r="SUO78" s="325"/>
      <c r="SUP78" s="325"/>
      <c r="SUQ78" s="325"/>
      <c r="SUR78" s="325"/>
      <c r="SUS78" s="325"/>
      <c r="SUT78" s="325"/>
      <c r="SUU78" s="325"/>
      <c r="SUV78" s="325"/>
      <c r="SUW78" s="325"/>
      <c r="SUX78" s="325"/>
      <c r="SUY78" s="325"/>
      <c r="SUZ78" s="325"/>
      <c r="SVA78" s="325"/>
      <c r="SVB78" s="325"/>
      <c r="SVC78" s="325"/>
      <c r="SVD78" s="325"/>
      <c r="SVE78" s="325"/>
      <c r="SVF78" s="325"/>
      <c r="SVG78" s="325"/>
      <c r="SVH78" s="325"/>
      <c r="SVI78" s="325"/>
      <c r="SVJ78" s="325"/>
      <c r="SVK78" s="325"/>
      <c r="SVL78" s="325"/>
      <c r="SVM78" s="325"/>
      <c r="SVN78" s="325"/>
      <c r="SVO78" s="325"/>
      <c r="SVP78" s="325"/>
      <c r="SVQ78" s="325"/>
      <c r="SVR78" s="325"/>
      <c r="SVS78" s="325"/>
      <c r="SVT78" s="325"/>
      <c r="SVU78" s="325"/>
      <c r="SVV78" s="325"/>
      <c r="SVW78" s="325"/>
      <c r="SVX78" s="325"/>
      <c r="SVY78" s="325"/>
      <c r="SVZ78" s="325"/>
      <c r="SWA78" s="325"/>
      <c r="SWB78" s="325"/>
      <c r="SWC78" s="325"/>
      <c r="SWD78" s="325"/>
      <c r="SWE78" s="325"/>
      <c r="SWF78" s="325"/>
      <c r="SWG78" s="325"/>
      <c r="SWH78" s="325"/>
      <c r="SWI78" s="325"/>
      <c r="SWJ78" s="325"/>
      <c r="SWK78" s="325"/>
      <c r="SWL78" s="325"/>
      <c r="SWM78" s="325"/>
      <c r="SWN78" s="325"/>
      <c r="SWO78" s="325"/>
      <c r="SWP78" s="325"/>
      <c r="SWQ78" s="325"/>
      <c r="SWR78" s="325"/>
      <c r="SWS78" s="325"/>
      <c r="SWT78" s="325"/>
      <c r="SWU78" s="325"/>
      <c r="SWV78" s="325"/>
      <c r="SWW78" s="325"/>
      <c r="SWX78" s="325"/>
      <c r="SWY78" s="325"/>
      <c r="SWZ78" s="325"/>
      <c r="SXA78" s="325"/>
      <c r="SXB78" s="325"/>
      <c r="SXC78" s="325"/>
      <c r="SXD78" s="325"/>
      <c r="SXE78" s="325"/>
      <c r="SXF78" s="325"/>
      <c r="SXG78" s="325"/>
      <c r="SXH78" s="325"/>
      <c r="SXI78" s="325"/>
      <c r="SXJ78" s="325"/>
      <c r="SXK78" s="325"/>
      <c r="SXL78" s="325"/>
      <c r="SXM78" s="325"/>
      <c r="SXN78" s="325"/>
      <c r="SXO78" s="325"/>
      <c r="SXP78" s="325"/>
      <c r="SXQ78" s="325"/>
      <c r="SXR78" s="325"/>
      <c r="SXS78" s="325"/>
      <c r="SXT78" s="325"/>
      <c r="SXU78" s="325"/>
      <c r="SXV78" s="325"/>
      <c r="SXW78" s="325"/>
      <c r="SXX78" s="325"/>
      <c r="SXY78" s="325"/>
      <c r="SXZ78" s="325"/>
      <c r="SYA78" s="325"/>
      <c r="SYB78" s="325"/>
      <c r="SYC78" s="325"/>
      <c r="SYD78" s="325"/>
      <c r="SYE78" s="325"/>
      <c r="SYF78" s="325"/>
      <c r="SYG78" s="325"/>
      <c r="SYH78" s="325"/>
      <c r="SYI78" s="325"/>
      <c r="SYJ78" s="325"/>
      <c r="SYK78" s="325"/>
      <c r="SYL78" s="325"/>
      <c r="SYM78" s="325"/>
      <c r="SYN78" s="325"/>
      <c r="SYO78" s="325"/>
      <c r="SYP78" s="325"/>
      <c r="SYQ78" s="325"/>
      <c r="SYR78" s="325"/>
      <c r="SYS78" s="325"/>
      <c r="SYT78" s="325"/>
      <c r="SYU78" s="325"/>
      <c r="SYV78" s="325"/>
      <c r="SYW78" s="325"/>
      <c r="SYX78" s="325"/>
      <c r="SYY78" s="325"/>
      <c r="SYZ78" s="325"/>
      <c r="SZA78" s="325"/>
      <c r="SZB78" s="325"/>
      <c r="SZC78" s="325"/>
      <c r="SZD78" s="325"/>
      <c r="SZE78" s="325"/>
      <c r="SZF78" s="325"/>
      <c r="SZG78" s="325"/>
      <c r="SZH78" s="325"/>
      <c r="SZI78" s="325"/>
      <c r="SZJ78" s="325"/>
      <c r="SZK78" s="325"/>
      <c r="SZL78" s="325"/>
      <c r="SZM78" s="325"/>
      <c r="SZN78" s="325"/>
      <c r="SZO78" s="325"/>
      <c r="SZP78" s="325"/>
      <c r="SZQ78" s="325"/>
      <c r="SZR78" s="325"/>
      <c r="SZS78" s="325"/>
      <c r="SZT78" s="325"/>
      <c r="SZU78" s="325"/>
      <c r="SZV78" s="325"/>
      <c r="SZW78" s="325"/>
      <c r="SZX78" s="325"/>
      <c r="SZY78" s="325"/>
      <c r="SZZ78" s="325"/>
      <c r="TAA78" s="325"/>
      <c r="TAB78" s="325"/>
      <c r="TAC78" s="325"/>
      <c r="TAD78" s="325"/>
      <c r="TAE78" s="325"/>
      <c r="TAF78" s="325"/>
      <c r="TAG78" s="325"/>
      <c r="TAH78" s="325"/>
      <c r="TAI78" s="325"/>
      <c r="TAJ78" s="325"/>
      <c r="TAK78" s="325"/>
      <c r="TAL78" s="325"/>
      <c r="TAM78" s="325"/>
      <c r="TAN78" s="325"/>
      <c r="TAO78" s="325"/>
      <c r="TAP78" s="325"/>
      <c r="TAQ78" s="325"/>
      <c r="TAR78" s="325"/>
      <c r="TAS78" s="325"/>
      <c r="TAT78" s="325"/>
      <c r="TAU78" s="325"/>
      <c r="TAV78" s="325"/>
      <c r="TAW78" s="325"/>
      <c r="TAX78" s="325"/>
      <c r="TAY78" s="325"/>
      <c r="TAZ78" s="325"/>
      <c r="TBA78" s="325"/>
      <c r="TBB78" s="325"/>
      <c r="TBC78" s="325"/>
      <c r="TBD78" s="325"/>
      <c r="TBE78" s="325"/>
      <c r="TBF78" s="325"/>
      <c r="TBG78" s="325"/>
      <c r="TBH78" s="325"/>
      <c r="TBI78" s="325"/>
      <c r="TBJ78" s="325"/>
      <c r="TBK78" s="325"/>
      <c r="TBL78" s="325"/>
      <c r="TBM78" s="325"/>
      <c r="TBN78" s="325"/>
      <c r="TBO78" s="325"/>
      <c r="TBP78" s="325"/>
      <c r="TBQ78" s="325"/>
      <c r="TBR78" s="325"/>
      <c r="TBS78" s="325"/>
      <c r="TBT78" s="325"/>
      <c r="TBU78" s="325"/>
      <c r="TBV78" s="325"/>
      <c r="TBW78" s="325"/>
      <c r="TBX78" s="325"/>
      <c r="TBY78" s="325"/>
      <c r="TBZ78" s="325"/>
      <c r="TCA78" s="325"/>
      <c r="TCB78" s="325"/>
      <c r="TCC78" s="325"/>
      <c r="TCD78" s="325"/>
      <c r="TCE78" s="325"/>
      <c r="TCF78" s="325"/>
      <c r="TCG78" s="325"/>
      <c r="TCH78" s="325"/>
      <c r="TCI78" s="325"/>
      <c r="TCJ78" s="325"/>
      <c r="TCK78" s="325"/>
      <c r="TCL78" s="325"/>
      <c r="TCM78" s="325"/>
      <c r="TCN78" s="325"/>
      <c r="TCO78" s="325"/>
      <c r="TCP78" s="325"/>
      <c r="TCQ78" s="325"/>
      <c r="TCR78" s="325"/>
      <c r="TCS78" s="325"/>
      <c r="TCT78" s="325"/>
      <c r="TCU78" s="325"/>
      <c r="TCV78" s="325"/>
      <c r="TCW78" s="325"/>
      <c r="TCX78" s="325"/>
      <c r="TCY78" s="325"/>
      <c r="TCZ78" s="325"/>
      <c r="TDA78" s="325"/>
      <c r="TDB78" s="325"/>
      <c r="TDC78" s="325"/>
      <c r="TDD78" s="325"/>
      <c r="TDE78" s="325"/>
      <c r="TDF78" s="325"/>
      <c r="TDG78" s="325"/>
      <c r="TDH78" s="325"/>
      <c r="TDI78" s="325"/>
      <c r="TDJ78" s="325"/>
      <c r="TDK78" s="325"/>
      <c r="TDL78" s="325"/>
      <c r="TDM78" s="325"/>
      <c r="TDN78" s="325"/>
      <c r="TDO78" s="325"/>
      <c r="TDP78" s="325"/>
      <c r="TDQ78" s="325"/>
      <c r="TDR78" s="325"/>
      <c r="TDS78" s="325"/>
      <c r="TDT78" s="325"/>
      <c r="TDU78" s="325"/>
      <c r="TDV78" s="325"/>
      <c r="TDW78" s="325"/>
      <c r="TDX78" s="325"/>
      <c r="TDY78" s="325"/>
      <c r="TDZ78" s="325"/>
      <c r="TEA78" s="325"/>
      <c r="TEB78" s="325"/>
      <c r="TEC78" s="325"/>
      <c r="TED78" s="325"/>
      <c r="TEE78" s="325"/>
      <c r="TEF78" s="325"/>
      <c r="TEG78" s="325"/>
      <c r="TEH78" s="325"/>
      <c r="TEI78" s="325"/>
      <c r="TEJ78" s="325"/>
      <c r="TEK78" s="325"/>
      <c r="TEL78" s="325"/>
      <c r="TEM78" s="325"/>
      <c r="TEN78" s="325"/>
      <c r="TEO78" s="325"/>
      <c r="TEP78" s="325"/>
      <c r="TEQ78" s="325"/>
      <c r="TER78" s="325"/>
      <c r="TES78" s="325"/>
      <c r="TET78" s="325"/>
      <c r="TEU78" s="325"/>
      <c r="TEV78" s="325"/>
      <c r="TEW78" s="325"/>
      <c r="TEX78" s="325"/>
      <c r="TEY78" s="325"/>
      <c r="TEZ78" s="325"/>
      <c r="TFA78" s="325"/>
      <c r="TFB78" s="325"/>
      <c r="TFC78" s="325"/>
      <c r="TFD78" s="325"/>
      <c r="TFE78" s="325"/>
      <c r="TFF78" s="325"/>
      <c r="TFG78" s="325"/>
      <c r="TFH78" s="325"/>
      <c r="TFI78" s="325"/>
      <c r="TFJ78" s="325"/>
      <c r="TFK78" s="325"/>
      <c r="TFL78" s="325"/>
      <c r="TFM78" s="325"/>
      <c r="TFN78" s="325"/>
      <c r="TFO78" s="325"/>
      <c r="TFP78" s="325"/>
      <c r="TFQ78" s="325"/>
      <c r="TFR78" s="325"/>
      <c r="TFS78" s="325"/>
      <c r="TFT78" s="325"/>
      <c r="TFU78" s="325"/>
      <c r="TFV78" s="325"/>
      <c r="TFW78" s="325"/>
      <c r="TFX78" s="325"/>
      <c r="TFY78" s="325"/>
      <c r="TFZ78" s="325"/>
      <c r="TGA78" s="325"/>
      <c r="TGB78" s="325"/>
      <c r="TGC78" s="325"/>
      <c r="TGD78" s="325"/>
      <c r="TGE78" s="325"/>
      <c r="TGF78" s="325"/>
      <c r="TGG78" s="325"/>
      <c r="TGH78" s="325"/>
      <c r="TGI78" s="325"/>
      <c r="TGJ78" s="325"/>
      <c r="TGK78" s="325"/>
      <c r="TGL78" s="325"/>
      <c r="TGM78" s="325"/>
      <c r="TGN78" s="325"/>
      <c r="TGO78" s="325"/>
      <c r="TGP78" s="325"/>
      <c r="TGQ78" s="325"/>
      <c r="TGR78" s="325"/>
      <c r="TGS78" s="325"/>
      <c r="TGT78" s="325"/>
      <c r="TGU78" s="325"/>
      <c r="TGV78" s="325"/>
      <c r="TGW78" s="325"/>
      <c r="TGX78" s="325"/>
      <c r="TGY78" s="325"/>
      <c r="TGZ78" s="325"/>
      <c r="THA78" s="325"/>
      <c r="THB78" s="325"/>
      <c r="THC78" s="325"/>
      <c r="THD78" s="325"/>
      <c r="THE78" s="325"/>
      <c r="THF78" s="325"/>
      <c r="THG78" s="325"/>
      <c r="THH78" s="325"/>
      <c r="THI78" s="325"/>
      <c r="THJ78" s="325"/>
      <c r="THK78" s="325"/>
      <c r="THL78" s="325"/>
      <c r="THM78" s="325"/>
      <c r="THN78" s="325"/>
      <c r="THO78" s="325"/>
      <c r="THP78" s="325"/>
      <c r="THQ78" s="325"/>
      <c r="THR78" s="325"/>
      <c r="THS78" s="325"/>
      <c r="THT78" s="325"/>
      <c r="THU78" s="325"/>
      <c r="THV78" s="325"/>
      <c r="THW78" s="325"/>
      <c r="THX78" s="325"/>
      <c r="THY78" s="325"/>
      <c r="THZ78" s="325"/>
      <c r="TIA78" s="325"/>
      <c r="TIB78" s="325"/>
      <c r="TIC78" s="325"/>
      <c r="TID78" s="325"/>
      <c r="TIE78" s="325"/>
      <c r="TIF78" s="325"/>
      <c r="TIG78" s="325"/>
      <c r="TIH78" s="325"/>
      <c r="TII78" s="325"/>
      <c r="TIJ78" s="325"/>
      <c r="TIK78" s="325"/>
      <c r="TIL78" s="325"/>
      <c r="TIM78" s="325"/>
      <c r="TIN78" s="325"/>
      <c r="TIO78" s="325"/>
      <c r="TIP78" s="325"/>
      <c r="TIQ78" s="325"/>
      <c r="TIR78" s="325"/>
      <c r="TIS78" s="325"/>
      <c r="TIT78" s="325"/>
      <c r="TIU78" s="325"/>
      <c r="TIV78" s="325"/>
      <c r="TIW78" s="325"/>
      <c r="TIX78" s="325"/>
      <c r="TIY78" s="325"/>
      <c r="TIZ78" s="325"/>
      <c r="TJA78" s="325"/>
      <c r="TJB78" s="325"/>
      <c r="TJC78" s="325"/>
      <c r="TJD78" s="325"/>
      <c r="TJE78" s="325"/>
      <c r="TJF78" s="325"/>
      <c r="TJG78" s="325"/>
      <c r="TJH78" s="325"/>
      <c r="TJI78" s="325"/>
      <c r="TJJ78" s="325"/>
      <c r="TJK78" s="325"/>
      <c r="TJL78" s="325"/>
      <c r="TJM78" s="325"/>
      <c r="TJN78" s="325"/>
      <c r="TJO78" s="325"/>
      <c r="TJP78" s="325"/>
      <c r="TJQ78" s="325"/>
      <c r="TJR78" s="325"/>
      <c r="TJS78" s="325"/>
      <c r="TJT78" s="325"/>
      <c r="TJU78" s="325"/>
      <c r="TJV78" s="325"/>
      <c r="TJW78" s="325"/>
      <c r="TJX78" s="325"/>
      <c r="TJY78" s="325"/>
      <c r="TJZ78" s="325"/>
      <c r="TKA78" s="325"/>
      <c r="TKB78" s="325"/>
      <c r="TKC78" s="325"/>
      <c r="TKD78" s="325"/>
      <c r="TKE78" s="325"/>
      <c r="TKF78" s="325"/>
      <c r="TKG78" s="325"/>
      <c r="TKH78" s="325"/>
      <c r="TKI78" s="325"/>
      <c r="TKJ78" s="325"/>
      <c r="TKK78" s="325"/>
      <c r="TKL78" s="325"/>
      <c r="TKM78" s="325"/>
      <c r="TKN78" s="325"/>
      <c r="TKO78" s="325"/>
      <c r="TKP78" s="325"/>
      <c r="TKQ78" s="325"/>
      <c r="TKR78" s="325"/>
      <c r="TKS78" s="325"/>
      <c r="TKT78" s="325"/>
      <c r="TKU78" s="325"/>
      <c r="TKV78" s="325"/>
      <c r="TKW78" s="325"/>
      <c r="TKX78" s="325"/>
      <c r="TKY78" s="325"/>
      <c r="TKZ78" s="325"/>
      <c r="TLA78" s="325"/>
      <c r="TLB78" s="325"/>
      <c r="TLC78" s="325"/>
      <c r="TLD78" s="325"/>
      <c r="TLE78" s="325"/>
      <c r="TLF78" s="325"/>
      <c r="TLG78" s="325"/>
      <c r="TLH78" s="325"/>
      <c r="TLI78" s="325"/>
      <c r="TLJ78" s="325"/>
      <c r="TLK78" s="325"/>
      <c r="TLL78" s="325"/>
      <c r="TLM78" s="325"/>
      <c r="TLN78" s="325"/>
      <c r="TLO78" s="325"/>
      <c r="TLP78" s="325"/>
      <c r="TLQ78" s="325"/>
      <c r="TLR78" s="325"/>
      <c r="TLS78" s="325"/>
      <c r="TLT78" s="325"/>
      <c r="TLU78" s="325"/>
      <c r="TLV78" s="325"/>
      <c r="TLW78" s="325"/>
      <c r="TLX78" s="325"/>
      <c r="TLY78" s="325"/>
      <c r="TLZ78" s="325"/>
      <c r="TMA78" s="325"/>
      <c r="TMB78" s="325"/>
      <c r="TMC78" s="325"/>
      <c r="TMD78" s="325"/>
      <c r="TME78" s="325"/>
      <c r="TMF78" s="325"/>
      <c r="TMG78" s="325"/>
      <c r="TMH78" s="325"/>
      <c r="TMI78" s="325"/>
      <c r="TMJ78" s="325"/>
      <c r="TMK78" s="325"/>
      <c r="TML78" s="325"/>
      <c r="TMM78" s="325"/>
      <c r="TMN78" s="325"/>
      <c r="TMO78" s="325"/>
      <c r="TMP78" s="325"/>
      <c r="TMQ78" s="325"/>
      <c r="TMR78" s="325"/>
      <c r="TMS78" s="325"/>
      <c r="TMT78" s="325"/>
      <c r="TMU78" s="325"/>
      <c r="TMV78" s="325"/>
      <c r="TMW78" s="325"/>
      <c r="TMX78" s="325"/>
      <c r="TMY78" s="325"/>
      <c r="TMZ78" s="325"/>
      <c r="TNA78" s="325"/>
      <c r="TNB78" s="325"/>
      <c r="TNC78" s="325"/>
      <c r="TND78" s="325"/>
      <c r="TNE78" s="325"/>
      <c r="TNF78" s="325"/>
      <c r="TNG78" s="325"/>
      <c r="TNH78" s="325"/>
      <c r="TNI78" s="325"/>
      <c r="TNJ78" s="325"/>
      <c r="TNK78" s="325"/>
      <c r="TNL78" s="325"/>
      <c r="TNM78" s="325"/>
      <c r="TNN78" s="325"/>
      <c r="TNO78" s="325"/>
      <c r="TNP78" s="325"/>
      <c r="TNQ78" s="325"/>
      <c r="TNR78" s="325"/>
      <c r="TNS78" s="325"/>
      <c r="TNT78" s="325"/>
      <c r="TNU78" s="325"/>
      <c r="TNV78" s="325"/>
      <c r="TNW78" s="325"/>
      <c r="TNX78" s="325"/>
      <c r="TNY78" s="325"/>
      <c r="TNZ78" s="325"/>
      <c r="TOA78" s="325"/>
      <c r="TOB78" s="325"/>
      <c r="TOC78" s="325"/>
      <c r="TOD78" s="325"/>
      <c r="TOE78" s="325"/>
      <c r="TOF78" s="325"/>
      <c r="TOG78" s="325"/>
      <c r="TOH78" s="325"/>
      <c r="TOI78" s="325"/>
      <c r="TOJ78" s="325"/>
      <c r="TOK78" s="325"/>
      <c r="TOL78" s="325"/>
      <c r="TOM78" s="325"/>
      <c r="TON78" s="325"/>
      <c r="TOO78" s="325"/>
      <c r="TOP78" s="325"/>
      <c r="TOQ78" s="325"/>
      <c r="TOR78" s="325"/>
      <c r="TOS78" s="325"/>
      <c r="TOT78" s="325"/>
      <c r="TOU78" s="325"/>
      <c r="TOV78" s="325"/>
      <c r="TOW78" s="325"/>
      <c r="TOX78" s="325"/>
      <c r="TOY78" s="325"/>
      <c r="TOZ78" s="325"/>
      <c r="TPA78" s="325"/>
      <c r="TPB78" s="325"/>
      <c r="TPC78" s="325"/>
      <c r="TPD78" s="325"/>
      <c r="TPE78" s="325"/>
      <c r="TPF78" s="325"/>
      <c r="TPG78" s="325"/>
      <c r="TPH78" s="325"/>
      <c r="TPI78" s="325"/>
      <c r="TPJ78" s="325"/>
      <c r="TPK78" s="325"/>
      <c r="TPL78" s="325"/>
      <c r="TPM78" s="325"/>
      <c r="TPN78" s="325"/>
      <c r="TPO78" s="325"/>
      <c r="TPP78" s="325"/>
      <c r="TPQ78" s="325"/>
      <c r="TPR78" s="325"/>
      <c r="TPS78" s="325"/>
      <c r="TPT78" s="325"/>
      <c r="TPU78" s="325"/>
      <c r="TPV78" s="325"/>
      <c r="TPW78" s="325"/>
      <c r="TPX78" s="325"/>
      <c r="TPY78" s="325"/>
      <c r="TPZ78" s="325"/>
      <c r="TQA78" s="325"/>
      <c r="TQB78" s="325"/>
      <c r="TQC78" s="325"/>
      <c r="TQD78" s="325"/>
      <c r="TQE78" s="325"/>
      <c r="TQF78" s="325"/>
      <c r="TQG78" s="325"/>
      <c r="TQH78" s="325"/>
      <c r="TQI78" s="325"/>
      <c r="TQJ78" s="325"/>
      <c r="TQK78" s="325"/>
      <c r="TQL78" s="325"/>
      <c r="TQM78" s="325"/>
      <c r="TQN78" s="325"/>
      <c r="TQO78" s="325"/>
      <c r="TQP78" s="325"/>
      <c r="TQQ78" s="325"/>
      <c r="TQR78" s="325"/>
      <c r="TQS78" s="325"/>
      <c r="TQT78" s="325"/>
      <c r="TQU78" s="325"/>
      <c r="TQV78" s="325"/>
      <c r="TQW78" s="325"/>
      <c r="TQX78" s="325"/>
      <c r="TQY78" s="325"/>
      <c r="TQZ78" s="325"/>
      <c r="TRA78" s="325"/>
      <c r="TRB78" s="325"/>
      <c r="TRC78" s="325"/>
      <c r="TRD78" s="325"/>
      <c r="TRE78" s="325"/>
      <c r="TRF78" s="325"/>
      <c r="TRG78" s="325"/>
      <c r="TRH78" s="325"/>
      <c r="TRI78" s="325"/>
      <c r="TRJ78" s="325"/>
      <c r="TRK78" s="325"/>
      <c r="TRL78" s="325"/>
      <c r="TRM78" s="325"/>
      <c r="TRN78" s="325"/>
      <c r="TRO78" s="325"/>
      <c r="TRP78" s="325"/>
      <c r="TRQ78" s="325"/>
      <c r="TRR78" s="325"/>
      <c r="TRS78" s="325"/>
      <c r="TRT78" s="325"/>
      <c r="TRU78" s="325"/>
      <c r="TRV78" s="325"/>
      <c r="TRW78" s="325"/>
      <c r="TRX78" s="325"/>
      <c r="TRY78" s="325"/>
      <c r="TRZ78" s="325"/>
      <c r="TSA78" s="325"/>
      <c r="TSB78" s="325"/>
      <c r="TSC78" s="325"/>
      <c r="TSD78" s="325"/>
      <c r="TSE78" s="325"/>
      <c r="TSF78" s="325"/>
      <c r="TSG78" s="325"/>
      <c r="TSH78" s="325"/>
      <c r="TSI78" s="325"/>
      <c r="TSJ78" s="325"/>
      <c r="TSK78" s="325"/>
      <c r="TSL78" s="325"/>
      <c r="TSM78" s="325"/>
      <c r="TSN78" s="325"/>
      <c r="TSO78" s="325"/>
      <c r="TSP78" s="325"/>
      <c r="TSQ78" s="325"/>
      <c r="TSR78" s="325"/>
      <c r="TSS78" s="325"/>
      <c r="TST78" s="325"/>
      <c r="TSU78" s="325"/>
      <c r="TSV78" s="325"/>
      <c r="TSW78" s="325"/>
      <c r="TSX78" s="325"/>
      <c r="TSY78" s="325"/>
      <c r="TSZ78" s="325"/>
      <c r="TTA78" s="325"/>
      <c r="TTB78" s="325"/>
      <c r="TTC78" s="325"/>
      <c r="TTD78" s="325"/>
      <c r="TTE78" s="325"/>
      <c r="TTF78" s="325"/>
      <c r="TTG78" s="325"/>
      <c r="TTH78" s="325"/>
      <c r="TTI78" s="325"/>
      <c r="TTJ78" s="325"/>
      <c r="TTK78" s="325"/>
      <c r="TTL78" s="325"/>
      <c r="TTM78" s="325"/>
      <c r="TTN78" s="325"/>
      <c r="TTO78" s="325"/>
      <c r="TTP78" s="325"/>
      <c r="TTQ78" s="325"/>
      <c r="TTR78" s="325"/>
      <c r="TTS78" s="325"/>
      <c r="TTT78" s="325"/>
      <c r="TTU78" s="325"/>
      <c r="TTV78" s="325"/>
      <c r="TTW78" s="325"/>
      <c r="TTX78" s="325"/>
      <c r="TTY78" s="325"/>
      <c r="TTZ78" s="325"/>
      <c r="TUA78" s="325"/>
      <c r="TUB78" s="325"/>
      <c r="TUC78" s="325"/>
      <c r="TUD78" s="325"/>
      <c r="TUE78" s="325"/>
      <c r="TUF78" s="325"/>
      <c r="TUG78" s="325"/>
      <c r="TUH78" s="325"/>
      <c r="TUI78" s="325"/>
      <c r="TUJ78" s="325"/>
      <c r="TUK78" s="325"/>
      <c r="TUL78" s="325"/>
      <c r="TUM78" s="325"/>
      <c r="TUN78" s="325"/>
      <c r="TUO78" s="325"/>
      <c r="TUP78" s="325"/>
      <c r="TUQ78" s="325"/>
      <c r="TUR78" s="325"/>
      <c r="TUS78" s="325"/>
      <c r="TUT78" s="325"/>
      <c r="TUU78" s="325"/>
      <c r="TUV78" s="325"/>
      <c r="TUW78" s="325"/>
      <c r="TUX78" s="325"/>
      <c r="TUY78" s="325"/>
      <c r="TUZ78" s="325"/>
      <c r="TVA78" s="325"/>
      <c r="TVB78" s="325"/>
      <c r="TVC78" s="325"/>
      <c r="TVD78" s="325"/>
      <c r="TVE78" s="325"/>
      <c r="TVF78" s="325"/>
      <c r="TVG78" s="325"/>
      <c r="TVH78" s="325"/>
      <c r="TVI78" s="325"/>
      <c r="TVJ78" s="325"/>
      <c r="TVK78" s="325"/>
      <c r="TVL78" s="325"/>
      <c r="TVM78" s="325"/>
      <c r="TVN78" s="325"/>
      <c r="TVO78" s="325"/>
      <c r="TVP78" s="325"/>
      <c r="TVQ78" s="325"/>
      <c r="TVR78" s="325"/>
      <c r="TVS78" s="325"/>
      <c r="TVT78" s="325"/>
      <c r="TVU78" s="325"/>
      <c r="TVV78" s="325"/>
      <c r="TVW78" s="325"/>
      <c r="TVX78" s="325"/>
      <c r="TVY78" s="325"/>
      <c r="TVZ78" s="325"/>
      <c r="TWA78" s="325"/>
      <c r="TWB78" s="325"/>
      <c r="TWC78" s="325"/>
      <c r="TWD78" s="325"/>
      <c r="TWE78" s="325"/>
      <c r="TWF78" s="325"/>
      <c r="TWG78" s="325"/>
      <c r="TWH78" s="325"/>
      <c r="TWI78" s="325"/>
      <c r="TWJ78" s="325"/>
      <c r="TWK78" s="325"/>
      <c r="TWL78" s="325"/>
      <c r="TWM78" s="325"/>
      <c r="TWN78" s="325"/>
      <c r="TWO78" s="325"/>
      <c r="TWP78" s="325"/>
      <c r="TWQ78" s="325"/>
      <c r="TWR78" s="325"/>
      <c r="TWS78" s="325"/>
      <c r="TWT78" s="325"/>
      <c r="TWU78" s="325"/>
      <c r="TWV78" s="325"/>
      <c r="TWW78" s="325"/>
      <c r="TWX78" s="325"/>
      <c r="TWY78" s="325"/>
      <c r="TWZ78" s="325"/>
      <c r="TXA78" s="325"/>
      <c r="TXB78" s="325"/>
      <c r="TXC78" s="325"/>
      <c r="TXD78" s="325"/>
      <c r="TXE78" s="325"/>
      <c r="TXF78" s="325"/>
      <c r="TXG78" s="325"/>
      <c r="TXH78" s="325"/>
      <c r="TXI78" s="325"/>
      <c r="TXJ78" s="325"/>
      <c r="TXK78" s="325"/>
      <c r="TXL78" s="325"/>
      <c r="TXM78" s="325"/>
      <c r="TXN78" s="325"/>
      <c r="TXO78" s="325"/>
      <c r="TXP78" s="325"/>
      <c r="TXQ78" s="325"/>
      <c r="TXR78" s="325"/>
      <c r="TXS78" s="325"/>
      <c r="TXT78" s="325"/>
      <c r="TXU78" s="325"/>
      <c r="TXV78" s="325"/>
      <c r="TXW78" s="325"/>
      <c r="TXX78" s="325"/>
      <c r="TXY78" s="325"/>
      <c r="TXZ78" s="325"/>
      <c r="TYA78" s="325"/>
      <c r="TYB78" s="325"/>
      <c r="TYC78" s="325"/>
      <c r="TYD78" s="325"/>
      <c r="TYE78" s="325"/>
      <c r="TYF78" s="325"/>
      <c r="TYG78" s="325"/>
      <c r="TYH78" s="325"/>
      <c r="TYI78" s="325"/>
      <c r="TYJ78" s="325"/>
      <c r="TYK78" s="325"/>
      <c r="TYL78" s="325"/>
      <c r="TYM78" s="325"/>
      <c r="TYN78" s="325"/>
      <c r="TYO78" s="325"/>
      <c r="TYP78" s="325"/>
      <c r="TYQ78" s="325"/>
      <c r="TYR78" s="325"/>
      <c r="TYS78" s="325"/>
      <c r="TYT78" s="325"/>
      <c r="TYU78" s="325"/>
      <c r="TYV78" s="325"/>
      <c r="TYW78" s="325"/>
      <c r="TYX78" s="325"/>
      <c r="TYY78" s="325"/>
      <c r="TYZ78" s="325"/>
      <c r="TZA78" s="325"/>
      <c r="TZB78" s="325"/>
      <c r="TZC78" s="325"/>
      <c r="TZD78" s="325"/>
      <c r="TZE78" s="325"/>
      <c r="TZF78" s="325"/>
      <c r="TZG78" s="325"/>
      <c r="TZH78" s="325"/>
      <c r="TZI78" s="325"/>
      <c r="TZJ78" s="325"/>
      <c r="TZK78" s="325"/>
      <c r="TZL78" s="325"/>
      <c r="TZM78" s="325"/>
      <c r="TZN78" s="325"/>
      <c r="TZO78" s="325"/>
      <c r="TZP78" s="325"/>
      <c r="TZQ78" s="325"/>
      <c r="TZR78" s="325"/>
      <c r="TZS78" s="325"/>
      <c r="TZT78" s="325"/>
      <c r="TZU78" s="325"/>
      <c r="TZV78" s="325"/>
      <c r="TZW78" s="325"/>
      <c r="TZX78" s="325"/>
      <c r="TZY78" s="325"/>
      <c r="TZZ78" s="325"/>
      <c r="UAA78" s="325"/>
      <c r="UAB78" s="325"/>
      <c r="UAC78" s="325"/>
      <c r="UAD78" s="325"/>
      <c r="UAE78" s="325"/>
      <c r="UAF78" s="325"/>
      <c r="UAG78" s="325"/>
      <c r="UAH78" s="325"/>
      <c r="UAI78" s="325"/>
      <c r="UAJ78" s="325"/>
      <c r="UAK78" s="325"/>
      <c r="UAL78" s="325"/>
      <c r="UAM78" s="325"/>
      <c r="UAN78" s="325"/>
      <c r="UAO78" s="325"/>
      <c r="UAP78" s="325"/>
      <c r="UAQ78" s="325"/>
      <c r="UAR78" s="325"/>
      <c r="UAS78" s="325"/>
      <c r="UAT78" s="325"/>
      <c r="UAU78" s="325"/>
      <c r="UAV78" s="325"/>
      <c r="UAW78" s="325"/>
      <c r="UAX78" s="325"/>
      <c r="UAY78" s="325"/>
      <c r="UAZ78" s="325"/>
      <c r="UBA78" s="325"/>
      <c r="UBB78" s="325"/>
      <c r="UBC78" s="325"/>
      <c r="UBD78" s="325"/>
      <c r="UBE78" s="325"/>
      <c r="UBF78" s="325"/>
      <c r="UBG78" s="325"/>
      <c r="UBH78" s="325"/>
      <c r="UBI78" s="325"/>
      <c r="UBJ78" s="325"/>
      <c r="UBK78" s="325"/>
      <c r="UBL78" s="325"/>
      <c r="UBM78" s="325"/>
      <c r="UBN78" s="325"/>
      <c r="UBO78" s="325"/>
      <c r="UBP78" s="325"/>
      <c r="UBQ78" s="325"/>
      <c r="UBR78" s="325"/>
      <c r="UBS78" s="325"/>
      <c r="UBT78" s="325"/>
      <c r="UBU78" s="325"/>
      <c r="UBV78" s="325"/>
      <c r="UBW78" s="325"/>
      <c r="UBX78" s="325"/>
      <c r="UBY78" s="325"/>
      <c r="UBZ78" s="325"/>
      <c r="UCA78" s="325"/>
      <c r="UCB78" s="325"/>
      <c r="UCC78" s="325"/>
      <c r="UCD78" s="325"/>
      <c r="UCE78" s="325"/>
      <c r="UCF78" s="325"/>
      <c r="UCG78" s="325"/>
      <c r="UCH78" s="325"/>
      <c r="UCI78" s="325"/>
      <c r="UCJ78" s="325"/>
      <c r="UCK78" s="325"/>
      <c r="UCL78" s="325"/>
      <c r="UCM78" s="325"/>
      <c r="UCN78" s="325"/>
      <c r="UCO78" s="325"/>
      <c r="UCP78" s="325"/>
      <c r="UCQ78" s="325"/>
      <c r="UCR78" s="325"/>
      <c r="UCS78" s="325"/>
      <c r="UCT78" s="325"/>
      <c r="UCU78" s="325"/>
      <c r="UCV78" s="325"/>
      <c r="UCW78" s="325"/>
      <c r="UCX78" s="325"/>
      <c r="UCY78" s="325"/>
      <c r="UCZ78" s="325"/>
      <c r="UDA78" s="325"/>
      <c r="UDB78" s="325"/>
      <c r="UDC78" s="325"/>
      <c r="UDD78" s="325"/>
      <c r="UDE78" s="325"/>
      <c r="UDF78" s="325"/>
      <c r="UDG78" s="325"/>
      <c r="UDH78" s="325"/>
      <c r="UDI78" s="325"/>
      <c r="UDJ78" s="325"/>
      <c r="UDK78" s="325"/>
      <c r="UDL78" s="325"/>
      <c r="UDM78" s="325"/>
      <c r="UDN78" s="325"/>
      <c r="UDO78" s="325"/>
      <c r="UDP78" s="325"/>
      <c r="UDQ78" s="325"/>
      <c r="UDR78" s="325"/>
      <c r="UDS78" s="325"/>
      <c r="UDT78" s="325"/>
      <c r="UDU78" s="325"/>
      <c r="UDV78" s="325"/>
      <c r="UDW78" s="325"/>
      <c r="UDX78" s="325"/>
      <c r="UDY78" s="325"/>
      <c r="UDZ78" s="325"/>
      <c r="UEA78" s="325"/>
      <c r="UEB78" s="325"/>
      <c r="UEC78" s="325"/>
      <c r="UED78" s="325"/>
      <c r="UEE78" s="325"/>
      <c r="UEF78" s="325"/>
      <c r="UEG78" s="325"/>
      <c r="UEH78" s="325"/>
      <c r="UEI78" s="325"/>
      <c r="UEJ78" s="325"/>
      <c r="UEK78" s="325"/>
      <c r="UEL78" s="325"/>
      <c r="UEM78" s="325"/>
      <c r="UEN78" s="325"/>
      <c r="UEO78" s="325"/>
      <c r="UEP78" s="325"/>
      <c r="UEQ78" s="325"/>
      <c r="UER78" s="325"/>
      <c r="UES78" s="325"/>
      <c r="UET78" s="325"/>
      <c r="UEU78" s="325"/>
      <c r="UEV78" s="325"/>
      <c r="UEW78" s="325"/>
      <c r="UEX78" s="325"/>
      <c r="UEY78" s="325"/>
      <c r="UEZ78" s="325"/>
      <c r="UFA78" s="325"/>
      <c r="UFB78" s="325"/>
      <c r="UFC78" s="325"/>
      <c r="UFD78" s="325"/>
      <c r="UFE78" s="325"/>
      <c r="UFF78" s="325"/>
      <c r="UFG78" s="325"/>
      <c r="UFH78" s="325"/>
      <c r="UFI78" s="325"/>
      <c r="UFJ78" s="325"/>
      <c r="UFK78" s="325"/>
      <c r="UFL78" s="325"/>
      <c r="UFM78" s="325"/>
      <c r="UFN78" s="325"/>
      <c r="UFO78" s="325"/>
      <c r="UFP78" s="325"/>
      <c r="UFQ78" s="325"/>
      <c r="UFR78" s="325"/>
      <c r="UFS78" s="325"/>
      <c r="UFT78" s="325"/>
      <c r="UFU78" s="325"/>
      <c r="UFV78" s="325"/>
      <c r="UFW78" s="325"/>
      <c r="UFX78" s="325"/>
      <c r="UFY78" s="325"/>
      <c r="UFZ78" s="325"/>
      <c r="UGA78" s="325"/>
      <c r="UGB78" s="325"/>
      <c r="UGC78" s="325"/>
      <c r="UGD78" s="325"/>
      <c r="UGE78" s="325"/>
      <c r="UGF78" s="325"/>
      <c r="UGG78" s="325"/>
      <c r="UGH78" s="325"/>
      <c r="UGI78" s="325"/>
      <c r="UGJ78" s="325"/>
      <c r="UGK78" s="325"/>
      <c r="UGL78" s="325"/>
      <c r="UGM78" s="325"/>
      <c r="UGN78" s="325"/>
      <c r="UGO78" s="325"/>
      <c r="UGP78" s="325"/>
      <c r="UGQ78" s="325"/>
      <c r="UGR78" s="325"/>
      <c r="UGS78" s="325"/>
      <c r="UGT78" s="325"/>
      <c r="UGU78" s="325"/>
      <c r="UGV78" s="325"/>
      <c r="UGW78" s="325"/>
      <c r="UGX78" s="325"/>
      <c r="UGY78" s="325"/>
      <c r="UGZ78" s="325"/>
      <c r="UHA78" s="325"/>
      <c r="UHB78" s="325"/>
      <c r="UHC78" s="325"/>
      <c r="UHD78" s="325"/>
      <c r="UHE78" s="325"/>
      <c r="UHF78" s="325"/>
      <c r="UHG78" s="325"/>
      <c r="UHH78" s="325"/>
      <c r="UHI78" s="325"/>
      <c r="UHJ78" s="325"/>
      <c r="UHK78" s="325"/>
      <c r="UHL78" s="325"/>
      <c r="UHM78" s="325"/>
      <c r="UHN78" s="325"/>
      <c r="UHO78" s="325"/>
      <c r="UHP78" s="325"/>
      <c r="UHQ78" s="325"/>
      <c r="UHR78" s="325"/>
      <c r="UHS78" s="325"/>
      <c r="UHT78" s="325"/>
      <c r="UHU78" s="325"/>
      <c r="UHV78" s="325"/>
      <c r="UHW78" s="325"/>
      <c r="UHX78" s="325"/>
      <c r="UHY78" s="325"/>
      <c r="UHZ78" s="325"/>
      <c r="UIA78" s="325"/>
      <c r="UIB78" s="325"/>
      <c r="UIC78" s="325"/>
      <c r="UID78" s="325"/>
      <c r="UIE78" s="325"/>
      <c r="UIF78" s="325"/>
      <c r="UIG78" s="325"/>
      <c r="UIH78" s="325"/>
      <c r="UII78" s="325"/>
      <c r="UIJ78" s="325"/>
      <c r="UIK78" s="325"/>
      <c r="UIL78" s="325"/>
      <c r="UIM78" s="325"/>
      <c r="UIN78" s="325"/>
      <c r="UIO78" s="325"/>
      <c r="UIP78" s="325"/>
      <c r="UIQ78" s="325"/>
      <c r="UIR78" s="325"/>
      <c r="UIS78" s="325"/>
      <c r="UIT78" s="325"/>
      <c r="UIU78" s="325"/>
      <c r="UIV78" s="325"/>
      <c r="UIW78" s="325"/>
      <c r="UIX78" s="325"/>
      <c r="UIY78" s="325"/>
      <c r="UIZ78" s="325"/>
      <c r="UJA78" s="325"/>
      <c r="UJB78" s="325"/>
      <c r="UJC78" s="325"/>
      <c r="UJD78" s="325"/>
      <c r="UJE78" s="325"/>
      <c r="UJF78" s="325"/>
      <c r="UJG78" s="325"/>
      <c r="UJH78" s="325"/>
      <c r="UJI78" s="325"/>
      <c r="UJJ78" s="325"/>
      <c r="UJK78" s="325"/>
      <c r="UJL78" s="325"/>
      <c r="UJM78" s="325"/>
      <c r="UJN78" s="325"/>
      <c r="UJO78" s="325"/>
      <c r="UJP78" s="325"/>
      <c r="UJQ78" s="325"/>
      <c r="UJR78" s="325"/>
      <c r="UJS78" s="325"/>
      <c r="UJT78" s="325"/>
      <c r="UJU78" s="325"/>
      <c r="UJV78" s="325"/>
      <c r="UJW78" s="325"/>
      <c r="UJX78" s="325"/>
      <c r="UJY78" s="325"/>
      <c r="UJZ78" s="325"/>
      <c r="UKA78" s="325"/>
      <c r="UKB78" s="325"/>
      <c r="UKC78" s="325"/>
      <c r="UKD78" s="325"/>
      <c r="UKE78" s="325"/>
      <c r="UKF78" s="325"/>
      <c r="UKG78" s="325"/>
      <c r="UKH78" s="325"/>
      <c r="UKI78" s="325"/>
      <c r="UKJ78" s="325"/>
      <c r="UKK78" s="325"/>
      <c r="UKL78" s="325"/>
      <c r="UKM78" s="325"/>
      <c r="UKN78" s="325"/>
      <c r="UKO78" s="325"/>
      <c r="UKP78" s="325"/>
      <c r="UKQ78" s="325"/>
      <c r="UKR78" s="325"/>
      <c r="UKS78" s="325"/>
      <c r="UKT78" s="325"/>
      <c r="UKU78" s="325"/>
      <c r="UKV78" s="325"/>
      <c r="UKW78" s="325"/>
      <c r="UKX78" s="325"/>
      <c r="UKY78" s="325"/>
      <c r="UKZ78" s="325"/>
      <c r="ULA78" s="325"/>
      <c r="ULB78" s="325"/>
      <c r="ULC78" s="325"/>
      <c r="ULD78" s="325"/>
      <c r="ULE78" s="325"/>
      <c r="ULF78" s="325"/>
      <c r="ULG78" s="325"/>
      <c r="ULH78" s="325"/>
      <c r="ULI78" s="325"/>
      <c r="ULJ78" s="325"/>
      <c r="ULK78" s="325"/>
      <c r="ULL78" s="325"/>
      <c r="ULM78" s="325"/>
      <c r="ULN78" s="325"/>
      <c r="ULO78" s="325"/>
      <c r="ULP78" s="325"/>
      <c r="ULQ78" s="325"/>
      <c r="ULR78" s="325"/>
      <c r="ULS78" s="325"/>
      <c r="ULT78" s="325"/>
      <c r="ULU78" s="325"/>
      <c r="ULV78" s="325"/>
      <c r="ULW78" s="325"/>
      <c r="ULX78" s="325"/>
      <c r="ULY78" s="325"/>
      <c r="ULZ78" s="325"/>
      <c r="UMA78" s="325"/>
      <c r="UMB78" s="325"/>
      <c r="UMC78" s="325"/>
      <c r="UMD78" s="325"/>
      <c r="UME78" s="325"/>
      <c r="UMF78" s="325"/>
      <c r="UMG78" s="325"/>
      <c r="UMH78" s="325"/>
      <c r="UMI78" s="325"/>
      <c r="UMJ78" s="325"/>
      <c r="UMK78" s="325"/>
      <c r="UML78" s="325"/>
      <c r="UMM78" s="325"/>
      <c r="UMN78" s="325"/>
      <c r="UMO78" s="325"/>
      <c r="UMP78" s="325"/>
      <c r="UMQ78" s="325"/>
      <c r="UMR78" s="325"/>
      <c r="UMS78" s="325"/>
      <c r="UMT78" s="325"/>
      <c r="UMU78" s="325"/>
      <c r="UMV78" s="325"/>
      <c r="UMW78" s="325"/>
      <c r="UMX78" s="325"/>
      <c r="UMY78" s="325"/>
      <c r="UMZ78" s="325"/>
      <c r="UNA78" s="325"/>
      <c r="UNB78" s="325"/>
      <c r="UNC78" s="325"/>
      <c r="UND78" s="325"/>
      <c r="UNE78" s="325"/>
      <c r="UNF78" s="325"/>
      <c r="UNG78" s="325"/>
      <c r="UNH78" s="325"/>
      <c r="UNI78" s="325"/>
      <c r="UNJ78" s="325"/>
      <c r="UNK78" s="325"/>
      <c r="UNL78" s="325"/>
      <c r="UNM78" s="325"/>
      <c r="UNN78" s="325"/>
      <c r="UNO78" s="325"/>
      <c r="UNP78" s="325"/>
      <c r="UNQ78" s="325"/>
      <c r="UNR78" s="325"/>
      <c r="UNS78" s="325"/>
      <c r="UNT78" s="325"/>
      <c r="UNU78" s="325"/>
      <c r="UNV78" s="325"/>
      <c r="UNW78" s="325"/>
      <c r="UNX78" s="325"/>
      <c r="UNY78" s="325"/>
      <c r="UNZ78" s="325"/>
      <c r="UOA78" s="325"/>
      <c r="UOB78" s="325"/>
      <c r="UOC78" s="325"/>
      <c r="UOD78" s="325"/>
      <c r="UOE78" s="325"/>
      <c r="UOF78" s="325"/>
      <c r="UOG78" s="325"/>
      <c r="UOH78" s="325"/>
      <c r="UOI78" s="325"/>
      <c r="UOJ78" s="325"/>
      <c r="UOK78" s="325"/>
      <c r="UOL78" s="325"/>
      <c r="UOM78" s="325"/>
      <c r="UON78" s="325"/>
      <c r="UOO78" s="325"/>
      <c r="UOP78" s="325"/>
      <c r="UOQ78" s="325"/>
      <c r="UOR78" s="325"/>
      <c r="UOS78" s="325"/>
      <c r="UOT78" s="325"/>
      <c r="UOU78" s="325"/>
      <c r="UOV78" s="325"/>
      <c r="UOW78" s="325"/>
      <c r="UOX78" s="325"/>
      <c r="UOY78" s="325"/>
      <c r="UOZ78" s="325"/>
      <c r="UPA78" s="325"/>
      <c r="UPB78" s="325"/>
      <c r="UPC78" s="325"/>
      <c r="UPD78" s="325"/>
      <c r="UPE78" s="325"/>
      <c r="UPF78" s="325"/>
      <c r="UPG78" s="325"/>
      <c r="UPH78" s="325"/>
      <c r="UPI78" s="325"/>
      <c r="UPJ78" s="325"/>
      <c r="UPK78" s="325"/>
      <c r="UPL78" s="325"/>
      <c r="UPM78" s="325"/>
      <c r="UPN78" s="325"/>
      <c r="UPO78" s="325"/>
      <c r="UPP78" s="325"/>
      <c r="UPQ78" s="325"/>
      <c r="UPR78" s="325"/>
      <c r="UPS78" s="325"/>
      <c r="UPT78" s="325"/>
      <c r="UPU78" s="325"/>
      <c r="UPV78" s="325"/>
      <c r="UPW78" s="325"/>
      <c r="UPX78" s="325"/>
      <c r="UPY78" s="325"/>
      <c r="UPZ78" s="325"/>
      <c r="UQA78" s="325"/>
      <c r="UQB78" s="325"/>
      <c r="UQC78" s="325"/>
      <c r="UQD78" s="325"/>
      <c r="UQE78" s="325"/>
      <c r="UQF78" s="325"/>
      <c r="UQG78" s="325"/>
      <c r="UQH78" s="325"/>
      <c r="UQI78" s="325"/>
      <c r="UQJ78" s="325"/>
      <c r="UQK78" s="325"/>
      <c r="UQL78" s="325"/>
      <c r="UQM78" s="325"/>
      <c r="UQN78" s="325"/>
      <c r="UQO78" s="325"/>
      <c r="UQP78" s="325"/>
      <c r="UQQ78" s="325"/>
      <c r="UQR78" s="325"/>
      <c r="UQS78" s="325"/>
      <c r="UQT78" s="325"/>
      <c r="UQU78" s="325"/>
      <c r="UQV78" s="325"/>
      <c r="UQW78" s="325"/>
      <c r="UQX78" s="325"/>
      <c r="UQY78" s="325"/>
      <c r="UQZ78" s="325"/>
      <c r="URA78" s="325"/>
      <c r="URB78" s="325"/>
      <c r="URC78" s="325"/>
      <c r="URD78" s="325"/>
      <c r="URE78" s="325"/>
      <c r="URF78" s="325"/>
      <c r="URG78" s="325"/>
      <c r="URH78" s="325"/>
      <c r="URI78" s="325"/>
      <c r="URJ78" s="325"/>
      <c r="URK78" s="325"/>
      <c r="URL78" s="325"/>
      <c r="URM78" s="325"/>
      <c r="URN78" s="325"/>
      <c r="URO78" s="325"/>
      <c r="URP78" s="325"/>
      <c r="URQ78" s="325"/>
      <c r="URR78" s="325"/>
      <c r="URS78" s="325"/>
      <c r="URT78" s="325"/>
      <c r="URU78" s="325"/>
      <c r="URV78" s="325"/>
      <c r="URW78" s="325"/>
      <c r="URX78" s="325"/>
      <c r="URY78" s="325"/>
      <c r="URZ78" s="325"/>
      <c r="USA78" s="325"/>
      <c r="USB78" s="325"/>
      <c r="USC78" s="325"/>
      <c r="USD78" s="325"/>
      <c r="USE78" s="325"/>
      <c r="USF78" s="325"/>
      <c r="USG78" s="325"/>
      <c r="USH78" s="325"/>
      <c r="USI78" s="325"/>
      <c r="USJ78" s="325"/>
      <c r="USK78" s="325"/>
      <c r="USL78" s="325"/>
      <c r="USM78" s="325"/>
      <c r="USN78" s="325"/>
      <c r="USO78" s="325"/>
      <c r="USP78" s="325"/>
      <c r="USQ78" s="325"/>
      <c r="USR78" s="325"/>
      <c r="USS78" s="325"/>
      <c r="UST78" s="325"/>
      <c r="USU78" s="325"/>
      <c r="USV78" s="325"/>
      <c r="USW78" s="325"/>
      <c r="USX78" s="325"/>
      <c r="USY78" s="325"/>
      <c r="USZ78" s="325"/>
      <c r="UTA78" s="325"/>
      <c r="UTB78" s="325"/>
      <c r="UTC78" s="325"/>
      <c r="UTD78" s="325"/>
      <c r="UTE78" s="325"/>
      <c r="UTF78" s="325"/>
      <c r="UTG78" s="325"/>
      <c r="UTH78" s="325"/>
      <c r="UTI78" s="325"/>
      <c r="UTJ78" s="325"/>
      <c r="UTK78" s="325"/>
      <c r="UTL78" s="325"/>
      <c r="UTM78" s="325"/>
      <c r="UTN78" s="325"/>
      <c r="UTO78" s="325"/>
      <c r="UTP78" s="325"/>
      <c r="UTQ78" s="325"/>
      <c r="UTR78" s="325"/>
      <c r="UTS78" s="325"/>
      <c r="UTT78" s="325"/>
      <c r="UTU78" s="325"/>
      <c r="UTV78" s="325"/>
      <c r="UTW78" s="325"/>
      <c r="UTX78" s="325"/>
      <c r="UTY78" s="325"/>
      <c r="UTZ78" s="325"/>
      <c r="UUA78" s="325"/>
      <c r="UUB78" s="325"/>
      <c r="UUC78" s="325"/>
      <c r="UUD78" s="325"/>
      <c r="UUE78" s="325"/>
      <c r="UUF78" s="325"/>
      <c r="UUG78" s="325"/>
      <c r="UUH78" s="325"/>
      <c r="UUI78" s="325"/>
      <c r="UUJ78" s="325"/>
      <c r="UUK78" s="325"/>
      <c r="UUL78" s="325"/>
      <c r="UUM78" s="325"/>
      <c r="UUN78" s="325"/>
      <c r="UUO78" s="325"/>
      <c r="UUP78" s="325"/>
      <c r="UUQ78" s="325"/>
      <c r="UUR78" s="325"/>
      <c r="UUS78" s="325"/>
      <c r="UUT78" s="325"/>
      <c r="UUU78" s="325"/>
      <c r="UUV78" s="325"/>
      <c r="UUW78" s="325"/>
      <c r="UUX78" s="325"/>
      <c r="UUY78" s="325"/>
      <c r="UUZ78" s="325"/>
      <c r="UVA78" s="325"/>
      <c r="UVB78" s="325"/>
      <c r="UVC78" s="325"/>
      <c r="UVD78" s="325"/>
      <c r="UVE78" s="325"/>
      <c r="UVF78" s="325"/>
      <c r="UVG78" s="325"/>
      <c r="UVH78" s="325"/>
      <c r="UVI78" s="325"/>
      <c r="UVJ78" s="325"/>
      <c r="UVK78" s="325"/>
      <c r="UVL78" s="325"/>
      <c r="UVM78" s="325"/>
      <c r="UVN78" s="325"/>
      <c r="UVO78" s="325"/>
      <c r="UVP78" s="325"/>
      <c r="UVQ78" s="325"/>
      <c r="UVR78" s="325"/>
      <c r="UVS78" s="325"/>
      <c r="UVT78" s="325"/>
      <c r="UVU78" s="325"/>
      <c r="UVV78" s="325"/>
      <c r="UVW78" s="325"/>
      <c r="UVX78" s="325"/>
      <c r="UVY78" s="325"/>
      <c r="UVZ78" s="325"/>
      <c r="UWA78" s="325"/>
      <c r="UWB78" s="325"/>
      <c r="UWC78" s="325"/>
      <c r="UWD78" s="325"/>
      <c r="UWE78" s="325"/>
      <c r="UWF78" s="325"/>
      <c r="UWG78" s="325"/>
      <c r="UWH78" s="325"/>
      <c r="UWI78" s="325"/>
      <c r="UWJ78" s="325"/>
      <c r="UWK78" s="325"/>
      <c r="UWL78" s="325"/>
      <c r="UWM78" s="325"/>
      <c r="UWN78" s="325"/>
      <c r="UWO78" s="325"/>
      <c r="UWP78" s="325"/>
      <c r="UWQ78" s="325"/>
      <c r="UWR78" s="325"/>
      <c r="UWS78" s="325"/>
      <c r="UWT78" s="325"/>
      <c r="UWU78" s="325"/>
      <c r="UWV78" s="325"/>
      <c r="UWW78" s="325"/>
      <c r="UWX78" s="325"/>
      <c r="UWY78" s="325"/>
      <c r="UWZ78" s="325"/>
      <c r="UXA78" s="325"/>
      <c r="UXB78" s="325"/>
      <c r="UXC78" s="325"/>
      <c r="UXD78" s="325"/>
      <c r="UXE78" s="325"/>
      <c r="UXF78" s="325"/>
      <c r="UXG78" s="325"/>
      <c r="UXH78" s="325"/>
      <c r="UXI78" s="325"/>
      <c r="UXJ78" s="325"/>
      <c r="UXK78" s="325"/>
      <c r="UXL78" s="325"/>
      <c r="UXM78" s="325"/>
      <c r="UXN78" s="325"/>
      <c r="UXO78" s="325"/>
      <c r="UXP78" s="325"/>
      <c r="UXQ78" s="325"/>
      <c r="UXR78" s="325"/>
      <c r="UXS78" s="325"/>
      <c r="UXT78" s="325"/>
      <c r="UXU78" s="325"/>
      <c r="UXV78" s="325"/>
      <c r="UXW78" s="325"/>
      <c r="UXX78" s="325"/>
      <c r="UXY78" s="325"/>
      <c r="UXZ78" s="325"/>
      <c r="UYA78" s="325"/>
      <c r="UYB78" s="325"/>
      <c r="UYC78" s="325"/>
      <c r="UYD78" s="325"/>
      <c r="UYE78" s="325"/>
      <c r="UYF78" s="325"/>
      <c r="UYG78" s="325"/>
      <c r="UYH78" s="325"/>
      <c r="UYI78" s="325"/>
      <c r="UYJ78" s="325"/>
      <c r="UYK78" s="325"/>
      <c r="UYL78" s="325"/>
      <c r="UYM78" s="325"/>
      <c r="UYN78" s="325"/>
      <c r="UYO78" s="325"/>
      <c r="UYP78" s="325"/>
      <c r="UYQ78" s="325"/>
      <c r="UYR78" s="325"/>
      <c r="UYS78" s="325"/>
      <c r="UYT78" s="325"/>
      <c r="UYU78" s="325"/>
      <c r="UYV78" s="325"/>
      <c r="UYW78" s="325"/>
      <c r="UYX78" s="325"/>
      <c r="UYY78" s="325"/>
      <c r="UYZ78" s="325"/>
      <c r="UZA78" s="325"/>
      <c r="UZB78" s="325"/>
      <c r="UZC78" s="325"/>
      <c r="UZD78" s="325"/>
      <c r="UZE78" s="325"/>
      <c r="UZF78" s="325"/>
      <c r="UZG78" s="325"/>
      <c r="UZH78" s="325"/>
      <c r="UZI78" s="325"/>
      <c r="UZJ78" s="325"/>
      <c r="UZK78" s="325"/>
      <c r="UZL78" s="325"/>
      <c r="UZM78" s="325"/>
      <c r="UZN78" s="325"/>
      <c r="UZO78" s="325"/>
      <c r="UZP78" s="325"/>
      <c r="UZQ78" s="325"/>
      <c r="UZR78" s="325"/>
      <c r="UZS78" s="325"/>
      <c r="UZT78" s="325"/>
      <c r="UZU78" s="325"/>
      <c r="UZV78" s="325"/>
      <c r="UZW78" s="325"/>
      <c r="UZX78" s="325"/>
      <c r="UZY78" s="325"/>
      <c r="UZZ78" s="325"/>
      <c r="VAA78" s="325"/>
      <c r="VAB78" s="325"/>
      <c r="VAC78" s="325"/>
      <c r="VAD78" s="325"/>
      <c r="VAE78" s="325"/>
      <c r="VAF78" s="325"/>
      <c r="VAG78" s="325"/>
      <c r="VAH78" s="325"/>
      <c r="VAI78" s="325"/>
      <c r="VAJ78" s="325"/>
      <c r="VAK78" s="325"/>
      <c r="VAL78" s="325"/>
      <c r="VAM78" s="325"/>
      <c r="VAN78" s="325"/>
      <c r="VAO78" s="325"/>
      <c r="VAP78" s="325"/>
      <c r="VAQ78" s="325"/>
      <c r="VAR78" s="325"/>
      <c r="VAS78" s="325"/>
      <c r="VAT78" s="325"/>
      <c r="VAU78" s="325"/>
      <c r="VAV78" s="325"/>
      <c r="VAW78" s="325"/>
      <c r="VAX78" s="325"/>
      <c r="VAY78" s="325"/>
      <c r="VAZ78" s="325"/>
      <c r="VBA78" s="325"/>
      <c r="VBB78" s="325"/>
      <c r="VBC78" s="325"/>
      <c r="VBD78" s="325"/>
      <c r="VBE78" s="325"/>
      <c r="VBF78" s="325"/>
      <c r="VBG78" s="325"/>
      <c r="VBH78" s="325"/>
      <c r="VBI78" s="325"/>
      <c r="VBJ78" s="325"/>
      <c r="VBK78" s="325"/>
      <c r="VBL78" s="325"/>
      <c r="VBM78" s="325"/>
      <c r="VBN78" s="325"/>
      <c r="VBO78" s="325"/>
      <c r="VBP78" s="325"/>
      <c r="VBQ78" s="325"/>
      <c r="VBR78" s="325"/>
      <c r="VBS78" s="325"/>
      <c r="VBT78" s="325"/>
      <c r="VBU78" s="325"/>
      <c r="VBV78" s="325"/>
      <c r="VBW78" s="325"/>
      <c r="VBX78" s="325"/>
      <c r="VBY78" s="325"/>
      <c r="VBZ78" s="325"/>
      <c r="VCA78" s="325"/>
      <c r="VCB78" s="325"/>
      <c r="VCC78" s="325"/>
      <c r="VCD78" s="325"/>
      <c r="VCE78" s="325"/>
      <c r="VCF78" s="325"/>
      <c r="VCG78" s="325"/>
      <c r="VCH78" s="325"/>
      <c r="VCI78" s="325"/>
      <c r="VCJ78" s="325"/>
      <c r="VCK78" s="325"/>
      <c r="VCL78" s="325"/>
      <c r="VCM78" s="325"/>
      <c r="VCN78" s="325"/>
      <c r="VCO78" s="325"/>
      <c r="VCP78" s="325"/>
      <c r="VCQ78" s="325"/>
      <c r="VCR78" s="325"/>
      <c r="VCS78" s="325"/>
      <c r="VCT78" s="325"/>
      <c r="VCU78" s="325"/>
      <c r="VCV78" s="325"/>
      <c r="VCW78" s="325"/>
      <c r="VCX78" s="325"/>
      <c r="VCY78" s="325"/>
      <c r="VCZ78" s="325"/>
      <c r="VDA78" s="325"/>
      <c r="VDB78" s="325"/>
      <c r="VDC78" s="325"/>
      <c r="VDD78" s="325"/>
      <c r="VDE78" s="325"/>
      <c r="VDF78" s="325"/>
      <c r="VDG78" s="325"/>
      <c r="VDH78" s="325"/>
      <c r="VDI78" s="325"/>
      <c r="VDJ78" s="325"/>
      <c r="VDK78" s="325"/>
      <c r="VDL78" s="325"/>
      <c r="VDM78" s="325"/>
      <c r="VDN78" s="325"/>
      <c r="VDO78" s="325"/>
      <c r="VDP78" s="325"/>
      <c r="VDQ78" s="325"/>
      <c r="VDR78" s="325"/>
      <c r="VDS78" s="325"/>
      <c r="VDT78" s="325"/>
      <c r="VDU78" s="325"/>
      <c r="VDV78" s="325"/>
      <c r="VDW78" s="325"/>
      <c r="VDX78" s="325"/>
      <c r="VDY78" s="325"/>
      <c r="VDZ78" s="325"/>
      <c r="VEA78" s="325"/>
      <c r="VEB78" s="325"/>
      <c r="VEC78" s="325"/>
      <c r="VED78" s="325"/>
      <c r="VEE78" s="325"/>
      <c r="VEF78" s="325"/>
      <c r="VEG78" s="325"/>
      <c r="VEH78" s="325"/>
      <c r="VEI78" s="325"/>
      <c r="VEJ78" s="325"/>
      <c r="VEK78" s="325"/>
      <c r="VEL78" s="325"/>
      <c r="VEM78" s="325"/>
      <c r="VEN78" s="325"/>
      <c r="VEO78" s="325"/>
      <c r="VEP78" s="325"/>
      <c r="VEQ78" s="325"/>
      <c r="VER78" s="325"/>
      <c r="VES78" s="325"/>
      <c r="VET78" s="325"/>
      <c r="VEU78" s="325"/>
      <c r="VEV78" s="325"/>
      <c r="VEW78" s="325"/>
      <c r="VEX78" s="325"/>
      <c r="VEY78" s="325"/>
      <c r="VEZ78" s="325"/>
      <c r="VFA78" s="325"/>
      <c r="VFB78" s="325"/>
      <c r="VFC78" s="325"/>
      <c r="VFD78" s="325"/>
      <c r="VFE78" s="325"/>
      <c r="VFF78" s="325"/>
      <c r="VFG78" s="325"/>
      <c r="VFH78" s="325"/>
      <c r="VFI78" s="325"/>
      <c r="VFJ78" s="325"/>
      <c r="VFK78" s="325"/>
      <c r="VFL78" s="325"/>
      <c r="VFM78" s="325"/>
      <c r="VFN78" s="325"/>
      <c r="VFO78" s="325"/>
      <c r="VFP78" s="325"/>
      <c r="VFQ78" s="325"/>
      <c r="VFR78" s="325"/>
      <c r="VFS78" s="325"/>
      <c r="VFT78" s="325"/>
      <c r="VFU78" s="325"/>
      <c r="VFV78" s="325"/>
      <c r="VFW78" s="325"/>
      <c r="VFX78" s="325"/>
      <c r="VFY78" s="325"/>
      <c r="VFZ78" s="325"/>
      <c r="VGA78" s="325"/>
      <c r="VGB78" s="325"/>
      <c r="VGC78" s="325"/>
      <c r="VGD78" s="325"/>
      <c r="VGE78" s="325"/>
      <c r="VGF78" s="325"/>
      <c r="VGG78" s="325"/>
      <c r="VGH78" s="325"/>
      <c r="VGI78" s="325"/>
      <c r="VGJ78" s="325"/>
      <c r="VGK78" s="325"/>
      <c r="VGL78" s="325"/>
      <c r="VGM78" s="325"/>
      <c r="VGN78" s="325"/>
      <c r="VGO78" s="325"/>
      <c r="VGP78" s="325"/>
      <c r="VGQ78" s="325"/>
      <c r="VGR78" s="325"/>
      <c r="VGS78" s="325"/>
      <c r="VGT78" s="325"/>
      <c r="VGU78" s="325"/>
      <c r="VGV78" s="325"/>
      <c r="VGW78" s="325"/>
      <c r="VGX78" s="325"/>
      <c r="VGY78" s="325"/>
      <c r="VGZ78" s="325"/>
      <c r="VHA78" s="325"/>
      <c r="VHB78" s="325"/>
      <c r="VHC78" s="325"/>
      <c r="VHD78" s="325"/>
      <c r="VHE78" s="325"/>
      <c r="VHF78" s="325"/>
      <c r="VHG78" s="325"/>
      <c r="VHH78" s="325"/>
      <c r="VHI78" s="325"/>
      <c r="VHJ78" s="325"/>
      <c r="VHK78" s="325"/>
      <c r="VHL78" s="325"/>
      <c r="VHM78" s="325"/>
      <c r="VHN78" s="325"/>
      <c r="VHO78" s="325"/>
      <c r="VHP78" s="325"/>
      <c r="VHQ78" s="325"/>
      <c r="VHR78" s="325"/>
      <c r="VHS78" s="325"/>
      <c r="VHT78" s="325"/>
      <c r="VHU78" s="325"/>
      <c r="VHV78" s="325"/>
      <c r="VHW78" s="325"/>
      <c r="VHX78" s="325"/>
      <c r="VHY78" s="325"/>
      <c r="VHZ78" s="325"/>
      <c r="VIA78" s="325"/>
      <c r="VIB78" s="325"/>
      <c r="VIC78" s="325"/>
      <c r="VID78" s="325"/>
      <c r="VIE78" s="325"/>
      <c r="VIF78" s="325"/>
      <c r="VIG78" s="325"/>
      <c r="VIH78" s="325"/>
      <c r="VII78" s="325"/>
      <c r="VIJ78" s="325"/>
      <c r="VIK78" s="325"/>
      <c r="VIL78" s="325"/>
      <c r="VIM78" s="325"/>
      <c r="VIN78" s="325"/>
      <c r="VIO78" s="325"/>
      <c r="VIP78" s="325"/>
      <c r="VIQ78" s="325"/>
      <c r="VIR78" s="325"/>
      <c r="VIS78" s="325"/>
      <c r="VIT78" s="325"/>
      <c r="VIU78" s="325"/>
      <c r="VIV78" s="325"/>
      <c r="VIW78" s="325"/>
      <c r="VIX78" s="325"/>
      <c r="VIY78" s="325"/>
      <c r="VIZ78" s="325"/>
      <c r="VJA78" s="325"/>
      <c r="VJB78" s="325"/>
      <c r="VJC78" s="325"/>
      <c r="VJD78" s="325"/>
      <c r="VJE78" s="325"/>
      <c r="VJF78" s="325"/>
      <c r="VJG78" s="325"/>
      <c r="VJH78" s="325"/>
      <c r="VJI78" s="325"/>
      <c r="VJJ78" s="325"/>
      <c r="VJK78" s="325"/>
      <c r="VJL78" s="325"/>
      <c r="VJM78" s="325"/>
      <c r="VJN78" s="325"/>
      <c r="VJO78" s="325"/>
      <c r="VJP78" s="325"/>
      <c r="VJQ78" s="325"/>
      <c r="VJR78" s="325"/>
      <c r="VJS78" s="325"/>
      <c r="VJT78" s="325"/>
      <c r="VJU78" s="325"/>
      <c r="VJV78" s="325"/>
      <c r="VJW78" s="325"/>
      <c r="VJX78" s="325"/>
      <c r="VJY78" s="325"/>
      <c r="VJZ78" s="325"/>
      <c r="VKA78" s="325"/>
      <c r="VKB78" s="325"/>
      <c r="VKC78" s="325"/>
      <c r="VKD78" s="325"/>
      <c r="VKE78" s="325"/>
      <c r="VKF78" s="325"/>
      <c r="VKG78" s="325"/>
      <c r="VKH78" s="325"/>
      <c r="VKI78" s="325"/>
      <c r="VKJ78" s="325"/>
      <c r="VKK78" s="325"/>
      <c r="VKL78" s="325"/>
      <c r="VKM78" s="325"/>
      <c r="VKN78" s="325"/>
      <c r="VKO78" s="325"/>
      <c r="VKP78" s="325"/>
      <c r="VKQ78" s="325"/>
      <c r="VKR78" s="325"/>
      <c r="VKS78" s="325"/>
      <c r="VKT78" s="325"/>
      <c r="VKU78" s="325"/>
      <c r="VKV78" s="325"/>
      <c r="VKW78" s="325"/>
      <c r="VKX78" s="325"/>
      <c r="VKY78" s="325"/>
      <c r="VKZ78" s="325"/>
      <c r="VLA78" s="325"/>
      <c r="VLB78" s="325"/>
      <c r="VLC78" s="325"/>
      <c r="VLD78" s="325"/>
      <c r="VLE78" s="325"/>
      <c r="VLF78" s="325"/>
      <c r="VLG78" s="325"/>
      <c r="VLH78" s="325"/>
      <c r="VLI78" s="325"/>
      <c r="VLJ78" s="325"/>
      <c r="VLK78" s="325"/>
      <c r="VLL78" s="325"/>
      <c r="VLM78" s="325"/>
      <c r="VLN78" s="325"/>
      <c r="VLO78" s="325"/>
      <c r="VLP78" s="325"/>
      <c r="VLQ78" s="325"/>
      <c r="VLR78" s="325"/>
      <c r="VLS78" s="325"/>
      <c r="VLT78" s="325"/>
      <c r="VLU78" s="325"/>
      <c r="VLV78" s="325"/>
      <c r="VLW78" s="325"/>
      <c r="VLX78" s="325"/>
      <c r="VLY78" s="325"/>
      <c r="VLZ78" s="325"/>
      <c r="VMA78" s="325"/>
      <c r="VMB78" s="325"/>
      <c r="VMC78" s="325"/>
      <c r="VMD78" s="325"/>
      <c r="VME78" s="325"/>
      <c r="VMF78" s="325"/>
      <c r="VMG78" s="325"/>
      <c r="VMH78" s="325"/>
      <c r="VMI78" s="325"/>
      <c r="VMJ78" s="325"/>
      <c r="VMK78" s="325"/>
      <c r="VML78" s="325"/>
      <c r="VMM78" s="325"/>
      <c r="VMN78" s="325"/>
      <c r="VMO78" s="325"/>
      <c r="VMP78" s="325"/>
      <c r="VMQ78" s="325"/>
      <c r="VMR78" s="325"/>
      <c r="VMS78" s="325"/>
      <c r="VMT78" s="325"/>
      <c r="VMU78" s="325"/>
      <c r="VMV78" s="325"/>
      <c r="VMW78" s="325"/>
      <c r="VMX78" s="325"/>
      <c r="VMY78" s="325"/>
      <c r="VMZ78" s="325"/>
      <c r="VNA78" s="325"/>
      <c r="VNB78" s="325"/>
      <c r="VNC78" s="325"/>
      <c r="VND78" s="325"/>
      <c r="VNE78" s="325"/>
      <c r="VNF78" s="325"/>
      <c r="VNG78" s="325"/>
      <c r="VNH78" s="325"/>
      <c r="VNI78" s="325"/>
      <c r="VNJ78" s="325"/>
      <c r="VNK78" s="325"/>
      <c r="VNL78" s="325"/>
      <c r="VNM78" s="325"/>
      <c r="VNN78" s="325"/>
      <c r="VNO78" s="325"/>
      <c r="VNP78" s="325"/>
      <c r="VNQ78" s="325"/>
      <c r="VNR78" s="325"/>
      <c r="VNS78" s="325"/>
      <c r="VNT78" s="325"/>
      <c r="VNU78" s="325"/>
      <c r="VNV78" s="325"/>
      <c r="VNW78" s="325"/>
      <c r="VNX78" s="325"/>
      <c r="VNY78" s="325"/>
      <c r="VNZ78" s="325"/>
      <c r="VOA78" s="325"/>
      <c r="VOB78" s="325"/>
      <c r="VOC78" s="325"/>
      <c r="VOD78" s="325"/>
      <c r="VOE78" s="325"/>
      <c r="VOF78" s="325"/>
      <c r="VOG78" s="325"/>
      <c r="VOH78" s="325"/>
      <c r="VOI78" s="325"/>
      <c r="VOJ78" s="325"/>
      <c r="VOK78" s="325"/>
      <c r="VOL78" s="325"/>
      <c r="VOM78" s="325"/>
      <c r="VON78" s="325"/>
      <c r="VOO78" s="325"/>
      <c r="VOP78" s="325"/>
      <c r="VOQ78" s="325"/>
      <c r="VOR78" s="325"/>
      <c r="VOS78" s="325"/>
      <c r="VOT78" s="325"/>
      <c r="VOU78" s="325"/>
      <c r="VOV78" s="325"/>
      <c r="VOW78" s="325"/>
      <c r="VOX78" s="325"/>
      <c r="VOY78" s="325"/>
      <c r="VOZ78" s="325"/>
      <c r="VPA78" s="325"/>
      <c r="VPB78" s="325"/>
      <c r="VPC78" s="325"/>
      <c r="VPD78" s="325"/>
      <c r="VPE78" s="325"/>
      <c r="VPF78" s="325"/>
      <c r="VPG78" s="325"/>
      <c r="VPH78" s="325"/>
      <c r="VPI78" s="325"/>
      <c r="VPJ78" s="325"/>
      <c r="VPK78" s="325"/>
      <c r="VPL78" s="325"/>
      <c r="VPM78" s="325"/>
      <c r="VPN78" s="325"/>
      <c r="VPO78" s="325"/>
      <c r="VPP78" s="325"/>
      <c r="VPQ78" s="325"/>
      <c r="VPR78" s="325"/>
      <c r="VPS78" s="325"/>
      <c r="VPT78" s="325"/>
      <c r="VPU78" s="325"/>
      <c r="VPV78" s="325"/>
      <c r="VPW78" s="325"/>
      <c r="VPX78" s="325"/>
      <c r="VPY78" s="325"/>
      <c r="VPZ78" s="325"/>
      <c r="VQA78" s="325"/>
      <c r="VQB78" s="325"/>
      <c r="VQC78" s="325"/>
      <c r="VQD78" s="325"/>
      <c r="VQE78" s="325"/>
      <c r="VQF78" s="325"/>
      <c r="VQG78" s="325"/>
      <c r="VQH78" s="325"/>
      <c r="VQI78" s="325"/>
      <c r="VQJ78" s="325"/>
      <c r="VQK78" s="325"/>
      <c r="VQL78" s="325"/>
      <c r="VQM78" s="325"/>
      <c r="VQN78" s="325"/>
      <c r="VQO78" s="325"/>
      <c r="VQP78" s="325"/>
      <c r="VQQ78" s="325"/>
      <c r="VQR78" s="325"/>
      <c r="VQS78" s="325"/>
      <c r="VQT78" s="325"/>
      <c r="VQU78" s="325"/>
      <c r="VQV78" s="325"/>
      <c r="VQW78" s="325"/>
      <c r="VQX78" s="325"/>
      <c r="VQY78" s="325"/>
      <c r="VQZ78" s="325"/>
      <c r="VRA78" s="325"/>
      <c r="VRB78" s="325"/>
      <c r="VRC78" s="325"/>
      <c r="VRD78" s="325"/>
      <c r="VRE78" s="325"/>
      <c r="VRF78" s="325"/>
      <c r="VRG78" s="325"/>
      <c r="VRH78" s="325"/>
      <c r="VRI78" s="325"/>
      <c r="VRJ78" s="325"/>
      <c r="VRK78" s="325"/>
      <c r="VRL78" s="325"/>
      <c r="VRM78" s="325"/>
      <c r="VRN78" s="325"/>
      <c r="VRO78" s="325"/>
      <c r="VRP78" s="325"/>
      <c r="VRQ78" s="325"/>
      <c r="VRR78" s="325"/>
      <c r="VRS78" s="325"/>
      <c r="VRT78" s="325"/>
      <c r="VRU78" s="325"/>
      <c r="VRV78" s="325"/>
      <c r="VRW78" s="325"/>
      <c r="VRX78" s="325"/>
      <c r="VRY78" s="325"/>
      <c r="VRZ78" s="325"/>
      <c r="VSA78" s="325"/>
      <c r="VSB78" s="325"/>
      <c r="VSC78" s="325"/>
      <c r="VSD78" s="325"/>
      <c r="VSE78" s="325"/>
      <c r="VSF78" s="325"/>
      <c r="VSG78" s="325"/>
      <c r="VSH78" s="325"/>
      <c r="VSI78" s="325"/>
      <c r="VSJ78" s="325"/>
      <c r="VSK78" s="325"/>
      <c r="VSL78" s="325"/>
      <c r="VSM78" s="325"/>
      <c r="VSN78" s="325"/>
      <c r="VSO78" s="325"/>
      <c r="VSP78" s="325"/>
      <c r="VSQ78" s="325"/>
      <c r="VSR78" s="325"/>
      <c r="VSS78" s="325"/>
      <c r="VST78" s="325"/>
      <c r="VSU78" s="325"/>
      <c r="VSV78" s="325"/>
      <c r="VSW78" s="325"/>
      <c r="VSX78" s="325"/>
      <c r="VSY78" s="325"/>
      <c r="VSZ78" s="325"/>
      <c r="VTA78" s="325"/>
      <c r="VTB78" s="325"/>
      <c r="VTC78" s="325"/>
      <c r="VTD78" s="325"/>
      <c r="VTE78" s="325"/>
      <c r="VTF78" s="325"/>
      <c r="VTG78" s="325"/>
      <c r="VTH78" s="325"/>
      <c r="VTI78" s="325"/>
      <c r="VTJ78" s="325"/>
      <c r="VTK78" s="325"/>
      <c r="VTL78" s="325"/>
      <c r="VTM78" s="325"/>
      <c r="VTN78" s="325"/>
      <c r="VTO78" s="325"/>
      <c r="VTP78" s="325"/>
      <c r="VTQ78" s="325"/>
      <c r="VTR78" s="325"/>
      <c r="VTS78" s="325"/>
      <c r="VTT78" s="325"/>
      <c r="VTU78" s="325"/>
      <c r="VTV78" s="325"/>
      <c r="VTW78" s="325"/>
      <c r="VTX78" s="325"/>
      <c r="VTY78" s="325"/>
      <c r="VTZ78" s="325"/>
      <c r="VUA78" s="325"/>
      <c r="VUB78" s="325"/>
      <c r="VUC78" s="325"/>
      <c r="VUD78" s="325"/>
      <c r="VUE78" s="325"/>
      <c r="VUF78" s="325"/>
      <c r="VUG78" s="325"/>
      <c r="VUH78" s="325"/>
      <c r="VUI78" s="325"/>
      <c r="VUJ78" s="325"/>
      <c r="VUK78" s="325"/>
      <c r="VUL78" s="325"/>
      <c r="VUM78" s="325"/>
      <c r="VUN78" s="325"/>
      <c r="VUO78" s="325"/>
      <c r="VUP78" s="325"/>
      <c r="VUQ78" s="325"/>
      <c r="VUR78" s="325"/>
      <c r="VUS78" s="325"/>
      <c r="VUT78" s="325"/>
      <c r="VUU78" s="325"/>
      <c r="VUV78" s="325"/>
      <c r="VUW78" s="325"/>
      <c r="VUX78" s="325"/>
      <c r="VUY78" s="325"/>
      <c r="VUZ78" s="325"/>
      <c r="VVA78" s="325"/>
      <c r="VVB78" s="325"/>
      <c r="VVC78" s="325"/>
      <c r="VVD78" s="325"/>
      <c r="VVE78" s="325"/>
      <c r="VVF78" s="325"/>
      <c r="VVG78" s="325"/>
      <c r="VVH78" s="325"/>
      <c r="VVI78" s="325"/>
      <c r="VVJ78" s="325"/>
      <c r="VVK78" s="325"/>
      <c r="VVL78" s="325"/>
      <c r="VVM78" s="325"/>
      <c r="VVN78" s="325"/>
      <c r="VVO78" s="325"/>
      <c r="VVP78" s="325"/>
      <c r="VVQ78" s="325"/>
      <c r="VVR78" s="325"/>
      <c r="VVS78" s="325"/>
      <c r="VVT78" s="325"/>
      <c r="VVU78" s="325"/>
      <c r="VVV78" s="325"/>
      <c r="VVW78" s="325"/>
      <c r="VVX78" s="325"/>
      <c r="VVY78" s="325"/>
      <c r="VVZ78" s="325"/>
      <c r="VWA78" s="325"/>
      <c r="VWB78" s="325"/>
      <c r="VWC78" s="325"/>
      <c r="VWD78" s="325"/>
      <c r="VWE78" s="325"/>
      <c r="VWF78" s="325"/>
      <c r="VWG78" s="325"/>
      <c r="VWH78" s="325"/>
      <c r="VWI78" s="325"/>
      <c r="VWJ78" s="325"/>
      <c r="VWK78" s="325"/>
      <c r="VWL78" s="325"/>
      <c r="VWM78" s="325"/>
      <c r="VWN78" s="325"/>
      <c r="VWO78" s="325"/>
      <c r="VWP78" s="325"/>
      <c r="VWQ78" s="325"/>
      <c r="VWR78" s="325"/>
      <c r="VWS78" s="325"/>
      <c r="VWT78" s="325"/>
      <c r="VWU78" s="325"/>
      <c r="VWV78" s="325"/>
      <c r="VWW78" s="325"/>
      <c r="VWX78" s="325"/>
      <c r="VWY78" s="325"/>
      <c r="VWZ78" s="325"/>
      <c r="VXA78" s="325"/>
      <c r="VXB78" s="325"/>
      <c r="VXC78" s="325"/>
      <c r="VXD78" s="325"/>
      <c r="VXE78" s="325"/>
      <c r="VXF78" s="325"/>
      <c r="VXG78" s="325"/>
      <c r="VXH78" s="325"/>
      <c r="VXI78" s="325"/>
      <c r="VXJ78" s="325"/>
      <c r="VXK78" s="325"/>
      <c r="VXL78" s="325"/>
      <c r="VXM78" s="325"/>
      <c r="VXN78" s="325"/>
      <c r="VXO78" s="325"/>
      <c r="VXP78" s="325"/>
      <c r="VXQ78" s="325"/>
      <c r="VXR78" s="325"/>
      <c r="VXS78" s="325"/>
      <c r="VXT78" s="325"/>
      <c r="VXU78" s="325"/>
      <c r="VXV78" s="325"/>
      <c r="VXW78" s="325"/>
      <c r="VXX78" s="325"/>
      <c r="VXY78" s="325"/>
      <c r="VXZ78" s="325"/>
      <c r="VYA78" s="325"/>
      <c r="VYB78" s="325"/>
      <c r="VYC78" s="325"/>
      <c r="VYD78" s="325"/>
      <c r="VYE78" s="325"/>
      <c r="VYF78" s="325"/>
      <c r="VYG78" s="325"/>
      <c r="VYH78" s="325"/>
      <c r="VYI78" s="325"/>
      <c r="VYJ78" s="325"/>
      <c r="VYK78" s="325"/>
      <c r="VYL78" s="325"/>
      <c r="VYM78" s="325"/>
      <c r="VYN78" s="325"/>
      <c r="VYO78" s="325"/>
      <c r="VYP78" s="325"/>
      <c r="VYQ78" s="325"/>
      <c r="VYR78" s="325"/>
      <c r="VYS78" s="325"/>
      <c r="VYT78" s="325"/>
      <c r="VYU78" s="325"/>
      <c r="VYV78" s="325"/>
      <c r="VYW78" s="325"/>
      <c r="VYX78" s="325"/>
      <c r="VYY78" s="325"/>
      <c r="VYZ78" s="325"/>
      <c r="VZA78" s="325"/>
      <c r="VZB78" s="325"/>
      <c r="VZC78" s="325"/>
      <c r="VZD78" s="325"/>
      <c r="VZE78" s="325"/>
      <c r="VZF78" s="325"/>
      <c r="VZG78" s="325"/>
      <c r="VZH78" s="325"/>
      <c r="VZI78" s="325"/>
      <c r="VZJ78" s="325"/>
      <c r="VZK78" s="325"/>
      <c r="VZL78" s="325"/>
      <c r="VZM78" s="325"/>
      <c r="VZN78" s="325"/>
      <c r="VZO78" s="325"/>
      <c r="VZP78" s="325"/>
      <c r="VZQ78" s="325"/>
      <c r="VZR78" s="325"/>
      <c r="VZS78" s="325"/>
      <c r="VZT78" s="325"/>
      <c r="VZU78" s="325"/>
      <c r="VZV78" s="325"/>
      <c r="VZW78" s="325"/>
      <c r="VZX78" s="325"/>
      <c r="VZY78" s="325"/>
      <c r="VZZ78" s="325"/>
      <c r="WAA78" s="325"/>
      <c r="WAB78" s="325"/>
      <c r="WAC78" s="325"/>
      <c r="WAD78" s="325"/>
      <c r="WAE78" s="325"/>
      <c r="WAF78" s="325"/>
      <c r="WAG78" s="325"/>
      <c r="WAH78" s="325"/>
      <c r="WAI78" s="325"/>
      <c r="WAJ78" s="325"/>
      <c r="WAK78" s="325"/>
      <c r="WAL78" s="325"/>
      <c r="WAM78" s="325"/>
      <c r="WAN78" s="325"/>
      <c r="WAO78" s="325"/>
      <c r="WAP78" s="325"/>
      <c r="WAQ78" s="325"/>
      <c r="WAR78" s="325"/>
      <c r="WAS78" s="325"/>
      <c r="WAT78" s="325"/>
      <c r="WAU78" s="325"/>
      <c r="WAV78" s="325"/>
      <c r="WAW78" s="325"/>
      <c r="WAX78" s="325"/>
      <c r="WAY78" s="325"/>
      <c r="WAZ78" s="325"/>
      <c r="WBA78" s="325"/>
      <c r="WBB78" s="325"/>
      <c r="WBC78" s="325"/>
      <c r="WBD78" s="325"/>
      <c r="WBE78" s="325"/>
      <c r="WBF78" s="325"/>
      <c r="WBG78" s="325"/>
      <c r="WBH78" s="325"/>
      <c r="WBI78" s="325"/>
      <c r="WBJ78" s="325"/>
      <c r="WBK78" s="325"/>
      <c r="WBL78" s="325"/>
      <c r="WBM78" s="325"/>
      <c r="WBN78" s="325"/>
      <c r="WBO78" s="325"/>
      <c r="WBP78" s="325"/>
      <c r="WBQ78" s="325"/>
      <c r="WBR78" s="325"/>
      <c r="WBS78" s="325"/>
      <c r="WBT78" s="325"/>
      <c r="WBU78" s="325"/>
      <c r="WBV78" s="325"/>
      <c r="WBW78" s="325"/>
      <c r="WBX78" s="325"/>
      <c r="WBY78" s="325"/>
      <c r="WBZ78" s="325"/>
      <c r="WCA78" s="325"/>
      <c r="WCB78" s="325"/>
      <c r="WCC78" s="325"/>
      <c r="WCD78" s="325"/>
      <c r="WCE78" s="325"/>
      <c r="WCF78" s="325"/>
      <c r="WCG78" s="325"/>
      <c r="WCH78" s="325"/>
      <c r="WCI78" s="325"/>
      <c r="WCJ78" s="325"/>
      <c r="WCK78" s="325"/>
      <c r="WCL78" s="325"/>
      <c r="WCM78" s="325"/>
      <c r="WCN78" s="325"/>
      <c r="WCO78" s="325"/>
      <c r="WCP78" s="325"/>
      <c r="WCQ78" s="325"/>
      <c r="WCR78" s="325"/>
      <c r="WCS78" s="325"/>
      <c r="WCT78" s="325"/>
      <c r="WCU78" s="325"/>
      <c r="WCV78" s="325"/>
      <c r="WCW78" s="325"/>
      <c r="WCX78" s="325"/>
      <c r="WCY78" s="325"/>
      <c r="WCZ78" s="325"/>
      <c r="WDA78" s="325"/>
      <c r="WDB78" s="325"/>
      <c r="WDC78" s="325"/>
      <c r="WDD78" s="325"/>
      <c r="WDE78" s="325"/>
      <c r="WDF78" s="325"/>
      <c r="WDG78" s="325"/>
      <c r="WDH78" s="325"/>
      <c r="WDI78" s="325"/>
      <c r="WDJ78" s="325"/>
      <c r="WDK78" s="325"/>
      <c r="WDL78" s="325"/>
      <c r="WDM78" s="325"/>
      <c r="WDN78" s="325"/>
      <c r="WDO78" s="325"/>
      <c r="WDP78" s="325"/>
      <c r="WDQ78" s="325"/>
      <c r="WDR78" s="325"/>
      <c r="WDS78" s="325"/>
      <c r="WDT78" s="325"/>
      <c r="WDU78" s="325"/>
      <c r="WDV78" s="325"/>
      <c r="WDW78" s="325"/>
      <c r="WDX78" s="325"/>
      <c r="WDY78" s="325"/>
      <c r="WDZ78" s="325"/>
      <c r="WEA78" s="325"/>
      <c r="WEB78" s="325"/>
      <c r="WEC78" s="325"/>
      <c r="WED78" s="325"/>
      <c r="WEE78" s="325"/>
      <c r="WEF78" s="325"/>
      <c r="WEG78" s="325"/>
      <c r="WEH78" s="325"/>
      <c r="WEI78" s="325"/>
      <c r="WEJ78" s="325"/>
      <c r="WEK78" s="325"/>
      <c r="WEL78" s="325"/>
      <c r="WEM78" s="325"/>
      <c r="WEN78" s="325"/>
      <c r="WEO78" s="325"/>
      <c r="WEP78" s="325"/>
      <c r="WEQ78" s="325"/>
      <c r="WER78" s="325"/>
      <c r="WES78" s="325"/>
      <c r="WET78" s="325"/>
      <c r="WEU78" s="325"/>
      <c r="WEV78" s="325"/>
      <c r="WEW78" s="325"/>
      <c r="WEX78" s="325"/>
      <c r="WEY78" s="325"/>
      <c r="WEZ78" s="325"/>
      <c r="WFA78" s="325"/>
      <c r="WFB78" s="325"/>
      <c r="WFC78" s="325"/>
      <c r="WFD78" s="325"/>
      <c r="WFE78" s="325"/>
      <c r="WFF78" s="325"/>
      <c r="WFG78" s="325"/>
      <c r="WFH78" s="325"/>
      <c r="WFI78" s="325"/>
      <c r="WFJ78" s="325"/>
      <c r="WFK78" s="325"/>
      <c r="WFL78" s="325"/>
      <c r="WFM78" s="325"/>
      <c r="WFN78" s="325"/>
      <c r="WFO78" s="325"/>
      <c r="WFP78" s="325"/>
      <c r="WFQ78" s="325"/>
      <c r="WFR78" s="325"/>
      <c r="WFS78" s="325"/>
      <c r="WFT78" s="325"/>
      <c r="WFU78" s="325"/>
      <c r="WFV78" s="325"/>
      <c r="WFW78" s="325"/>
      <c r="WFX78" s="325"/>
      <c r="WFY78" s="325"/>
      <c r="WFZ78" s="325"/>
      <c r="WGA78" s="325"/>
      <c r="WGB78" s="325"/>
      <c r="WGC78" s="325"/>
      <c r="WGD78" s="325"/>
      <c r="WGE78" s="325"/>
      <c r="WGF78" s="325"/>
      <c r="WGG78" s="325"/>
      <c r="WGH78" s="325"/>
      <c r="WGI78" s="325"/>
      <c r="WGJ78" s="325"/>
      <c r="WGK78" s="325"/>
      <c r="WGL78" s="325"/>
      <c r="WGM78" s="325"/>
      <c r="WGN78" s="325"/>
      <c r="WGO78" s="325"/>
      <c r="WGP78" s="325"/>
      <c r="WGQ78" s="325"/>
      <c r="WGR78" s="325"/>
      <c r="WGS78" s="325"/>
      <c r="WGT78" s="325"/>
      <c r="WGU78" s="325"/>
      <c r="WGV78" s="325"/>
      <c r="WGW78" s="325"/>
      <c r="WGX78" s="325"/>
      <c r="WGY78" s="325"/>
      <c r="WGZ78" s="325"/>
      <c r="WHA78" s="325"/>
      <c r="WHB78" s="325"/>
      <c r="WHC78" s="325"/>
      <c r="WHD78" s="325"/>
      <c r="WHE78" s="325"/>
      <c r="WHF78" s="325"/>
      <c r="WHG78" s="325"/>
      <c r="WHH78" s="325"/>
      <c r="WHI78" s="325"/>
      <c r="WHJ78" s="325"/>
      <c r="WHK78" s="325"/>
      <c r="WHL78" s="325"/>
      <c r="WHM78" s="325"/>
      <c r="WHN78" s="325"/>
      <c r="WHO78" s="325"/>
      <c r="WHP78" s="325"/>
      <c r="WHQ78" s="325"/>
      <c r="WHR78" s="325"/>
      <c r="WHS78" s="325"/>
      <c r="WHT78" s="325"/>
      <c r="WHU78" s="325"/>
      <c r="WHV78" s="325"/>
      <c r="WHW78" s="325"/>
      <c r="WHX78" s="325"/>
      <c r="WHY78" s="325"/>
      <c r="WHZ78" s="325"/>
      <c r="WIA78" s="325"/>
      <c r="WIB78" s="325"/>
      <c r="WIC78" s="325"/>
      <c r="WID78" s="325"/>
      <c r="WIE78" s="325"/>
      <c r="WIF78" s="325"/>
      <c r="WIG78" s="325"/>
      <c r="WIH78" s="325"/>
      <c r="WII78" s="325"/>
      <c r="WIJ78" s="325"/>
      <c r="WIK78" s="325"/>
      <c r="WIL78" s="325"/>
      <c r="WIM78" s="325"/>
      <c r="WIN78" s="325"/>
      <c r="WIO78" s="325"/>
      <c r="WIP78" s="325"/>
      <c r="WIQ78" s="325"/>
      <c r="WIR78" s="325"/>
      <c r="WIS78" s="325"/>
      <c r="WIT78" s="325"/>
      <c r="WIU78" s="325"/>
      <c r="WIV78" s="325"/>
      <c r="WIW78" s="325"/>
      <c r="WIX78" s="325"/>
      <c r="WIY78" s="325"/>
      <c r="WIZ78" s="325"/>
      <c r="WJA78" s="325"/>
      <c r="WJB78" s="325"/>
      <c r="WJC78" s="325"/>
      <c r="WJD78" s="325"/>
      <c r="WJE78" s="325"/>
      <c r="WJF78" s="325"/>
      <c r="WJG78" s="325"/>
      <c r="WJH78" s="325"/>
      <c r="WJI78" s="325"/>
      <c r="WJJ78" s="325"/>
      <c r="WJK78" s="325"/>
      <c r="WJL78" s="325"/>
      <c r="WJM78" s="325"/>
      <c r="WJN78" s="325"/>
      <c r="WJO78" s="325"/>
      <c r="WJP78" s="325"/>
      <c r="WJQ78" s="325"/>
      <c r="WJR78" s="325"/>
      <c r="WJS78" s="325"/>
      <c r="WJT78" s="325"/>
      <c r="WJU78" s="325"/>
      <c r="WJV78" s="325"/>
      <c r="WJW78" s="325"/>
      <c r="WJX78" s="325"/>
      <c r="WJY78" s="325"/>
      <c r="WJZ78" s="325"/>
      <c r="WKA78" s="325"/>
      <c r="WKB78" s="325"/>
      <c r="WKC78" s="325"/>
      <c r="WKD78" s="325"/>
      <c r="WKE78" s="325"/>
      <c r="WKF78" s="325"/>
      <c r="WKG78" s="325"/>
      <c r="WKH78" s="325"/>
      <c r="WKI78" s="325"/>
      <c r="WKJ78" s="325"/>
      <c r="WKK78" s="325"/>
      <c r="WKL78" s="325"/>
      <c r="WKM78" s="325"/>
      <c r="WKN78" s="325"/>
      <c r="WKO78" s="325"/>
      <c r="WKP78" s="325"/>
      <c r="WKQ78" s="325"/>
      <c r="WKR78" s="325"/>
      <c r="WKS78" s="325"/>
      <c r="WKT78" s="325"/>
      <c r="WKU78" s="325"/>
      <c r="WKV78" s="325"/>
      <c r="WKW78" s="325"/>
      <c r="WKX78" s="325"/>
      <c r="WKY78" s="325"/>
      <c r="WKZ78" s="325"/>
      <c r="WLA78" s="325"/>
      <c r="WLB78" s="325"/>
      <c r="WLC78" s="325"/>
      <c r="WLD78" s="325"/>
      <c r="WLE78" s="325"/>
      <c r="WLF78" s="325"/>
      <c r="WLG78" s="325"/>
      <c r="WLH78" s="325"/>
      <c r="WLI78" s="325"/>
      <c r="WLJ78" s="325"/>
      <c r="WLK78" s="325"/>
      <c r="WLL78" s="325"/>
      <c r="WLM78" s="325"/>
      <c r="WLN78" s="325"/>
      <c r="WLO78" s="325"/>
      <c r="WLP78" s="325"/>
      <c r="WLQ78" s="325"/>
      <c r="WLR78" s="325"/>
      <c r="WLS78" s="325"/>
      <c r="WLT78" s="325"/>
      <c r="WLU78" s="325"/>
      <c r="WLV78" s="325"/>
      <c r="WLW78" s="325"/>
      <c r="WLX78" s="325"/>
      <c r="WLY78" s="325"/>
      <c r="WLZ78" s="325"/>
      <c r="WMA78" s="325"/>
      <c r="WMB78" s="325"/>
      <c r="WMC78" s="325"/>
      <c r="WMD78" s="325"/>
      <c r="WME78" s="325"/>
      <c r="WMF78" s="325"/>
      <c r="WMG78" s="325"/>
      <c r="WMH78" s="325"/>
      <c r="WMI78" s="325"/>
      <c r="WMJ78" s="325"/>
      <c r="WMK78" s="325"/>
      <c r="WML78" s="325"/>
      <c r="WMM78" s="325"/>
      <c r="WMN78" s="325"/>
      <c r="WMO78" s="325"/>
      <c r="WMP78" s="325"/>
      <c r="WMQ78" s="325"/>
      <c r="WMR78" s="325"/>
      <c r="WMS78" s="325"/>
      <c r="WMT78" s="325"/>
      <c r="WMU78" s="325"/>
      <c r="WMV78" s="325"/>
      <c r="WMW78" s="325"/>
      <c r="WMX78" s="325"/>
      <c r="WMY78" s="325"/>
      <c r="WMZ78" s="325"/>
      <c r="WNA78" s="325"/>
      <c r="WNB78" s="325"/>
      <c r="WNC78" s="325"/>
      <c r="WND78" s="325"/>
      <c r="WNE78" s="325"/>
      <c r="WNF78" s="325"/>
      <c r="WNG78" s="325"/>
      <c r="WNH78" s="325"/>
      <c r="WNI78" s="325"/>
      <c r="WNJ78" s="325"/>
      <c r="WNK78" s="325"/>
      <c r="WNL78" s="325"/>
      <c r="WNM78" s="325"/>
      <c r="WNN78" s="325"/>
      <c r="WNO78" s="325"/>
      <c r="WNP78" s="325"/>
      <c r="WNQ78" s="325"/>
      <c r="WNR78" s="325"/>
      <c r="WNS78" s="325"/>
      <c r="WNT78" s="325"/>
      <c r="WNU78" s="325"/>
      <c r="WNV78" s="325"/>
      <c r="WNW78" s="325"/>
      <c r="WNX78" s="325"/>
      <c r="WNY78" s="325"/>
      <c r="WNZ78" s="325"/>
      <c r="WOA78" s="325"/>
      <c r="WOB78" s="325"/>
      <c r="WOC78" s="325"/>
      <c r="WOD78" s="325"/>
      <c r="WOE78" s="325"/>
      <c r="WOF78" s="325"/>
      <c r="WOG78" s="325"/>
      <c r="WOH78" s="325"/>
      <c r="WOI78" s="325"/>
      <c r="WOJ78" s="325"/>
      <c r="WOK78" s="325"/>
      <c r="WOL78" s="325"/>
      <c r="WOM78" s="325"/>
      <c r="WON78" s="325"/>
      <c r="WOO78" s="325"/>
      <c r="WOP78" s="325"/>
      <c r="WOQ78" s="325"/>
      <c r="WOR78" s="325"/>
      <c r="WOS78" s="325"/>
      <c r="WOT78" s="325"/>
      <c r="WOU78" s="325"/>
      <c r="WOV78" s="325"/>
      <c r="WOW78" s="325"/>
      <c r="WOX78" s="325"/>
      <c r="WOY78" s="325"/>
      <c r="WOZ78" s="325"/>
      <c r="WPA78" s="325"/>
      <c r="WPB78" s="325"/>
      <c r="WPC78" s="325"/>
      <c r="WPD78" s="325"/>
      <c r="WPE78" s="325"/>
      <c r="WPF78" s="325"/>
      <c r="WPG78" s="325"/>
      <c r="WPH78" s="325"/>
      <c r="WPI78" s="325"/>
      <c r="WPJ78" s="325"/>
      <c r="WPK78" s="325"/>
      <c r="WPL78" s="325"/>
      <c r="WPM78" s="325"/>
      <c r="WPN78" s="325"/>
      <c r="WPO78" s="325"/>
      <c r="WPP78" s="325"/>
      <c r="WPQ78" s="325"/>
      <c r="WPR78" s="325"/>
      <c r="WPS78" s="325"/>
      <c r="WPT78" s="325"/>
      <c r="WPU78" s="325"/>
      <c r="WPV78" s="325"/>
      <c r="WPW78" s="325"/>
      <c r="WPX78" s="325"/>
      <c r="WPY78" s="325"/>
      <c r="WPZ78" s="325"/>
      <c r="WQA78" s="325"/>
      <c r="WQB78" s="325"/>
      <c r="WQC78" s="325"/>
      <c r="WQD78" s="325"/>
      <c r="WQE78" s="325"/>
      <c r="WQF78" s="325"/>
      <c r="WQG78" s="325"/>
      <c r="WQH78" s="325"/>
      <c r="WQI78" s="325"/>
      <c r="WQJ78" s="325"/>
      <c r="WQK78" s="325"/>
      <c r="WQL78" s="325"/>
      <c r="WQM78" s="325"/>
      <c r="WQN78" s="325"/>
      <c r="WQO78" s="325"/>
      <c r="WQP78" s="325"/>
      <c r="WQQ78" s="325"/>
      <c r="WQR78" s="325"/>
      <c r="WQS78" s="325"/>
      <c r="WQT78" s="325"/>
      <c r="WQU78" s="325"/>
      <c r="WQV78" s="325"/>
      <c r="WQW78" s="325"/>
      <c r="WQX78" s="325"/>
      <c r="WQY78" s="325"/>
      <c r="WQZ78" s="325"/>
      <c r="WRA78" s="325"/>
      <c r="WRB78" s="325"/>
      <c r="WRC78" s="325"/>
      <c r="WRD78" s="325"/>
      <c r="WRE78" s="325"/>
      <c r="WRF78" s="325"/>
      <c r="WRG78" s="325"/>
      <c r="WRH78" s="325"/>
      <c r="WRI78" s="325"/>
      <c r="WRJ78" s="325"/>
      <c r="WRK78" s="325"/>
      <c r="WRL78" s="325"/>
      <c r="WRM78" s="325"/>
      <c r="WRN78" s="325"/>
      <c r="WRO78" s="325"/>
      <c r="WRP78" s="325"/>
      <c r="WRQ78" s="325"/>
      <c r="WRR78" s="325"/>
      <c r="WRS78" s="325"/>
      <c r="WRT78" s="325"/>
      <c r="WRU78" s="325"/>
      <c r="WRV78" s="325"/>
      <c r="WRW78" s="325"/>
      <c r="WRX78" s="325"/>
      <c r="WRY78" s="325"/>
      <c r="WRZ78" s="325"/>
      <c r="WSA78" s="325"/>
      <c r="WSB78" s="325"/>
      <c r="WSC78" s="325"/>
      <c r="WSD78" s="325"/>
      <c r="WSE78" s="325"/>
      <c r="WSF78" s="325"/>
      <c r="WSG78" s="325"/>
      <c r="WSH78" s="325"/>
      <c r="WSI78" s="325"/>
      <c r="WSJ78" s="325"/>
      <c r="WSK78" s="325"/>
      <c r="WSL78" s="325"/>
      <c r="WSM78" s="325"/>
      <c r="WSN78" s="325"/>
      <c r="WSO78" s="325"/>
      <c r="WSP78" s="325"/>
      <c r="WSQ78" s="325"/>
      <c r="WSR78" s="325"/>
      <c r="WSS78" s="325"/>
      <c r="WST78" s="325"/>
      <c r="WSU78" s="325"/>
      <c r="WSV78" s="325"/>
      <c r="WSW78" s="325"/>
      <c r="WSX78" s="325"/>
      <c r="WSY78" s="325"/>
      <c r="WSZ78" s="325"/>
      <c r="WTA78" s="325"/>
      <c r="WTB78" s="325"/>
      <c r="WTC78" s="325"/>
      <c r="WTD78" s="325"/>
      <c r="WTE78" s="325"/>
      <c r="WTF78" s="325"/>
      <c r="WTG78" s="325"/>
      <c r="WTH78" s="325"/>
      <c r="WTI78" s="325"/>
      <c r="WTJ78" s="325"/>
      <c r="WTK78" s="325"/>
      <c r="WTL78" s="325"/>
      <c r="WTM78" s="325"/>
      <c r="WTN78" s="325"/>
      <c r="WTO78" s="325"/>
      <c r="WTP78" s="325"/>
      <c r="WTQ78" s="325"/>
      <c r="WTR78" s="325"/>
      <c r="WTS78" s="325"/>
      <c r="WTT78" s="325"/>
      <c r="WTU78" s="325"/>
      <c r="WTV78" s="325"/>
      <c r="WTW78" s="325"/>
      <c r="WTX78" s="325"/>
      <c r="WTY78" s="325"/>
      <c r="WTZ78" s="325"/>
      <c r="WUA78" s="325"/>
      <c r="WUB78" s="325"/>
      <c r="WUC78" s="325"/>
      <c r="WUD78" s="325"/>
      <c r="WUE78" s="325"/>
      <c r="WUF78" s="325"/>
      <c r="WUG78" s="325"/>
      <c r="WUH78" s="325"/>
      <c r="WUI78" s="325"/>
      <c r="WUJ78" s="325"/>
      <c r="WUK78" s="325"/>
      <c r="WUL78" s="325"/>
      <c r="WUM78" s="325"/>
      <c r="WUN78" s="325"/>
      <c r="WUO78" s="325"/>
      <c r="WUP78" s="325"/>
      <c r="WUQ78" s="325"/>
      <c r="WUR78" s="325"/>
      <c r="WUS78" s="325"/>
      <c r="WUT78" s="325"/>
      <c r="WUU78" s="325"/>
      <c r="WUV78" s="325"/>
      <c r="WUW78" s="325"/>
      <c r="WUX78" s="325"/>
      <c r="WUY78" s="325"/>
      <c r="WUZ78" s="325"/>
      <c r="WVA78" s="325"/>
      <c r="WVB78" s="325"/>
      <c r="WVC78" s="325"/>
      <c r="WVD78" s="325"/>
      <c r="WVE78" s="325"/>
      <c r="WVF78" s="325"/>
      <c r="WVG78" s="325"/>
      <c r="WVH78" s="325"/>
      <c r="WVI78" s="325"/>
      <c r="WVJ78" s="325"/>
    </row>
    <row r="79" spans="1:16130" s="323" customFormat="1" ht="9" hidden="1" customHeight="1">
      <c r="B79" s="324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25"/>
      <c r="AB79" s="325"/>
      <c r="AC79" s="325"/>
      <c r="AD79" s="325"/>
      <c r="AE79" s="325"/>
      <c r="AF79" s="325"/>
      <c r="AG79" s="325"/>
      <c r="AH79" s="325"/>
      <c r="AI79" s="325"/>
      <c r="AJ79" s="325"/>
      <c r="AK79" s="325"/>
      <c r="AL79" s="325"/>
      <c r="AM79" s="325"/>
      <c r="AN79" s="325"/>
      <c r="AO79" s="325"/>
      <c r="AP79" s="325"/>
      <c r="AQ79" s="325"/>
      <c r="AR79" s="325"/>
      <c r="AS79" s="325"/>
      <c r="AT79" s="325"/>
      <c r="AU79" s="325"/>
      <c r="AV79" s="325"/>
      <c r="AW79" s="325"/>
      <c r="AX79" s="325"/>
      <c r="AY79" s="325"/>
      <c r="AZ79" s="325"/>
      <c r="BA79" s="325"/>
      <c r="BB79" s="325"/>
      <c r="BC79" s="325"/>
      <c r="BD79" s="325"/>
      <c r="BE79" s="325"/>
      <c r="BF79" s="325"/>
      <c r="BG79" s="325"/>
      <c r="BH79" s="325"/>
      <c r="BI79" s="325"/>
      <c r="BJ79" s="325"/>
      <c r="BK79" s="325"/>
      <c r="BL79" s="325"/>
      <c r="BM79" s="325"/>
      <c r="BN79" s="325"/>
      <c r="BO79" s="325"/>
      <c r="BP79" s="325"/>
      <c r="BQ79" s="325"/>
      <c r="BR79" s="325"/>
      <c r="BS79" s="325"/>
      <c r="BT79" s="325"/>
      <c r="BU79" s="325"/>
      <c r="BV79" s="325"/>
      <c r="BW79" s="325"/>
      <c r="BX79" s="325"/>
      <c r="BY79" s="325"/>
      <c r="BZ79" s="325"/>
      <c r="CA79" s="325"/>
      <c r="CB79" s="325"/>
      <c r="CC79" s="325"/>
      <c r="CD79" s="325"/>
      <c r="CE79" s="325"/>
      <c r="CF79" s="325"/>
      <c r="CG79" s="325"/>
      <c r="CH79" s="325"/>
      <c r="CI79" s="325"/>
      <c r="CJ79" s="325"/>
      <c r="CK79" s="325"/>
      <c r="CL79" s="325"/>
      <c r="CM79" s="325"/>
      <c r="CN79" s="325"/>
      <c r="CO79" s="325"/>
      <c r="CP79" s="325"/>
      <c r="CQ79" s="325"/>
      <c r="CR79" s="325"/>
      <c r="CS79" s="325"/>
      <c r="CT79" s="325"/>
      <c r="CU79" s="325"/>
      <c r="CV79" s="325"/>
      <c r="CW79" s="325"/>
      <c r="CX79" s="325"/>
      <c r="CY79" s="325"/>
      <c r="CZ79" s="325"/>
      <c r="DA79" s="325"/>
      <c r="DB79" s="325"/>
      <c r="DC79" s="325"/>
      <c r="DD79" s="325"/>
      <c r="DE79" s="325"/>
      <c r="DF79" s="325"/>
      <c r="DG79" s="325"/>
      <c r="DH79" s="325"/>
      <c r="DI79" s="325"/>
      <c r="DJ79" s="325"/>
      <c r="DK79" s="325"/>
      <c r="DL79" s="325"/>
      <c r="DM79" s="325"/>
      <c r="DN79" s="325"/>
      <c r="DO79" s="325"/>
      <c r="DP79" s="325"/>
      <c r="DQ79" s="325"/>
      <c r="DR79" s="325"/>
      <c r="DS79" s="325"/>
      <c r="DT79" s="325"/>
      <c r="DU79" s="325"/>
      <c r="DV79" s="325"/>
      <c r="DW79" s="325"/>
      <c r="DX79" s="325"/>
      <c r="DY79" s="325"/>
      <c r="DZ79" s="325"/>
      <c r="EA79" s="325"/>
      <c r="EB79" s="325"/>
      <c r="EC79" s="325"/>
      <c r="ED79" s="325"/>
      <c r="EE79" s="325"/>
      <c r="EF79" s="325"/>
      <c r="EG79" s="325"/>
      <c r="EH79" s="325"/>
      <c r="EI79" s="325"/>
      <c r="EJ79" s="325"/>
      <c r="EK79" s="325"/>
      <c r="EL79" s="325"/>
      <c r="EM79" s="325"/>
      <c r="EN79" s="325"/>
      <c r="EO79" s="325"/>
      <c r="EP79" s="325"/>
      <c r="EQ79" s="325"/>
      <c r="ER79" s="325"/>
      <c r="ES79" s="325"/>
      <c r="ET79" s="325"/>
      <c r="EU79" s="325"/>
      <c r="EV79" s="325"/>
      <c r="EW79" s="325"/>
      <c r="EX79" s="325"/>
      <c r="EY79" s="325"/>
      <c r="EZ79" s="325"/>
      <c r="FA79" s="325"/>
      <c r="FB79" s="325"/>
      <c r="FC79" s="325"/>
      <c r="FD79" s="325"/>
      <c r="FE79" s="325"/>
      <c r="FF79" s="325"/>
      <c r="FG79" s="325"/>
      <c r="FH79" s="325"/>
      <c r="FI79" s="325"/>
      <c r="FJ79" s="325"/>
      <c r="FK79" s="325"/>
      <c r="FL79" s="325"/>
      <c r="FM79" s="325"/>
      <c r="FN79" s="325"/>
      <c r="FO79" s="325"/>
      <c r="FP79" s="325"/>
      <c r="FQ79" s="325"/>
      <c r="FR79" s="325"/>
      <c r="FS79" s="325"/>
      <c r="FT79" s="325"/>
      <c r="FU79" s="325"/>
      <c r="FV79" s="325"/>
      <c r="FW79" s="325"/>
      <c r="FX79" s="325"/>
      <c r="FY79" s="325"/>
      <c r="FZ79" s="325"/>
      <c r="GA79" s="325"/>
      <c r="GB79" s="325"/>
      <c r="GC79" s="325"/>
      <c r="GD79" s="325"/>
      <c r="GE79" s="325"/>
      <c r="GF79" s="325"/>
      <c r="GG79" s="325"/>
      <c r="GH79" s="325"/>
      <c r="GI79" s="325"/>
      <c r="GJ79" s="325"/>
      <c r="GK79" s="325"/>
      <c r="GL79" s="325"/>
      <c r="GM79" s="325"/>
      <c r="GN79" s="325"/>
      <c r="GO79" s="325"/>
      <c r="GP79" s="325"/>
      <c r="GQ79" s="325"/>
      <c r="GR79" s="325"/>
      <c r="GS79" s="325"/>
      <c r="GT79" s="325"/>
      <c r="GU79" s="325"/>
      <c r="GV79" s="325"/>
      <c r="GW79" s="325"/>
      <c r="GX79" s="325"/>
      <c r="GY79" s="325"/>
      <c r="GZ79" s="325"/>
      <c r="HA79" s="325"/>
      <c r="HB79" s="325"/>
      <c r="HC79" s="325"/>
      <c r="HD79" s="325"/>
      <c r="HE79" s="325"/>
      <c r="HF79" s="325"/>
      <c r="HG79" s="325"/>
      <c r="HH79" s="325"/>
      <c r="HI79" s="325"/>
      <c r="HJ79" s="325"/>
      <c r="HK79" s="325"/>
      <c r="HL79" s="325"/>
      <c r="HM79" s="325"/>
      <c r="HN79" s="325"/>
      <c r="HO79" s="325"/>
      <c r="HP79" s="325"/>
      <c r="HQ79" s="325"/>
      <c r="HR79" s="325"/>
      <c r="HS79" s="325"/>
      <c r="HT79" s="325"/>
      <c r="HU79" s="325"/>
      <c r="HV79" s="325"/>
      <c r="HW79" s="325"/>
      <c r="HX79" s="325"/>
      <c r="HY79" s="325"/>
      <c r="HZ79" s="325"/>
      <c r="IA79" s="325"/>
      <c r="IB79" s="325"/>
      <c r="IC79" s="325"/>
      <c r="ID79" s="325"/>
      <c r="IE79" s="325"/>
      <c r="IF79" s="325"/>
      <c r="IG79" s="325"/>
      <c r="IH79" s="325"/>
      <c r="II79" s="325"/>
      <c r="IJ79" s="325"/>
      <c r="IK79" s="325"/>
      <c r="IL79" s="325"/>
      <c r="IM79" s="325"/>
      <c r="IN79" s="325"/>
      <c r="IO79" s="325"/>
      <c r="IP79" s="325"/>
      <c r="IQ79" s="325"/>
      <c r="IR79" s="325"/>
      <c r="IS79" s="325"/>
      <c r="IT79" s="325"/>
      <c r="IU79" s="325"/>
      <c r="IV79" s="325"/>
      <c r="IW79" s="325"/>
      <c r="IX79" s="325"/>
      <c r="IY79" s="325"/>
      <c r="IZ79" s="325"/>
      <c r="JA79" s="325"/>
      <c r="JB79" s="325"/>
      <c r="JC79" s="325"/>
      <c r="JD79" s="325"/>
      <c r="JE79" s="325"/>
      <c r="JF79" s="325"/>
      <c r="JG79" s="325"/>
      <c r="JH79" s="325"/>
      <c r="JI79" s="325"/>
      <c r="JJ79" s="325"/>
      <c r="JK79" s="325"/>
      <c r="JL79" s="325"/>
      <c r="JM79" s="325"/>
      <c r="JN79" s="325"/>
      <c r="JO79" s="325"/>
      <c r="JP79" s="325"/>
      <c r="JQ79" s="325"/>
      <c r="JR79" s="325"/>
      <c r="JS79" s="325"/>
      <c r="JT79" s="325"/>
      <c r="JU79" s="325"/>
      <c r="JV79" s="325"/>
      <c r="JW79" s="325"/>
      <c r="JX79" s="325"/>
      <c r="JY79" s="325"/>
      <c r="JZ79" s="325"/>
      <c r="KA79" s="325"/>
      <c r="KB79" s="325"/>
      <c r="KC79" s="325"/>
      <c r="KD79" s="325"/>
      <c r="KE79" s="325"/>
      <c r="KF79" s="325"/>
      <c r="KG79" s="325"/>
      <c r="KH79" s="325"/>
      <c r="KI79" s="325"/>
      <c r="KJ79" s="325"/>
      <c r="KK79" s="325"/>
      <c r="KL79" s="325"/>
      <c r="KM79" s="325"/>
      <c r="KN79" s="325"/>
      <c r="KO79" s="325"/>
      <c r="KP79" s="325"/>
      <c r="KQ79" s="325"/>
      <c r="KR79" s="325"/>
      <c r="KS79" s="325"/>
      <c r="KT79" s="325"/>
      <c r="KU79" s="325"/>
      <c r="KV79" s="325"/>
      <c r="KW79" s="325"/>
      <c r="KX79" s="325"/>
      <c r="KY79" s="325"/>
      <c r="KZ79" s="325"/>
      <c r="LA79" s="325"/>
      <c r="LB79" s="325"/>
      <c r="LC79" s="325"/>
      <c r="LD79" s="325"/>
      <c r="LE79" s="325"/>
      <c r="LF79" s="325"/>
      <c r="LG79" s="325"/>
      <c r="LH79" s="325"/>
      <c r="LI79" s="325"/>
      <c r="LJ79" s="325"/>
      <c r="LK79" s="325"/>
      <c r="LL79" s="325"/>
      <c r="LM79" s="325"/>
      <c r="LN79" s="325"/>
      <c r="LO79" s="325"/>
      <c r="LP79" s="325"/>
      <c r="LQ79" s="325"/>
      <c r="LR79" s="325"/>
      <c r="LS79" s="325"/>
      <c r="LT79" s="325"/>
      <c r="LU79" s="325"/>
      <c r="LV79" s="325"/>
      <c r="LW79" s="325"/>
      <c r="LX79" s="325"/>
      <c r="LY79" s="325"/>
      <c r="LZ79" s="325"/>
      <c r="MA79" s="325"/>
      <c r="MB79" s="325"/>
      <c r="MC79" s="325"/>
      <c r="MD79" s="325"/>
      <c r="ME79" s="325"/>
      <c r="MF79" s="325"/>
      <c r="MG79" s="325"/>
      <c r="MH79" s="325"/>
      <c r="MI79" s="325"/>
      <c r="MJ79" s="325"/>
      <c r="MK79" s="325"/>
      <c r="ML79" s="325"/>
      <c r="MM79" s="325"/>
      <c r="MN79" s="325"/>
      <c r="MO79" s="325"/>
      <c r="MP79" s="325"/>
      <c r="MQ79" s="325"/>
      <c r="MR79" s="325"/>
      <c r="MS79" s="325"/>
      <c r="MT79" s="325"/>
      <c r="MU79" s="325"/>
      <c r="MV79" s="325"/>
      <c r="MW79" s="325"/>
      <c r="MX79" s="325"/>
      <c r="MY79" s="325"/>
      <c r="MZ79" s="325"/>
      <c r="NA79" s="325"/>
      <c r="NB79" s="325"/>
      <c r="NC79" s="325"/>
      <c r="ND79" s="325"/>
      <c r="NE79" s="325"/>
      <c r="NF79" s="325"/>
      <c r="NG79" s="325"/>
      <c r="NH79" s="325"/>
      <c r="NI79" s="325"/>
      <c r="NJ79" s="325"/>
      <c r="NK79" s="325"/>
      <c r="NL79" s="325"/>
      <c r="NM79" s="325"/>
      <c r="NN79" s="325"/>
      <c r="NO79" s="325"/>
      <c r="NP79" s="325"/>
      <c r="NQ79" s="325"/>
      <c r="NR79" s="325"/>
      <c r="NS79" s="325"/>
      <c r="NT79" s="325"/>
      <c r="NU79" s="325"/>
      <c r="NV79" s="325"/>
      <c r="NW79" s="325"/>
      <c r="NX79" s="325"/>
      <c r="NY79" s="325"/>
      <c r="NZ79" s="325"/>
      <c r="OA79" s="325"/>
      <c r="OB79" s="325"/>
      <c r="OC79" s="325"/>
      <c r="OD79" s="325"/>
      <c r="OE79" s="325"/>
      <c r="OF79" s="325"/>
      <c r="OG79" s="325"/>
      <c r="OH79" s="325"/>
      <c r="OI79" s="325"/>
      <c r="OJ79" s="325"/>
      <c r="OK79" s="325"/>
      <c r="OL79" s="325"/>
      <c r="OM79" s="325"/>
      <c r="ON79" s="325"/>
      <c r="OO79" s="325"/>
      <c r="OP79" s="325"/>
      <c r="OQ79" s="325"/>
      <c r="OR79" s="325"/>
      <c r="OS79" s="325"/>
      <c r="OT79" s="325"/>
      <c r="OU79" s="325"/>
      <c r="OV79" s="325"/>
      <c r="OW79" s="325"/>
      <c r="OX79" s="325"/>
      <c r="OY79" s="325"/>
      <c r="OZ79" s="325"/>
      <c r="PA79" s="325"/>
      <c r="PB79" s="325"/>
      <c r="PC79" s="325"/>
      <c r="PD79" s="325"/>
      <c r="PE79" s="325"/>
      <c r="PF79" s="325"/>
      <c r="PG79" s="325"/>
      <c r="PH79" s="325"/>
      <c r="PI79" s="325"/>
      <c r="PJ79" s="325"/>
      <c r="PK79" s="325"/>
      <c r="PL79" s="325"/>
      <c r="PM79" s="325"/>
      <c r="PN79" s="325"/>
      <c r="PO79" s="325"/>
      <c r="PP79" s="325"/>
      <c r="PQ79" s="325"/>
      <c r="PR79" s="325"/>
      <c r="PS79" s="325"/>
      <c r="PT79" s="325"/>
      <c r="PU79" s="325"/>
      <c r="PV79" s="325"/>
      <c r="PW79" s="325"/>
      <c r="PX79" s="325"/>
      <c r="PY79" s="325"/>
      <c r="PZ79" s="325"/>
      <c r="QA79" s="325"/>
      <c r="QB79" s="325"/>
      <c r="QC79" s="325"/>
      <c r="QD79" s="325"/>
      <c r="QE79" s="325"/>
      <c r="QF79" s="325"/>
      <c r="QG79" s="325"/>
      <c r="QH79" s="325"/>
      <c r="QI79" s="325"/>
      <c r="QJ79" s="325"/>
      <c r="QK79" s="325"/>
      <c r="QL79" s="325"/>
      <c r="QM79" s="325"/>
      <c r="QN79" s="325"/>
      <c r="QO79" s="325"/>
      <c r="QP79" s="325"/>
      <c r="QQ79" s="325"/>
      <c r="QR79" s="325"/>
      <c r="QS79" s="325"/>
      <c r="QT79" s="325"/>
      <c r="QU79" s="325"/>
      <c r="QV79" s="325"/>
      <c r="QW79" s="325"/>
      <c r="QX79" s="325"/>
      <c r="QY79" s="325"/>
      <c r="QZ79" s="325"/>
      <c r="RA79" s="325"/>
      <c r="RB79" s="325"/>
      <c r="RC79" s="325"/>
      <c r="RD79" s="325"/>
      <c r="RE79" s="325"/>
      <c r="RF79" s="325"/>
      <c r="RG79" s="325"/>
      <c r="RH79" s="325"/>
      <c r="RI79" s="325"/>
      <c r="RJ79" s="325"/>
      <c r="RK79" s="325"/>
      <c r="RL79" s="325"/>
      <c r="RM79" s="325"/>
      <c r="RN79" s="325"/>
      <c r="RO79" s="325"/>
      <c r="RP79" s="325"/>
      <c r="RQ79" s="325"/>
      <c r="RR79" s="325"/>
      <c r="RS79" s="325"/>
      <c r="RT79" s="325"/>
      <c r="RU79" s="325"/>
      <c r="RV79" s="325"/>
      <c r="RW79" s="325"/>
      <c r="RX79" s="325"/>
      <c r="RY79" s="325"/>
      <c r="RZ79" s="325"/>
      <c r="SA79" s="325"/>
      <c r="SB79" s="325"/>
      <c r="SC79" s="325"/>
      <c r="SD79" s="325"/>
      <c r="SE79" s="325"/>
      <c r="SF79" s="325"/>
      <c r="SG79" s="325"/>
      <c r="SH79" s="325"/>
      <c r="SI79" s="325"/>
      <c r="SJ79" s="325"/>
      <c r="SK79" s="325"/>
      <c r="SL79" s="325"/>
      <c r="SM79" s="325"/>
      <c r="SN79" s="325"/>
      <c r="SO79" s="325"/>
      <c r="SP79" s="325"/>
      <c r="SQ79" s="325"/>
      <c r="SR79" s="325"/>
      <c r="SS79" s="325"/>
      <c r="ST79" s="325"/>
      <c r="SU79" s="325"/>
      <c r="SV79" s="325"/>
      <c r="SW79" s="325"/>
      <c r="SX79" s="325"/>
      <c r="SY79" s="325"/>
      <c r="SZ79" s="325"/>
      <c r="TA79" s="325"/>
      <c r="TB79" s="325"/>
      <c r="TC79" s="325"/>
      <c r="TD79" s="325"/>
      <c r="TE79" s="325"/>
      <c r="TF79" s="325"/>
      <c r="TG79" s="325"/>
      <c r="TH79" s="325"/>
      <c r="TI79" s="325"/>
      <c r="TJ79" s="325"/>
      <c r="TK79" s="325"/>
      <c r="TL79" s="325"/>
      <c r="TM79" s="325"/>
      <c r="TN79" s="325"/>
      <c r="TO79" s="325"/>
      <c r="TP79" s="325"/>
      <c r="TQ79" s="325"/>
      <c r="TR79" s="325"/>
      <c r="TS79" s="325"/>
      <c r="TT79" s="325"/>
      <c r="TU79" s="325"/>
      <c r="TV79" s="325"/>
      <c r="TW79" s="325"/>
      <c r="TX79" s="325"/>
      <c r="TY79" s="325"/>
      <c r="TZ79" s="325"/>
      <c r="UA79" s="325"/>
      <c r="UB79" s="325"/>
      <c r="UC79" s="325"/>
      <c r="UD79" s="325"/>
      <c r="UE79" s="325"/>
      <c r="UF79" s="325"/>
      <c r="UG79" s="325"/>
      <c r="UH79" s="325"/>
      <c r="UI79" s="325"/>
      <c r="UJ79" s="325"/>
      <c r="UK79" s="325"/>
      <c r="UL79" s="325"/>
      <c r="UM79" s="325"/>
      <c r="UN79" s="325"/>
      <c r="UO79" s="325"/>
      <c r="UP79" s="325"/>
      <c r="UQ79" s="325"/>
      <c r="UR79" s="325"/>
      <c r="US79" s="325"/>
      <c r="UT79" s="325"/>
      <c r="UU79" s="325"/>
      <c r="UV79" s="325"/>
      <c r="UW79" s="325"/>
      <c r="UX79" s="325"/>
      <c r="UY79" s="325"/>
      <c r="UZ79" s="325"/>
      <c r="VA79" s="325"/>
      <c r="VB79" s="325"/>
      <c r="VC79" s="325"/>
      <c r="VD79" s="325"/>
      <c r="VE79" s="325"/>
      <c r="VF79" s="325"/>
      <c r="VG79" s="325"/>
      <c r="VH79" s="325"/>
      <c r="VI79" s="325"/>
      <c r="VJ79" s="325"/>
      <c r="VK79" s="325"/>
      <c r="VL79" s="325"/>
      <c r="VM79" s="325"/>
      <c r="VN79" s="325"/>
      <c r="VO79" s="325"/>
      <c r="VP79" s="325"/>
      <c r="VQ79" s="325"/>
      <c r="VR79" s="325"/>
      <c r="VS79" s="325"/>
      <c r="VT79" s="325"/>
      <c r="VU79" s="325"/>
      <c r="VV79" s="325"/>
      <c r="VW79" s="325"/>
      <c r="VX79" s="325"/>
      <c r="VY79" s="325"/>
      <c r="VZ79" s="325"/>
      <c r="WA79" s="325"/>
      <c r="WB79" s="325"/>
      <c r="WC79" s="325"/>
      <c r="WD79" s="325"/>
      <c r="WE79" s="325"/>
      <c r="WF79" s="325"/>
      <c r="WG79" s="325"/>
      <c r="WH79" s="325"/>
      <c r="WI79" s="325"/>
      <c r="WJ79" s="325"/>
      <c r="WK79" s="325"/>
      <c r="WL79" s="325"/>
      <c r="WM79" s="325"/>
      <c r="WN79" s="325"/>
      <c r="WO79" s="325"/>
      <c r="WP79" s="325"/>
      <c r="WQ79" s="325"/>
      <c r="WR79" s="325"/>
      <c r="WS79" s="325"/>
      <c r="WT79" s="325"/>
      <c r="WU79" s="325"/>
      <c r="WV79" s="325"/>
      <c r="WW79" s="325"/>
      <c r="WX79" s="325"/>
      <c r="WY79" s="325"/>
      <c r="WZ79" s="325"/>
      <c r="XA79" s="325"/>
      <c r="XB79" s="325"/>
      <c r="XC79" s="325"/>
      <c r="XD79" s="325"/>
      <c r="XE79" s="325"/>
      <c r="XF79" s="325"/>
      <c r="XG79" s="325"/>
      <c r="XH79" s="325"/>
      <c r="XI79" s="325"/>
      <c r="XJ79" s="325"/>
      <c r="XK79" s="325"/>
      <c r="XL79" s="325"/>
      <c r="XM79" s="325"/>
      <c r="XN79" s="325"/>
      <c r="XO79" s="325"/>
      <c r="XP79" s="325"/>
      <c r="XQ79" s="325"/>
      <c r="XR79" s="325"/>
      <c r="XS79" s="325"/>
      <c r="XT79" s="325"/>
      <c r="XU79" s="325"/>
      <c r="XV79" s="325"/>
      <c r="XW79" s="325"/>
      <c r="XX79" s="325"/>
      <c r="XY79" s="325"/>
      <c r="XZ79" s="325"/>
      <c r="YA79" s="325"/>
      <c r="YB79" s="325"/>
      <c r="YC79" s="325"/>
      <c r="YD79" s="325"/>
      <c r="YE79" s="325"/>
      <c r="YF79" s="325"/>
      <c r="YG79" s="325"/>
      <c r="YH79" s="325"/>
      <c r="YI79" s="325"/>
      <c r="YJ79" s="325"/>
      <c r="YK79" s="325"/>
      <c r="YL79" s="325"/>
      <c r="YM79" s="325"/>
      <c r="YN79" s="325"/>
      <c r="YO79" s="325"/>
      <c r="YP79" s="325"/>
      <c r="YQ79" s="325"/>
      <c r="YR79" s="325"/>
      <c r="YS79" s="325"/>
      <c r="YT79" s="325"/>
      <c r="YU79" s="325"/>
      <c r="YV79" s="325"/>
      <c r="YW79" s="325"/>
      <c r="YX79" s="325"/>
      <c r="YY79" s="325"/>
      <c r="YZ79" s="325"/>
      <c r="ZA79" s="325"/>
      <c r="ZB79" s="325"/>
      <c r="ZC79" s="325"/>
      <c r="ZD79" s="325"/>
      <c r="ZE79" s="325"/>
      <c r="ZF79" s="325"/>
      <c r="ZG79" s="325"/>
      <c r="ZH79" s="325"/>
      <c r="ZI79" s="325"/>
      <c r="ZJ79" s="325"/>
      <c r="ZK79" s="325"/>
      <c r="ZL79" s="325"/>
      <c r="ZM79" s="325"/>
      <c r="ZN79" s="325"/>
      <c r="ZO79" s="325"/>
      <c r="ZP79" s="325"/>
      <c r="ZQ79" s="325"/>
      <c r="ZR79" s="325"/>
      <c r="ZS79" s="325"/>
      <c r="ZT79" s="325"/>
      <c r="ZU79" s="325"/>
      <c r="ZV79" s="325"/>
      <c r="ZW79" s="325"/>
      <c r="ZX79" s="325"/>
      <c r="ZY79" s="325"/>
      <c r="ZZ79" s="325"/>
      <c r="AAA79" s="325"/>
      <c r="AAB79" s="325"/>
      <c r="AAC79" s="325"/>
      <c r="AAD79" s="325"/>
      <c r="AAE79" s="325"/>
      <c r="AAF79" s="325"/>
      <c r="AAG79" s="325"/>
      <c r="AAH79" s="325"/>
      <c r="AAI79" s="325"/>
      <c r="AAJ79" s="325"/>
      <c r="AAK79" s="325"/>
      <c r="AAL79" s="325"/>
      <c r="AAM79" s="325"/>
      <c r="AAN79" s="325"/>
      <c r="AAO79" s="325"/>
      <c r="AAP79" s="325"/>
      <c r="AAQ79" s="325"/>
      <c r="AAR79" s="325"/>
      <c r="AAS79" s="325"/>
      <c r="AAT79" s="325"/>
      <c r="AAU79" s="325"/>
      <c r="AAV79" s="325"/>
      <c r="AAW79" s="325"/>
      <c r="AAX79" s="325"/>
      <c r="AAY79" s="325"/>
      <c r="AAZ79" s="325"/>
      <c r="ABA79" s="325"/>
      <c r="ABB79" s="325"/>
      <c r="ABC79" s="325"/>
      <c r="ABD79" s="325"/>
      <c r="ABE79" s="325"/>
      <c r="ABF79" s="325"/>
      <c r="ABG79" s="325"/>
      <c r="ABH79" s="325"/>
      <c r="ABI79" s="325"/>
      <c r="ABJ79" s="325"/>
      <c r="ABK79" s="325"/>
      <c r="ABL79" s="325"/>
      <c r="ABM79" s="325"/>
      <c r="ABN79" s="325"/>
      <c r="ABO79" s="325"/>
      <c r="ABP79" s="325"/>
      <c r="ABQ79" s="325"/>
      <c r="ABR79" s="325"/>
      <c r="ABS79" s="325"/>
      <c r="ABT79" s="325"/>
      <c r="ABU79" s="325"/>
      <c r="ABV79" s="325"/>
      <c r="ABW79" s="325"/>
      <c r="ABX79" s="325"/>
      <c r="ABY79" s="325"/>
      <c r="ABZ79" s="325"/>
      <c r="ACA79" s="325"/>
      <c r="ACB79" s="325"/>
      <c r="ACC79" s="325"/>
      <c r="ACD79" s="325"/>
      <c r="ACE79" s="325"/>
      <c r="ACF79" s="325"/>
      <c r="ACG79" s="325"/>
      <c r="ACH79" s="325"/>
      <c r="ACI79" s="325"/>
      <c r="ACJ79" s="325"/>
      <c r="ACK79" s="325"/>
      <c r="ACL79" s="325"/>
      <c r="ACM79" s="325"/>
      <c r="ACN79" s="325"/>
      <c r="ACO79" s="325"/>
      <c r="ACP79" s="325"/>
      <c r="ACQ79" s="325"/>
      <c r="ACR79" s="325"/>
      <c r="ACS79" s="325"/>
      <c r="ACT79" s="325"/>
      <c r="ACU79" s="325"/>
      <c r="ACV79" s="325"/>
      <c r="ACW79" s="325"/>
      <c r="ACX79" s="325"/>
      <c r="ACY79" s="325"/>
      <c r="ACZ79" s="325"/>
      <c r="ADA79" s="325"/>
      <c r="ADB79" s="325"/>
      <c r="ADC79" s="325"/>
      <c r="ADD79" s="325"/>
      <c r="ADE79" s="325"/>
      <c r="ADF79" s="325"/>
      <c r="ADG79" s="325"/>
      <c r="ADH79" s="325"/>
      <c r="ADI79" s="325"/>
      <c r="ADJ79" s="325"/>
      <c r="ADK79" s="325"/>
      <c r="ADL79" s="325"/>
      <c r="ADM79" s="325"/>
      <c r="ADN79" s="325"/>
      <c r="ADO79" s="325"/>
      <c r="ADP79" s="325"/>
      <c r="ADQ79" s="325"/>
      <c r="ADR79" s="325"/>
      <c r="ADS79" s="325"/>
      <c r="ADT79" s="325"/>
      <c r="ADU79" s="325"/>
      <c r="ADV79" s="325"/>
      <c r="ADW79" s="325"/>
      <c r="ADX79" s="325"/>
      <c r="ADY79" s="325"/>
      <c r="ADZ79" s="325"/>
      <c r="AEA79" s="325"/>
      <c r="AEB79" s="325"/>
      <c r="AEC79" s="325"/>
      <c r="AED79" s="325"/>
      <c r="AEE79" s="325"/>
      <c r="AEF79" s="325"/>
      <c r="AEG79" s="325"/>
      <c r="AEH79" s="325"/>
      <c r="AEI79" s="325"/>
      <c r="AEJ79" s="325"/>
      <c r="AEK79" s="325"/>
      <c r="AEL79" s="325"/>
      <c r="AEM79" s="325"/>
      <c r="AEN79" s="325"/>
      <c r="AEO79" s="325"/>
      <c r="AEP79" s="325"/>
      <c r="AEQ79" s="325"/>
      <c r="AER79" s="325"/>
      <c r="AES79" s="325"/>
      <c r="AET79" s="325"/>
      <c r="AEU79" s="325"/>
      <c r="AEV79" s="325"/>
      <c r="AEW79" s="325"/>
      <c r="AEX79" s="325"/>
      <c r="AEY79" s="325"/>
      <c r="AEZ79" s="325"/>
      <c r="AFA79" s="325"/>
      <c r="AFB79" s="325"/>
      <c r="AFC79" s="325"/>
      <c r="AFD79" s="325"/>
      <c r="AFE79" s="325"/>
      <c r="AFF79" s="325"/>
      <c r="AFG79" s="325"/>
      <c r="AFH79" s="325"/>
      <c r="AFI79" s="325"/>
      <c r="AFJ79" s="325"/>
      <c r="AFK79" s="325"/>
      <c r="AFL79" s="325"/>
      <c r="AFM79" s="325"/>
      <c r="AFN79" s="325"/>
      <c r="AFO79" s="325"/>
      <c r="AFP79" s="325"/>
      <c r="AFQ79" s="325"/>
      <c r="AFR79" s="325"/>
      <c r="AFS79" s="325"/>
      <c r="AFT79" s="325"/>
      <c r="AFU79" s="325"/>
      <c r="AFV79" s="325"/>
      <c r="AFW79" s="325"/>
      <c r="AFX79" s="325"/>
      <c r="AFY79" s="325"/>
      <c r="AFZ79" s="325"/>
      <c r="AGA79" s="325"/>
      <c r="AGB79" s="325"/>
      <c r="AGC79" s="325"/>
      <c r="AGD79" s="325"/>
      <c r="AGE79" s="325"/>
      <c r="AGF79" s="325"/>
      <c r="AGG79" s="325"/>
      <c r="AGH79" s="325"/>
      <c r="AGI79" s="325"/>
      <c r="AGJ79" s="325"/>
      <c r="AGK79" s="325"/>
      <c r="AGL79" s="325"/>
      <c r="AGM79" s="325"/>
      <c r="AGN79" s="325"/>
      <c r="AGO79" s="325"/>
      <c r="AGP79" s="325"/>
      <c r="AGQ79" s="325"/>
      <c r="AGR79" s="325"/>
      <c r="AGS79" s="325"/>
      <c r="AGT79" s="325"/>
      <c r="AGU79" s="325"/>
      <c r="AGV79" s="325"/>
      <c r="AGW79" s="325"/>
      <c r="AGX79" s="325"/>
      <c r="AGY79" s="325"/>
      <c r="AGZ79" s="325"/>
      <c r="AHA79" s="325"/>
      <c r="AHB79" s="325"/>
      <c r="AHC79" s="325"/>
      <c r="AHD79" s="325"/>
      <c r="AHE79" s="325"/>
      <c r="AHF79" s="325"/>
      <c r="AHG79" s="325"/>
      <c r="AHH79" s="325"/>
      <c r="AHI79" s="325"/>
      <c r="AHJ79" s="325"/>
      <c r="AHK79" s="325"/>
      <c r="AHL79" s="325"/>
      <c r="AHM79" s="325"/>
      <c r="AHN79" s="325"/>
      <c r="AHO79" s="325"/>
      <c r="AHP79" s="325"/>
      <c r="AHQ79" s="325"/>
      <c r="AHR79" s="325"/>
      <c r="AHS79" s="325"/>
      <c r="AHT79" s="325"/>
      <c r="AHU79" s="325"/>
      <c r="AHV79" s="325"/>
      <c r="AHW79" s="325"/>
      <c r="AHX79" s="325"/>
      <c r="AHY79" s="325"/>
      <c r="AHZ79" s="325"/>
      <c r="AIA79" s="325"/>
      <c r="AIB79" s="325"/>
      <c r="AIC79" s="325"/>
      <c r="AID79" s="325"/>
      <c r="AIE79" s="325"/>
      <c r="AIF79" s="325"/>
      <c r="AIG79" s="325"/>
      <c r="AIH79" s="325"/>
      <c r="AII79" s="325"/>
      <c r="AIJ79" s="325"/>
      <c r="AIK79" s="325"/>
      <c r="AIL79" s="325"/>
      <c r="AIM79" s="325"/>
      <c r="AIN79" s="325"/>
      <c r="AIO79" s="325"/>
      <c r="AIP79" s="325"/>
      <c r="AIQ79" s="325"/>
      <c r="AIR79" s="325"/>
      <c r="AIS79" s="325"/>
      <c r="AIT79" s="325"/>
      <c r="AIU79" s="325"/>
      <c r="AIV79" s="325"/>
      <c r="AIW79" s="325"/>
      <c r="AIX79" s="325"/>
      <c r="AIY79" s="325"/>
      <c r="AIZ79" s="325"/>
      <c r="AJA79" s="325"/>
      <c r="AJB79" s="325"/>
      <c r="AJC79" s="325"/>
      <c r="AJD79" s="325"/>
      <c r="AJE79" s="325"/>
      <c r="AJF79" s="325"/>
      <c r="AJG79" s="325"/>
      <c r="AJH79" s="325"/>
      <c r="AJI79" s="325"/>
      <c r="AJJ79" s="325"/>
      <c r="AJK79" s="325"/>
      <c r="AJL79" s="325"/>
      <c r="AJM79" s="325"/>
      <c r="AJN79" s="325"/>
      <c r="AJO79" s="325"/>
      <c r="AJP79" s="325"/>
      <c r="AJQ79" s="325"/>
      <c r="AJR79" s="325"/>
      <c r="AJS79" s="325"/>
      <c r="AJT79" s="325"/>
      <c r="AJU79" s="325"/>
      <c r="AJV79" s="325"/>
      <c r="AJW79" s="325"/>
      <c r="AJX79" s="325"/>
      <c r="AJY79" s="325"/>
      <c r="AJZ79" s="325"/>
      <c r="AKA79" s="325"/>
      <c r="AKB79" s="325"/>
      <c r="AKC79" s="325"/>
      <c r="AKD79" s="325"/>
      <c r="AKE79" s="325"/>
      <c r="AKF79" s="325"/>
      <c r="AKG79" s="325"/>
      <c r="AKH79" s="325"/>
      <c r="AKI79" s="325"/>
      <c r="AKJ79" s="325"/>
      <c r="AKK79" s="325"/>
      <c r="AKL79" s="325"/>
      <c r="AKM79" s="325"/>
      <c r="AKN79" s="325"/>
      <c r="AKO79" s="325"/>
      <c r="AKP79" s="325"/>
      <c r="AKQ79" s="325"/>
      <c r="AKR79" s="325"/>
      <c r="AKS79" s="325"/>
      <c r="AKT79" s="325"/>
      <c r="AKU79" s="325"/>
      <c r="AKV79" s="325"/>
      <c r="AKW79" s="325"/>
      <c r="AKX79" s="325"/>
      <c r="AKY79" s="325"/>
      <c r="AKZ79" s="325"/>
      <c r="ALA79" s="325"/>
      <c r="ALB79" s="325"/>
      <c r="ALC79" s="325"/>
      <c r="ALD79" s="325"/>
      <c r="ALE79" s="325"/>
      <c r="ALF79" s="325"/>
      <c r="ALG79" s="325"/>
      <c r="ALH79" s="325"/>
      <c r="ALI79" s="325"/>
      <c r="ALJ79" s="325"/>
      <c r="ALK79" s="325"/>
      <c r="ALL79" s="325"/>
      <c r="ALM79" s="325"/>
      <c r="ALN79" s="325"/>
      <c r="ALO79" s="325"/>
      <c r="ALP79" s="325"/>
      <c r="ALQ79" s="325"/>
      <c r="ALR79" s="325"/>
      <c r="ALS79" s="325"/>
      <c r="ALT79" s="325"/>
      <c r="ALU79" s="325"/>
      <c r="ALV79" s="325"/>
      <c r="ALW79" s="325"/>
      <c r="ALX79" s="325"/>
      <c r="ALY79" s="325"/>
      <c r="ALZ79" s="325"/>
      <c r="AMA79" s="325"/>
      <c r="AMB79" s="325"/>
      <c r="AMC79" s="325"/>
      <c r="AMD79" s="325"/>
      <c r="AME79" s="325"/>
      <c r="AMF79" s="325"/>
      <c r="AMG79" s="325"/>
      <c r="AMH79" s="325"/>
      <c r="AMI79" s="325"/>
      <c r="AMJ79" s="325"/>
      <c r="AMK79" s="325"/>
      <c r="AML79" s="325"/>
      <c r="AMM79" s="325"/>
      <c r="AMN79" s="325"/>
      <c r="AMO79" s="325"/>
      <c r="AMP79" s="325"/>
      <c r="AMQ79" s="325"/>
      <c r="AMR79" s="325"/>
      <c r="AMS79" s="325"/>
      <c r="AMT79" s="325"/>
      <c r="AMU79" s="325"/>
      <c r="AMV79" s="325"/>
      <c r="AMW79" s="325"/>
      <c r="AMX79" s="325"/>
      <c r="AMY79" s="325"/>
      <c r="AMZ79" s="325"/>
      <c r="ANA79" s="325"/>
      <c r="ANB79" s="325"/>
      <c r="ANC79" s="325"/>
      <c r="AND79" s="325"/>
      <c r="ANE79" s="325"/>
      <c r="ANF79" s="325"/>
      <c r="ANG79" s="325"/>
      <c r="ANH79" s="325"/>
      <c r="ANI79" s="325"/>
      <c r="ANJ79" s="325"/>
      <c r="ANK79" s="325"/>
      <c r="ANL79" s="325"/>
      <c r="ANM79" s="325"/>
      <c r="ANN79" s="325"/>
      <c r="ANO79" s="325"/>
      <c r="ANP79" s="325"/>
      <c r="ANQ79" s="325"/>
      <c r="ANR79" s="325"/>
      <c r="ANS79" s="325"/>
      <c r="ANT79" s="325"/>
      <c r="ANU79" s="325"/>
      <c r="ANV79" s="325"/>
      <c r="ANW79" s="325"/>
      <c r="ANX79" s="325"/>
      <c r="ANY79" s="325"/>
      <c r="ANZ79" s="325"/>
      <c r="AOA79" s="325"/>
      <c r="AOB79" s="325"/>
      <c r="AOC79" s="325"/>
      <c r="AOD79" s="325"/>
      <c r="AOE79" s="325"/>
      <c r="AOF79" s="325"/>
      <c r="AOG79" s="325"/>
      <c r="AOH79" s="325"/>
      <c r="AOI79" s="325"/>
      <c r="AOJ79" s="325"/>
      <c r="AOK79" s="325"/>
      <c r="AOL79" s="325"/>
      <c r="AOM79" s="325"/>
      <c r="AON79" s="325"/>
      <c r="AOO79" s="325"/>
      <c r="AOP79" s="325"/>
      <c r="AOQ79" s="325"/>
      <c r="AOR79" s="325"/>
      <c r="AOS79" s="325"/>
      <c r="AOT79" s="325"/>
      <c r="AOU79" s="325"/>
      <c r="AOV79" s="325"/>
      <c r="AOW79" s="325"/>
      <c r="AOX79" s="325"/>
      <c r="AOY79" s="325"/>
      <c r="AOZ79" s="325"/>
      <c r="APA79" s="325"/>
      <c r="APB79" s="325"/>
      <c r="APC79" s="325"/>
      <c r="APD79" s="325"/>
      <c r="APE79" s="325"/>
      <c r="APF79" s="325"/>
      <c r="APG79" s="325"/>
      <c r="APH79" s="325"/>
      <c r="API79" s="325"/>
      <c r="APJ79" s="325"/>
      <c r="APK79" s="325"/>
      <c r="APL79" s="325"/>
      <c r="APM79" s="325"/>
      <c r="APN79" s="325"/>
      <c r="APO79" s="325"/>
      <c r="APP79" s="325"/>
      <c r="APQ79" s="325"/>
      <c r="APR79" s="325"/>
      <c r="APS79" s="325"/>
      <c r="APT79" s="325"/>
      <c r="APU79" s="325"/>
      <c r="APV79" s="325"/>
      <c r="APW79" s="325"/>
      <c r="APX79" s="325"/>
      <c r="APY79" s="325"/>
      <c r="APZ79" s="325"/>
      <c r="AQA79" s="325"/>
      <c r="AQB79" s="325"/>
      <c r="AQC79" s="325"/>
      <c r="AQD79" s="325"/>
      <c r="AQE79" s="325"/>
      <c r="AQF79" s="325"/>
      <c r="AQG79" s="325"/>
      <c r="AQH79" s="325"/>
      <c r="AQI79" s="325"/>
      <c r="AQJ79" s="325"/>
      <c r="AQK79" s="325"/>
      <c r="AQL79" s="325"/>
      <c r="AQM79" s="325"/>
      <c r="AQN79" s="325"/>
      <c r="AQO79" s="325"/>
      <c r="AQP79" s="325"/>
      <c r="AQQ79" s="325"/>
      <c r="AQR79" s="325"/>
      <c r="AQS79" s="325"/>
      <c r="AQT79" s="325"/>
      <c r="AQU79" s="325"/>
      <c r="AQV79" s="325"/>
      <c r="AQW79" s="325"/>
      <c r="AQX79" s="325"/>
      <c r="AQY79" s="325"/>
      <c r="AQZ79" s="325"/>
      <c r="ARA79" s="325"/>
      <c r="ARB79" s="325"/>
      <c r="ARC79" s="325"/>
      <c r="ARD79" s="325"/>
      <c r="ARE79" s="325"/>
      <c r="ARF79" s="325"/>
      <c r="ARG79" s="325"/>
      <c r="ARH79" s="325"/>
      <c r="ARI79" s="325"/>
      <c r="ARJ79" s="325"/>
      <c r="ARK79" s="325"/>
      <c r="ARL79" s="325"/>
      <c r="ARM79" s="325"/>
      <c r="ARN79" s="325"/>
      <c r="ARO79" s="325"/>
      <c r="ARP79" s="325"/>
      <c r="ARQ79" s="325"/>
      <c r="ARR79" s="325"/>
      <c r="ARS79" s="325"/>
      <c r="ART79" s="325"/>
      <c r="ARU79" s="325"/>
      <c r="ARV79" s="325"/>
      <c r="ARW79" s="325"/>
      <c r="ARX79" s="325"/>
      <c r="ARY79" s="325"/>
      <c r="ARZ79" s="325"/>
      <c r="ASA79" s="325"/>
      <c r="ASB79" s="325"/>
      <c r="ASC79" s="325"/>
      <c r="ASD79" s="325"/>
      <c r="ASE79" s="325"/>
      <c r="ASF79" s="325"/>
      <c r="ASG79" s="325"/>
      <c r="ASH79" s="325"/>
      <c r="ASI79" s="325"/>
      <c r="ASJ79" s="325"/>
      <c r="ASK79" s="325"/>
      <c r="ASL79" s="325"/>
      <c r="ASM79" s="325"/>
      <c r="ASN79" s="325"/>
      <c r="ASO79" s="325"/>
      <c r="ASP79" s="325"/>
      <c r="ASQ79" s="325"/>
      <c r="ASR79" s="325"/>
      <c r="ASS79" s="325"/>
      <c r="AST79" s="325"/>
      <c r="ASU79" s="325"/>
      <c r="ASV79" s="325"/>
      <c r="ASW79" s="325"/>
      <c r="ASX79" s="325"/>
      <c r="ASY79" s="325"/>
      <c r="ASZ79" s="325"/>
      <c r="ATA79" s="325"/>
      <c r="ATB79" s="325"/>
      <c r="ATC79" s="325"/>
      <c r="ATD79" s="325"/>
      <c r="ATE79" s="325"/>
      <c r="ATF79" s="325"/>
      <c r="ATG79" s="325"/>
      <c r="ATH79" s="325"/>
      <c r="ATI79" s="325"/>
      <c r="ATJ79" s="325"/>
      <c r="ATK79" s="325"/>
      <c r="ATL79" s="325"/>
      <c r="ATM79" s="325"/>
      <c r="ATN79" s="325"/>
      <c r="ATO79" s="325"/>
      <c r="ATP79" s="325"/>
      <c r="ATQ79" s="325"/>
      <c r="ATR79" s="325"/>
      <c r="ATS79" s="325"/>
      <c r="ATT79" s="325"/>
      <c r="ATU79" s="325"/>
      <c r="ATV79" s="325"/>
      <c r="ATW79" s="325"/>
      <c r="ATX79" s="325"/>
      <c r="ATY79" s="325"/>
      <c r="ATZ79" s="325"/>
      <c r="AUA79" s="325"/>
      <c r="AUB79" s="325"/>
      <c r="AUC79" s="325"/>
      <c r="AUD79" s="325"/>
      <c r="AUE79" s="325"/>
      <c r="AUF79" s="325"/>
      <c r="AUG79" s="325"/>
      <c r="AUH79" s="325"/>
      <c r="AUI79" s="325"/>
      <c r="AUJ79" s="325"/>
      <c r="AUK79" s="325"/>
      <c r="AUL79" s="325"/>
      <c r="AUM79" s="325"/>
      <c r="AUN79" s="325"/>
      <c r="AUO79" s="325"/>
      <c r="AUP79" s="325"/>
      <c r="AUQ79" s="325"/>
      <c r="AUR79" s="325"/>
      <c r="AUS79" s="325"/>
      <c r="AUT79" s="325"/>
      <c r="AUU79" s="325"/>
      <c r="AUV79" s="325"/>
      <c r="AUW79" s="325"/>
      <c r="AUX79" s="325"/>
      <c r="AUY79" s="325"/>
      <c r="AUZ79" s="325"/>
      <c r="AVA79" s="325"/>
      <c r="AVB79" s="325"/>
      <c r="AVC79" s="325"/>
      <c r="AVD79" s="325"/>
      <c r="AVE79" s="325"/>
      <c r="AVF79" s="325"/>
      <c r="AVG79" s="325"/>
      <c r="AVH79" s="325"/>
      <c r="AVI79" s="325"/>
      <c r="AVJ79" s="325"/>
      <c r="AVK79" s="325"/>
      <c r="AVL79" s="325"/>
      <c r="AVM79" s="325"/>
      <c r="AVN79" s="325"/>
      <c r="AVO79" s="325"/>
      <c r="AVP79" s="325"/>
      <c r="AVQ79" s="325"/>
      <c r="AVR79" s="325"/>
      <c r="AVS79" s="325"/>
      <c r="AVT79" s="325"/>
      <c r="AVU79" s="325"/>
      <c r="AVV79" s="325"/>
      <c r="AVW79" s="325"/>
      <c r="AVX79" s="325"/>
      <c r="AVY79" s="325"/>
      <c r="AVZ79" s="325"/>
      <c r="AWA79" s="325"/>
      <c r="AWB79" s="325"/>
      <c r="AWC79" s="325"/>
      <c r="AWD79" s="325"/>
      <c r="AWE79" s="325"/>
      <c r="AWF79" s="325"/>
      <c r="AWG79" s="325"/>
      <c r="AWH79" s="325"/>
      <c r="AWI79" s="325"/>
      <c r="AWJ79" s="325"/>
      <c r="AWK79" s="325"/>
      <c r="AWL79" s="325"/>
      <c r="AWM79" s="325"/>
      <c r="AWN79" s="325"/>
      <c r="AWO79" s="325"/>
      <c r="AWP79" s="325"/>
      <c r="AWQ79" s="325"/>
      <c r="AWR79" s="325"/>
      <c r="AWS79" s="325"/>
      <c r="AWT79" s="325"/>
      <c r="AWU79" s="325"/>
      <c r="AWV79" s="325"/>
      <c r="AWW79" s="325"/>
      <c r="AWX79" s="325"/>
      <c r="AWY79" s="325"/>
      <c r="AWZ79" s="325"/>
      <c r="AXA79" s="325"/>
      <c r="AXB79" s="325"/>
      <c r="AXC79" s="325"/>
      <c r="AXD79" s="325"/>
      <c r="AXE79" s="325"/>
      <c r="AXF79" s="325"/>
      <c r="AXG79" s="325"/>
      <c r="AXH79" s="325"/>
      <c r="AXI79" s="325"/>
      <c r="AXJ79" s="325"/>
      <c r="AXK79" s="325"/>
      <c r="AXL79" s="325"/>
      <c r="AXM79" s="325"/>
      <c r="AXN79" s="325"/>
      <c r="AXO79" s="325"/>
      <c r="AXP79" s="325"/>
      <c r="AXQ79" s="325"/>
      <c r="AXR79" s="325"/>
      <c r="AXS79" s="325"/>
      <c r="AXT79" s="325"/>
      <c r="AXU79" s="325"/>
      <c r="AXV79" s="325"/>
      <c r="AXW79" s="325"/>
      <c r="AXX79" s="325"/>
      <c r="AXY79" s="325"/>
      <c r="AXZ79" s="325"/>
      <c r="AYA79" s="325"/>
      <c r="AYB79" s="325"/>
      <c r="AYC79" s="325"/>
      <c r="AYD79" s="325"/>
      <c r="AYE79" s="325"/>
      <c r="AYF79" s="325"/>
      <c r="AYG79" s="325"/>
      <c r="AYH79" s="325"/>
      <c r="AYI79" s="325"/>
      <c r="AYJ79" s="325"/>
      <c r="AYK79" s="325"/>
      <c r="AYL79" s="325"/>
      <c r="AYM79" s="325"/>
      <c r="AYN79" s="325"/>
      <c r="AYO79" s="325"/>
      <c r="AYP79" s="325"/>
      <c r="AYQ79" s="325"/>
      <c r="AYR79" s="325"/>
      <c r="AYS79" s="325"/>
      <c r="AYT79" s="325"/>
      <c r="AYU79" s="325"/>
      <c r="AYV79" s="325"/>
      <c r="AYW79" s="325"/>
      <c r="AYX79" s="325"/>
      <c r="AYY79" s="325"/>
      <c r="AYZ79" s="325"/>
      <c r="AZA79" s="325"/>
      <c r="AZB79" s="325"/>
      <c r="AZC79" s="325"/>
      <c r="AZD79" s="325"/>
      <c r="AZE79" s="325"/>
      <c r="AZF79" s="325"/>
      <c r="AZG79" s="325"/>
      <c r="AZH79" s="325"/>
      <c r="AZI79" s="325"/>
      <c r="AZJ79" s="325"/>
      <c r="AZK79" s="325"/>
      <c r="AZL79" s="325"/>
      <c r="AZM79" s="325"/>
      <c r="AZN79" s="325"/>
      <c r="AZO79" s="325"/>
      <c r="AZP79" s="325"/>
      <c r="AZQ79" s="325"/>
      <c r="AZR79" s="325"/>
      <c r="AZS79" s="325"/>
      <c r="AZT79" s="325"/>
      <c r="AZU79" s="325"/>
      <c r="AZV79" s="325"/>
      <c r="AZW79" s="325"/>
      <c r="AZX79" s="325"/>
      <c r="AZY79" s="325"/>
      <c r="AZZ79" s="325"/>
      <c r="BAA79" s="325"/>
      <c r="BAB79" s="325"/>
      <c r="BAC79" s="325"/>
      <c r="BAD79" s="325"/>
      <c r="BAE79" s="325"/>
      <c r="BAF79" s="325"/>
      <c r="BAG79" s="325"/>
      <c r="BAH79" s="325"/>
      <c r="BAI79" s="325"/>
      <c r="BAJ79" s="325"/>
      <c r="BAK79" s="325"/>
      <c r="BAL79" s="325"/>
      <c r="BAM79" s="325"/>
      <c r="BAN79" s="325"/>
      <c r="BAO79" s="325"/>
      <c r="BAP79" s="325"/>
      <c r="BAQ79" s="325"/>
      <c r="BAR79" s="325"/>
      <c r="BAS79" s="325"/>
      <c r="BAT79" s="325"/>
      <c r="BAU79" s="325"/>
      <c r="BAV79" s="325"/>
      <c r="BAW79" s="325"/>
      <c r="BAX79" s="325"/>
      <c r="BAY79" s="325"/>
      <c r="BAZ79" s="325"/>
      <c r="BBA79" s="325"/>
      <c r="BBB79" s="325"/>
      <c r="BBC79" s="325"/>
      <c r="BBD79" s="325"/>
      <c r="BBE79" s="325"/>
      <c r="BBF79" s="325"/>
      <c r="BBG79" s="325"/>
      <c r="BBH79" s="325"/>
      <c r="BBI79" s="325"/>
      <c r="BBJ79" s="325"/>
      <c r="BBK79" s="325"/>
      <c r="BBL79" s="325"/>
      <c r="BBM79" s="325"/>
      <c r="BBN79" s="325"/>
      <c r="BBO79" s="325"/>
      <c r="BBP79" s="325"/>
      <c r="BBQ79" s="325"/>
      <c r="BBR79" s="325"/>
      <c r="BBS79" s="325"/>
      <c r="BBT79" s="325"/>
      <c r="BBU79" s="325"/>
      <c r="BBV79" s="325"/>
      <c r="BBW79" s="325"/>
      <c r="BBX79" s="325"/>
      <c r="BBY79" s="325"/>
      <c r="BBZ79" s="325"/>
      <c r="BCA79" s="325"/>
      <c r="BCB79" s="325"/>
      <c r="BCC79" s="325"/>
      <c r="BCD79" s="325"/>
      <c r="BCE79" s="325"/>
      <c r="BCF79" s="325"/>
      <c r="BCG79" s="325"/>
      <c r="BCH79" s="325"/>
      <c r="BCI79" s="325"/>
      <c r="BCJ79" s="325"/>
      <c r="BCK79" s="325"/>
      <c r="BCL79" s="325"/>
      <c r="BCM79" s="325"/>
      <c r="BCN79" s="325"/>
      <c r="BCO79" s="325"/>
      <c r="BCP79" s="325"/>
      <c r="BCQ79" s="325"/>
      <c r="BCR79" s="325"/>
      <c r="BCS79" s="325"/>
      <c r="BCT79" s="325"/>
      <c r="BCU79" s="325"/>
      <c r="BCV79" s="325"/>
      <c r="BCW79" s="325"/>
      <c r="BCX79" s="325"/>
      <c r="BCY79" s="325"/>
      <c r="BCZ79" s="325"/>
      <c r="BDA79" s="325"/>
      <c r="BDB79" s="325"/>
      <c r="BDC79" s="325"/>
      <c r="BDD79" s="325"/>
      <c r="BDE79" s="325"/>
      <c r="BDF79" s="325"/>
      <c r="BDG79" s="325"/>
      <c r="BDH79" s="325"/>
      <c r="BDI79" s="325"/>
      <c r="BDJ79" s="325"/>
      <c r="BDK79" s="325"/>
      <c r="BDL79" s="325"/>
      <c r="BDM79" s="325"/>
      <c r="BDN79" s="325"/>
      <c r="BDO79" s="325"/>
      <c r="BDP79" s="325"/>
      <c r="BDQ79" s="325"/>
      <c r="BDR79" s="325"/>
      <c r="BDS79" s="325"/>
      <c r="BDT79" s="325"/>
      <c r="BDU79" s="325"/>
      <c r="BDV79" s="325"/>
      <c r="BDW79" s="325"/>
      <c r="BDX79" s="325"/>
      <c r="BDY79" s="325"/>
      <c r="BDZ79" s="325"/>
      <c r="BEA79" s="325"/>
      <c r="BEB79" s="325"/>
      <c r="BEC79" s="325"/>
      <c r="BED79" s="325"/>
      <c r="BEE79" s="325"/>
      <c r="BEF79" s="325"/>
      <c r="BEG79" s="325"/>
      <c r="BEH79" s="325"/>
      <c r="BEI79" s="325"/>
      <c r="BEJ79" s="325"/>
      <c r="BEK79" s="325"/>
      <c r="BEL79" s="325"/>
      <c r="BEM79" s="325"/>
      <c r="BEN79" s="325"/>
      <c r="BEO79" s="325"/>
      <c r="BEP79" s="325"/>
      <c r="BEQ79" s="325"/>
      <c r="BER79" s="325"/>
      <c r="BES79" s="325"/>
      <c r="BET79" s="325"/>
      <c r="BEU79" s="325"/>
      <c r="BEV79" s="325"/>
      <c r="BEW79" s="325"/>
      <c r="BEX79" s="325"/>
      <c r="BEY79" s="325"/>
      <c r="BEZ79" s="325"/>
      <c r="BFA79" s="325"/>
      <c r="BFB79" s="325"/>
      <c r="BFC79" s="325"/>
      <c r="BFD79" s="325"/>
      <c r="BFE79" s="325"/>
      <c r="BFF79" s="325"/>
      <c r="BFG79" s="325"/>
      <c r="BFH79" s="325"/>
      <c r="BFI79" s="325"/>
      <c r="BFJ79" s="325"/>
      <c r="BFK79" s="325"/>
      <c r="BFL79" s="325"/>
      <c r="BFM79" s="325"/>
      <c r="BFN79" s="325"/>
      <c r="BFO79" s="325"/>
      <c r="BFP79" s="325"/>
      <c r="BFQ79" s="325"/>
      <c r="BFR79" s="325"/>
      <c r="BFS79" s="325"/>
      <c r="BFT79" s="325"/>
      <c r="BFU79" s="325"/>
      <c r="BFV79" s="325"/>
      <c r="BFW79" s="325"/>
      <c r="BFX79" s="325"/>
      <c r="BFY79" s="325"/>
      <c r="BFZ79" s="325"/>
      <c r="BGA79" s="325"/>
      <c r="BGB79" s="325"/>
      <c r="BGC79" s="325"/>
      <c r="BGD79" s="325"/>
      <c r="BGE79" s="325"/>
      <c r="BGF79" s="325"/>
      <c r="BGG79" s="325"/>
      <c r="BGH79" s="325"/>
      <c r="BGI79" s="325"/>
      <c r="BGJ79" s="325"/>
      <c r="BGK79" s="325"/>
      <c r="BGL79" s="325"/>
      <c r="BGM79" s="325"/>
      <c r="BGN79" s="325"/>
      <c r="BGO79" s="325"/>
      <c r="BGP79" s="325"/>
      <c r="BGQ79" s="325"/>
      <c r="BGR79" s="325"/>
      <c r="BGS79" s="325"/>
      <c r="BGT79" s="325"/>
      <c r="BGU79" s="325"/>
      <c r="BGV79" s="325"/>
      <c r="BGW79" s="325"/>
      <c r="BGX79" s="325"/>
      <c r="BGY79" s="325"/>
      <c r="BGZ79" s="325"/>
      <c r="BHA79" s="325"/>
      <c r="BHB79" s="325"/>
      <c r="BHC79" s="325"/>
      <c r="BHD79" s="325"/>
      <c r="BHE79" s="325"/>
      <c r="BHF79" s="325"/>
      <c r="BHG79" s="325"/>
      <c r="BHH79" s="325"/>
      <c r="BHI79" s="325"/>
      <c r="BHJ79" s="325"/>
      <c r="BHK79" s="325"/>
      <c r="BHL79" s="325"/>
      <c r="BHM79" s="325"/>
      <c r="BHN79" s="325"/>
      <c r="BHO79" s="325"/>
      <c r="BHP79" s="325"/>
      <c r="BHQ79" s="325"/>
      <c r="BHR79" s="325"/>
      <c r="BHS79" s="325"/>
      <c r="BHT79" s="325"/>
      <c r="BHU79" s="325"/>
      <c r="BHV79" s="325"/>
      <c r="BHW79" s="325"/>
      <c r="BHX79" s="325"/>
      <c r="BHY79" s="325"/>
      <c r="BHZ79" s="325"/>
      <c r="BIA79" s="325"/>
      <c r="BIB79" s="325"/>
      <c r="BIC79" s="325"/>
      <c r="BID79" s="325"/>
      <c r="BIE79" s="325"/>
      <c r="BIF79" s="325"/>
      <c r="BIG79" s="325"/>
      <c r="BIH79" s="325"/>
      <c r="BII79" s="325"/>
      <c r="BIJ79" s="325"/>
      <c r="BIK79" s="325"/>
      <c r="BIL79" s="325"/>
      <c r="BIM79" s="325"/>
      <c r="BIN79" s="325"/>
      <c r="BIO79" s="325"/>
      <c r="BIP79" s="325"/>
      <c r="BIQ79" s="325"/>
      <c r="BIR79" s="325"/>
      <c r="BIS79" s="325"/>
      <c r="BIT79" s="325"/>
      <c r="BIU79" s="325"/>
      <c r="BIV79" s="325"/>
      <c r="BIW79" s="325"/>
      <c r="BIX79" s="325"/>
      <c r="BIY79" s="325"/>
      <c r="BIZ79" s="325"/>
      <c r="BJA79" s="325"/>
      <c r="BJB79" s="325"/>
      <c r="BJC79" s="325"/>
      <c r="BJD79" s="325"/>
      <c r="BJE79" s="325"/>
      <c r="BJF79" s="325"/>
      <c r="BJG79" s="325"/>
      <c r="BJH79" s="325"/>
      <c r="BJI79" s="325"/>
      <c r="BJJ79" s="325"/>
      <c r="BJK79" s="325"/>
      <c r="BJL79" s="325"/>
      <c r="BJM79" s="325"/>
      <c r="BJN79" s="325"/>
      <c r="BJO79" s="325"/>
      <c r="BJP79" s="325"/>
      <c r="BJQ79" s="325"/>
      <c r="BJR79" s="325"/>
      <c r="BJS79" s="325"/>
      <c r="BJT79" s="325"/>
      <c r="BJU79" s="325"/>
      <c r="BJV79" s="325"/>
      <c r="BJW79" s="325"/>
      <c r="BJX79" s="325"/>
      <c r="BJY79" s="325"/>
      <c r="BJZ79" s="325"/>
      <c r="BKA79" s="325"/>
      <c r="BKB79" s="325"/>
      <c r="BKC79" s="325"/>
      <c r="BKD79" s="325"/>
      <c r="BKE79" s="325"/>
      <c r="BKF79" s="325"/>
      <c r="BKG79" s="325"/>
      <c r="BKH79" s="325"/>
      <c r="BKI79" s="325"/>
      <c r="BKJ79" s="325"/>
      <c r="BKK79" s="325"/>
      <c r="BKL79" s="325"/>
      <c r="BKM79" s="325"/>
      <c r="BKN79" s="325"/>
      <c r="BKO79" s="325"/>
      <c r="BKP79" s="325"/>
      <c r="BKQ79" s="325"/>
      <c r="BKR79" s="325"/>
      <c r="BKS79" s="325"/>
      <c r="BKT79" s="325"/>
      <c r="BKU79" s="325"/>
      <c r="BKV79" s="325"/>
      <c r="BKW79" s="325"/>
      <c r="BKX79" s="325"/>
      <c r="BKY79" s="325"/>
      <c r="BKZ79" s="325"/>
      <c r="BLA79" s="325"/>
      <c r="BLB79" s="325"/>
      <c r="BLC79" s="325"/>
      <c r="BLD79" s="325"/>
      <c r="BLE79" s="325"/>
      <c r="BLF79" s="325"/>
      <c r="BLG79" s="325"/>
      <c r="BLH79" s="325"/>
      <c r="BLI79" s="325"/>
      <c r="BLJ79" s="325"/>
      <c r="BLK79" s="325"/>
      <c r="BLL79" s="325"/>
      <c r="BLM79" s="325"/>
      <c r="BLN79" s="325"/>
      <c r="BLO79" s="325"/>
      <c r="BLP79" s="325"/>
      <c r="BLQ79" s="325"/>
      <c r="BLR79" s="325"/>
      <c r="BLS79" s="325"/>
      <c r="BLT79" s="325"/>
      <c r="BLU79" s="325"/>
      <c r="BLV79" s="325"/>
      <c r="BLW79" s="325"/>
      <c r="BLX79" s="325"/>
      <c r="BLY79" s="325"/>
      <c r="BLZ79" s="325"/>
      <c r="BMA79" s="325"/>
      <c r="BMB79" s="325"/>
      <c r="BMC79" s="325"/>
      <c r="BMD79" s="325"/>
      <c r="BME79" s="325"/>
      <c r="BMF79" s="325"/>
      <c r="BMG79" s="325"/>
      <c r="BMH79" s="325"/>
      <c r="BMI79" s="325"/>
      <c r="BMJ79" s="325"/>
      <c r="BMK79" s="325"/>
      <c r="BML79" s="325"/>
      <c r="BMM79" s="325"/>
      <c r="BMN79" s="325"/>
      <c r="BMO79" s="325"/>
      <c r="BMP79" s="325"/>
      <c r="BMQ79" s="325"/>
      <c r="BMR79" s="325"/>
      <c r="BMS79" s="325"/>
      <c r="BMT79" s="325"/>
      <c r="BMU79" s="325"/>
      <c r="BMV79" s="325"/>
      <c r="BMW79" s="325"/>
      <c r="BMX79" s="325"/>
      <c r="BMY79" s="325"/>
      <c r="BMZ79" s="325"/>
      <c r="BNA79" s="325"/>
      <c r="BNB79" s="325"/>
      <c r="BNC79" s="325"/>
      <c r="BND79" s="325"/>
      <c r="BNE79" s="325"/>
      <c r="BNF79" s="325"/>
      <c r="BNG79" s="325"/>
      <c r="BNH79" s="325"/>
      <c r="BNI79" s="325"/>
      <c r="BNJ79" s="325"/>
      <c r="BNK79" s="325"/>
      <c r="BNL79" s="325"/>
      <c r="BNM79" s="325"/>
      <c r="BNN79" s="325"/>
      <c r="BNO79" s="325"/>
      <c r="BNP79" s="325"/>
      <c r="BNQ79" s="325"/>
      <c r="BNR79" s="325"/>
      <c r="BNS79" s="325"/>
      <c r="BNT79" s="325"/>
      <c r="BNU79" s="325"/>
      <c r="BNV79" s="325"/>
      <c r="BNW79" s="325"/>
      <c r="BNX79" s="325"/>
      <c r="BNY79" s="325"/>
      <c r="BNZ79" s="325"/>
      <c r="BOA79" s="325"/>
      <c r="BOB79" s="325"/>
      <c r="BOC79" s="325"/>
      <c r="BOD79" s="325"/>
      <c r="BOE79" s="325"/>
      <c r="BOF79" s="325"/>
      <c r="BOG79" s="325"/>
      <c r="BOH79" s="325"/>
      <c r="BOI79" s="325"/>
      <c r="BOJ79" s="325"/>
      <c r="BOK79" s="325"/>
      <c r="BOL79" s="325"/>
      <c r="BOM79" s="325"/>
      <c r="BON79" s="325"/>
      <c r="BOO79" s="325"/>
      <c r="BOP79" s="325"/>
      <c r="BOQ79" s="325"/>
      <c r="BOR79" s="325"/>
      <c r="BOS79" s="325"/>
      <c r="BOT79" s="325"/>
      <c r="BOU79" s="325"/>
      <c r="BOV79" s="325"/>
      <c r="BOW79" s="325"/>
      <c r="BOX79" s="325"/>
      <c r="BOY79" s="325"/>
      <c r="BOZ79" s="325"/>
      <c r="BPA79" s="325"/>
      <c r="BPB79" s="325"/>
      <c r="BPC79" s="325"/>
      <c r="BPD79" s="325"/>
      <c r="BPE79" s="325"/>
      <c r="BPF79" s="325"/>
      <c r="BPG79" s="325"/>
      <c r="BPH79" s="325"/>
      <c r="BPI79" s="325"/>
      <c r="BPJ79" s="325"/>
      <c r="BPK79" s="325"/>
      <c r="BPL79" s="325"/>
      <c r="BPM79" s="325"/>
      <c r="BPN79" s="325"/>
      <c r="BPO79" s="325"/>
      <c r="BPP79" s="325"/>
      <c r="BPQ79" s="325"/>
      <c r="BPR79" s="325"/>
      <c r="BPS79" s="325"/>
      <c r="BPT79" s="325"/>
      <c r="BPU79" s="325"/>
      <c r="BPV79" s="325"/>
      <c r="BPW79" s="325"/>
      <c r="BPX79" s="325"/>
      <c r="BPY79" s="325"/>
      <c r="BPZ79" s="325"/>
      <c r="BQA79" s="325"/>
      <c r="BQB79" s="325"/>
      <c r="BQC79" s="325"/>
      <c r="BQD79" s="325"/>
      <c r="BQE79" s="325"/>
      <c r="BQF79" s="325"/>
      <c r="BQG79" s="325"/>
      <c r="BQH79" s="325"/>
      <c r="BQI79" s="325"/>
      <c r="BQJ79" s="325"/>
      <c r="BQK79" s="325"/>
      <c r="BQL79" s="325"/>
      <c r="BQM79" s="325"/>
      <c r="BQN79" s="325"/>
      <c r="BQO79" s="325"/>
      <c r="BQP79" s="325"/>
      <c r="BQQ79" s="325"/>
      <c r="BQR79" s="325"/>
      <c r="BQS79" s="325"/>
      <c r="BQT79" s="325"/>
      <c r="BQU79" s="325"/>
      <c r="BQV79" s="325"/>
      <c r="BQW79" s="325"/>
      <c r="BQX79" s="325"/>
      <c r="BQY79" s="325"/>
      <c r="BQZ79" s="325"/>
      <c r="BRA79" s="325"/>
      <c r="BRB79" s="325"/>
      <c r="BRC79" s="325"/>
      <c r="BRD79" s="325"/>
      <c r="BRE79" s="325"/>
      <c r="BRF79" s="325"/>
      <c r="BRG79" s="325"/>
      <c r="BRH79" s="325"/>
      <c r="BRI79" s="325"/>
      <c r="BRJ79" s="325"/>
      <c r="BRK79" s="325"/>
      <c r="BRL79" s="325"/>
      <c r="BRM79" s="325"/>
      <c r="BRN79" s="325"/>
      <c r="BRO79" s="325"/>
      <c r="BRP79" s="325"/>
      <c r="BRQ79" s="325"/>
      <c r="BRR79" s="325"/>
      <c r="BRS79" s="325"/>
      <c r="BRT79" s="325"/>
      <c r="BRU79" s="325"/>
      <c r="BRV79" s="325"/>
      <c r="BRW79" s="325"/>
      <c r="BRX79" s="325"/>
      <c r="BRY79" s="325"/>
      <c r="BRZ79" s="325"/>
      <c r="BSA79" s="325"/>
      <c r="BSB79" s="325"/>
      <c r="BSC79" s="325"/>
      <c r="BSD79" s="325"/>
      <c r="BSE79" s="325"/>
      <c r="BSF79" s="325"/>
      <c r="BSG79" s="325"/>
      <c r="BSH79" s="325"/>
      <c r="BSI79" s="325"/>
      <c r="BSJ79" s="325"/>
      <c r="BSK79" s="325"/>
      <c r="BSL79" s="325"/>
      <c r="BSM79" s="325"/>
      <c r="BSN79" s="325"/>
      <c r="BSO79" s="325"/>
      <c r="BSP79" s="325"/>
      <c r="BSQ79" s="325"/>
      <c r="BSR79" s="325"/>
      <c r="BSS79" s="325"/>
      <c r="BST79" s="325"/>
      <c r="BSU79" s="325"/>
      <c r="BSV79" s="325"/>
      <c r="BSW79" s="325"/>
      <c r="BSX79" s="325"/>
      <c r="BSY79" s="325"/>
      <c r="BSZ79" s="325"/>
      <c r="BTA79" s="325"/>
      <c r="BTB79" s="325"/>
      <c r="BTC79" s="325"/>
      <c r="BTD79" s="325"/>
      <c r="BTE79" s="325"/>
      <c r="BTF79" s="325"/>
      <c r="BTG79" s="325"/>
      <c r="BTH79" s="325"/>
      <c r="BTI79" s="325"/>
      <c r="BTJ79" s="325"/>
      <c r="BTK79" s="325"/>
      <c r="BTL79" s="325"/>
      <c r="BTM79" s="325"/>
      <c r="BTN79" s="325"/>
      <c r="BTO79" s="325"/>
      <c r="BTP79" s="325"/>
      <c r="BTQ79" s="325"/>
      <c r="BTR79" s="325"/>
      <c r="BTS79" s="325"/>
      <c r="BTT79" s="325"/>
      <c r="BTU79" s="325"/>
      <c r="BTV79" s="325"/>
      <c r="BTW79" s="325"/>
      <c r="BTX79" s="325"/>
      <c r="BTY79" s="325"/>
      <c r="BTZ79" s="325"/>
      <c r="BUA79" s="325"/>
      <c r="BUB79" s="325"/>
      <c r="BUC79" s="325"/>
      <c r="BUD79" s="325"/>
      <c r="BUE79" s="325"/>
      <c r="BUF79" s="325"/>
      <c r="BUG79" s="325"/>
      <c r="BUH79" s="325"/>
      <c r="BUI79" s="325"/>
      <c r="BUJ79" s="325"/>
      <c r="BUK79" s="325"/>
      <c r="BUL79" s="325"/>
      <c r="BUM79" s="325"/>
      <c r="BUN79" s="325"/>
      <c r="BUO79" s="325"/>
      <c r="BUP79" s="325"/>
      <c r="BUQ79" s="325"/>
      <c r="BUR79" s="325"/>
      <c r="BUS79" s="325"/>
      <c r="BUT79" s="325"/>
      <c r="BUU79" s="325"/>
      <c r="BUV79" s="325"/>
      <c r="BUW79" s="325"/>
      <c r="BUX79" s="325"/>
      <c r="BUY79" s="325"/>
      <c r="BUZ79" s="325"/>
      <c r="BVA79" s="325"/>
      <c r="BVB79" s="325"/>
      <c r="BVC79" s="325"/>
      <c r="BVD79" s="325"/>
      <c r="BVE79" s="325"/>
      <c r="BVF79" s="325"/>
      <c r="BVG79" s="325"/>
      <c r="BVH79" s="325"/>
      <c r="BVI79" s="325"/>
      <c r="BVJ79" s="325"/>
      <c r="BVK79" s="325"/>
      <c r="BVL79" s="325"/>
      <c r="BVM79" s="325"/>
      <c r="BVN79" s="325"/>
      <c r="BVO79" s="325"/>
      <c r="BVP79" s="325"/>
      <c r="BVQ79" s="325"/>
      <c r="BVR79" s="325"/>
      <c r="BVS79" s="325"/>
      <c r="BVT79" s="325"/>
      <c r="BVU79" s="325"/>
      <c r="BVV79" s="325"/>
      <c r="BVW79" s="325"/>
      <c r="BVX79" s="325"/>
      <c r="BVY79" s="325"/>
      <c r="BVZ79" s="325"/>
      <c r="BWA79" s="325"/>
      <c r="BWB79" s="325"/>
      <c r="BWC79" s="325"/>
      <c r="BWD79" s="325"/>
      <c r="BWE79" s="325"/>
      <c r="BWF79" s="325"/>
      <c r="BWG79" s="325"/>
      <c r="BWH79" s="325"/>
      <c r="BWI79" s="325"/>
      <c r="BWJ79" s="325"/>
      <c r="BWK79" s="325"/>
      <c r="BWL79" s="325"/>
      <c r="BWM79" s="325"/>
      <c r="BWN79" s="325"/>
      <c r="BWO79" s="325"/>
      <c r="BWP79" s="325"/>
      <c r="BWQ79" s="325"/>
      <c r="BWR79" s="325"/>
      <c r="BWS79" s="325"/>
      <c r="BWT79" s="325"/>
      <c r="BWU79" s="325"/>
      <c r="BWV79" s="325"/>
      <c r="BWW79" s="325"/>
      <c r="BWX79" s="325"/>
      <c r="BWY79" s="325"/>
      <c r="BWZ79" s="325"/>
      <c r="BXA79" s="325"/>
      <c r="BXB79" s="325"/>
      <c r="BXC79" s="325"/>
      <c r="BXD79" s="325"/>
      <c r="BXE79" s="325"/>
      <c r="BXF79" s="325"/>
      <c r="BXG79" s="325"/>
      <c r="BXH79" s="325"/>
      <c r="BXI79" s="325"/>
      <c r="BXJ79" s="325"/>
      <c r="BXK79" s="325"/>
      <c r="BXL79" s="325"/>
      <c r="BXM79" s="325"/>
      <c r="BXN79" s="325"/>
      <c r="BXO79" s="325"/>
      <c r="BXP79" s="325"/>
      <c r="BXQ79" s="325"/>
      <c r="BXR79" s="325"/>
      <c r="BXS79" s="325"/>
      <c r="BXT79" s="325"/>
      <c r="BXU79" s="325"/>
      <c r="BXV79" s="325"/>
      <c r="BXW79" s="325"/>
      <c r="BXX79" s="325"/>
      <c r="BXY79" s="325"/>
      <c r="BXZ79" s="325"/>
      <c r="BYA79" s="325"/>
      <c r="BYB79" s="325"/>
      <c r="BYC79" s="325"/>
      <c r="BYD79" s="325"/>
      <c r="BYE79" s="325"/>
      <c r="BYF79" s="325"/>
      <c r="BYG79" s="325"/>
      <c r="BYH79" s="325"/>
      <c r="BYI79" s="325"/>
      <c r="BYJ79" s="325"/>
      <c r="BYK79" s="325"/>
      <c r="BYL79" s="325"/>
      <c r="BYM79" s="325"/>
      <c r="BYN79" s="325"/>
      <c r="BYO79" s="325"/>
      <c r="BYP79" s="325"/>
      <c r="BYQ79" s="325"/>
      <c r="BYR79" s="325"/>
      <c r="BYS79" s="325"/>
      <c r="BYT79" s="325"/>
      <c r="BYU79" s="325"/>
      <c r="BYV79" s="325"/>
      <c r="BYW79" s="325"/>
      <c r="BYX79" s="325"/>
      <c r="BYY79" s="325"/>
      <c r="BYZ79" s="325"/>
      <c r="BZA79" s="325"/>
      <c r="BZB79" s="325"/>
      <c r="BZC79" s="325"/>
      <c r="BZD79" s="325"/>
      <c r="BZE79" s="325"/>
      <c r="BZF79" s="325"/>
      <c r="BZG79" s="325"/>
      <c r="BZH79" s="325"/>
      <c r="BZI79" s="325"/>
      <c r="BZJ79" s="325"/>
      <c r="BZK79" s="325"/>
      <c r="BZL79" s="325"/>
      <c r="BZM79" s="325"/>
      <c r="BZN79" s="325"/>
      <c r="BZO79" s="325"/>
      <c r="BZP79" s="325"/>
      <c r="BZQ79" s="325"/>
      <c r="BZR79" s="325"/>
      <c r="BZS79" s="325"/>
      <c r="BZT79" s="325"/>
      <c r="BZU79" s="325"/>
      <c r="BZV79" s="325"/>
      <c r="BZW79" s="325"/>
      <c r="BZX79" s="325"/>
      <c r="BZY79" s="325"/>
      <c r="BZZ79" s="325"/>
      <c r="CAA79" s="325"/>
      <c r="CAB79" s="325"/>
      <c r="CAC79" s="325"/>
      <c r="CAD79" s="325"/>
      <c r="CAE79" s="325"/>
      <c r="CAF79" s="325"/>
      <c r="CAG79" s="325"/>
      <c r="CAH79" s="325"/>
      <c r="CAI79" s="325"/>
      <c r="CAJ79" s="325"/>
      <c r="CAK79" s="325"/>
      <c r="CAL79" s="325"/>
      <c r="CAM79" s="325"/>
      <c r="CAN79" s="325"/>
      <c r="CAO79" s="325"/>
      <c r="CAP79" s="325"/>
      <c r="CAQ79" s="325"/>
      <c r="CAR79" s="325"/>
      <c r="CAS79" s="325"/>
      <c r="CAT79" s="325"/>
      <c r="CAU79" s="325"/>
      <c r="CAV79" s="325"/>
      <c r="CAW79" s="325"/>
      <c r="CAX79" s="325"/>
      <c r="CAY79" s="325"/>
      <c r="CAZ79" s="325"/>
      <c r="CBA79" s="325"/>
      <c r="CBB79" s="325"/>
      <c r="CBC79" s="325"/>
      <c r="CBD79" s="325"/>
      <c r="CBE79" s="325"/>
      <c r="CBF79" s="325"/>
      <c r="CBG79" s="325"/>
      <c r="CBH79" s="325"/>
      <c r="CBI79" s="325"/>
      <c r="CBJ79" s="325"/>
      <c r="CBK79" s="325"/>
      <c r="CBL79" s="325"/>
      <c r="CBM79" s="325"/>
      <c r="CBN79" s="325"/>
      <c r="CBO79" s="325"/>
      <c r="CBP79" s="325"/>
      <c r="CBQ79" s="325"/>
      <c r="CBR79" s="325"/>
      <c r="CBS79" s="325"/>
      <c r="CBT79" s="325"/>
      <c r="CBU79" s="325"/>
      <c r="CBV79" s="325"/>
      <c r="CBW79" s="325"/>
      <c r="CBX79" s="325"/>
      <c r="CBY79" s="325"/>
      <c r="CBZ79" s="325"/>
      <c r="CCA79" s="325"/>
      <c r="CCB79" s="325"/>
      <c r="CCC79" s="325"/>
      <c r="CCD79" s="325"/>
      <c r="CCE79" s="325"/>
      <c r="CCF79" s="325"/>
      <c r="CCG79" s="325"/>
      <c r="CCH79" s="325"/>
      <c r="CCI79" s="325"/>
      <c r="CCJ79" s="325"/>
      <c r="CCK79" s="325"/>
      <c r="CCL79" s="325"/>
      <c r="CCM79" s="325"/>
      <c r="CCN79" s="325"/>
      <c r="CCO79" s="325"/>
      <c r="CCP79" s="325"/>
      <c r="CCQ79" s="325"/>
      <c r="CCR79" s="325"/>
      <c r="CCS79" s="325"/>
      <c r="CCT79" s="325"/>
      <c r="CCU79" s="325"/>
      <c r="CCV79" s="325"/>
      <c r="CCW79" s="325"/>
      <c r="CCX79" s="325"/>
      <c r="CCY79" s="325"/>
      <c r="CCZ79" s="325"/>
      <c r="CDA79" s="325"/>
      <c r="CDB79" s="325"/>
      <c r="CDC79" s="325"/>
      <c r="CDD79" s="325"/>
      <c r="CDE79" s="325"/>
      <c r="CDF79" s="325"/>
      <c r="CDG79" s="325"/>
      <c r="CDH79" s="325"/>
      <c r="CDI79" s="325"/>
      <c r="CDJ79" s="325"/>
      <c r="CDK79" s="325"/>
      <c r="CDL79" s="325"/>
      <c r="CDM79" s="325"/>
      <c r="CDN79" s="325"/>
      <c r="CDO79" s="325"/>
      <c r="CDP79" s="325"/>
      <c r="CDQ79" s="325"/>
      <c r="CDR79" s="325"/>
      <c r="CDS79" s="325"/>
      <c r="CDT79" s="325"/>
      <c r="CDU79" s="325"/>
      <c r="CDV79" s="325"/>
      <c r="CDW79" s="325"/>
      <c r="CDX79" s="325"/>
      <c r="CDY79" s="325"/>
      <c r="CDZ79" s="325"/>
      <c r="CEA79" s="325"/>
      <c r="CEB79" s="325"/>
      <c r="CEC79" s="325"/>
      <c r="CED79" s="325"/>
      <c r="CEE79" s="325"/>
      <c r="CEF79" s="325"/>
      <c r="CEG79" s="325"/>
      <c r="CEH79" s="325"/>
      <c r="CEI79" s="325"/>
      <c r="CEJ79" s="325"/>
      <c r="CEK79" s="325"/>
      <c r="CEL79" s="325"/>
      <c r="CEM79" s="325"/>
      <c r="CEN79" s="325"/>
      <c r="CEO79" s="325"/>
      <c r="CEP79" s="325"/>
      <c r="CEQ79" s="325"/>
      <c r="CER79" s="325"/>
      <c r="CES79" s="325"/>
      <c r="CET79" s="325"/>
      <c r="CEU79" s="325"/>
      <c r="CEV79" s="325"/>
      <c r="CEW79" s="325"/>
      <c r="CEX79" s="325"/>
      <c r="CEY79" s="325"/>
      <c r="CEZ79" s="325"/>
      <c r="CFA79" s="325"/>
      <c r="CFB79" s="325"/>
      <c r="CFC79" s="325"/>
      <c r="CFD79" s="325"/>
      <c r="CFE79" s="325"/>
      <c r="CFF79" s="325"/>
      <c r="CFG79" s="325"/>
      <c r="CFH79" s="325"/>
      <c r="CFI79" s="325"/>
      <c r="CFJ79" s="325"/>
      <c r="CFK79" s="325"/>
      <c r="CFL79" s="325"/>
      <c r="CFM79" s="325"/>
      <c r="CFN79" s="325"/>
      <c r="CFO79" s="325"/>
      <c r="CFP79" s="325"/>
      <c r="CFQ79" s="325"/>
      <c r="CFR79" s="325"/>
      <c r="CFS79" s="325"/>
      <c r="CFT79" s="325"/>
      <c r="CFU79" s="325"/>
      <c r="CFV79" s="325"/>
      <c r="CFW79" s="325"/>
      <c r="CFX79" s="325"/>
      <c r="CFY79" s="325"/>
      <c r="CFZ79" s="325"/>
      <c r="CGA79" s="325"/>
      <c r="CGB79" s="325"/>
      <c r="CGC79" s="325"/>
      <c r="CGD79" s="325"/>
      <c r="CGE79" s="325"/>
      <c r="CGF79" s="325"/>
      <c r="CGG79" s="325"/>
      <c r="CGH79" s="325"/>
      <c r="CGI79" s="325"/>
      <c r="CGJ79" s="325"/>
      <c r="CGK79" s="325"/>
      <c r="CGL79" s="325"/>
      <c r="CGM79" s="325"/>
      <c r="CGN79" s="325"/>
      <c r="CGO79" s="325"/>
      <c r="CGP79" s="325"/>
      <c r="CGQ79" s="325"/>
      <c r="CGR79" s="325"/>
      <c r="CGS79" s="325"/>
      <c r="CGT79" s="325"/>
      <c r="CGU79" s="325"/>
      <c r="CGV79" s="325"/>
      <c r="CGW79" s="325"/>
      <c r="CGX79" s="325"/>
      <c r="CGY79" s="325"/>
      <c r="CGZ79" s="325"/>
      <c r="CHA79" s="325"/>
      <c r="CHB79" s="325"/>
      <c r="CHC79" s="325"/>
      <c r="CHD79" s="325"/>
      <c r="CHE79" s="325"/>
      <c r="CHF79" s="325"/>
      <c r="CHG79" s="325"/>
      <c r="CHH79" s="325"/>
      <c r="CHI79" s="325"/>
      <c r="CHJ79" s="325"/>
      <c r="CHK79" s="325"/>
      <c r="CHL79" s="325"/>
      <c r="CHM79" s="325"/>
      <c r="CHN79" s="325"/>
      <c r="CHO79" s="325"/>
      <c r="CHP79" s="325"/>
      <c r="CHQ79" s="325"/>
      <c r="CHR79" s="325"/>
      <c r="CHS79" s="325"/>
      <c r="CHT79" s="325"/>
      <c r="CHU79" s="325"/>
      <c r="CHV79" s="325"/>
      <c r="CHW79" s="325"/>
      <c r="CHX79" s="325"/>
      <c r="CHY79" s="325"/>
      <c r="CHZ79" s="325"/>
      <c r="CIA79" s="325"/>
      <c r="CIB79" s="325"/>
      <c r="CIC79" s="325"/>
      <c r="CID79" s="325"/>
      <c r="CIE79" s="325"/>
      <c r="CIF79" s="325"/>
      <c r="CIG79" s="325"/>
      <c r="CIH79" s="325"/>
      <c r="CII79" s="325"/>
      <c r="CIJ79" s="325"/>
      <c r="CIK79" s="325"/>
      <c r="CIL79" s="325"/>
      <c r="CIM79" s="325"/>
      <c r="CIN79" s="325"/>
      <c r="CIO79" s="325"/>
      <c r="CIP79" s="325"/>
      <c r="CIQ79" s="325"/>
      <c r="CIR79" s="325"/>
      <c r="CIS79" s="325"/>
      <c r="CIT79" s="325"/>
      <c r="CIU79" s="325"/>
      <c r="CIV79" s="325"/>
      <c r="CIW79" s="325"/>
      <c r="CIX79" s="325"/>
      <c r="CIY79" s="325"/>
      <c r="CIZ79" s="325"/>
      <c r="CJA79" s="325"/>
      <c r="CJB79" s="325"/>
      <c r="CJC79" s="325"/>
      <c r="CJD79" s="325"/>
      <c r="CJE79" s="325"/>
      <c r="CJF79" s="325"/>
      <c r="CJG79" s="325"/>
      <c r="CJH79" s="325"/>
      <c r="CJI79" s="325"/>
      <c r="CJJ79" s="325"/>
      <c r="CJK79" s="325"/>
      <c r="CJL79" s="325"/>
      <c r="CJM79" s="325"/>
      <c r="CJN79" s="325"/>
      <c r="CJO79" s="325"/>
      <c r="CJP79" s="325"/>
      <c r="CJQ79" s="325"/>
      <c r="CJR79" s="325"/>
      <c r="CJS79" s="325"/>
      <c r="CJT79" s="325"/>
      <c r="CJU79" s="325"/>
      <c r="CJV79" s="325"/>
      <c r="CJW79" s="325"/>
      <c r="CJX79" s="325"/>
      <c r="CJY79" s="325"/>
      <c r="CJZ79" s="325"/>
      <c r="CKA79" s="325"/>
      <c r="CKB79" s="325"/>
      <c r="CKC79" s="325"/>
      <c r="CKD79" s="325"/>
      <c r="CKE79" s="325"/>
      <c r="CKF79" s="325"/>
      <c r="CKG79" s="325"/>
      <c r="CKH79" s="325"/>
      <c r="CKI79" s="325"/>
      <c r="CKJ79" s="325"/>
      <c r="CKK79" s="325"/>
      <c r="CKL79" s="325"/>
      <c r="CKM79" s="325"/>
      <c r="CKN79" s="325"/>
      <c r="CKO79" s="325"/>
      <c r="CKP79" s="325"/>
      <c r="CKQ79" s="325"/>
      <c r="CKR79" s="325"/>
      <c r="CKS79" s="325"/>
      <c r="CKT79" s="325"/>
      <c r="CKU79" s="325"/>
      <c r="CKV79" s="325"/>
      <c r="CKW79" s="325"/>
      <c r="CKX79" s="325"/>
      <c r="CKY79" s="325"/>
      <c r="CKZ79" s="325"/>
      <c r="CLA79" s="325"/>
      <c r="CLB79" s="325"/>
      <c r="CLC79" s="325"/>
      <c r="CLD79" s="325"/>
      <c r="CLE79" s="325"/>
      <c r="CLF79" s="325"/>
      <c r="CLG79" s="325"/>
      <c r="CLH79" s="325"/>
      <c r="CLI79" s="325"/>
      <c r="CLJ79" s="325"/>
      <c r="CLK79" s="325"/>
      <c r="CLL79" s="325"/>
      <c r="CLM79" s="325"/>
      <c r="CLN79" s="325"/>
      <c r="CLO79" s="325"/>
      <c r="CLP79" s="325"/>
      <c r="CLQ79" s="325"/>
      <c r="CLR79" s="325"/>
      <c r="CLS79" s="325"/>
      <c r="CLT79" s="325"/>
      <c r="CLU79" s="325"/>
      <c r="CLV79" s="325"/>
      <c r="CLW79" s="325"/>
      <c r="CLX79" s="325"/>
      <c r="CLY79" s="325"/>
      <c r="CLZ79" s="325"/>
      <c r="CMA79" s="325"/>
      <c r="CMB79" s="325"/>
      <c r="CMC79" s="325"/>
      <c r="CMD79" s="325"/>
      <c r="CME79" s="325"/>
      <c r="CMF79" s="325"/>
      <c r="CMG79" s="325"/>
      <c r="CMH79" s="325"/>
      <c r="CMI79" s="325"/>
      <c r="CMJ79" s="325"/>
      <c r="CMK79" s="325"/>
      <c r="CML79" s="325"/>
      <c r="CMM79" s="325"/>
      <c r="CMN79" s="325"/>
      <c r="CMO79" s="325"/>
      <c r="CMP79" s="325"/>
      <c r="CMQ79" s="325"/>
      <c r="CMR79" s="325"/>
      <c r="CMS79" s="325"/>
      <c r="CMT79" s="325"/>
      <c r="CMU79" s="325"/>
      <c r="CMV79" s="325"/>
      <c r="CMW79" s="325"/>
      <c r="CMX79" s="325"/>
      <c r="CMY79" s="325"/>
      <c r="CMZ79" s="325"/>
      <c r="CNA79" s="325"/>
      <c r="CNB79" s="325"/>
      <c r="CNC79" s="325"/>
      <c r="CND79" s="325"/>
      <c r="CNE79" s="325"/>
      <c r="CNF79" s="325"/>
      <c r="CNG79" s="325"/>
      <c r="CNH79" s="325"/>
      <c r="CNI79" s="325"/>
      <c r="CNJ79" s="325"/>
      <c r="CNK79" s="325"/>
      <c r="CNL79" s="325"/>
      <c r="CNM79" s="325"/>
      <c r="CNN79" s="325"/>
      <c r="CNO79" s="325"/>
      <c r="CNP79" s="325"/>
      <c r="CNQ79" s="325"/>
      <c r="CNR79" s="325"/>
      <c r="CNS79" s="325"/>
      <c r="CNT79" s="325"/>
      <c r="CNU79" s="325"/>
      <c r="CNV79" s="325"/>
      <c r="CNW79" s="325"/>
      <c r="CNX79" s="325"/>
      <c r="CNY79" s="325"/>
      <c r="CNZ79" s="325"/>
      <c r="COA79" s="325"/>
      <c r="COB79" s="325"/>
      <c r="COC79" s="325"/>
      <c r="COD79" s="325"/>
      <c r="COE79" s="325"/>
      <c r="COF79" s="325"/>
      <c r="COG79" s="325"/>
      <c r="COH79" s="325"/>
      <c r="COI79" s="325"/>
      <c r="COJ79" s="325"/>
      <c r="COK79" s="325"/>
      <c r="COL79" s="325"/>
      <c r="COM79" s="325"/>
      <c r="CON79" s="325"/>
      <c r="COO79" s="325"/>
      <c r="COP79" s="325"/>
      <c r="COQ79" s="325"/>
      <c r="COR79" s="325"/>
      <c r="COS79" s="325"/>
      <c r="COT79" s="325"/>
      <c r="COU79" s="325"/>
      <c r="COV79" s="325"/>
      <c r="COW79" s="325"/>
      <c r="COX79" s="325"/>
      <c r="COY79" s="325"/>
      <c r="COZ79" s="325"/>
      <c r="CPA79" s="325"/>
      <c r="CPB79" s="325"/>
      <c r="CPC79" s="325"/>
      <c r="CPD79" s="325"/>
      <c r="CPE79" s="325"/>
      <c r="CPF79" s="325"/>
      <c r="CPG79" s="325"/>
      <c r="CPH79" s="325"/>
      <c r="CPI79" s="325"/>
      <c r="CPJ79" s="325"/>
      <c r="CPK79" s="325"/>
      <c r="CPL79" s="325"/>
      <c r="CPM79" s="325"/>
      <c r="CPN79" s="325"/>
      <c r="CPO79" s="325"/>
      <c r="CPP79" s="325"/>
      <c r="CPQ79" s="325"/>
      <c r="CPR79" s="325"/>
      <c r="CPS79" s="325"/>
      <c r="CPT79" s="325"/>
      <c r="CPU79" s="325"/>
      <c r="CPV79" s="325"/>
      <c r="CPW79" s="325"/>
      <c r="CPX79" s="325"/>
      <c r="CPY79" s="325"/>
      <c r="CPZ79" s="325"/>
      <c r="CQA79" s="325"/>
      <c r="CQB79" s="325"/>
      <c r="CQC79" s="325"/>
      <c r="CQD79" s="325"/>
      <c r="CQE79" s="325"/>
      <c r="CQF79" s="325"/>
      <c r="CQG79" s="325"/>
      <c r="CQH79" s="325"/>
      <c r="CQI79" s="325"/>
      <c r="CQJ79" s="325"/>
      <c r="CQK79" s="325"/>
      <c r="CQL79" s="325"/>
      <c r="CQM79" s="325"/>
      <c r="CQN79" s="325"/>
      <c r="CQO79" s="325"/>
      <c r="CQP79" s="325"/>
      <c r="CQQ79" s="325"/>
      <c r="CQR79" s="325"/>
      <c r="CQS79" s="325"/>
      <c r="CQT79" s="325"/>
      <c r="CQU79" s="325"/>
      <c r="CQV79" s="325"/>
      <c r="CQW79" s="325"/>
      <c r="CQX79" s="325"/>
      <c r="CQY79" s="325"/>
      <c r="CQZ79" s="325"/>
      <c r="CRA79" s="325"/>
      <c r="CRB79" s="325"/>
      <c r="CRC79" s="325"/>
      <c r="CRD79" s="325"/>
      <c r="CRE79" s="325"/>
      <c r="CRF79" s="325"/>
      <c r="CRG79" s="325"/>
      <c r="CRH79" s="325"/>
      <c r="CRI79" s="325"/>
      <c r="CRJ79" s="325"/>
      <c r="CRK79" s="325"/>
      <c r="CRL79" s="325"/>
      <c r="CRM79" s="325"/>
      <c r="CRN79" s="325"/>
      <c r="CRO79" s="325"/>
      <c r="CRP79" s="325"/>
      <c r="CRQ79" s="325"/>
      <c r="CRR79" s="325"/>
      <c r="CRS79" s="325"/>
      <c r="CRT79" s="325"/>
      <c r="CRU79" s="325"/>
      <c r="CRV79" s="325"/>
      <c r="CRW79" s="325"/>
      <c r="CRX79" s="325"/>
      <c r="CRY79" s="325"/>
      <c r="CRZ79" s="325"/>
      <c r="CSA79" s="325"/>
      <c r="CSB79" s="325"/>
      <c r="CSC79" s="325"/>
      <c r="CSD79" s="325"/>
      <c r="CSE79" s="325"/>
      <c r="CSF79" s="325"/>
      <c r="CSG79" s="325"/>
      <c r="CSH79" s="325"/>
      <c r="CSI79" s="325"/>
      <c r="CSJ79" s="325"/>
      <c r="CSK79" s="325"/>
      <c r="CSL79" s="325"/>
      <c r="CSM79" s="325"/>
      <c r="CSN79" s="325"/>
      <c r="CSO79" s="325"/>
      <c r="CSP79" s="325"/>
      <c r="CSQ79" s="325"/>
      <c r="CSR79" s="325"/>
      <c r="CSS79" s="325"/>
      <c r="CST79" s="325"/>
      <c r="CSU79" s="325"/>
      <c r="CSV79" s="325"/>
      <c r="CSW79" s="325"/>
      <c r="CSX79" s="325"/>
      <c r="CSY79" s="325"/>
      <c r="CSZ79" s="325"/>
      <c r="CTA79" s="325"/>
      <c r="CTB79" s="325"/>
      <c r="CTC79" s="325"/>
      <c r="CTD79" s="325"/>
      <c r="CTE79" s="325"/>
      <c r="CTF79" s="325"/>
      <c r="CTG79" s="325"/>
      <c r="CTH79" s="325"/>
      <c r="CTI79" s="325"/>
      <c r="CTJ79" s="325"/>
      <c r="CTK79" s="325"/>
      <c r="CTL79" s="325"/>
      <c r="CTM79" s="325"/>
      <c r="CTN79" s="325"/>
      <c r="CTO79" s="325"/>
      <c r="CTP79" s="325"/>
      <c r="CTQ79" s="325"/>
      <c r="CTR79" s="325"/>
      <c r="CTS79" s="325"/>
      <c r="CTT79" s="325"/>
      <c r="CTU79" s="325"/>
      <c r="CTV79" s="325"/>
      <c r="CTW79" s="325"/>
      <c r="CTX79" s="325"/>
      <c r="CTY79" s="325"/>
      <c r="CTZ79" s="325"/>
      <c r="CUA79" s="325"/>
      <c r="CUB79" s="325"/>
      <c r="CUC79" s="325"/>
      <c r="CUD79" s="325"/>
      <c r="CUE79" s="325"/>
      <c r="CUF79" s="325"/>
      <c r="CUG79" s="325"/>
      <c r="CUH79" s="325"/>
      <c r="CUI79" s="325"/>
      <c r="CUJ79" s="325"/>
      <c r="CUK79" s="325"/>
      <c r="CUL79" s="325"/>
      <c r="CUM79" s="325"/>
      <c r="CUN79" s="325"/>
      <c r="CUO79" s="325"/>
      <c r="CUP79" s="325"/>
      <c r="CUQ79" s="325"/>
      <c r="CUR79" s="325"/>
      <c r="CUS79" s="325"/>
      <c r="CUT79" s="325"/>
      <c r="CUU79" s="325"/>
      <c r="CUV79" s="325"/>
      <c r="CUW79" s="325"/>
      <c r="CUX79" s="325"/>
      <c r="CUY79" s="325"/>
      <c r="CUZ79" s="325"/>
      <c r="CVA79" s="325"/>
      <c r="CVB79" s="325"/>
      <c r="CVC79" s="325"/>
      <c r="CVD79" s="325"/>
      <c r="CVE79" s="325"/>
      <c r="CVF79" s="325"/>
      <c r="CVG79" s="325"/>
      <c r="CVH79" s="325"/>
      <c r="CVI79" s="325"/>
      <c r="CVJ79" s="325"/>
      <c r="CVK79" s="325"/>
      <c r="CVL79" s="325"/>
      <c r="CVM79" s="325"/>
      <c r="CVN79" s="325"/>
      <c r="CVO79" s="325"/>
      <c r="CVP79" s="325"/>
      <c r="CVQ79" s="325"/>
      <c r="CVR79" s="325"/>
      <c r="CVS79" s="325"/>
      <c r="CVT79" s="325"/>
      <c r="CVU79" s="325"/>
      <c r="CVV79" s="325"/>
      <c r="CVW79" s="325"/>
      <c r="CVX79" s="325"/>
      <c r="CVY79" s="325"/>
      <c r="CVZ79" s="325"/>
      <c r="CWA79" s="325"/>
      <c r="CWB79" s="325"/>
      <c r="CWC79" s="325"/>
      <c r="CWD79" s="325"/>
      <c r="CWE79" s="325"/>
      <c r="CWF79" s="325"/>
      <c r="CWG79" s="325"/>
      <c r="CWH79" s="325"/>
      <c r="CWI79" s="325"/>
      <c r="CWJ79" s="325"/>
      <c r="CWK79" s="325"/>
      <c r="CWL79" s="325"/>
      <c r="CWM79" s="325"/>
      <c r="CWN79" s="325"/>
      <c r="CWO79" s="325"/>
      <c r="CWP79" s="325"/>
      <c r="CWQ79" s="325"/>
      <c r="CWR79" s="325"/>
      <c r="CWS79" s="325"/>
      <c r="CWT79" s="325"/>
      <c r="CWU79" s="325"/>
      <c r="CWV79" s="325"/>
      <c r="CWW79" s="325"/>
      <c r="CWX79" s="325"/>
      <c r="CWY79" s="325"/>
      <c r="CWZ79" s="325"/>
      <c r="CXA79" s="325"/>
      <c r="CXB79" s="325"/>
      <c r="CXC79" s="325"/>
      <c r="CXD79" s="325"/>
      <c r="CXE79" s="325"/>
      <c r="CXF79" s="325"/>
      <c r="CXG79" s="325"/>
      <c r="CXH79" s="325"/>
      <c r="CXI79" s="325"/>
      <c r="CXJ79" s="325"/>
      <c r="CXK79" s="325"/>
      <c r="CXL79" s="325"/>
      <c r="CXM79" s="325"/>
      <c r="CXN79" s="325"/>
      <c r="CXO79" s="325"/>
      <c r="CXP79" s="325"/>
      <c r="CXQ79" s="325"/>
      <c r="CXR79" s="325"/>
      <c r="CXS79" s="325"/>
      <c r="CXT79" s="325"/>
      <c r="CXU79" s="325"/>
      <c r="CXV79" s="325"/>
      <c r="CXW79" s="325"/>
      <c r="CXX79" s="325"/>
      <c r="CXY79" s="325"/>
      <c r="CXZ79" s="325"/>
      <c r="CYA79" s="325"/>
      <c r="CYB79" s="325"/>
      <c r="CYC79" s="325"/>
      <c r="CYD79" s="325"/>
      <c r="CYE79" s="325"/>
      <c r="CYF79" s="325"/>
      <c r="CYG79" s="325"/>
      <c r="CYH79" s="325"/>
      <c r="CYI79" s="325"/>
      <c r="CYJ79" s="325"/>
      <c r="CYK79" s="325"/>
      <c r="CYL79" s="325"/>
      <c r="CYM79" s="325"/>
      <c r="CYN79" s="325"/>
      <c r="CYO79" s="325"/>
      <c r="CYP79" s="325"/>
      <c r="CYQ79" s="325"/>
      <c r="CYR79" s="325"/>
      <c r="CYS79" s="325"/>
      <c r="CYT79" s="325"/>
      <c r="CYU79" s="325"/>
      <c r="CYV79" s="325"/>
      <c r="CYW79" s="325"/>
      <c r="CYX79" s="325"/>
      <c r="CYY79" s="325"/>
      <c r="CYZ79" s="325"/>
      <c r="CZA79" s="325"/>
      <c r="CZB79" s="325"/>
      <c r="CZC79" s="325"/>
      <c r="CZD79" s="325"/>
      <c r="CZE79" s="325"/>
      <c r="CZF79" s="325"/>
      <c r="CZG79" s="325"/>
      <c r="CZH79" s="325"/>
      <c r="CZI79" s="325"/>
      <c r="CZJ79" s="325"/>
      <c r="CZK79" s="325"/>
      <c r="CZL79" s="325"/>
      <c r="CZM79" s="325"/>
      <c r="CZN79" s="325"/>
      <c r="CZO79" s="325"/>
      <c r="CZP79" s="325"/>
      <c r="CZQ79" s="325"/>
      <c r="CZR79" s="325"/>
      <c r="CZS79" s="325"/>
      <c r="CZT79" s="325"/>
      <c r="CZU79" s="325"/>
      <c r="CZV79" s="325"/>
      <c r="CZW79" s="325"/>
      <c r="CZX79" s="325"/>
      <c r="CZY79" s="325"/>
      <c r="CZZ79" s="325"/>
      <c r="DAA79" s="325"/>
      <c r="DAB79" s="325"/>
      <c r="DAC79" s="325"/>
      <c r="DAD79" s="325"/>
      <c r="DAE79" s="325"/>
      <c r="DAF79" s="325"/>
      <c r="DAG79" s="325"/>
      <c r="DAH79" s="325"/>
      <c r="DAI79" s="325"/>
      <c r="DAJ79" s="325"/>
      <c r="DAK79" s="325"/>
      <c r="DAL79" s="325"/>
      <c r="DAM79" s="325"/>
      <c r="DAN79" s="325"/>
      <c r="DAO79" s="325"/>
      <c r="DAP79" s="325"/>
      <c r="DAQ79" s="325"/>
      <c r="DAR79" s="325"/>
      <c r="DAS79" s="325"/>
      <c r="DAT79" s="325"/>
      <c r="DAU79" s="325"/>
      <c r="DAV79" s="325"/>
      <c r="DAW79" s="325"/>
      <c r="DAX79" s="325"/>
      <c r="DAY79" s="325"/>
      <c r="DAZ79" s="325"/>
      <c r="DBA79" s="325"/>
      <c r="DBB79" s="325"/>
      <c r="DBC79" s="325"/>
      <c r="DBD79" s="325"/>
      <c r="DBE79" s="325"/>
      <c r="DBF79" s="325"/>
      <c r="DBG79" s="325"/>
      <c r="DBH79" s="325"/>
      <c r="DBI79" s="325"/>
      <c r="DBJ79" s="325"/>
      <c r="DBK79" s="325"/>
      <c r="DBL79" s="325"/>
      <c r="DBM79" s="325"/>
      <c r="DBN79" s="325"/>
      <c r="DBO79" s="325"/>
      <c r="DBP79" s="325"/>
      <c r="DBQ79" s="325"/>
      <c r="DBR79" s="325"/>
      <c r="DBS79" s="325"/>
      <c r="DBT79" s="325"/>
      <c r="DBU79" s="325"/>
      <c r="DBV79" s="325"/>
      <c r="DBW79" s="325"/>
      <c r="DBX79" s="325"/>
      <c r="DBY79" s="325"/>
      <c r="DBZ79" s="325"/>
      <c r="DCA79" s="325"/>
      <c r="DCB79" s="325"/>
      <c r="DCC79" s="325"/>
      <c r="DCD79" s="325"/>
      <c r="DCE79" s="325"/>
      <c r="DCF79" s="325"/>
      <c r="DCG79" s="325"/>
      <c r="DCH79" s="325"/>
      <c r="DCI79" s="325"/>
      <c r="DCJ79" s="325"/>
      <c r="DCK79" s="325"/>
      <c r="DCL79" s="325"/>
      <c r="DCM79" s="325"/>
      <c r="DCN79" s="325"/>
      <c r="DCO79" s="325"/>
      <c r="DCP79" s="325"/>
      <c r="DCQ79" s="325"/>
      <c r="DCR79" s="325"/>
      <c r="DCS79" s="325"/>
      <c r="DCT79" s="325"/>
      <c r="DCU79" s="325"/>
      <c r="DCV79" s="325"/>
      <c r="DCW79" s="325"/>
      <c r="DCX79" s="325"/>
      <c r="DCY79" s="325"/>
      <c r="DCZ79" s="325"/>
      <c r="DDA79" s="325"/>
      <c r="DDB79" s="325"/>
      <c r="DDC79" s="325"/>
      <c r="DDD79" s="325"/>
      <c r="DDE79" s="325"/>
      <c r="DDF79" s="325"/>
      <c r="DDG79" s="325"/>
      <c r="DDH79" s="325"/>
      <c r="DDI79" s="325"/>
      <c r="DDJ79" s="325"/>
      <c r="DDK79" s="325"/>
      <c r="DDL79" s="325"/>
      <c r="DDM79" s="325"/>
      <c r="DDN79" s="325"/>
      <c r="DDO79" s="325"/>
      <c r="DDP79" s="325"/>
      <c r="DDQ79" s="325"/>
      <c r="DDR79" s="325"/>
      <c r="DDS79" s="325"/>
      <c r="DDT79" s="325"/>
      <c r="DDU79" s="325"/>
      <c r="DDV79" s="325"/>
      <c r="DDW79" s="325"/>
      <c r="DDX79" s="325"/>
      <c r="DDY79" s="325"/>
      <c r="DDZ79" s="325"/>
      <c r="DEA79" s="325"/>
      <c r="DEB79" s="325"/>
      <c r="DEC79" s="325"/>
      <c r="DED79" s="325"/>
      <c r="DEE79" s="325"/>
      <c r="DEF79" s="325"/>
      <c r="DEG79" s="325"/>
      <c r="DEH79" s="325"/>
      <c r="DEI79" s="325"/>
      <c r="DEJ79" s="325"/>
      <c r="DEK79" s="325"/>
      <c r="DEL79" s="325"/>
      <c r="DEM79" s="325"/>
      <c r="DEN79" s="325"/>
      <c r="DEO79" s="325"/>
      <c r="DEP79" s="325"/>
      <c r="DEQ79" s="325"/>
      <c r="DER79" s="325"/>
      <c r="DES79" s="325"/>
      <c r="DET79" s="325"/>
      <c r="DEU79" s="325"/>
      <c r="DEV79" s="325"/>
      <c r="DEW79" s="325"/>
      <c r="DEX79" s="325"/>
      <c r="DEY79" s="325"/>
      <c r="DEZ79" s="325"/>
      <c r="DFA79" s="325"/>
      <c r="DFB79" s="325"/>
      <c r="DFC79" s="325"/>
      <c r="DFD79" s="325"/>
      <c r="DFE79" s="325"/>
      <c r="DFF79" s="325"/>
      <c r="DFG79" s="325"/>
      <c r="DFH79" s="325"/>
      <c r="DFI79" s="325"/>
      <c r="DFJ79" s="325"/>
      <c r="DFK79" s="325"/>
      <c r="DFL79" s="325"/>
      <c r="DFM79" s="325"/>
      <c r="DFN79" s="325"/>
      <c r="DFO79" s="325"/>
      <c r="DFP79" s="325"/>
      <c r="DFQ79" s="325"/>
      <c r="DFR79" s="325"/>
      <c r="DFS79" s="325"/>
      <c r="DFT79" s="325"/>
      <c r="DFU79" s="325"/>
      <c r="DFV79" s="325"/>
      <c r="DFW79" s="325"/>
      <c r="DFX79" s="325"/>
      <c r="DFY79" s="325"/>
      <c r="DFZ79" s="325"/>
      <c r="DGA79" s="325"/>
      <c r="DGB79" s="325"/>
      <c r="DGC79" s="325"/>
      <c r="DGD79" s="325"/>
      <c r="DGE79" s="325"/>
      <c r="DGF79" s="325"/>
      <c r="DGG79" s="325"/>
      <c r="DGH79" s="325"/>
      <c r="DGI79" s="325"/>
      <c r="DGJ79" s="325"/>
      <c r="DGK79" s="325"/>
      <c r="DGL79" s="325"/>
      <c r="DGM79" s="325"/>
      <c r="DGN79" s="325"/>
      <c r="DGO79" s="325"/>
      <c r="DGP79" s="325"/>
      <c r="DGQ79" s="325"/>
      <c r="DGR79" s="325"/>
      <c r="DGS79" s="325"/>
      <c r="DGT79" s="325"/>
      <c r="DGU79" s="325"/>
      <c r="DGV79" s="325"/>
      <c r="DGW79" s="325"/>
      <c r="DGX79" s="325"/>
      <c r="DGY79" s="325"/>
      <c r="DGZ79" s="325"/>
      <c r="DHA79" s="325"/>
      <c r="DHB79" s="325"/>
      <c r="DHC79" s="325"/>
      <c r="DHD79" s="325"/>
      <c r="DHE79" s="325"/>
      <c r="DHF79" s="325"/>
      <c r="DHG79" s="325"/>
      <c r="DHH79" s="325"/>
      <c r="DHI79" s="325"/>
      <c r="DHJ79" s="325"/>
      <c r="DHK79" s="325"/>
      <c r="DHL79" s="325"/>
      <c r="DHM79" s="325"/>
      <c r="DHN79" s="325"/>
      <c r="DHO79" s="325"/>
      <c r="DHP79" s="325"/>
      <c r="DHQ79" s="325"/>
      <c r="DHR79" s="325"/>
      <c r="DHS79" s="325"/>
      <c r="DHT79" s="325"/>
      <c r="DHU79" s="325"/>
      <c r="DHV79" s="325"/>
      <c r="DHW79" s="325"/>
      <c r="DHX79" s="325"/>
      <c r="DHY79" s="325"/>
      <c r="DHZ79" s="325"/>
      <c r="DIA79" s="325"/>
      <c r="DIB79" s="325"/>
      <c r="DIC79" s="325"/>
      <c r="DID79" s="325"/>
      <c r="DIE79" s="325"/>
      <c r="DIF79" s="325"/>
      <c r="DIG79" s="325"/>
      <c r="DIH79" s="325"/>
      <c r="DII79" s="325"/>
      <c r="DIJ79" s="325"/>
      <c r="DIK79" s="325"/>
      <c r="DIL79" s="325"/>
      <c r="DIM79" s="325"/>
      <c r="DIN79" s="325"/>
      <c r="DIO79" s="325"/>
      <c r="DIP79" s="325"/>
      <c r="DIQ79" s="325"/>
      <c r="DIR79" s="325"/>
      <c r="DIS79" s="325"/>
      <c r="DIT79" s="325"/>
      <c r="DIU79" s="325"/>
      <c r="DIV79" s="325"/>
      <c r="DIW79" s="325"/>
      <c r="DIX79" s="325"/>
      <c r="DIY79" s="325"/>
      <c r="DIZ79" s="325"/>
      <c r="DJA79" s="325"/>
      <c r="DJB79" s="325"/>
      <c r="DJC79" s="325"/>
      <c r="DJD79" s="325"/>
      <c r="DJE79" s="325"/>
      <c r="DJF79" s="325"/>
      <c r="DJG79" s="325"/>
      <c r="DJH79" s="325"/>
      <c r="DJI79" s="325"/>
      <c r="DJJ79" s="325"/>
      <c r="DJK79" s="325"/>
      <c r="DJL79" s="325"/>
      <c r="DJM79" s="325"/>
      <c r="DJN79" s="325"/>
      <c r="DJO79" s="325"/>
      <c r="DJP79" s="325"/>
      <c r="DJQ79" s="325"/>
      <c r="DJR79" s="325"/>
      <c r="DJS79" s="325"/>
      <c r="DJT79" s="325"/>
      <c r="DJU79" s="325"/>
      <c r="DJV79" s="325"/>
      <c r="DJW79" s="325"/>
      <c r="DJX79" s="325"/>
      <c r="DJY79" s="325"/>
      <c r="DJZ79" s="325"/>
      <c r="DKA79" s="325"/>
      <c r="DKB79" s="325"/>
      <c r="DKC79" s="325"/>
      <c r="DKD79" s="325"/>
      <c r="DKE79" s="325"/>
      <c r="DKF79" s="325"/>
      <c r="DKG79" s="325"/>
      <c r="DKH79" s="325"/>
      <c r="DKI79" s="325"/>
      <c r="DKJ79" s="325"/>
      <c r="DKK79" s="325"/>
      <c r="DKL79" s="325"/>
      <c r="DKM79" s="325"/>
      <c r="DKN79" s="325"/>
      <c r="DKO79" s="325"/>
      <c r="DKP79" s="325"/>
      <c r="DKQ79" s="325"/>
      <c r="DKR79" s="325"/>
      <c r="DKS79" s="325"/>
      <c r="DKT79" s="325"/>
      <c r="DKU79" s="325"/>
      <c r="DKV79" s="325"/>
      <c r="DKW79" s="325"/>
      <c r="DKX79" s="325"/>
      <c r="DKY79" s="325"/>
      <c r="DKZ79" s="325"/>
      <c r="DLA79" s="325"/>
      <c r="DLB79" s="325"/>
      <c r="DLC79" s="325"/>
      <c r="DLD79" s="325"/>
      <c r="DLE79" s="325"/>
      <c r="DLF79" s="325"/>
      <c r="DLG79" s="325"/>
      <c r="DLH79" s="325"/>
      <c r="DLI79" s="325"/>
      <c r="DLJ79" s="325"/>
      <c r="DLK79" s="325"/>
      <c r="DLL79" s="325"/>
      <c r="DLM79" s="325"/>
      <c r="DLN79" s="325"/>
      <c r="DLO79" s="325"/>
      <c r="DLP79" s="325"/>
      <c r="DLQ79" s="325"/>
      <c r="DLR79" s="325"/>
      <c r="DLS79" s="325"/>
      <c r="DLT79" s="325"/>
      <c r="DLU79" s="325"/>
      <c r="DLV79" s="325"/>
      <c r="DLW79" s="325"/>
      <c r="DLX79" s="325"/>
      <c r="DLY79" s="325"/>
      <c r="DLZ79" s="325"/>
      <c r="DMA79" s="325"/>
      <c r="DMB79" s="325"/>
      <c r="DMC79" s="325"/>
      <c r="DMD79" s="325"/>
      <c r="DME79" s="325"/>
      <c r="DMF79" s="325"/>
      <c r="DMG79" s="325"/>
      <c r="DMH79" s="325"/>
      <c r="DMI79" s="325"/>
      <c r="DMJ79" s="325"/>
      <c r="DMK79" s="325"/>
      <c r="DML79" s="325"/>
      <c r="DMM79" s="325"/>
      <c r="DMN79" s="325"/>
      <c r="DMO79" s="325"/>
      <c r="DMP79" s="325"/>
      <c r="DMQ79" s="325"/>
      <c r="DMR79" s="325"/>
      <c r="DMS79" s="325"/>
      <c r="DMT79" s="325"/>
      <c r="DMU79" s="325"/>
      <c r="DMV79" s="325"/>
      <c r="DMW79" s="325"/>
      <c r="DMX79" s="325"/>
      <c r="DMY79" s="325"/>
      <c r="DMZ79" s="325"/>
      <c r="DNA79" s="325"/>
      <c r="DNB79" s="325"/>
      <c r="DNC79" s="325"/>
      <c r="DND79" s="325"/>
      <c r="DNE79" s="325"/>
      <c r="DNF79" s="325"/>
      <c r="DNG79" s="325"/>
      <c r="DNH79" s="325"/>
      <c r="DNI79" s="325"/>
      <c r="DNJ79" s="325"/>
      <c r="DNK79" s="325"/>
      <c r="DNL79" s="325"/>
      <c r="DNM79" s="325"/>
      <c r="DNN79" s="325"/>
      <c r="DNO79" s="325"/>
      <c r="DNP79" s="325"/>
      <c r="DNQ79" s="325"/>
      <c r="DNR79" s="325"/>
      <c r="DNS79" s="325"/>
      <c r="DNT79" s="325"/>
      <c r="DNU79" s="325"/>
      <c r="DNV79" s="325"/>
      <c r="DNW79" s="325"/>
      <c r="DNX79" s="325"/>
      <c r="DNY79" s="325"/>
      <c r="DNZ79" s="325"/>
      <c r="DOA79" s="325"/>
      <c r="DOB79" s="325"/>
      <c r="DOC79" s="325"/>
      <c r="DOD79" s="325"/>
      <c r="DOE79" s="325"/>
      <c r="DOF79" s="325"/>
      <c r="DOG79" s="325"/>
      <c r="DOH79" s="325"/>
      <c r="DOI79" s="325"/>
      <c r="DOJ79" s="325"/>
      <c r="DOK79" s="325"/>
      <c r="DOL79" s="325"/>
      <c r="DOM79" s="325"/>
      <c r="DON79" s="325"/>
      <c r="DOO79" s="325"/>
      <c r="DOP79" s="325"/>
      <c r="DOQ79" s="325"/>
      <c r="DOR79" s="325"/>
      <c r="DOS79" s="325"/>
      <c r="DOT79" s="325"/>
      <c r="DOU79" s="325"/>
      <c r="DOV79" s="325"/>
      <c r="DOW79" s="325"/>
      <c r="DOX79" s="325"/>
      <c r="DOY79" s="325"/>
      <c r="DOZ79" s="325"/>
      <c r="DPA79" s="325"/>
      <c r="DPB79" s="325"/>
      <c r="DPC79" s="325"/>
      <c r="DPD79" s="325"/>
      <c r="DPE79" s="325"/>
      <c r="DPF79" s="325"/>
      <c r="DPG79" s="325"/>
      <c r="DPH79" s="325"/>
      <c r="DPI79" s="325"/>
      <c r="DPJ79" s="325"/>
      <c r="DPK79" s="325"/>
      <c r="DPL79" s="325"/>
      <c r="DPM79" s="325"/>
      <c r="DPN79" s="325"/>
      <c r="DPO79" s="325"/>
      <c r="DPP79" s="325"/>
      <c r="DPQ79" s="325"/>
      <c r="DPR79" s="325"/>
      <c r="DPS79" s="325"/>
      <c r="DPT79" s="325"/>
      <c r="DPU79" s="325"/>
      <c r="DPV79" s="325"/>
      <c r="DPW79" s="325"/>
      <c r="DPX79" s="325"/>
      <c r="DPY79" s="325"/>
      <c r="DPZ79" s="325"/>
      <c r="DQA79" s="325"/>
      <c r="DQB79" s="325"/>
      <c r="DQC79" s="325"/>
      <c r="DQD79" s="325"/>
      <c r="DQE79" s="325"/>
      <c r="DQF79" s="325"/>
      <c r="DQG79" s="325"/>
      <c r="DQH79" s="325"/>
      <c r="DQI79" s="325"/>
      <c r="DQJ79" s="325"/>
      <c r="DQK79" s="325"/>
      <c r="DQL79" s="325"/>
      <c r="DQM79" s="325"/>
      <c r="DQN79" s="325"/>
      <c r="DQO79" s="325"/>
      <c r="DQP79" s="325"/>
      <c r="DQQ79" s="325"/>
      <c r="DQR79" s="325"/>
      <c r="DQS79" s="325"/>
      <c r="DQT79" s="325"/>
      <c r="DQU79" s="325"/>
      <c r="DQV79" s="325"/>
      <c r="DQW79" s="325"/>
      <c r="DQX79" s="325"/>
      <c r="DQY79" s="325"/>
      <c r="DQZ79" s="325"/>
      <c r="DRA79" s="325"/>
      <c r="DRB79" s="325"/>
      <c r="DRC79" s="325"/>
      <c r="DRD79" s="325"/>
      <c r="DRE79" s="325"/>
      <c r="DRF79" s="325"/>
      <c r="DRG79" s="325"/>
      <c r="DRH79" s="325"/>
      <c r="DRI79" s="325"/>
      <c r="DRJ79" s="325"/>
      <c r="DRK79" s="325"/>
      <c r="DRL79" s="325"/>
      <c r="DRM79" s="325"/>
      <c r="DRN79" s="325"/>
      <c r="DRO79" s="325"/>
      <c r="DRP79" s="325"/>
      <c r="DRQ79" s="325"/>
      <c r="DRR79" s="325"/>
      <c r="DRS79" s="325"/>
      <c r="DRT79" s="325"/>
      <c r="DRU79" s="325"/>
      <c r="DRV79" s="325"/>
      <c r="DRW79" s="325"/>
      <c r="DRX79" s="325"/>
      <c r="DRY79" s="325"/>
      <c r="DRZ79" s="325"/>
      <c r="DSA79" s="325"/>
      <c r="DSB79" s="325"/>
      <c r="DSC79" s="325"/>
      <c r="DSD79" s="325"/>
      <c r="DSE79" s="325"/>
      <c r="DSF79" s="325"/>
      <c r="DSG79" s="325"/>
      <c r="DSH79" s="325"/>
      <c r="DSI79" s="325"/>
      <c r="DSJ79" s="325"/>
      <c r="DSK79" s="325"/>
      <c r="DSL79" s="325"/>
      <c r="DSM79" s="325"/>
      <c r="DSN79" s="325"/>
      <c r="DSO79" s="325"/>
      <c r="DSP79" s="325"/>
      <c r="DSQ79" s="325"/>
      <c r="DSR79" s="325"/>
      <c r="DSS79" s="325"/>
      <c r="DST79" s="325"/>
      <c r="DSU79" s="325"/>
      <c r="DSV79" s="325"/>
      <c r="DSW79" s="325"/>
      <c r="DSX79" s="325"/>
      <c r="DSY79" s="325"/>
      <c r="DSZ79" s="325"/>
      <c r="DTA79" s="325"/>
      <c r="DTB79" s="325"/>
      <c r="DTC79" s="325"/>
      <c r="DTD79" s="325"/>
      <c r="DTE79" s="325"/>
      <c r="DTF79" s="325"/>
      <c r="DTG79" s="325"/>
      <c r="DTH79" s="325"/>
      <c r="DTI79" s="325"/>
      <c r="DTJ79" s="325"/>
      <c r="DTK79" s="325"/>
      <c r="DTL79" s="325"/>
      <c r="DTM79" s="325"/>
      <c r="DTN79" s="325"/>
      <c r="DTO79" s="325"/>
      <c r="DTP79" s="325"/>
      <c r="DTQ79" s="325"/>
      <c r="DTR79" s="325"/>
      <c r="DTS79" s="325"/>
      <c r="DTT79" s="325"/>
      <c r="DTU79" s="325"/>
      <c r="DTV79" s="325"/>
      <c r="DTW79" s="325"/>
      <c r="DTX79" s="325"/>
      <c r="DTY79" s="325"/>
      <c r="DTZ79" s="325"/>
      <c r="DUA79" s="325"/>
      <c r="DUB79" s="325"/>
      <c r="DUC79" s="325"/>
      <c r="DUD79" s="325"/>
      <c r="DUE79" s="325"/>
      <c r="DUF79" s="325"/>
      <c r="DUG79" s="325"/>
      <c r="DUH79" s="325"/>
      <c r="DUI79" s="325"/>
      <c r="DUJ79" s="325"/>
      <c r="DUK79" s="325"/>
      <c r="DUL79" s="325"/>
      <c r="DUM79" s="325"/>
      <c r="DUN79" s="325"/>
      <c r="DUO79" s="325"/>
      <c r="DUP79" s="325"/>
      <c r="DUQ79" s="325"/>
      <c r="DUR79" s="325"/>
      <c r="DUS79" s="325"/>
      <c r="DUT79" s="325"/>
      <c r="DUU79" s="325"/>
      <c r="DUV79" s="325"/>
      <c r="DUW79" s="325"/>
      <c r="DUX79" s="325"/>
      <c r="DUY79" s="325"/>
      <c r="DUZ79" s="325"/>
      <c r="DVA79" s="325"/>
      <c r="DVB79" s="325"/>
      <c r="DVC79" s="325"/>
      <c r="DVD79" s="325"/>
      <c r="DVE79" s="325"/>
      <c r="DVF79" s="325"/>
      <c r="DVG79" s="325"/>
      <c r="DVH79" s="325"/>
      <c r="DVI79" s="325"/>
      <c r="DVJ79" s="325"/>
      <c r="DVK79" s="325"/>
      <c r="DVL79" s="325"/>
      <c r="DVM79" s="325"/>
      <c r="DVN79" s="325"/>
      <c r="DVO79" s="325"/>
      <c r="DVP79" s="325"/>
      <c r="DVQ79" s="325"/>
      <c r="DVR79" s="325"/>
      <c r="DVS79" s="325"/>
      <c r="DVT79" s="325"/>
      <c r="DVU79" s="325"/>
      <c r="DVV79" s="325"/>
      <c r="DVW79" s="325"/>
      <c r="DVX79" s="325"/>
      <c r="DVY79" s="325"/>
      <c r="DVZ79" s="325"/>
      <c r="DWA79" s="325"/>
      <c r="DWB79" s="325"/>
      <c r="DWC79" s="325"/>
      <c r="DWD79" s="325"/>
      <c r="DWE79" s="325"/>
      <c r="DWF79" s="325"/>
      <c r="DWG79" s="325"/>
      <c r="DWH79" s="325"/>
      <c r="DWI79" s="325"/>
      <c r="DWJ79" s="325"/>
      <c r="DWK79" s="325"/>
      <c r="DWL79" s="325"/>
      <c r="DWM79" s="325"/>
      <c r="DWN79" s="325"/>
      <c r="DWO79" s="325"/>
      <c r="DWP79" s="325"/>
      <c r="DWQ79" s="325"/>
      <c r="DWR79" s="325"/>
      <c r="DWS79" s="325"/>
      <c r="DWT79" s="325"/>
      <c r="DWU79" s="325"/>
      <c r="DWV79" s="325"/>
      <c r="DWW79" s="325"/>
      <c r="DWX79" s="325"/>
      <c r="DWY79" s="325"/>
      <c r="DWZ79" s="325"/>
      <c r="DXA79" s="325"/>
      <c r="DXB79" s="325"/>
      <c r="DXC79" s="325"/>
      <c r="DXD79" s="325"/>
      <c r="DXE79" s="325"/>
      <c r="DXF79" s="325"/>
      <c r="DXG79" s="325"/>
      <c r="DXH79" s="325"/>
      <c r="DXI79" s="325"/>
      <c r="DXJ79" s="325"/>
      <c r="DXK79" s="325"/>
      <c r="DXL79" s="325"/>
      <c r="DXM79" s="325"/>
      <c r="DXN79" s="325"/>
      <c r="DXO79" s="325"/>
      <c r="DXP79" s="325"/>
      <c r="DXQ79" s="325"/>
      <c r="DXR79" s="325"/>
      <c r="DXS79" s="325"/>
      <c r="DXT79" s="325"/>
      <c r="DXU79" s="325"/>
      <c r="DXV79" s="325"/>
      <c r="DXW79" s="325"/>
      <c r="DXX79" s="325"/>
      <c r="DXY79" s="325"/>
      <c r="DXZ79" s="325"/>
      <c r="DYA79" s="325"/>
      <c r="DYB79" s="325"/>
      <c r="DYC79" s="325"/>
      <c r="DYD79" s="325"/>
      <c r="DYE79" s="325"/>
      <c r="DYF79" s="325"/>
      <c r="DYG79" s="325"/>
      <c r="DYH79" s="325"/>
      <c r="DYI79" s="325"/>
      <c r="DYJ79" s="325"/>
      <c r="DYK79" s="325"/>
      <c r="DYL79" s="325"/>
      <c r="DYM79" s="325"/>
      <c r="DYN79" s="325"/>
      <c r="DYO79" s="325"/>
      <c r="DYP79" s="325"/>
      <c r="DYQ79" s="325"/>
      <c r="DYR79" s="325"/>
      <c r="DYS79" s="325"/>
      <c r="DYT79" s="325"/>
      <c r="DYU79" s="325"/>
      <c r="DYV79" s="325"/>
      <c r="DYW79" s="325"/>
      <c r="DYX79" s="325"/>
      <c r="DYY79" s="325"/>
      <c r="DYZ79" s="325"/>
      <c r="DZA79" s="325"/>
      <c r="DZB79" s="325"/>
      <c r="DZC79" s="325"/>
      <c r="DZD79" s="325"/>
      <c r="DZE79" s="325"/>
      <c r="DZF79" s="325"/>
      <c r="DZG79" s="325"/>
      <c r="DZH79" s="325"/>
      <c r="DZI79" s="325"/>
      <c r="DZJ79" s="325"/>
      <c r="DZK79" s="325"/>
      <c r="DZL79" s="325"/>
      <c r="DZM79" s="325"/>
      <c r="DZN79" s="325"/>
      <c r="DZO79" s="325"/>
      <c r="DZP79" s="325"/>
      <c r="DZQ79" s="325"/>
      <c r="DZR79" s="325"/>
      <c r="DZS79" s="325"/>
      <c r="DZT79" s="325"/>
      <c r="DZU79" s="325"/>
      <c r="DZV79" s="325"/>
      <c r="DZW79" s="325"/>
      <c r="DZX79" s="325"/>
      <c r="DZY79" s="325"/>
      <c r="DZZ79" s="325"/>
      <c r="EAA79" s="325"/>
      <c r="EAB79" s="325"/>
      <c r="EAC79" s="325"/>
      <c r="EAD79" s="325"/>
      <c r="EAE79" s="325"/>
      <c r="EAF79" s="325"/>
      <c r="EAG79" s="325"/>
      <c r="EAH79" s="325"/>
      <c r="EAI79" s="325"/>
      <c r="EAJ79" s="325"/>
      <c r="EAK79" s="325"/>
      <c r="EAL79" s="325"/>
      <c r="EAM79" s="325"/>
      <c r="EAN79" s="325"/>
      <c r="EAO79" s="325"/>
      <c r="EAP79" s="325"/>
      <c r="EAQ79" s="325"/>
      <c r="EAR79" s="325"/>
      <c r="EAS79" s="325"/>
      <c r="EAT79" s="325"/>
      <c r="EAU79" s="325"/>
      <c r="EAV79" s="325"/>
      <c r="EAW79" s="325"/>
      <c r="EAX79" s="325"/>
      <c r="EAY79" s="325"/>
      <c r="EAZ79" s="325"/>
      <c r="EBA79" s="325"/>
      <c r="EBB79" s="325"/>
      <c r="EBC79" s="325"/>
      <c r="EBD79" s="325"/>
      <c r="EBE79" s="325"/>
      <c r="EBF79" s="325"/>
      <c r="EBG79" s="325"/>
      <c r="EBH79" s="325"/>
      <c r="EBI79" s="325"/>
      <c r="EBJ79" s="325"/>
      <c r="EBK79" s="325"/>
      <c r="EBL79" s="325"/>
      <c r="EBM79" s="325"/>
      <c r="EBN79" s="325"/>
      <c r="EBO79" s="325"/>
      <c r="EBP79" s="325"/>
      <c r="EBQ79" s="325"/>
      <c r="EBR79" s="325"/>
      <c r="EBS79" s="325"/>
      <c r="EBT79" s="325"/>
      <c r="EBU79" s="325"/>
      <c r="EBV79" s="325"/>
      <c r="EBW79" s="325"/>
      <c r="EBX79" s="325"/>
      <c r="EBY79" s="325"/>
      <c r="EBZ79" s="325"/>
      <c r="ECA79" s="325"/>
      <c r="ECB79" s="325"/>
      <c r="ECC79" s="325"/>
      <c r="ECD79" s="325"/>
      <c r="ECE79" s="325"/>
      <c r="ECF79" s="325"/>
      <c r="ECG79" s="325"/>
      <c r="ECH79" s="325"/>
      <c r="ECI79" s="325"/>
      <c r="ECJ79" s="325"/>
      <c r="ECK79" s="325"/>
      <c r="ECL79" s="325"/>
      <c r="ECM79" s="325"/>
      <c r="ECN79" s="325"/>
      <c r="ECO79" s="325"/>
      <c r="ECP79" s="325"/>
      <c r="ECQ79" s="325"/>
      <c r="ECR79" s="325"/>
      <c r="ECS79" s="325"/>
      <c r="ECT79" s="325"/>
      <c r="ECU79" s="325"/>
      <c r="ECV79" s="325"/>
      <c r="ECW79" s="325"/>
      <c r="ECX79" s="325"/>
      <c r="ECY79" s="325"/>
      <c r="ECZ79" s="325"/>
      <c r="EDA79" s="325"/>
      <c r="EDB79" s="325"/>
      <c r="EDC79" s="325"/>
      <c r="EDD79" s="325"/>
      <c r="EDE79" s="325"/>
      <c r="EDF79" s="325"/>
      <c r="EDG79" s="325"/>
      <c r="EDH79" s="325"/>
      <c r="EDI79" s="325"/>
      <c r="EDJ79" s="325"/>
      <c r="EDK79" s="325"/>
      <c r="EDL79" s="325"/>
      <c r="EDM79" s="325"/>
      <c r="EDN79" s="325"/>
      <c r="EDO79" s="325"/>
      <c r="EDP79" s="325"/>
      <c r="EDQ79" s="325"/>
      <c r="EDR79" s="325"/>
      <c r="EDS79" s="325"/>
      <c r="EDT79" s="325"/>
      <c r="EDU79" s="325"/>
      <c r="EDV79" s="325"/>
      <c r="EDW79" s="325"/>
      <c r="EDX79" s="325"/>
      <c r="EDY79" s="325"/>
      <c r="EDZ79" s="325"/>
      <c r="EEA79" s="325"/>
      <c r="EEB79" s="325"/>
      <c r="EEC79" s="325"/>
      <c r="EED79" s="325"/>
      <c r="EEE79" s="325"/>
      <c r="EEF79" s="325"/>
      <c r="EEG79" s="325"/>
      <c r="EEH79" s="325"/>
      <c r="EEI79" s="325"/>
      <c r="EEJ79" s="325"/>
      <c r="EEK79" s="325"/>
      <c r="EEL79" s="325"/>
      <c r="EEM79" s="325"/>
      <c r="EEN79" s="325"/>
      <c r="EEO79" s="325"/>
      <c r="EEP79" s="325"/>
      <c r="EEQ79" s="325"/>
      <c r="EER79" s="325"/>
      <c r="EES79" s="325"/>
      <c r="EET79" s="325"/>
      <c r="EEU79" s="325"/>
      <c r="EEV79" s="325"/>
      <c r="EEW79" s="325"/>
      <c r="EEX79" s="325"/>
      <c r="EEY79" s="325"/>
      <c r="EEZ79" s="325"/>
      <c r="EFA79" s="325"/>
      <c r="EFB79" s="325"/>
      <c r="EFC79" s="325"/>
      <c r="EFD79" s="325"/>
      <c r="EFE79" s="325"/>
      <c r="EFF79" s="325"/>
      <c r="EFG79" s="325"/>
      <c r="EFH79" s="325"/>
      <c r="EFI79" s="325"/>
      <c r="EFJ79" s="325"/>
      <c r="EFK79" s="325"/>
      <c r="EFL79" s="325"/>
      <c r="EFM79" s="325"/>
      <c r="EFN79" s="325"/>
      <c r="EFO79" s="325"/>
      <c r="EFP79" s="325"/>
      <c r="EFQ79" s="325"/>
      <c r="EFR79" s="325"/>
      <c r="EFS79" s="325"/>
      <c r="EFT79" s="325"/>
      <c r="EFU79" s="325"/>
      <c r="EFV79" s="325"/>
      <c r="EFW79" s="325"/>
      <c r="EFX79" s="325"/>
      <c r="EFY79" s="325"/>
      <c r="EFZ79" s="325"/>
      <c r="EGA79" s="325"/>
      <c r="EGB79" s="325"/>
      <c r="EGC79" s="325"/>
      <c r="EGD79" s="325"/>
      <c r="EGE79" s="325"/>
      <c r="EGF79" s="325"/>
      <c r="EGG79" s="325"/>
      <c r="EGH79" s="325"/>
      <c r="EGI79" s="325"/>
      <c r="EGJ79" s="325"/>
      <c r="EGK79" s="325"/>
      <c r="EGL79" s="325"/>
      <c r="EGM79" s="325"/>
      <c r="EGN79" s="325"/>
      <c r="EGO79" s="325"/>
      <c r="EGP79" s="325"/>
      <c r="EGQ79" s="325"/>
      <c r="EGR79" s="325"/>
      <c r="EGS79" s="325"/>
      <c r="EGT79" s="325"/>
      <c r="EGU79" s="325"/>
      <c r="EGV79" s="325"/>
      <c r="EGW79" s="325"/>
      <c r="EGX79" s="325"/>
      <c r="EGY79" s="325"/>
      <c r="EGZ79" s="325"/>
      <c r="EHA79" s="325"/>
      <c r="EHB79" s="325"/>
      <c r="EHC79" s="325"/>
      <c r="EHD79" s="325"/>
      <c r="EHE79" s="325"/>
      <c r="EHF79" s="325"/>
      <c r="EHG79" s="325"/>
      <c r="EHH79" s="325"/>
      <c r="EHI79" s="325"/>
      <c r="EHJ79" s="325"/>
      <c r="EHK79" s="325"/>
      <c r="EHL79" s="325"/>
      <c r="EHM79" s="325"/>
      <c r="EHN79" s="325"/>
      <c r="EHO79" s="325"/>
      <c r="EHP79" s="325"/>
      <c r="EHQ79" s="325"/>
      <c r="EHR79" s="325"/>
      <c r="EHS79" s="325"/>
      <c r="EHT79" s="325"/>
      <c r="EHU79" s="325"/>
      <c r="EHV79" s="325"/>
      <c r="EHW79" s="325"/>
      <c r="EHX79" s="325"/>
      <c r="EHY79" s="325"/>
      <c r="EHZ79" s="325"/>
      <c r="EIA79" s="325"/>
      <c r="EIB79" s="325"/>
      <c r="EIC79" s="325"/>
      <c r="EID79" s="325"/>
      <c r="EIE79" s="325"/>
      <c r="EIF79" s="325"/>
      <c r="EIG79" s="325"/>
      <c r="EIH79" s="325"/>
      <c r="EII79" s="325"/>
      <c r="EIJ79" s="325"/>
      <c r="EIK79" s="325"/>
      <c r="EIL79" s="325"/>
      <c r="EIM79" s="325"/>
      <c r="EIN79" s="325"/>
      <c r="EIO79" s="325"/>
      <c r="EIP79" s="325"/>
      <c r="EIQ79" s="325"/>
      <c r="EIR79" s="325"/>
      <c r="EIS79" s="325"/>
      <c r="EIT79" s="325"/>
      <c r="EIU79" s="325"/>
      <c r="EIV79" s="325"/>
      <c r="EIW79" s="325"/>
      <c r="EIX79" s="325"/>
      <c r="EIY79" s="325"/>
      <c r="EIZ79" s="325"/>
      <c r="EJA79" s="325"/>
      <c r="EJB79" s="325"/>
      <c r="EJC79" s="325"/>
      <c r="EJD79" s="325"/>
      <c r="EJE79" s="325"/>
      <c r="EJF79" s="325"/>
      <c r="EJG79" s="325"/>
      <c r="EJH79" s="325"/>
      <c r="EJI79" s="325"/>
      <c r="EJJ79" s="325"/>
      <c r="EJK79" s="325"/>
      <c r="EJL79" s="325"/>
      <c r="EJM79" s="325"/>
      <c r="EJN79" s="325"/>
      <c r="EJO79" s="325"/>
      <c r="EJP79" s="325"/>
      <c r="EJQ79" s="325"/>
      <c r="EJR79" s="325"/>
      <c r="EJS79" s="325"/>
      <c r="EJT79" s="325"/>
      <c r="EJU79" s="325"/>
      <c r="EJV79" s="325"/>
      <c r="EJW79" s="325"/>
      <c r="EJX79" s="325"/>
      <c r="EJY79" s="325"/>
      <c r="EJZ79" s="325"/>
      <c r="EKA79" s="325"/>
      <c r="EKB79" s="325"/>
      <c r="EKC79" s="325"/>
      <c r="EKD79" s="325"/>
      <c r="EKE79" s="325"/>
      <c r="EKF79" s="325"/>
      <c r="EKG79" s="325"/>
      <c r="EKH79" s="325"/>
      <c r="EKI79" s="325"/>
      <c r="EKJ79" s="325"/>
      <c r="EKK79" s="325"/>
      <c r="EKL79" s="325"/>
      <c r="EKM79" s="325"/>
      <c r="EKN79" s="325"/>
      <c r="EKO79" s="325"/>
      <c r="EKP79" s="325"/>
      <c r="EKQ79" s="325"/>
      <c r="EKR79" s="325"/>
      <c r="EKS79" s="325"/>
      <c r="EKT79" s="325"/>
      <c r="EKU79" s="325"/>
      <c r="EKV79" s="325"/>
      <c r="EKW79" s="325"/>
      <c r="EKX79" s="325"/>
      <c r="EKY79" s="325"/>
      <c r="EKZ79" s="325"/>
      <c r="ELA79" s="325"/>
      <c r="ELB79" s="325"/>
      <c r="ELC79" s="325"/>
      <c r="ELD79" s="325"/>
      <c r="ELE79" s="325"/>
      <c r="ELF79" s="325"/>
      <c r="ELG79" s="325"/>
      <c r="ELH79" s="325"/>
      <c r="ELI79" s="325"/>
      <c r="ELJ79" s="325"/>
      <c r="ELK79" s="325"/>
      <c r="ELL79" s="325"/>
      <c r="ELM79" s="325"/>
      <c r="ELN79" s="325"/>
      <c r="ELO79" s="325"/>
      <c r="ELP79" s="325"/>
      <c r="ELQ79" s="325"/>
      <c r="ELR79" s="325"/>
      <c r="ELS79" s="325"/>
      <c r="ELT79" s="325"/>
      <c r="ELU79" s="325"/>
      <c r="ELV79" s="325"/>
      <c r="ELW79" s="325"/>
      <c r="ELX79" s="325"/>
      <c r="ELY79" s="325"/>
      <c r="ELZ79" s="325"/>
      <c r="EMA79" s="325"/>
      <c r="EMB79" s="325"/>
      <c r="EMC79" s="325"/>
      <c r="EMD79" s="325"/>
      <c r="EME79" s="325"/>
      <c r="EMF79" s="325"/>
      <c r="EMG79" s="325"/>
      <c r="EMH79" s="325"/>
      <c r="EMI79" s="325"/>
      <c r="EMJ79" s="325"/>
      <c r="EMK79" s="325"/>
      <c r="EML79" s="325"/>
      <c r="EMM79" s="325"/>
      <c r="EMN79" s="325"/>
      <c r="EMO79" s="325"/>
      <c r="EMP79" s="325"/>
      <c r="EMQ79" s="325"/>
      <c r="EMR79" s="325"/>
      <c r="EMS79" s="325"/>
      <c r="EMT79" s="325"/>
      <c r="EMU79" s="325"/>
      <c r="EMV79" s="325"/>
      <c r="EMW79" s="325"/>
      <c r="EMX79" s="325"/>
      <c r="EMY79" s="325"/>
      <c r="EMZ79" s="325"/>
      <c r="ENA79" s="325"/>
      <c r="ENB79" s="325"/>
      <c r="ENC79" s="325"/>
      <c r="END79" s="325"/>
      <c r="ENE79" s="325"/>
      <c r="ENF79" s="325"/>
      <c r="ENG79" s="325"/>
      <c r="ENH79" s="325"/>
      <c r="ENI79" s="325"/>
      <c r="ENJ79" s="325"/>
      <c r="ENK79" s="325"/>
      <c r="ENL79" s="325"/>
      <c r="ENM79" s="325"/>
      <c r="ENN79" s="325"/>
      <c r="ENO79" s="325"/>
      <c r="ENP79" s="325"/>
      <c r="ENQ79" s="325"/>
      <c r="ENR79" s="325"/>
      <c r="ENS79" s="325"/>
      <c r="ENT79" s="325"/>
      <c r="ENU79" s="325"/>
      <c r="ENV79" s="325"/>
      <c r="ENW79" s="325"/>
      <c r="ENX79" s="325"/>
      <c r="ENY79" s="325"/>
      <c r="ENZ79" s="325"/>
      <c r="EOA79" s="325"/>
      <c r="EOB79" s="325"/>
      <c r="EOC79" s="325"/>
      <c r="EOD79" s="325"/>
      <c r="EOE79" s="325"/>
      <c r="EOF79" s="325"/>
      <c r="EOG79" s="325"/>
      <c r="EOH79" s="325"/>
      <c r="EOI79" s="325"/>
      <c r="EOJ79" s="325"/>
      <c r="EOK79" s="325"/>
      <c r="EOL79" s="325"/>
      <c r="EOM79" s="325"/>
      <c r="EON79" s="325"/>
      <c r="EOO79" s="325"/>
      <c r="EOP79" s="325"/>
      <c r="EOQ79" s="325"/>
      <c r="EOR79" s="325"/>
      <c r="EOS79" s="325"/>
      <c r="EOT79" s="325"/>
      <c r="EOU79" s="325"/>
      <c r="EOV79" s="325"/>
      <c r="EOW79" s="325"/>
      <c r="EOX79" s="325"/>
      <c r="EOY79" s="325"/>
      <c r="EOZ79" s="325"/>
      <c r="EPA79" s="325"/>
      <c r="EPB79" s="325"/>
      <c r="EPC79" s="325"/>
      <c r="EPD79" s="325"/>
      <c r="EPE79" s="325"/>
      <c r="EPF79" s="325"/>
      <c r="EPG79" s="325"/>
      <c r="EPH79" s="325"/>
      <c r="EPI79" s="325"/>
      <c r="EPJ79" s="325"/>
      <c r="EPK79" s="325"/>
      <c r="EPL79" s="325"/>
      <c r="EPM79" s="325"/>
      <c r="EPN79" s="325"/>
      <c r="EPO79" s="325"/>
      <c r="EPP79" s="325"/>
      <c r="EPQ79" s="325"/>
      <c r="EPR79" s="325"/>
      <c r="EPS79" s="325"/>
      <c r="EPT79" s="325"/>
      <c r="EPU79" s="325"/>
      <c r="EPV79" s="325"/>
      <c r="EPW79" s="325"/>
      <c r="EPX79" s="325"/>
      <c r="EPY79" s="325"/>
      <c r="EPZ79" s="325"/>
      <c r="EQA79" s="325"/>
      <c r="EQB79" s="325"/>
      <c r="EQC79" s="325"/>
      <c r="EQD79" s="325"/>
      <c r="EQE79" s="325"/>
      <c r="EQF79" s="325"/>
      <c r="EQG79" s="325"/>
      <c r="EQH79" s="325"/>
      <c r="EQI79" s="325"/>
      <c r="EQJ79" s="325"/>
      <c r="EQK79" s="325"/>
      <c r="EQL79" s="325"/>
      <c r="EQM79" s="325"/>
      <c r="EQN79" s="325"/>
      <c r="EQO79" s="325"/>
      <c r="EQP79" s="325"/>
      <c r="EQQ79" s="325"/>
      <c r="EQR79" s="325"/>
      <c r="EQS79" s="325"/>
      <c r="EQT79" s="325"/>
      <c r="EQU79" s="325"/>
      <c r="EQV79" s="325"/>
      <c r="EQW79" s="325"/>
      <c r="EQX79" s="325"/>
      <c r="EQY79" s="325"/>
      <c r="EQZ79" s="325"/>
      <c r="ERA79" s="325"/>
      <c r="ERB79" s="325"/>
      <c r="ERC79" s="325"/>
      <c r="ERD79" s="325"/>
      <c r="ERE79" s="325"/>
      <c r="ERF79" s="325"/>
      <c r="ERG79" s="325"/>
      <c r="ERH79" s="325"/>
      <c r="ERI79" s="325"/>
      <c r="ERJ79" s="325"/>
      <c r="ERK79" s="325"/>
      <c r="ERL79" s="325"/>
      <c r="ERM79" s="325"/>
      <c r="ERN79" s="325"/>
      <c r="ERO79" s="325"/>
      <c r="ERP79" s="325"/>
      <c r="ERQ79" s="325"/>
      <c r="ERR79" s="325"/>
      <c r="ERS79" s="325"/>
      <c r="ERT79" s="325"/>
      <c r="ERU79" s="325"/>
      <c r="ERV79" s="325"/>
      <c r="ERW79" s="325"/>
      <c r="ERX79" s="325"/>
      <c r="ERY79" s="325"/>
      <c r="ERZ79" s="325"/>
      <c r="ESA79" s="325"/>
      <c r="ESB79" s="325"/>
      <c r="ESC79" s="325"/>
      <c r="ESD79" s="325"/>
      <c r="ESE79" s="325"/>
      <c r="ESF79" s="325"/>
      <c r="ESG79" s="325"/>
      <c r="ESH79" s="325"/>
      <c r="ESI79" s="325"/>
      <c r="ESJ79" s="325"/>
      <c r="ESK79" s="325"/>
      <c r="ESL79" s="325"/>
      <c r="ESM79" s="325"/>
      <c r="ESN79" s="325"/>
      <c r="ESO79" s="325"/>
      <c r="ESP79" s="325"/>
      <c r="ESQ79" s="325"/>
      <c r="ESR79" s="325"/>
      <c r="ESS79" s="325"/>
      <c r="EST79" s="325"/>
      <c r="ESU79" s="325"/>
      <c r="ESV79" s="325"/>
      <c r="ESW79" s="325"/>
      <c r="ESX79" s="325"/>
      <c r="ESY79" s="325"/>
      <c r="ESZ79" s="325"/>
      <c r="ETA79" s="325"/>
      <c r="ETB79" s="325"/>
      <c r="ETC79" s="325"/>
      <c r="ETD79" s="325"/>
      <c r="ETE79" s="325"/>
      <c r="ETF79" s="325"/>
      <c r="ETG79" s="325"/>
      <c r="ETH79" s="325"/>
      <c r="ETI79" s="325"/>
      <c r="ETJ79" s="325"/>
      <c r="ETK79" s="325"/>
      <c r="ETL79" s="325"/>
      <c r="ETM79" s="325"/>
      <c r="ETN79" s="325"/>
      <c r="ETO79" s="325"/>
      <c r="ETP79" s="325"/>
      <c r="ETQ79" s="325"/>
      <c r="ETR79" s="325"/>
      <c r="ETS79" s="325"/>
      <c r="ETT79" s="325"/>
      <c r="ETU79" s="325"/>
      <c r="ETV79" s="325"/>
      <c r="ETW79" s="325"/>
      <c r="ETX79" s="325"/>
      <c r="ETY79" s="325"/>
      <c r="ETZ79" s="325"/>
      <c r="EUA79" s="325"/>
      <c r="EUB79" s="325"/>
      <c r="EUC79" s="325"/>
      <c r="EUD79" s="325"/>
      <c r="EUE79" s="325"/>
      <c r="EUF79" s="325"/>
      <c r="EUG79" s="325"/>
      <c r="EUH79" s="325"/>
      <c r="EUI79" s="325"/>
      <c r="EUJ79" s="325"/>
      <c r="EUK79" s="325"/>
      <c r="EUL79" s="325"/>
      <c r="EUM79" s="325"/>
      <c r="EUN79" s="325"/>
      <c r="EUO79" s="325"/>
      <c r="EUP79" s="325"/>
      <c r="EUQ79" s="325"/>
      <c r="EUR79" s="325"/>
      <c r="EUS79" s="325"/>
      <c r="EUT79" s="325"/>
      <c r="EUU79" s="325"/>
      <c r="EUV79" s="325"/>
      <c r="EUW79" s="325"/>
      <c r="EUX79" s="325"/>
      <c r="EUY79" s="325"/>
      <c r="EUZ79" s="325"/>
      <c r="EVA79" s="325"/>
      <c r="EVB79" s="325"/>
      <c r="EVC79" s="325"/>
      <c r="EVD79" s="325"/>
      <c r="EVE79" s="325"/>
      <c r="EVF79" s="325"/>
      <c r="EVG79" s="325"/>
      <c r="EVH79" s="325"/>
      <c r="EVI79" s="325"/>
      <c r="EVJ79" s="325"/>
      <c r="EVK79" s="325"/>
      <c r="EVL79" s="325"/>
      <c r="EVM79" s="325"/>
      <c r="EVN79" s="325"/>
      <c r="EVO79" s="325"/>
      <c r="EVP79" s="325"/>
      <c r="EVQ79" s="325"/>
      <c r="EVR79" s="325"/>
      <c r="EVS79" s="325"/>
      <c r="EVT79" s="325"/>
      <c r="EVU79" s="325"/>
      <c r="EVV79" s="325"/>
      <c r="EVW79" s="325"/>
      <c r="EVX79" s="325"/>
      <c r="EVY79" s="325"/>
      <c r="EVZ79" s="325"/>
      <c r="EWA79" s="325"/>
      <c r="EWB79" s="325"/>
      <c r="EWC79" s="325"/>
      <c r="EWD79" s="325"/>
      <c r="EWE79" s="325"/>
      <c r="EWF79" s="325"/>
      <c r="EWG79" s="325"/>
      <c r="EWH79" s="325"/>
      <c r="EWI79" s="325"/>
      <c r="EWJ79" s="325"/>
      <c r="EWK79" s="325"/>
      <c r="EWL79" s="325"/>
      <c r="EWM79" s="325"/>
      <c r="EWN79" s="325"/>
      <c r="EWO79" s="325"/>
      <c r="EWP79" s="325"/>
      <c r="EWQ79" s="325"/>
      <c r="EWR79" s="325"/>
      <c r="EWS79" s="325"/>
      <c r="EWT79" s="325"/>
      <c r="EWU79" s="325"/>
      <c r="EWV79" s="325"/>
      <c r="EWW79" s="325"/>
      <c r="EWX79" s="325"/>
      <c r="EWY79" s="325"/>
      <c r="EWZ79" s="325"/>
      <c r="EXA79" s="325"/>
      <c r="EXB79" s="325"/>
      <c r="EXC79" s="325"/>
      <c r="EXD79" s="325"/>
      <c r="EXE79" s="325"/>
      <c r="EXF79" s="325"/>
      <c r="EXG79" s="325"/>
      <c r="EXH79" s="325"/>
      <c r="EXI79" s="325"/>
      <c r="EXJ79" s="325"/>
      <c r="EXK79" s="325"/>
      <c r="EXL79" s="325"/>
      <c r="EXM79" s="325"/>
      <c r="EXN79" s="325"/>
      <c r="EXO79" s="325"/>
      <c r="EXP79" s="325"/>
      <c r="EXQ79" s="325"/>
      <c r="EXR79" s="325"/>
      <c r="EXS79" s="325"/>
      <c r="EXT79" s="325"/>
      <c r="EXU79" s="325"/>
      <c r="EXV79" s="325"/>
      <c r="EXW79" s="325"/>
      <c r="EXX79" s="325"/>
      <c r="EXY79" s="325"/>
      <c r="EXZ79" s="325"/>
      <c r="EYA79" s="325"/>
      <c r="EYB79" s="325"/>
      <c r="EYC79" s="325"/>
      <c r="EYD79" s="325"/>
      <c r="EYE79" s="325"/>
      <c r="EYF79" s="325"/>
      <c r="EYG79" s="325"/>
      <c r="EYH79" s="325"/>
      <c r="EYI79" s="325"/>
      <c r="EYJ79" s="325"/>
      <c r="EYK79" s="325"/>
      <c r="EYL79" s="325"/>
      <c r="EYM79" s="325"/>
      <c r="EYN79" s="325"/>
      <c r="EYO79" s="325"/>
      <c r="EYP79" s="325"/>
      <c r="EYQ79" s="325"/>
      <c r="EYR79" s="325"/>
      <c r="EYS79" s="325"/>
      <c r="EYT79" s="325"/>
      <c r="EYU79" s="325"/>
      <c r="EYV79" s="325"/>
      <c r="EYW79" s="325"/>
      <c r="EYX79" s="325"/>
      <c r="EYY79" s="325"/>
      <c r="EYZ79" s="325"/>
      <c r="EZA79" s="325"/>
      <c r="EZB79" s="325"/>
      <c r="EZC79" s="325"/>
      <c r="EZD79" s="325"/>
      <c r="EZE79" s="325"/>
      <c r="EZF79" s="325"/>
      <c r="EZG79" s="325"/>
      <c r="EZH79" s="325"/>
      <c r="EZI79" s="325"/>
      <c r="EZJ79" s="325"/>
      <c r="EZK79" s="325"/>
      <c r="EZL79" s="325"/>
      <c r="EZM79" s="325"/>
      <c r="EZN79" s="325"/>
      <c r="EZO79" s="325"/>
      <c r="EZP79" s="325"/>
      <c r="EZQ79" s="325"/>
      <c r="EZR79" s="325"/>
      <c r="EZS79" s="325"/>
      <c r="EZT79" s="325"/>
      <c r="EZU79" s="325"/>
      <c r="EZV79" s="325"/>
      <c r="EZW79" s="325"/>
      <c r="EZX79" s="325"/>
      <c r="EZY79" s="325"/>
      <c r="EZZ79" s="325"/>
      <c r="FAA79" s="325"/>
      <c r="FAB79" s="325"/>
      <c r="FAC79" s="325"/>
      <c r="FAD79" s="325"/>
      <c r="FAE79" s="325"/>
      <c r="FAF79" s="325"/>
      <c r="FAG79" s="325"/>
      <c r="FAH79" s="325"/>
      <c r="FAI79" s="325"/>
      <c r="FAJ79" s="325"/>
      <c r="FAK79" s="325"/>
      <c r="FAL79" s="325"/>
      <c r="FAM79" s="325"/>
      <c r="FAN79" s="325"/>
      <c r="FAO79" s="325"/>
      <c r="FAP79" s="325"/>
      <c r="FAQ79" s="325"/>
      <c r="FAR79" s="325"/>
      <c r="FAS79" s="325"/>
      <c r="FAT79" s="325"/>
      <c r="FAU79" s="325"/>
      <c r="FAV79" s="325"/>
      <c r="FAW79" s="325"/>
      <c r="FAX79" s="325"/>
      <c r="FAY79" s="325"/>
      <c r="FAZ79" s="325"/>
      <c r="FBA79" s="325"/>
      <c r="FBB79" s="325"/>
      <c r="FBC79" s="325"/>
      <c r="FBD79" s="325"/>
      <c r="FBE79" s="325"/>
      <c r="FBF79" s="325"/>
      <c r="FBG79" s="325"/>
      <c r="FBH79" s="325"/>
      <c r="FBI79" s="325"/>
      <c r="FBJ79" s="325"/>
      <c r="FBK79" s="325"/>
      <c r="FBL79" s="325"/>
      <c r="FBM79" s="325"/>
      <c r="FBN79" s="325"/>
      <c r="FBO79" s="325"/>
      <c r="FBP79" s="325"/>
      <c r="FBQ79" s="325"/>
      <c r="FBR79" s="325"/>
      <c r="FBS79" s="325"/>
      <c r="FBT79" s="325"/>
      <c r="FBU79" s="325"/>
      <c r="FBV79" s="325"/>
      <c r="FBW79" s="325"/>
      <c r="FBX79" s="325"/>
      <c r="FBY79" s="325"/>
      <c r="FBZ79" s="325"/>
      <c r="FCA79" s="325"/>
      <c r="FCB79" s="325"/>
      <c r="FCC79" s="325"/>
      <c r="FCD79" s="325"/>
      <c r="FCE79" s="325"/>
      <c r="FCF79" s="325"/>
      <c r="FCG79" s="325"/>
      <c r="FCH79" s="325"/>
      <c r="FCI79" s="325"/>
      <c r="FCJ79" s="325"/>
      <c r="FCK79" s="325"/>
      <c r="FCL79" s="325"/>
      <c r="FCM79" s="325"/>
      <c r="FCN79" s="325"/>
      <c r="FCO79" s="325"/>
      <c r="FCP79" s="325"/>
      <c r="FCQ79" s="325"/>
      <c r="FCR79" s="325"/>
      <c r="FCS79" s="325"/>
      <c r="FCT79" s="325"/>
      <c r="FCU79" s="325"/>
      <c r="FCV79" s="325"/>
      <c r="FCW79" s="325"/>
      <c r="FCX79" s="325"/>
      <c r="FCY79" s="325"/>
      <c r="FCZ79" s="325"/>
      <c r="FDA79" s="325"/>
      <c r="FDB79" s="325"/>
      <c r="FDC79" s="325"/>
      <c r="FDD79" s="325"/>
      <c r="FDE79" s="325"/>
      <c r="FDF79" s="325"/>
      <c r="FDG79" s="325"/>
      <c r="FDH79" s="325"/>
      <c r="FDI79" s="325"/>
      <c r="FDJ79" s="325"/>
      <c r="FDK79" s="325"/>
      <c r="FDL79" s="325"/>
      <c r="FDM79" s="325"/>
      <c r="FDN79" s="325"/>
      <c r="FDO79" s="325"/>
      <c r="FDP79" s="325"/>
      <c r="FDQ79" s="325"/>
      <c r="FDR79" s="325"/>
      <c r="FDS79" s="325"/>
      <c r="FDT79" s="325"/>
      <c r="FDU79" s="325"/>
      <c r="FDV79" s="325"/>
      <c r="FDW79" s="325"/>
      <c r="FDX79" s="325"/>
      <c r="FDY79" s="325"/>
      <c r="FDZ79" s="325"/>
      <c r="FEA79" s="325"/>
      <c r="FEB79" s="325"/>
      <c r="FEC79" s="325"/>
      <c r="FED79" s="325"/>
      <c r="FEE79" s="325"/>
      <c r="FEF79" s="325"/>
      <c r="FEG79" s="325"/>
      <c r="FEH79" s="325"/>
      <c r="FEI79" s="325"/>
      <c r="FEJ79" s="325"/>
      <c r="FEK79" s="325"/>
      <c r="FEL79" s="325"/>
      <c r="FEM79" s="325"/>
      <c r="FEN79" s="325"/>
      <c r="FEO79" s="325"/>
      <c r="FEP79" s="325"/>
      <c r="FEQ79" s="325"/>
      <c r="FER79" s="325"/>
      <c r="FES79" s="325"/>
      <c r="FET79" s="325"/>
      <c r="FEU79" s="325"/>
      <c r="FEV79" s="325"/>
      <c r="FEW79" s="325"/>
      <c r="FEX79" s="325"/>
      <c r="FEY79" s="325"/>
      <c r="FEZ79" s="325"/>
      <c r="FFA79" s="325"/>
      <c r="FFB79" s="325"/>
      <c r="FFC79" s="325"/>
      <c r="FFD79" s="325"/>
      <c r="FFE79" s="325"/>
      <c r="FFF79" s="325"/>
      <c r="FFG79" s="325"/>
      <c r="FFH79" s="325"/>
      <c r="FFI79" s="325"/>
      <c r="FFJ79" s="325"/>
      <c r="FFK79" s="325"/>
      <c r="FFL79" s="325"/>
      <c r="FFM79" s="325"/>
      <c r="FFN79" s="325"/>
      <c r="FFO79" s="325"/>
      <c r="FFP79" s="325"/>
      <c r="FFQ79" s="325"/>
      <c r="FFR79" s="325"/>
      <c r="FFS79" s="325"/>
      <c r="FFT79" s="325"/>
      <c r="FFU79" s="325"/>
      <c r="FFV79" s="325"/>
      <c r="FFW79" s="325"/>
      <c r="FFX79" s="325"/>
      <c r="FFY79" s="325"/>
      <c r="FFZ79" s="325"/>
      <c r="FGA79" s="325"/>
      <c r="FGB79" s="325"/>
      <c r="FGC79" s="325"/>
      <c r="FGD79" s="325"/>
      <c r="FGE79" s="325"/>
      <c r="FGF79" s="325"/>
      <c r="FGG79" s="325"/>
      <c r="FGH79" s="325"/>
      <c r="FGI79" s="325"/>
      <c r="FGJ79" s="325"/>
      <c r="FGK79" s="325"/>
      <c r="FGL79" s="325"/>
      <c r="FGM79" s="325"/>
      <c r="FGN79" s="325"/>
      <c r="FGO79" s="325"/>
      <c r="FGP79" s="325"/>
      <c r="FGQ79" s="325"/>
      <c r="FGR79" s="325"/>
      <c r="FGS79" s="325"/>
      <c r="FGT79" s="325"/>
      <c r="FGU79" s="325"/>
      <c r="FGV79" s="325"/>
      <c r="FGW79" s="325"/>
      <c r="FGX79" s="325"/>
      <c r="FGY79" s="325"/>
      <c r="FGZ79" s="325"/>
      <c r="FHA79" s="325"/>
      <c r="FHB79" s="325"/>
      <c r="FHC79" s="325"/>
      <c r="FHD79" s="325"/>
      <c r="FHE79" s="325"/>
      <c r="FHF79" s="325"/>
      <c r="FHG79" s="325"/>
      <c r="FHH79" s="325"/>
      <c r="FHI79" s="325"/>
      <c r="FHJ79" s="325"/>
      <c r="FHK79" s="325"/>
      <c r="FHL79" s="325"/>
      <c r="FHM79" s="325"/>
      <c r="FHN79" s="325"/>
      <c r="FHO79" s="325"/>
      <c r="FHP79" s="325"/>
      <c r="FHQ79" s="325"/>
      <c r="FHR79" s="325"/>
      <c r="FHS79" s="325"/>
      <c r="FHT79" s="325"/>
      <c r="FHU79" s="325"/>
      <c r="FHV79" s="325"/>
      <c r="FHW79" s="325"/>
      <c r="FHX79" s="325"/>
      <c r="FHY79" s="325"/>
      <c r="FHZ79" s="325"/>
      <c r="FIA79" s="325"/>
      <c r="FIB79" s="325"/>
      <c r="FIC79" s="325"/>
      <c r="FID79" s="325"/>
      <c r="FIE79" s="325"/>
      <c r="FIF79" s="325"/>
      <c r="FIG79" s="325"/>
      <c r="FIH79" s="325"/>
      <c r="FII79" s="325"/>
      <c r="FIJ79" s="325"/>
      <c r="FIK79" s="325"/>
      <c r="FIL79" s="325"/>
      <c r="FIM79" s="325"/>
      <c r="FIN79" s="325"/>
      <c r="FIO79" s="325"/>
      <c r="FIP79" s="325"/>
      <c r="FIQ79" s="325"/>
      <c r="FIR79" s="325"/>
      <c r="FIS79" s="325"/>
      <c r="FIT79" s="325"/>
      <c r="FIU79" s="325"/>
      <c r="FIV79" s="325"/>
      <c r="FIW79" s="325"/>
      <c r="FIX79" s="325"/>
      <c r="FIY79" s="325"/>
      <c r="FIZ79" s="325"/>
      <c r="FJA79" s="325"/>
      <c r="FJB79" s="325"/>
      <c r="FJC79" s="325"/>
      <c r="FJD79" s="325"/>
      <c r="FJE79" s="325"/>
      <c r="FJF79" s="325"/>
      <c r="FJG79" s="325"/>
      <c r="FJH79" s="325"/>
      <c r="FJI79" s="325"/>
      <c r="FJJ79" s="325"/>
      <c r="FJK79" s="325"/>
      <c r="FJL79" s="325"/>
      <c r="FJM79" s="325"/>
      <c r="FJN79" s="325"/>
      <c r="FJO79" s="325"/>
      <c r="FJP79" s="325"/>
      <c r="FJQ79" s="325"/>
      <c r="FJR79" s="325"/>
      <c r="FJS79" s="325"/>
      <c r="FJT79" s="325"/>
      <c r="FJU79" s="325"/>
      <c r="FJV79" s="325"/>
      <c r="FJW79" s="325"/>
      <c r="FJX79" s="325"/>
      <c r="FJY79" s="325"/>
      <c r="FJZ79" s="325"/>
      <c r="FKA79" s="325"/>
      <c r="FKB79" s="325"/>
      <c r="FKC79" s="325"/>
      <c r="FKD79" s="325"/>
      <c r="FKE79" s="325"/>
      <c r="FKF79" s="325"/>
      <c r="FKG79" s="325"/>
      <c r="FKH79" s="325"/>
      <c r="FKI79" s="325"/>
      <c r="FKJ79" s="325"/>
      <c r="FKK79" s="325"/>
      <c r="FKL79" s="325"/>
      <c r="FKM79" s="325"/>
      <c r="FKN79" s="325"/>
      <c r="FKO79" s="325"/>
      <c r="FKP79" s="325"/>
      <c r="FKQ79" s="325"/>
      <c r="FKR79" s="325"/>
      <c r="FKS79" s="325"/>
      <c r="FKT79" s="325"/>
      <c r="FKU79" s="325"/>
      <c r="FKV79" s="325"/>
      <c r="FKW79" s="325"/>
      <c r="FKX79" s="325"/>
      <c r="FKY79" s="325"/>
      <c r="FKZ79" s="325"/>
      <c r="FLA79" s="325"/>
      <c r="FLB79" s="325"/>
      <c r="FLC79" s="325"/>
      <c r="FLD79" s="325"/>
      <c r="FLE79" s="325"/>
      <c r="FLF79" s="325"/>
      <c r="FLG79" s="325"/>
      <c r="FLH79" s="325"/>
      <c r="FLI79" s="325"/>
      <c r="FLJ79" s="325"/>
      <c r="FLK79" s="325"/>
      <c r="FLL79" s="325"/>
      <c r="FLM79" s="325"/>
      <c r="FLN79" s="325"/>
      <c r="FLO79" s="325"/>
      <c r="FLP79" s="325"/>
      <c r="FLQ79" s="325"/>
      <c r="FLR79" s="325"/>
      <c r="FLS79" s="325"/>
      <c r="FLT79" s="325"/>
      <c r="FLU79" s="325"/>
      <c r="FLV79" s="325"/>
      <c r="FLW79" s="325"/>
      <c r="FLX79" s="325"/>
      <c r="FLY79" s="325"/>
      <c r="FLZ79" s="325"/>
      <c r="FMA79" s="325"/>
      <c r="FMB79" s="325"/>
      <c r="FMC79" s="325"/>
      <c r="FMD79" s="325"/>
      <c r="FME79" s="325"/>
      <c r="FMF79" s="325"/>
      <c r="FMG79" s="325"/>
      <c r="FMH79" s="325"/>
      <c r="FMI79" s="325"/>
      <c r="FMJ79" s="325"/>
      <c r="FMK79" s="325"/>
      <c r="FML79" s="325"/>
      <c r="FMM79" s="325"/>
      <c r="FMN79" s="325"/>
      <c r="FMO79" s="325"/>
      <c r="FMP79" s="325"/>
      <c r="FMQ79" s="325"/>
      <c r="FMR79" s="325"/>
      <c r="FMS79" s="325"/>
      <c r="FMT79" s="325"/>
      <c r="FMU79" s="325"/>
      <c r="FMV79" s="325"/>
      <c r="FMW79" s="325"/>
      <c r="FMX79" s="325"/>
      <c r="FMY79" s="325"/>
      <c r="FMZ79" s="325"/>
      <c r="FNA79" s="325"/>
      <c r="FNB79" s="325"/>
      <c r="FNC79" s="325"/>
      <c r="FND79" s="325"/>
      <c r="FNE79" s="325"/>
      <c r="FNF79" s="325"/>
      <c r="FNG79" s="325"/>
      <c r="FNH79" s="325"/>
      <c r="FNI79" s="325"/>
      <c r="FNJ79" s="325"/>
      <c r="FNK79" s="325"/>
      <c r="FNL79" s="325"/>
      <c r="FNM79" s="325"/>
      <c r="FNN79" s="325"/>
      <c r="FNO79" s="325"/>
      <c r="FNP79" s="325"/>
      <c r="FNQ79" s="325"/>
      <c r="FNR79" s="325"/>
      <c r="FNS79" s="325"/>
      <c r="FNT79" s="325"/>
      <c r="FNU79" s="325"/>
      <c r="FNV79" s="325"/>
      <c r="FNW79" s="325"/>
      <c r="FNX79" s="325"/>
      <c r="FNY79" s="325"/>
      <c r="FNZ79" s="325"/>
      <c r="FOA79" s="325"/>
      <c r="FOB79" s="325"/>
      <c r="FOC79" s="325"/>
      <c r="FOD79" s="325"/>
      <c r="FOE79" s="325"/>
      <c r="FOF79" s="325"/>
      <c r="FOG79" s="325"/>
      <c r="FOH79" s="325"/>
      <c r="FOI79" s="325"/>
      <c r="FOJ79" s="325"/>
      <c r="FOK79" s="325"/>
      <c r="FOL79" s="325"/>
      <c r="FOM79" s="325"/>
      <c r="FON79" s="325"/>
      <c r="FOO79" s="325"/>
      <c r="FOP79" s="325"/>
      <c r="FOQ79" s="325"/>
      <c r="FOR79" s="325"/>
      <c r="FOS79" s="325"/>
      <c r="FOT79" s="325"/>
      <c r="FOU79" s="325"/>
      <c r="FOV79" s="325"/>
      <c r="FOW79" s="325"/>
      <c r="FOX79" s="325"/>
      <c r="FOY79" s="325"/>
      <c r="FOZ79" s="325"/>
      <c r="FPA79" s="325"/>
      <c r="FPB79" s="325"/>
      <c r="FPC79" s="325"/>
      <c r="FPD79" s="325"/>
      <c r="FPE79" s="325"/>
      <c r="FPF79" s="325"/>
      <c r="FPG79" s="325"/>
      <c r="FPH79" s="325"/>
      <c r="FPI79" s="325"/>
      <c r="FPJ79" s="325"/>
      <c r="FPK79" s="325"/>
      <c r="FPL79" s="325"/>
      <c r="FPM79" s="325"/>
      <c r="FPN79" s="325"/>
      <c r="FPO79" s="325"/>
      <c r="FPP79" s="325"/>
      <c r="FPQ79" s="325"/>
      <c r="FPR79" s="325"/>
      <c r="FPS79" s="325"/>
      <c r="FPT79" s="325"/>
      <c r="FPU79" s="325"/>
      <c r="FPV79" s="325"/>
      <c r="FPW79" s="325"/>
      <c r="FPX79" s="325"/>
      <c r="FPY79" s="325"/>
      <c r="FPZ79" s="325"/>
      <c r="FQA79" s="325"/>
      <c r="FQB79" s="325"/>
      <c r="FQC79" s="325"/>
      <c r="FQD79" s="325"/>
      <c r="FQE79" s="325"/>
      <c r="FQF79" s="325"/>
      <c r="FQG79" s="325"/>
      <c r="FQH79" s="325"/>
      <c r="FQI79" s="325"/>
      <c r="FQJ79" s="325"/>
      <c r="FQK79" s="325"/>
      <c r="FQL79" s="325"/>
      <c r="FQM79" s="325"/>
      <c r="FQN79" s="325"/>
      <c r="FQO79" s="325"/>
      <c r="FQP79" s="325"/>
      <c r="FQQ79" s="325"/>
      <c r="FQR79" s="325"/>
      <c r="FQS79" s="325"/>
      <c r="FQT79" s="325"/>
      <c r="FQU79" s="325"/>
      <c r="FQV79" s="325"/>
      <c r="FQW79" s="325"/>
      <c r="FQX79" s="325"/>
      <c r="FQY79" s="325"/>
      <c r="FQZ79" s="325"/>
      <c r="FRA79" s="325"/>
      <c r="FRB79" s="325"/>
      <c r="FRC79" s="325"/>
      <c r="FRD79" s="325"/>
      <c r="FRE79" s="325"/>
      <c r="FRF79" s="325"/>
      <c r="FRG79" s="325"/>
      <c r="FRH79" s="325"/>
      <c r="FRI79" s="325"/>
      <c r="FRJ79" s="325"/>
      <c r="FRK79" s="325"/>
      <c r="FRL79" s="325"/>
      <c r="FRM79" s="325"/>
      <c r="FRN79" s="325"/>
      <c r="FRO79" s="325"/>
      <c r="FRP79" s="325"/>
      <c r="FRQ79" s="325"/>
      <c r="FRR79" s="325"/>
      <c r="FRS79" s="325"/>
      <c r="FRT79" s="325"/>
      <c r="FRU79" s="325"/>
      <c r="FRV79" s="325"/>
      <c r="FRW79" s="325"/>
      <c r="FRX79" s="325"/>
      <c r="FRY79" s="325"/>
      <c r="FRZ79" s="325"/>
      <c r="FSA79" s="325"/>
      <c r="FSB79" s="325"/>
      <c r="FSC79" s="325"/>
      <c r="FSD79" s="325"/>
      <c r="FSE79" s="325"/>
      <c r="FSF79" s="325"/>
      <c r="FSG79" s="325"/>
      <c r="FSH79" s="325"/>
      <c r="FSI79" s="325"/>
      <c r="FSJ79" s="325"/>
      <c r="FSK79" s="325"/>
      <c r="FSL79" s="325"/>
      <c r="FSM79" s="325"/>
      <c r="FSN79" s="325"/>
      <c r="FSO79" s="325"/>
      <c r="FSP79" s="325"/>
      <c r="FSQ79" s="325"/>
      <c r="FSR79" s="325"/>
      <c r="FSS79" s="325"/>
      <c r="FST79" s="325"/>
      <c r="FSU79" s="325"/>
      <c r="FSV79" s="325"/>
      <c r="FSW79" s="325"/>
      <c r="FSX79" s="325"/>
      <c r="FSY79" s="325"/>
      <c r="FSZ79" s="325"/>
      <c r="FTA79" s="325"/>
      <c r="FTB79" s="325"/>
      <c r="FTC79" s="325"/>
      <c r="FTD79" s="325"/>
      <c r="FTE79" s="325"/>
      <c r="FTF79" s="325"/>
      <c r="FTG79" s="325"/>
      <c r="FTH79" s="325"/>
      <c r="FTI79" s="325"/>
      <c r="FTJ79" s="325"/>
      <c r="FTK79" s="325"/>
      <c r="FTL79" s="325"/>
      <c r="FTM79" s="325"/>
      <c r="FTN79" s="325"/>
      <c r="FTO79" s="325"/>
      <c r="FTP79" s="325"/>
      <c r="FTQ79" s="325"/>
      <c r="FTR79" s="325"/>
      <c r="FTS79" s="325"/>
      <c r="FTT79" s="325"/>
      <c r="FTU79" s="325"/>
      <c r="FTV79" s="325"/>
      <c r="FTW79" s="325"/>
      <c r="FTX79" s="325"/>
      <c r="FTY79" s="325"/>
      <c r="FTZ79" s="325"/>
      <c r="FUA79" s="325"/>
      <c r="FUB79" s="325"/>
      <c r="FUC79" s="325"/>
      <c r="FUD79" s="325"/>
      <c r="FUE79" s="325"/>
      <c r="FUF79" s="325"/>
      <c r="FUG79" s="325"/>
      <c r="FUH79" s="325"/>
      <c r="FUI79" s="325"/>
      <c r="FUJ79" s="325"/>
      <c r="FUK79" s="325"/>
      <c r="FUL79" s="325"/>
      <c r="FUM79" s="325"/>
      <c r="FUN79" s="325"/>
      <c r="FUO79" s="325"/>
      <c r="FUP79" s="325"/>
      <c r="FUQ79" s="325"/>
      <c r="FUR79" s="325"/>
      <c r="FUS79" s="325"/>
      <c r="FUT79" s="325"/>
      <c r="FUU79" s="325"/>
      <c r="FUV79" s="325"/>
      <c r="FUW79" s="325"/>
      <c r="FUX79" s="325"/>
      <c r="FUY79" s="325"/>
      <c r="FUZ79" s="325"/>
      <c r="FVA79" s="325"/>
      <c r="FVB79" s="325"/>
      <c r="FVC79" s="325"/>
      <c r="FVD79" s="325"/>
      <c r="FVE79" s="325"/>
      <c r="FVF79" s="325"/>
      <c r="FVG79" s="325"/>
      <c r="FVH79" s="325"/>
      <c r="FVI79" s="325"/>
      <c r="FVJ79" s="325"/>
      <c r="FVK79" s="325"/>
      <c r="FVL79" s="325"/>
      <c r="FVM79" s="325"/>
      <c r="FVN79" s="325"/>
      <c r="FVO79" s="325"/>
      <c r="FVP79" s="325"/>
      <c r="FVQ79" s="325"/>
      <c r="FVR79" s="325"/>
      <c r="FVS79" s="325"/>
      <c r="FVT79" s="325"/>
      <c r="FVU79" s="325"/>
      <c r="FVV79" s="325"/>
      <c r="FVW79" s="325"/>
      <c r="FVX79" s="325"/>
      <c r="FVY79" s="325"/>
      <c r="FVZ79" s="325"/>
      <c r="FWA79" s="325"/>
      <c r="FWB79" s="325"/>
      <c r="FWC79" s="325"/>
      <c r="FWD79" s="325"/>
      <c r="FWE79" s="325"/>
      <c r="FWF79" s="325"/>
      <c r="FWG79" s="325"/>
      <c r="FWH79" s="325"/>
      <c r="FWI79" s="325"/>
      <c r="FWJ79" s="325"/>
      <c r="FWK79" s="325"/>
      <c r="FWL79" s="325"/>
      <c r="FWM79" s="325"/>
      <c r="FWN79" s="325"/>
      <c r="FWO79" s="325"/>
      <c r="FWP79" s="325"/>
      <c r="FWQ79" s="325"/>
      <c r="FWR79" s="325"/>
      <c r="FWS79" s="325"/>
      <c r="FWT79" s="325"/>
      <c r="FWU79" s="325"/>
      <c r="FWV79" s="325"/>
      <c r="FWW79" s="325"/>
      <c r="FWX79" s="325"/>
      <c r="FWY79" s="325"/>
      <c r="FWZ79" s="325"/>
      <c r="FXA79" s="325"/>
      <c r="FXB79" s="325"/>
      <c r="FXC79" s="325"/>
      <c r="FXD79" s="325"/>
      <c r="FXE79" s="325"/>
      <c r="FXF79" s="325"/>
      <c r="FXG79" s="325"/>
      <c r="FXH79" s="325"/>
      <c r="FXI79" s="325"/>
      <c r="FXJ79" s="325"/>
      <c r="FXK79" s="325"/>
      <c r="FXL79" s="325"/>
      <c r="FXM79" s="325"/>
      <c r="FXN79" s="325"/>
      <c r="FXO79" s="325"/>
      <c r="FXP79" s="325"/>
      <c r="FXQ79" s="325"/>
      <c r="FXR79" s="325"/>
      <c r="FXS79" s="325"/>
      <c r="FXT79" s="325"/>
      <c r="FXU79" s="325"/>
      <c r="FXV79" s="325"/>
      <c r="FXW79" s="325"/>
      <c r="FXX79" s="325"/>
      <c r="FXY79" s="325"/>
      <c r="FXZ79" s="325"/>
      <c r="FYA79" s="325"/>
      <c r="FYB79" s="325"/>
      <c r="FYC79" s="325"/>
      <c r="FYD79" s="325"/>
      <c r="FYE79" s="325"/>
      <c r="FYF79" s="325"/>
      <c r="FYG79" s="325"/>
      <c r="FYH79" s="325"/>
      <c r="FYI79" s="325"/>
      <c r="FYJ79" s="325"/>
      <c r="FYK79" s="325"/>
      <c r="FYL79" s="325"/>
      <c r="FYM79" s="325"/>
      <c r="FYN79" s="325"/>
      <c r="FYO79" s="325"/>
      <c r="FYP79" s="325"/>
      <c r="FYQ79" s="325"/>
      <c r="FYR79" s="325"/>
      <c r="FYS79" s="325"/>
      <c r="FYT79" s="325"/>
      <c r="FYU79" s="325"/>
      <c r="FYV79" s="325"/>
      <c r="FYW79" s="325"/>
      <c r="FYX79" s="325"/>
      <c r="FYY79" s="325"/>
      <c r="FYZ79" s="325"/>
      <c r="FZA79" s="325"/>
      <c r="FZB79" s="325"/>
      <c r="FZC79" s="325"/>
      <c r="FZD79" s="325"/>
      <c r="FZE79" s="325"/>
      <c r="FZF79" s="325"/>
      <c r="FZG79" s="325"/>
      <c r="FZH79" s="325"/>
      <c r="FZI79" s="325"/>
      <c r="FZJ79" s="325"/>
      <c r="FZK79" s="325"/>
      <c r="FZL79" s="325"/>
      <c r="FZM79" s="325"/>
      <c r="FZN79" s="325"/>
      <c r="FZO79" s="325"/>
      <c r="FZP79" s="325"/>
      <c r="FZQ79" s="325"/>
      <c r="FZR79" s="325"/>
      <c r="FZS79" s="325"/>
      <c r="FZT79" s="325"/>
      <c r="FZU79" s="325"/>
      <c r="FZV79" s="325"/>
      <c r="FZW79" s="325"/>
      <c r="FZX79" s="325"/>
      <c r="FZY79" s="325"/>
      <c r="FZZ79" s="325"/>
      <c r="GAA79" s="325"/>
      <c r="GAB79" s="325"/>
      <c r="GAC79" s="325"/>
      <c r="GAD79" s="325"/>
      <c r="GAE79" s="325"/>
      <c r="GAF79" s="325"/>
      <c r="GAG79" s="325"/>
      <c r="GAH79" s="325"/>
      <c r="GAI79" s="325"/>
      <c r="GAJ79" s="325"/>
      <c r="GAK79" s="325"/>
      <c r="GAL79" s="325"/>
      <c r="GAM79" s="325"/>
      <c r="GAN79" s="325"/>
      <c r="GAO79" s="325"/>
      <c r="GAP79" s="325"/>
      <c r="GAQ79" s="325"/>
      <c r="GAR79" s="325"/>
      <c r="GAS79" s="325"/>
      <c r="GAT79" s="325"/>
      <c r="GAU79" s="325"/>
      <c r="GAV79" s="325"/>
      <c r="GAW79" s="325"/>
      <c r="GAX79" s="325"/>
      <c r="GAY79" s="325"/>
      <c r="GAZ79" s="325"/>
      <c r="GBA79" s="325"/>
      <c r="GBB79" s="325"/>
      <c r="GBC79" s="325"/>
      <c r="GBD79" s="325"/>
      <c r="GBE79" s="325"/>
      <c r="GBF79" s="325"/>
      <c r="GBG79" s="325"/>
      <c r="GBH79" s="325"/>
      <c r="GBI79" s="325"/>
      <c r="GBJ79" s="325"/>
      <c r="GBK79" s="325"/>
      <c r="GBL79" s="325"/>
      <c r="GBM79" s="325"/>
      <c r="GBN79" s="325"/>
      <c r="GBO79" s="325"/>
      <c r="GBP79" s="325"/>
      <c r="GBQ79" s="325"/>
      <c r="GBR79" s="325"/>
      <c r="GBS79" s="325"/>
      <c r="GBT79" s="325"/>
      <c r="GBU79" s="325"/>
      <c r="GBV79" s="325"/>
      <c r="GBW79" s="325"/>
      <c r="GBX79" s="325"/>
      <c r="GBY79" s="325"/>
      <c r="GBZ79" s="325"/>
      <c r="GCA79" s="325"/>
      <c r="GCB79" s="325"/>
      <c r="GCC79" s="325"/>
      <c r="GCD79" s="325"/>
      <c r="GCE79" s="325"/>
      <c r="GCF79" s="325"/>
      <c r="GCG79" s="325"/>
      <c r="GCH79" s="325"/>
      <c r="GCI79" s="325"/>
      <c r="GCJ79" s="325"/>
      <c r="GCK79" s="325"/>
      <c r="GCL79" s="325"/>
      <c r="GCM79" s="325"/>
      <c r="GCN79" s="325"/>
      <c r="GCO79" s="325"/>
      <c r="GCP79" s="325"/>
      <c r="GCQ79" s="325"/>
      <c r="GCR79" s="325"/>
      <c r="GCS79" s="325"/>
      <c r="GCT79" s="325"/>
      <c r="GCU79" s="325"/>
      <c r="GCV79" s="325"/>
      <c r="GCW79" s="325"/>
      <c r="GCX79" s="325"/>
      <c r="GCY79" s="325"/>
      <c r="GCZ79" s="325"/>
      <c r="GDA79" s="325"/>
      <c r="GDB79" s="325"/>
      <c r="GDC79" s="325"/>
      <c r="GDD79" s="325"/>
      <c r="GDE79" s="325"/>
      <c r="GDF79" s="325"/>
      <c r="GDG79" s="325"/>
      <c r="GDH79" s="325"/>
      <c r="GDI79" s="325"/>
      <c r="GDJ79" s="325"/>
      <c r="GDK79" s="325"/>
      <c r="GDL79" s="325"/>
      <c r="GDM79" s="325"/>
      <c r="GDN79" s="325"/>
      <c r="GDO79" s="325"/>
      <c r="GDP79" s="325"/>
      <c r="GDQ79" s="325"/>
      <c r="GDR79" s="325"/>
      <c r="GDS79" s="325"/>
      <c r="GDT79" s="325"/>
      <c r="GDU79" s="325"/>
      <c r="GDV79" s="325"/>
      <c r="GDW79" s="325"/>
      <c r="GDX79" s="325"/>
      <c r="GDY79" s="325"/>
      <c r="GDZ79" s="325"/>
      <c r="GEA79" s="325"/>
      <c r="GEB79" s="325"/>
      <c r="GEC79" s="325"/>
      <c r="GED79" s="325"/>
      <c r="GEE79" s="325"/>
      <c r="GEF79" s="325"/>
      <c r="GEG79" s="325"/>
      <c r="GEH79" s="325"/>
      <c r="GEI79" s="325"/>
      <c r="GEJ79" s="325"/>
      <c r="GEK79" s="325"/>
      <c r="GEL79" s="325"/>
      <c r="GEM79" s="325"/>
      <c r="GEN79" s="325"/>
      <c r="GEO79" s="325"/>
      <c r="GEP79" s="325"/>
      <c r="GEQ79" s="325"/>
      <c r="GER79" s="325"/>
      <c r="GES79" s="325"/>
      <c r="GET79" s="325"/>
      <c r="GEU79" s="325"/>
      <c r="GEV79" s="325"/>
      <c r="GEW79" s="325"/>
      <c r="GEX79" s="325"/>
      <c r="GEY79" s="325"/>
      <c r="GEZ79" s="325"/>
      <c r="GFA79" s="325"/>
      <c r="GFB79" s="325"/>
      <c r="GFC79" s="325"/>
      <c r="GFD79" s="325"/>
      <c r="GFE79" s="325"/>
      <c r="GFF79" s="325"/>
      <c r="GFG79" s="325"/>
      <c r="GFH79" s="325"/>
      <c r="GFI79" s="325"/>
      <c r="GFJ79" s="325"/>
      <c r="GFK79" s="325"/>
      <c r="GFL79" s="325"/>
      <c r="GFM79" s="325"/>
      <c r="GFN79" s="325"/>
      <c r="GFO79" s="325"/>
      <c r="GFP79" s="325"/>
      <c r="GFQ79" s="325"/>
      <c r="GFR79" s="325"/>
      <c r="GFS79" s="325"/>
      <c r="GFT79" s="325"/>
      <c r="GFU79" s="325"/>
      <c r="GFV79" s="325"/>
      <c r="GFW79" s="325"/>
      <c r="GFX79" s="325"/>
      <c r="GFY79" s="325"/>
      <c r="GFZ79" s="325"/>
      <c r="GGA79" s="325"/>
      <c r="GGB79" s="325"/>
      <c r="GGC79" s="325"/>
      <c r="GGD79" s="325"/>
      <c r="GGE79" s="325"/>
      <c r="GGF79" s="325"/>
      <c r="GGG79" s="325"/>
      <c r="GGH79" s="325"/>
      <c r="GGI79" s="325"/>
      <c r="GGJ79" s="325"/>
      <c r="GGK79" s="325"/>
      <c r="GGL79" s="325"/>
      <c r="GGM79" s="325"/>
      <c r="GGN79" s="325"/>
      <c r="GGO79" s="325"/>
      <c r="GGP79" s="325"/>
      <c r="GGQ79" s="325"/>
      <c r="GGR79" s="325"/>
      <c r="GGS79" s="325"/>
      <c r="GGT79" s="325"/>
      <c r="GGU79" s="325"/>
      <c r="GGV79" s="325"/>
      <c r="GGW79" s="325"/>
      <c r="GGX79" s="325"/>
      <c r="GGY79" s="325"/>
      <c r="GGZ79" s="325"/>
      <c r="GHA79" s="325"/>
      <c r="GHB79" s="325"/>
      <c r="GHC79" s="325"/>
      <c r="GHD79" s="325"/>
      <c r="GHE79" s="325"/>
      <c r="GHF79" s="325"/>
      <c r="GHG79" s="325"/>
      <c r="GHH79" s="325"/>
      <c r="GHI79" s="325"/>
      <c r="GHJ79" s="325"/>
      <c r="GHK79" s="325"/>
      <c r="GHL79" s="325"/>
      <c r="GHM79" s="325"/>
      <c r="GHN79" s="325"/>
      <c r="GHO79" s="325"/>
      <c r="GHP79" s="325"/>
      <c r="GHQ79" s="325"/>
      <c r="GHR79" s="325"/>
      <c r="GHS79" s="325"/>
      <c r="GHT79" s="325"/>
      <c r="GHU79" s="325"/>
      <c r="GHV79" s="325"/>
      <c r="GHW79" s="325"/>
      <c r="GHX79" s="325"/>
      <c r="GHY79" s="325"/>
      <c r="GHZ79" s="325"/>
      <c r="GIA79" s="325"/>
      <c r="GIB79" s="325"/>
      <c r="GIC79" s="325"/>
      <c r="GID79" s="325"/>
      <c r="GIE79" s="325"/>
      <c r="GIF79" s="325"/>
      <c r="GIG79" s="325"/>
      <c r="GIH79" s="325"/>
      <c r="GII79" s="325"/>
      <c r="GIJ79" s="325"/>
      <c r="GIK79" s="325"/>
      <c r="GIL79" s="325"/>
      <c r="GIM79" s="325"/>
      <c r="GIN79" s="325"/>
      <c r="GIO79" s="325"/>
      <c r="GIP79" s="325"/>
      <c r="GIQ79" s="325"/>
      <c r="GIR79" s="325"/>
      <c r="GIS79" s="325"/>
      <c r="GIT79" s="325"/>
      <c r="GIU79" s="325"/>
      <c r="GIV79" s="325"/>
      <c r="GIW79" s="325"/>
      <c r="GIX79" s="325"/>
      <c r="GIY79" s="325"/>
      <c r="GIZ79" s="325"/>
      <c r="GJA79" s="325"/>
      <c r="GJB79" s="325"/>
      <c r="GJC79" s="325"/>
      <c r="GJD79" s="325"/>
      <c r="GJE79" s="325"/>
      <c r="GJF79" s="325"/>
      <c r="GJG79" s="325"/>
      <c r="GJH79" s="325"/>
      <c r="GJI79" s="325"/>
      <c r="GJJ79" s="325"/>
      <c r="GJK79" s="325"/>
      <c r="GJL79" s="325"/>
      <c r="GJM79" s="325"/>
      <c r="GJN79" s="325"/>
      <c r="GJO79" s="325"/>
      <c r="GJP79" s="325"/>
      <c r="GJQ79" s="325"/>
      <c r="GJR79" s="325"/>
      <c r="GJS79" s="325"/>
      <c r="GJT79" s="325"/>
      <c r="GJU79" s="325"/>
      <c r="GJV79" s="325"/>
      <c r="GJW79" s="325"/>
      <c r="GJX79" s="325"/>
      <c r="GJY79" s="325"/>
      <c r="GJZ79" s="325"/>
      <c r="GKA79" s="325"/>
      <c r="GKB79" s="325"/>
      <c r="GKC79" s="325"/>
      <c r="GKD79" s="325"/>
      <c r="GKE79" s="325"/>
      <c r="GKF79" s="325"/>
      <c r="GKG79" s="325"/>
      <c r="GKH79" s="325"/>
      <c r="GKI79" s="325"/>
      <c r="GKJ79" s="325"/>
      <c r="GKK79" s="325"/>
      <c r="GKL79" s="325"/>
      <c r="GKM79" s="325"/>
      <c r="GKN79" s="325"/>
      <c r="GKO79" s="325"/>
      <c r="GKP79" s="325"/>
      <c r="GKQ79" s="325"/>
      <c r="GKR79" s="325"/>
      <c r="GKS79" s="325"/>
      <c r="GKT79" s="325"/>
      <c r="GKU79" s="325"/>
      <c r="GKV79" s="325"/>
      <c r="GKW79" s="325"/>
      <c r="GKX79" s="325"/>
      <c r="GKY79" s="325"/>
      <c r="GKZ79" s="325"/>
      <c r="GLA79" s="325"/>
      <c r="GLB79" s="325"/>
      <c r="GLC79" s="325"/>
      <c r="GLD79" s="325"/>
      <c r="GLE79" s="325"/>
      <c r="GLF79" s="325"/>
      <c r="GLG79" s="325"/>
      <c r="GLH79" s="325"/>
      <c r="GLI79" s="325"/>
      <c r="GLJ79" s="325"/>
      <c r="GLK79" s="325"/>
      <c r="GLL79" s="325"/>
      <c r="GLM79" s="325"/>
      <c r="GLN79" s="325"/>
      <c r="GLO79" s="325"/>
      <c r="GLP79" s="325"/>
      <c r="GLQ79" s="325"/>
      <c r="GLR79" s="325"/>
      <c r="GLS79" s="325"/>
      <c r="GLT79" s="325"/>
      <c r="GLU79" s="325"/>
      <c r="GLV79" s="325"/>
      <c r="GLW79" s="325"/>
      <c r="GLX79" s="325"/>
      <c r="GLY79" s="325"/>
      <c r="GLZ79" s="325"/>
      <c r="GMA79" s="325"/>
      <c r="GMB79" s="325"/>
      <c r="GMC79" s="325"/>
      <c r="GMD79" s="325"/>
      <c r="GME79" s="325"/>
      <c r="GMF79" s="325"/>
      <c r="GMG79" s="325"/>
      <c r="GMH79" s="325"/>
      <c r="GMI79" s="325"/>
      <c r="GMJ79" s="325"/>
      <c r="GMK79" s="325"/>
      <c r="GML79" s="325"/>
      <c r="GMM79" s="325"/>
      <c r="GMN79" s="325"/>
      <c r="GMO79" s="325"/>
      <c r="GMP79" s="325"/>
      <c r="GMQ79" s="325"/>
      <c r="GMR79" s="325"/>
      <c r="GMS79" s="325"/>
      <c r="GMT79" s="325"/>
      <c r="GMU79" s="325"/>
      <c r="GMV79" s="325"/>
      <c r="GMW79" s="325"/>
      <c r="GMX79" s="325"/>
      <c r="GMY79" s="325"/>
      <c r="GMZ79" s="325"/>
      <c r="GNA79" s="325"/>
      <c r="GNB79" s="325"/>
      <c r="GNC79" s="325"/>
      <c r="GND79" s="325"/>
      <c r="GNE79" s="325"/>
      <c r="GNF79" s="325"/>
      <c r="GNG79" s="325"/>
      <c r="GNH79" s="325"/>
      <c r="GNI79" s="325"/>
      <c r="GNJ79" s="325"/>
      <c r="GNK79" s="325"/>
      <c r="GNL79" s="325"/>
      <c r="GNM79" s="325"/>
      <c r="GNN79" s="325"/>
      <c r="GNO79" s="325"/>
      <c r="GNP79" s="325"/>
      <c r="GNQ79" s="325"/>
      <c r="GNR79" s="325"/>
      <c r="GNS79" s="325"/>
      <c r="GNT79" s="325"/>
      <c r="GNU79" s="325"/>
      <c r="GNV79" s="325"/>
      <c r="GNW79" s="325"/>
      <c r="GNX79" s="325"/>
      <c r="GNY79" s="325"/>
      <c r="GNZ79" s="325"/>
      <c r="GOA79" s="325"/>
      <c r="GOB79" s="325"/>
      <c r="GOC79" s="325"/>
      <c r="GOD79" s="325"/>
      <c r="GOE79" s="325"/>
      <c r="GOF79" s="325"/>
      <c r="GOG79" s="325"/>
      <c r="GOH79" s="325"/>
      <c r="GOI79" s="325"/>
      <c r="GOJ79" s="325"/>
      <c r="GOK79" s="325"/>
      <c r="GOL79" s="325"/>
      <c r="GOM79" s="325"/>
      <c r="GON79" s="325"/>
      <c r="GOO79" s="325"/>
      <c r="GOP79" s="325"/>
      <c r="GOQ79" s="325"/>
      <c r="GOR79" s="325"/>
      <c r="GOS79" s="325"/>
      <c r="GOT79" s="325"/>
      <c r="GOU79" s="325"/>
      <c r="GOV79" s="325"/>
      <c r="GOW79" s="325"/>
      <c r="GOX79" s="325"/>
      <c r="GOY79" s="325"/>
      <c r="GOZ79" s="325"/>
      <c r="GPA79" s="325"/>
      <c r="GPB79" s="325"/>
      <c r="GPC79" s="325"/>
      <c r="GPD79" s="325"/>
      <c r="GPE79" s="325"/>
      <c r="GPF79" s="325"/>
      <c r="GPG79" s="325"/>
      <c r="GPH79" s="325"/>
      <c r="GPI79" s="325"/>
      <c r="GPJ79" s="325"/>
      <c r="GPK79" s="325"/>
      <c r="GPL79" s="325"/>
      <c r="GPM79" s="325"/>
      <c r="GPN79" s="325"/>
      <c r="GPO79" s="325"/>
      <c r="GPP79" s="325"/>
      <c r="GPQ79" s="325"/>
      <c r="GPR79" s="325"/>
      <c r="GPS79" s="325"/>
      <c r="GPT79" s="325"/>
      <c r="GPU79" s="325"/>
      <c r="GPV79" s="325"/>
      <c r="GPW79" s="325"/>
      <c r="GPX79" s="325"/>
      <c r="GPY79" s="325"/>
      <c r="GPZ79" s="325"/>
      <c r="GQA79" s="325"/>
      <c r="GQB79" s="325"/>
      <c r="GQC79" s="325"/>
      <c r="GQD79" s="325"/>
      <c r="GQE79" s="325"/>
      <c r="GQF79" s="325"/>
      <c r="GQG79" s="325"/>
      <c r="GQH79" s="325"/>
      <c r="GQI79" s="325"/>
      <c r="GQJ79" s="325"/>
      <c r="GQK79" s="325"/>
      <c r="GQL79" s="325"/>
      <c r="GQM79" s="325"/>
      <c r="GQN79" s="325"/>
      <c r="GQO79" s="325"/>
      <c r="GQP79" s="325"/>
      <c r="GQQ79" s="325"/>
      <c r="GQR79" s="325"/>
      <c r="GQS79" s="325"/>
      <c r="GQT79" s="325"/>
      <c r="GQU79" s="325"/>
      <c r="GQV79" s="325"/>
      <c r="GQW79" s="325"/>
      <c r="GQX79" s="325"/>
      <c r="GQY79" s="325"/>
      <c r="GQZ79" s="325"/>
      <c r="GRA79" s="325"/>
      <c r="GRB79" s="325"/>
      <c r="GRC79" s="325"/>
      <c r="GRD79" s="325"/>
      <c r="GRE79" s="325"/>
      <c r="GRF79" s="325"/>
      <c r="GRG79" s="325"/>
      <c r="GRH79" s="325"/>
      <c r="GRI79" s="325"/>
      <c r="GRJ79" s="325"/>
      <c r="GRK79" s="325"/>
      <c r="GRL79" s="325"/>
      <c r="GRM79" s="325"/>
      <c r="GRN79" s="325"/>
      <c r="GRO79" s="325"/>
      <c r="GRP79" s="325"/>
      <c r="GRQ79" s="325"/>
      <c r="GRR79" s="325"/>
      <c r="GRS79" s="325"/>
      <c r="GRT79" s="325"/>
      <c r="GRU79" s="325"/>
      <c r="GRV79" s="325"/>
      <c r="GRW79" s="325"/>
      <c r="GRX79" s="325"/>
      <c r="GRY79" s="325"/>
      <c r="GRZ79" s="325"/>
      <c r="GSA79" s="325"/>
      <c r="GSB79" s="325"/>
      <c r="GSC79" s="325"/>
      <c r="GSD79" s="325"/>
      <c r="GSE79" s="325"/>
      <c r="GSF79" s="325"/>
      <c r="GSG79" s="325"/>
      <c r="GSH79" s="325"/>
      <c r="GSI79" s="325"/>
      <c r="GSJ79" s="325"/>
      <c r="GSK79" s="325"/>
      <c r="GSL79" s="325"/>
      <c r="GSM79" s="325"/>
      <c r="GSN79" s="325"/>
      <c r="GSO79" s="325"/>
      <c r="GSP79" s="325"/>
      <c r="GSQ79" s="325"/>
      <c r="GSR79" s="325"/>
      <c r="GSS79" s="325"/>
      <c r="GST79" s="325"/>
      <c r="GSU79" s="325"/>
      <c r="GSV79" s="325"/>
      <c r="GSW79" s="325"/>
      <c r="GSX79" s="325"/>
      <c r="GSY79" s="325"/>
      <c r="GSZ79" s="325"/>
      <c r="GTA79" s="325"/>
      <c r="GTB79" s="325"/>
      <c r="GTC79" s="325"/>
      <c r="GTD79" s="325"/>
      <c r="GTE79" s="325"/>
      <c r="GTF79" s="325"/>
      <c r="GTG79" s="325"/>
      <c r="GTH79" s="325"/>
      <c r="GTI79" s="325"/>
      <c r="GTJ79" s="325"/>
      <c r="GTK79" s="325"/>
      <c r="GTL79" s="325"/>
      <c r="GTM79" s="325"/>
      <c r="GTN79" s="325"/>
      <c r="GTO79" s="325"/>
      <c r="GTP79" s="325"/>
      <c r="GTQ79" s="325"/>
      <c r="GTR79" s="325"/>
      <c r="GTS79" s="325"/>
      <c r="GTT79" s="325"/>
      <c r="GTU79" s="325"/>
      <c r="GTV79" s="325"/>
      <c r="GTW79" s="325"/>
      <c r="GTX79" s="325"/>
      <c r="GTY79" s="325"/>
      <c r="GTZ79" s="325"/>
      <c r="GUA79" s="325"/>
      <c r="GUB79" s="325"/>
      <c r="GUC79" s="325"/>
      <c r="GUD79" s="325"/>
      <c r="GUE79" s="325"/>
      <c r="GUF79" s="325"/>
      <c r="GUG79" s="325"/>
      <c r="GUH79" s="325"/>
      <c r="GUI79" s="325"/>
      <c r="GUJ79" s="325"/>
      <c r="GUK79" s="325"/>
      <c r="GUL79" s="325"/>
      <c r="GUM79" s="325"/>
      <c r="GUN79" s="325"/>
      <c r="GUO79" s="325"/>
      <c r="GUP79" s="325"/>
      <c r="GUQ79" s="325"/>
      <c r="GUR79" s="325"/>
      <c r="GUS79" s="325"/>
      <c r="GUT79" s="325"/>
      <c r="GUU79" s="325"/>
      <c r="GUV79" s="325"/>
      <c r="GUW79" s="325"/>
      <c r="GUX79" s="325"/>
      <c r="GUY79" s="325"/>
      <c r="GUZ79" s="325"/>
      <c r="GVA79" s="325"/>
      <c r="GVB79" s="325"/>
      <c r="GVC79" s="325"/>
      <c r="GVD79" s="325"/>
      <c r="GVE79" s="325"/>
      <c r="GVF79" s="325"/>
      <c r="GVG79" s="325"/>
      <c r="GVH79" s="325"/>
      <c r="GVI79" s="325"/>
      <c r="GVJ79" s="325"/>
      <c r="GVK79" s="325"/>
      <c r="GVL79" s="325"/>
      <c r="GVM79" s="325"/>
      <c r="GVN79" s="325"/>
      <c r="GVO79" s="325"/>
      <c r="GVP79" s="325"/>
      <c r="GVQ79" s="325"/>
      <c r="GVR79" s="325"/>
      <c r="GVS79" s="325"/>
      <c r="GVT79" s="325"/>
      <c r="GVU79" s="325"/>
      <c r="GVV79" s="325"/>
      <c r="GVW79" s="325"/>
      <c r="GVX79" s="325"/>
      <c r="GVY79" s="325"/>
      <c r="GVZ79" s="325"/>
      <c r="GWA79" s="325"/>
      <c r="GWB79" s="325"/>
      <c r="GWC79" s="325"/>
      <c r="GWD79" s="325"/>
      <c r="GWE79" s="325"/>
      <c r="GWF79" s="325"/>
      <c r="GWG79" s="325"/>
      <c r="GWH79" s="325"/>
      <c r="GWI79" s="325"/>
      <c r="GWJ79" s="325"/>
      <c r="GWK79" s="325"/>
      <c r="GWL79" s="325"/>
      <c r="GWM79" s="325"/>
      <c r="GWN79" s="325"/>
      <c r="GWO79" s="325"/>
      <c r="GWP79" s="325"/>
      <c r="GWQ79" s="325"/>
      <c r="GWR79" s="325"/>
      <c r="GWS79" s="325"/>
      <c r="GWT79" s="325"/>
      <c r="GWU79" s="325"/>
      <c r="GWV79" s="325"/>
      <c r="GWW79" s="325"/>
      <c r="GWX79" s="325"/>
      <c r="GWY79" s="325"/>
      <c r="GWZ79" s="325"/>
      <c r="GXA79" s="325"/>
      <c r="GXB79" s="325"/>
      <c r="GXC79" s="325"/>
      <c r="GXD79" s="325"/>
      <c r="GXE79" s="325"/>
      <c r="GXF79" s="325"/>
      <c r="GXG79" s="325"/>
      <c r="GXH79" s="325"/>
      <c r="GXI79" s="325"/>
      <c r="GXJ79" s="325"/>
      <c r="GXK79" s="325"/>
      <c r="GXL79" s="325"/>
      <c r="GXM79" s="325"/>
      <c r="GXN79" s="325"/>
      <c r="GXO79" s="325"/>
      <c r="GXP79" s="325"/>
      <c r="GXQ79" s="325"/>
      <c r="GXR79" s="325"/>
      <c r="GXS79" s="325"/>
      <c r="GXT79" s="325"/>
      <c r="GXU79" s="325"/>
      <c r="GXV79" s="325"/>
      <c r="GXW79" s="325"/>
      <c r="GXX79" s="325"/>
      <c r="GXY79" s="325"/>
      <c r="GXZ79" s="325"/>
      <c r="GYA79" s="325"/>
      <c r="GYB79" s="325"/>
      <c r="GYC79" s="325"/>
      <c r="GYD79" s="325"/>
      <c r="GYE79" s="325"/>
      <c r="GYF79" s="325"/>
      <c r="GYG79" s="325"/>
      <c r="GYH79" s="325"/>
      <c r="GYI79" s="325"/>
      <c r="GYJ79" s="325"/>
      <c r="GYK79" s="325"/>
      <c r="GYL79" s="325"/>
      <c r="GYM79" s="325"/>
      <c r="GYN79" s="325"/>
      <c r="GYO79" s="325"/>
      <c r="GYP79" s="325"/>
      <c r="GYQ79" s="325"/>
      <c r="GYR79" s="325"/>
      <c r="GYS79" s="325"/>
      <c r="GYT79" s="325"/>
      <c r="GYU79" s="325"/>
      <c r="GYV79" s="325"/>
      <c r="GYW79" s="325"/>
      <c r="GYX79" s="325"/>
      <c r="GYY79" s="325"/>
      <c r="GYZ79" s="325"/>
      <c r="GZA79" s="325"/>
      <c r="GZB79" s="325"/>
      <c r="GZC79" s="325"/>
      <c r="GZD79" s="325"/>
      <c r="GZE79" s="325"/>
      <c r="GZF79" s="325"/>
      <c r="GZG79" s="325"/>
      <c r="GZH79" s="325"/>
      <c r="GZI79" s="325"/>
      <c r="GZJ79" s="325"/>
      <c r="GZK79" s="325"/>
      <c r="GZL79" s="325"/>
      <c r="GZM79" s="325"/>
      <c r="GZN79" s="325"/>
      <c r="GZO79" s="325"/>
      <c r="GZP79" s="325"/>
      <c r="GZQ79" s="325"/>
      <c r="GZR79" s="325"/>
      <c r="GZS79" s="325"/>
      <c r="GZT79" s="325"/>
      <c r="GZU79" s="325"/>
      <c r="GZV79" s="325"/>
      <c r="GZW79" s="325"/>
      <c r="GZX79" s="325"/>
      <c r="GZY79" s="325"/>
      <c r="GZZ79" s="325"/>
      <c r="HAA79" s="325"/>
      <c r="HAB79" s="325"/>
      <c r="HAC79" s="325"/>
      <c r="HAD79" s="325"/>
      <c r="HAE79" s="325"/>
      <c r="HAF79" s="325"/>
      <c r="HAG79" s="325"/>
      <c r="HAH79" s="325"/>
      <c r="HAI79" s="325"/>
      <c r="HAJ79" s="325"/>
      <c r="HAK79" s="325"/>
      <c r="HAL79" s="325"/>
      <c r="HAM79" s="325"/>
      <c r="HAN79" s="325"/>
      <c r="HAO79" s="325"/>
      <c r="HAP79" s="325"/>
      <c r="HAQ79" s="325"/>
      <c r="HAR79" s="325"/>
      <c r="HAS79" s="325"/>
      <c r="HAT79" s="325"/>
      <c r="HAU79" s="325"/>
      <c r="HAV79" s="325"/>
      <c r="HAW79" s="325"/>
      <c r="HAX79" s="325"/>
      <c r="HAY79" s="325"/>
      <c r="HAZ79" s="325"/>
      <c r="HBA79" s="325"/>
      <c r="HBB79" s="325"/>
      <c r="HBC79" s="325"/>
      <c r="HBD79" s="325"/>
      <c r="HBE79" s="325"/>
      <c r="HBF79" s="325"/>
      <c r="HBG79" s="325"/>
      <c r="HBH79" s="325"/>
      <c r="HBI79" s="325"/>
      <c r="HBJ79" s="325"/>
      <c r="HBK79" s="325"/>
      <c r="HBL79" s="325"/>
      <c r="HBM79" s="325"/>
      <c r="HBN79" s="325"/>
      <c r="HBO79" s="325"/>
      <c r="HBP79" s="325"/>
      <c r="HBQ79" s="325"/>
      <c r="HBR79" s="325"/>
      <c r="HBS79" s="325"/>
      <c r="HBT79" s="325"/>
      <c r="HBU79" s="325"/>
      <c r="HBV79" s="325"/>
      <c r="HBW79" s="325"/>
      <c r="HBX79" s="325"/>
      <c r="HBY79" s="325"/>
      <c r="HBZ79" s="325"/>
      <c r="HCA79" s="325"/>
      <c r="HCB79" s="325"/>
      <c r="HCC79" s="325"/>
      <c r="HCD79" s="325"/>
      <c r="HCE79" s="325"/>
      <c r="HCF79" s="325"/>
      <c r="HCG79" s="325"/>
      <c r="HCH79" s="325"/>
      <c r="HCI79" s="325"/>
      <c r="HCJ79" s="325"/>
      <c r="HCK79" s="325"/>
      <c r="HCL79" s="325"/>
      <c r="HCM79" s="325"/>
      <c r="HCN79" s="325"/>
      <c r="HCO79" s="325"/>
      <c r="HCP79" s="325"/>
      <c r="HCQ79" s="325"/>
      <c r="HCR79" s="325"/>
      <c r="HCS79" s="325"/>
      <c r="HCT79" s="325"/>
      <c r="HCU79" s="325"/>
      <c r="HCV79" s="325"/>
      <c r="HCW79" s="325"/>
      <c r="HCX79" s="325"/>
      <c r="HCY79" s="325"/>
      <c r="HCZ79" s="325"/>
      <c r="HDA79" s="325"/>
      <c r="HDB79" s="325"/>
      <c r="HDC79" s="325"/>
      <c r="HDD79" s="325"/>
      <c r="HDE79" s="325"/>
      <c r="HDF79" s="325"/>
      <c r="HDG79" s="325"/>
      <c r="HDH79" s="325"/>
      <c r="HDI79" s="325"/>
      <c r="HDJ79" s="325"/>
      <c r="HDK79" s="325"/>
      <c r="HDL79" s="325"/>
      <c r="HDM79" s="325"/>
      <c r="HDN79" s="325"/>
      <c r="HDO79" s="325"/>
      <c r="HDP79" s="325"/>
      <c r="HDQ79" s="325"/>
      <c r="HDR79" s="325"/>
      <c r="HDS79" s="325"/>
      <c r="HDT79" s="325"/>
      <c r="HDU79" s="325"/>
      <c r="HDV79" s="325"/>
      <c r="HDW79" s="325"/>
      <c r="HDX79" s="325"/>
      <c r="HDY79" s="325"/>
      <c r="HDZ79" s="325"/>
      <c r="HEA79" s="325"/>
      <c r="HEB79" s="325"/>
      <c r="HEC79" s="325"/>
      <c r="HED79" s="325"/>
      <c r="HEE79" s="325"/>
      <c r="HEF79" s="325"/>
      <c r="HEG79" s="325"/>
      <c r="HEH79" s="325"/>
      <c r="HEI79" s="325"/>
      <c r="HEJ79" s="325"/>
      <c r="HEK79" s="325"/>
      <c r="HEL79" s="325"/>
      <c r="HEM79" s="325"/>
      <c r="HEN79" s="325"/>
      <c r="HEO79" s="325"/>
      <c r="HEP79" s="325"/>
      <c r="HEQ79" s="325"/>
      <c r="HER79" s="325"/>
      <c r="HES79" s="325"/>
      <c r="HET79" s="325"/>
      <c r="HEU79" s="325"/>
      <c r="HEV79" s="325"/>
      <c r="HEW79" s="325"/>
      <c r="HEX79" s="325"/>
      <c r="HEY79" s="325"/>
      <c r="HEZ79" s="325"/>
      <c r="HFA79" s="325"/>
      <c r="HFB79" s="325"/>
      <c r="HFC79" s="325"/>
      <c r="HFD79" s="325"/>
      <c r="HFE79" s="325"/>
      <c r="HFF79" s="325"/>
      <c r="HFG79" s="325"/>
      <c r="HFH79" s="325"/>
      <c r="HFI79" s="325"/>
      <c r="HFJ79" s="325"/>
      <c r="HFK79" s="325"/>
      <c r="HFL79" s="325"/>
      <c r="HFM79" s="325"/>
      <c r="HFN79" s="325"/>
      <c r="HFO79" s="325"/>
      <c r="HFP79" s="325"/>
      <c r="HFQ79" s="325"/>
      <c r="HFR79" s="325"/>
      <c r="HFS79" s="325"/>
      <c r="HFT79" s="325"/>
      <c r="HFU79" s="325"/>
      <c r="HFV79" s="325"/>
      <c r="HFW79" s="325"/>
      <c r="HFX79" s="325"/>
      <c r="HFY79" s="325"/>
      <c r="HFZ79" s="325"/>
      <c r="HGA79" s="325"/>
      <c r="HGB79" s="325"/>
      <c r="HGC79" s="325"/>
      <c r="HGD79" s="325"/>
      <c r="HGE79" s="325"/>
      <c r="HGF79" s="325"/>
      <c r="HGG79" s="325"/>
      <c r="HGH79" s="325"/>
      <c r="HGI79" s="325"/>
      <c r="HGJ79" s="325"/>
      <c r="HGK79" s="325"/>
      <c r="HGL79" s="325"/>
      <c r="HGM79" s="325"/>
      <c r="HGN79" s="325"/>
      <c r="HGO79" s="325"/>
      <c r="HGP79" s="325"/>
      <c r="HGQ79" s="325"/>
      <c r="HGR79" s="325"/>
      <c r="HGS79" s="325"/>
      <c r="HGT79" s="325"/>
      <c r="HGU79" s="325"/>
      <c r="HGV79" s="325"/>
      <c r="HGW79" s="325"/>
      <c r="HGX79" s="325"/>
      <c r="HGY79" s="325"/>
      <c r="HGZ79" s="325"/>
      <c r="HHA79" s="325"/>
      <c r="HHB79" s="325"/>
      <c r="HHC79" s="325"/>
      <c r="HHD79" s="325"/>
      <c r="HHE79" s="325"/>
      <c r="HHF79" s="325"/>
      <c r="HHG79" s="325"/>
      <c r="HHH79" s="325"/>
      <c r="HHI79" s="325"/>
      <c r="HHJ79" s="325"/>
      <c r="HHK79" s="325"/>
      <c r="HHL79" s="325"/>
      <c r="HHM79" s="325"/>
      <c r="HHN79" s="325"/>
      <c r="HHO79" s="325"/>
      <c r="HHP79" s="325"/>
      <c r="HHQ79" s="325"/>
      <c r="HHR79" s="325"/>
      <c r="HHS79" s="325"/>
      <c r="HHT79" s="325"/>
      <c r="HHU79" s="325"/>
      <c r="HHV79" s="325"/>
      <c r="HHW79" s="325"/>
      <c r="HHX79" s="325"/>
      <c r="HHY79" s="325"/>
      <c r="HHZ79" s="325"/>
      <c r="HIA79" s="325"/>
      <c r="HIB79" s="325"/>
      <c r="HIC79" s="325"/>
      <c r="HID79" s="325"/>
      <c r="HIE79" s="325"/>
      <c r="HIF79" s="325"/>
      <c r="HIG79" s="325"/>
      <c r="HIH79" s="325"/>
      <c r="HII79" s="325"/>
      <c r="HIJ79" s="325"/>
      <c r="HIK79" s="325"/>
      <c r="HIL79" s="325"/>
      <c r="HIM79" s="325"/>
      <c r="HIN79" s="325"/>
      <c r="HIO79" s="325"/>
      <c r="HIP79" s="325"/>
      <c r="HIQ79" s="325"/>
      <c r="HIR79" s="325"/>
      <c r="HIS79" s="325"/>
      <c r="HIT79" s="325"/>
      <c r="HIU79" s="325"/>
      <c r="HIV79" s="325"/>
      <c r="HIW79" s="325"/>
      <c r="HIX79" s="325"/>
      <c r="HIY79" s="325"/>
      <c r="HIZ79" s="325"/>
      <c r="HJA79" s="325"/>
      <c r="HJB79" s="325"/>
      <c r="HJC79" s="325"/>
      <c r="HJD79" s="325"/>
      <c r="HJE79" s="325"/>
      <c r="HJF79" s="325"/>
      <c r="HJG79" s="325"/>
      <c r="HJH79" s="325"/>
      <c r="HJI79" s="325"/>
      <c r="HJJ79" s="325"/>
      <c r="HJK79" s="325"/>
      <c r="HJL79" s="325"/>
      <c r="HJM79" s="325"/>
      <c r="HJN79" s="325"/>
      <c r="HJO79" s="325"/>
      <c r="HJP79" s="325"/>
      <c r="HJQ79" s="325"/>
      <c r="HJR79" s="325"/>
      <c r="HJS79" s="325"/>
      <c r="HJT79" s="325"/>
      <c r="HJU79" s="325"/>
      <c r="HJV79" s="325"/>
      <c r="HJW79" s="325"/>
      <c r="HJX79" s="325"/>
      <c r="HJY79" s="325"/>
      <c r="HJZ79" s="325"/>
      <c r="HKA79" s="325"/>
      <c r="HKB79" s="325"/>
      <c r="HKC79" s="325"/>
      <c r="HKD79" s="325"/>
      <c r="HKE79" s="325"/>
      <c r="HKF79" s="325"/>
      <c r="HKG79" s="325"/>
      <c r="HKH79" s="325"/>
      <c r="HKI79" s="325"/>
      <c r="HKJ79" s="325"/>
      <c r="HKK79" s="325"/>
      <c r="HKL79" s="325"/>
      <c r="HKM79" s="325"/>
      <c r="HKN79" s="325"/>
      <c r="HKO79" s="325"/>
      <c r="HKP79" s="325"/>
      <c r="HKQ79" s="325"/>
      <c r="HKR79" s="325"/>
      <c r="HKS79" s="325"/>
      <c r="HKT79" s="325"/>
      <c r="HKU79" s="325"/>
      <c r="HKV79" s="325"/>
      <c r="HKW79" s="325"/>
      <c r="HKX79" s="325"/>
      <c r="HKY79" s="325"/>
      <c r="HKZ79" s="325"/>
      <c r="HLA79" s="325"/>
      <c r="HLB79" s="325"/>
      <c r="HLC79" s="325"/>
      <c r="HLD79" s="325"/>
      <c r="HLE79" s="325"/>
      <c r="HLF79" s="325"/>
      <c r="HLG79" s="325"/>
      <c r="HLH79" s="325"/>
      <c r="HLI79" s="325"/>
      <c r="HLJ79" s="325"/>
      <c r="HLK79" s="325"/>
      <c r="HLL79" s="325"/>
      <c r="HLM79" s="325"/>
      <c r="HLN79" s="325"/>
      <c r="HLO79" s="325"/>
      <c r="HLP79" s="325"/>
      <c r="HLQ79" s="325"/>
      <c r="HLR79" s="325"/>
      <c r="HLS79" s="325"/>
      <c r="HLT79" s="325"/>
      <c r="HLU79" s="325"/>
      <c r="HLV79" s="325"/>
      <c r="HLW79" s="325"/>
      <c r="HLX79" s="325"/>
      <c r="HLY79" s="325"/>
      <c r="HLZ79" s="325"/>
      <c r="HMA79" s="325"/>
      <c r="HMB79" s="325"/>
      <c r="HMC79" s="325"/>
      <c r="HMD79" s="325"/>
      <c r="HME79" s="325"/>
      <c r="HMF79" s="325"/>
      <c r="HMG79" s="325"/>
      <c r="HMH79" s="325"/>
      <c r="HMI79" s="325"/>
      <c r="HMJ79" s="325"/>
      <c r="HMK79" s="325"/>
      <c r="HML79" s="325"/>
      <c r="HMM79" s="325"/>
      <c r="HMN79" s="325"/>
      <c r="HMO79" s="325"/>
      <c r="HMP79" s="325"/>
      <c r="HMQ79" s="325"/>
      <c r="HMR79" s="325"/>
      <c r="HMS79" s="325"/>
      <c r="HMT79" s="325"/>
      <c r="HMU79" s="325"/>
      <c r="HMV79" s="325"/>
      <c r="HMW79" s="325"/>
      <c r="HMX79" s="325"/>
      <c r="HMY79" s="325"/>
      <c r="HMZ79" s="325"/>
      <c r="HNA79" s="325"/>
      <c r="HNB79" s="325"/>
      <c r="HNC79" s="325"/>
      <c r="HND79" s="325"/>
      <c r="HNE79" s="325"/>
      <c r="HNF79" s="325"/>
      <c r="HNG79" s="325"/>
      <c r="HNH79" s="325"/>
      <c r="HNI79" s="325"/>
      <c r="HNJ79" s="325"/>
      <c r="HNK79" s="325"/>
      <c r="HNL79" s="325"/>
      <c r="HNM79" s="325"/>
      <c r="HNN79" s="325"/>
      <c r="HNO79" s="325"/>
      <c r="HNP79" s="325"/>
      <c r="HNQ79" s="325"/>
      <c r="HNR79" s="325"/>
      <c r="HNS79" s="325"/>
      <c r="HNT79" s="325"/>
      <c r="HNU79" s="325"/>
      <c r="HNV79" s="325"/>
      <c r="HNW79" s="325"/>
      <c r="HNX79" s="325"/>
      <c r="HNY79" s="325"/>
      <c r="HNZ79" s="325"/>
      <c r="HOA79" s="325"/>
      <c r="HOB79" s="325"/>
      <c r="HOC79" s="325"/>
      <c r="HOD79" s="325"/>
      <c r="HOE79" s="325"/>
      <c r="HOF79" s="325"/>
      <c r="HOG79" s="325"/>
      <c r="HOH79" s="325"/>
      <c r="HOI79" s="325"/>
      <c r="HOJ79" s="325"/>
      <c r="HOK79" s="325"/>
      <c r="HOL79" s="325"/>
      <c r="HOM79" s="325"/>
      <c r="HON79" s="325"/>
      <c r="HOO79" s="325"/>
      <c r="HOP79" s="325"/>
      <c r="HOQ79" s="325"/>
      <c r="HOR79" s="325"/>
      <c r="HOS79" s="325"/>
      <c r="HOT79" s="325"/>
      <c r="HOU79" s="325"/>
      <c r="HOV79" s="325"/>
      <c r="HOW79" s="325"/>
      <c r="HOX79" s="325"/>
      <c r="HOY79" s="325"/>
      <c r="HOZ79" s="325"/>
      <c r="HPA79" s="325"/>
      <c r="HPB79" s="325"/>
      <c r="HPC79" s="325"/>
      <c r="HPD79" s="325"/>
      <c r="HPE79" s="325"/>
      <c r="HPF79" s="325"/>
      <c r="HPG79" s="325"/>
      <c r="HPH79" s="325"/>
      <c r="HPI79" s="325"/>
      <c r="HPJ79" s="325"/>
      <c r="HPK79" s="325"/>
      <c r="HPL79" s="325"/>
      <c r="HPM79" s="325"/>
      <c r="HPN79" s="325"/>
      <c r="HPO79" s="325"/>
      <c r="HPP79" s="325"/>
      <c r="HPQ79" s="325"/>
      <c r="HPR79" s="325"/>
      <c r="HPS79" s="325"/>
      <c r="HPT79" s="325"/>
      <c r="HPU79" s="325"/>
      <c r="HPV79" s="325"/>
      <c r="HPW79" s="325"/>
      <c r="HPX79" s="325"/>
      <c r="HPY79" s="325"/>
      <c r="HPZ79" s="325"/>
      <c r="HQA79" s="325"/>
      <c r="HQB79" s="325"/>
      <c r="HQC79" s="325"/>
      <c r="HQD79" s="325"/>
      <c r="HQE79" s="325"/>
      <c r="HQF79" s="325"/>
      <c r="HQG79" s="325"/>
      <c r="HQH79" s="325"/>
      <c r="HQI79" s="325"/>
      <c r="HQJ79" s="325"/>
      <c r="HQK79" s="325"/>
      <c r="HQL79" s="325"/>
      <c r="HQM79" s="325"/>
      <c r="HQN79" s="325"/>
      <c r="HQO79" s="325"/>
      <c r="HQP79" s="325"/>
      <c r="HQQ79" s="325"/>
      <c r="HQR79" s="325"/>
      <c r="HQS79" s="325"/>
      <c r="HQT79" s="325"/>
      <c r="HQU79" s="325"/>
      <c r="HQV79" s="325"/>
      <c r="HQW79" s="325"/>
      <c r="HQX79" s="325"/>
      <c r="HQY79" s="325"/>
      <c r="HQZ79" s="325"/>
      <c r="HRA79" s="325"/>
      <c r="HRB79" s="325"/>
      <c r="HRC79" s="325"/>
      <c r="HRD79" s="325"/>
      <c r="HRE79" s="325"/>
      <c r="HRF79" s="325"/>
      <c r="HRG79" s="325"/>
      <c r="HRH79" s="325"/>
      <c r="HRI79" s="325"/>
      <c r="HRJ79" s="325"/>
      <c r="HRK79" s="325"/>
      <c r="HRL79" s="325"/>
      <c r="HRM79" s="325"/>
      <c r="HRN79" s="325"/>
      <c r="HRO79" s="325"/>
      <c r="HRP79" s="325"/>
      <c r="HRQ79" s="325"/>
      <c r="HRR79" s="325"/>
      <c r="HRS79" s="325"/>
      <c r="HRT79" s="325"/>
      <c r="HRU79" s="325"/>
      <c r="HRV79" s="325"/>
      <c r="HRW79" s="325"/>
      <c r="HRX79" s="325"/>
      <c r="HRY79" s="325"/>
      <c r="HRZ79" s="325"/>
      <c r="HSA79" s="325"/>
      <c r="HSB79" s="325"/>
      <c r="HSC79" s="325"/>
      <c r="HSD79" s="325"/>
      <c r="HSE79" s="325"/>
      <c r="HSF79" s="325"/>
      <c r="HSG79" s="325"/>
      <c r="HSH79" s="325"/>
      <c r="HSI79" s="325"/>
      <c r="HSJ79" s="325"/>
      <c r="HSK79" s="325"/>
      <c r="HSL79" s="325"/>
      <c r="HSM79" s="325"/>
      <c r="HSN79" s="325"/>
      <c r="HSO79" s="325"/>
      <c r="HSP79" s="325"/>
      <c r="HSQ79" s="325"/>
      <c r="HSR79" s="325"/>
      <c r="HSS79" s="325"/>
      <c r="HST79" s="325"/>
      <c r="HSU79" s="325"/>
      <c r="HSV79" s="325"/>
      <c r="HSW79" s="325"/>
      <c r="HSX79" s="325"/>
      <c r="HSY79" s="325"/>
      <c r="HSZ79" s="325"/>
      <c r="HTA79" s="325"/>
      <c r="HTB79" s="325"/>
      <c r="HTC79" s="325"/>
      <c r="HTD79" s="325"/>
      <c r="HTE79" s="325"/>
      <c r="HTF79" s="325"/>
      <c r="HTG79" s="325"/>
      <c r="HTH79" s="325"/>
      <c r="HTI79" s="325"/>
      <c r="HTJ79" s="325"/>
      <c r="HTK79" s="325"/>
      <c r="HTL79" s="325"/>
      <c r="HTM79" s="325"/>
      <c r="HTN79" s="325"/>
      <c r="HTO79" s="325"/>
      <c r="HTP79" s="325"/>
      <c r="HTQ79" s="325"/>
      <c r="HTR79" s="325"/>
      <c r="HTS79" s="325"/>
      <c r="HTT79" s="325"/>
      <c r="HTU79" s="325"/>
      <c r="HTV79" s="325"/>
      <c r="HTW79" s="325"/>
      <c r="HTX79" s="325"/>
      <c r="HTY79" s="325"/>
      <c r="HTZ79" s="325"/>
      <c r="HUA79" s="325"/>
      <c r="HUB79" s="325"/>
      <c r="HUC79" s="325"/>
      <c r="HUD79" s="325"/>
      <c r="HUE79" s="325"/>
      <c r="HUF79" s="325"/>
      <c r="HUG79" s="325"/>
      <c r="HUH79" s="325"/>
      <c r="HUI79" s="325"/>
      <c r="HUJ79" s="325"/>
      <c r="HUK79" s="325"/>
      <c r="HUL79" s="325"/>
      <c r="HUM79" s="325"/>
      <c r="HUN79" s="325"/>
      <c r="HUO79" s="325"/>
      <c r="HUP79" s="325"/>
      <c r="HUQ79" s="325"/>
      <c r="HUR79" s="325"/>
      <c r="HUS79" s="325"/>
      <c r="HUT79" s="325"/>
      <c r="HUU79" s="325"/>
      <c r="HUV79" s="325"/>
      <c r="HUW79" s="325"/>
      <c r="HUX79" s="325"/>
      <c r="HUY79" s="325"/>
      <c r="HUZ79" s="325"/>
      <c r="HVA79" s="325"/>
      <c r="HVB79" s="325"/>
      <c r="HVC79" s="325"/>
      <c r="HVD79" s="325"/>
      <c r="HVE79" s="325"/>
      <c r="HVF79" s="325"/>
      <c r="HVG79" s="325"/>
      <c r="HVH79" s="325"/>
      <c r="HVI79" s="325"/>
      <c r="HVJ79" s="325"/>
      <c r="HVK79" s="325"/>
      <c r="HVL79" s="325"/>
      <c r="HVM79" s="325"/>
      <c r="HVN79" s="325"/>
      <c r="HVO79" s="325"/>
      <c r="HVP79" s="325"/>
      <c r="HVQ79" s="325"/>
      <c r="HVR79" s="325"/>
      <c r="HVS79" s="325"/>
      <c r="HVT79" s="325"/>
      <c r="HVU79" s="325"/>
      <c r="HVV79" s="325"/>
      <c r="HVW79" s="325"/>
      <c r="HVX79" s="325"/>
      <c r="HVY79" s="325"/>
      <c r="HVZ79" s="325"/>
      <c r="HWA79" s="325"/>
      <c r="HWB79" s="325"/>
      <c r="HWC79" s="325"/>
      <c r="HWD79" s="325"/>
      <c r="HWE79" s="325"/>
      <c r="HWF79" s="325"/>
      <c r="HWG79" s="325"/>
      <c r="HWH79" s="325"/>
      <c r="HWI79" s="325"/>
      <c r="HWJ79" s="325"/>
      <c r="HWK79" s="325"/>
      <c r="HWL79" s="325"/>
      <c r="HWM79" s="325"/>
      <c r="HWN79" s="325"/>
      <c r="HWO79" s="325"/>
      <c r="HWP79" s="325"/>
      <c r="HWQ79" s="325"/>
      <c r="HWR79" s="325"/>
      <c r="HWS79" s="325"/>
      <c r="HWT79" s="325"/>
      <c r="HWU79" s="325"/>
      <c r="HWV79" s="325"/>
      <c r="HWW79" s="325"/>
      <c r="HWX79" s="325"/>
      <c r="HWY79" s="325"/>
      <c r="HWZ79" s="325"/>
      <c r="HXA79" s="325"/>
      <c r="HXB79" s="325"/>
      <c r="HXC79" s="325"/>
      <c r="HXD79" s="325"/>
      <c r="HXE79" s="325"/>
      <c r="HXF79" s="325"/>
      <c r="HXG79" s="325"/>
      <c r="HXH79" s="325"/>
      <c r="HXI79" s="325"/>
      <c r="HXJ79" s="325"/>
      <c r="HXK79" s="325"/>
      <c r="HXL79" s="325"/>
      <c r="HXM79" s="325"/>
      <c r="HXN79" s="325"/>
      <c r="HXO79" s="325"/>
      <c r="HXP79" s="325"/>
      <c r="HXQ79" s="325"/>
      <c r="HXR79" s="325"/>
      <c r="HXS79" s="325"/>
      <c r="HXT79" s="325"/>
      <c r="HXU79" s="325"/>
      <c r="HXV79" s="325"/>
      <c r="HXW79" s="325"/>
      <c r="HXX79" s="325"/>
      <c r="HXY79" s="325"/>
      <c r="HXZ79" s="325"/>
      <c r="HYA79" s="325"/>
      <c r="HYB79" s="325"/>
      <c r="HYC79" s="325"/>
      <c r="HYD79" s="325"/>
      <c r="HYE79" s="325"/>
      <c r="HYF79" s="325"/>
      <c r="HYG79" s="325"/>
      <c r="HYH79" s="325"/>
      <c r="HYI79" s="325"/>
      <c r="HYJ79" s="325"/>
      <c r="HYK79" s="325"/>
      <c r="HYL79" s="325"/>
      <c r="HYM79" s="325"/>
      <c r="HYN79" s="325"/>
      <c r="HYO79" s="325"/>
      <c r="HYP79" s="325"/>
      <c r="HYQ79" s="325"/>
      <c r="HYR79" s="325"/>
      <c r="HYS79" s="325"/>
      <c r="HYT79" s="325"/>
      <c r="HYU79" s="325"/>
      <c r="HYV79" s="325"/>
      <c r="HYW79" s="325"/>
      <c r="HYX79" s="325"/>
      <c r="HYY79" s="325"/>
      <c r="HYZ79" s="325"/>
      <c r="HZA79" s="325"/>
      <c r="HZB79" s="325"/>
      <c r="HZC79" s="325"/>
      <c r="HZD79" s="325"/>
      <c r="HZE79" s="325"/>
      <c r="HZF79" s="325"/>
      <c r="HZG79" s="325"/>
      <c r="HZH79" s="325"/>
      <c r="HZI79" s="325"/>
      <c r="HZJ79" s="325"/>
      <c r="HZK79" s="325"/>
      <c r="HZL79" s="325"/>
      <c r="HZM79" s="325"/>
      <c r="HZN79" s="325"/>
      <c r="HZO79" s="325"/>
      <c r="HZP79" s="325"/>
      <c r="HZQ79" s="325"/>
      <c r="HZR79" s="325"/>
      <c r="HZS79" s="325"/>
      <c r="HZT79" s="325"/>
      <c r="HZU79" s="325"/>
      <c r="HZV79" s="325"/>
      <c r="HZW79" s="325"/>
      <c r="HZX79" s="325"/>
      <c r="HZY79" s="325"/>
      <c r="HZZ79" s="325"/>
      <c r="IAA79" s="325"/>
      <c r="IAB79" s="325"/>
      <c r="IAC79" s="325"/>
      <c r="IAD79" s="325"/>
      <c r="IAE79" s="325"/>
      <c r="IAF79" s="325"/>
      <c r="IAG79" s="325"/>
      <c r="IAH79" s="325"/>
      <c r="IAI79" s="325"/>
      <c r="IAJ79" s="325"/>
      <c r="IAK79" s="325"/>
      <c r="IAL79" s="325"/>
      <c r="IAM79" s="325"/>
      <c r="IAN79" s="325"/>
      <c r="IAO79" s="325"/>
      <c r="IAP79" s="325"/>
      <c r="IAQ79" s="325"/>
      <c r="IAR79" s="325"/>
      <c r="IAS79" s="325"/>
      <c r="IAT79" s="325"/>
      <c r="IAU79" s="325"/>
      <c r="IAV79" s="325"/>
      <c r="IAW79" s="325"/>
      <c r="IAX79" s="325"/>
      <c r="IAY79" s="325"/>
      <c r="IAZ79" s="325"/>
      <c r="IBA79" s="325"/>
      <c r="IBB79" s="325"/>
      <c r="IBC79" s="325"/>
      <c r="IBD79" s="325"/>
      <c r="IBE79" s="325"/>
      <c r="IBF79" s="325"/>
      <c r="IBG79" s="325"/>
      <c r="IBH79" s="325"/>
      <c r="IBI79" s="325"/>
      <c r="IBJ79" s="325"/>
      <c r="IBK79" s="325"/>
      <c r="IBL79" s="325"/>
      <c r="IBM79" s="325"/>
      <c r="IBN79" s="325"/>
      <c r="IBO79" s="325"/>
      <c r="IBP79" s="325"/>
      <c r="IBQ79" s="325"/>
      <c r="IBR79" s="325"/>
      <c r="IBS79" s="325"/>
      <c r="IBT79" s="325"/>
      <c r="IBU79" s="325"/>
      <c r="IBV79" s="325"/>
      <c r="IBW79" s="325"/>
      <c r="IBX79" s="325"/>
      <c r="IBY79" s="325"/>
      <c r="IBZ79" s="325"/>
      <c r="ICA79" s="325"/>
      <c r="ICB79" s="325"/>
      <c r="ICC79" s="325"/>
      <c r="ICD79" s="325"/>
      <c r="ICE79" s="325"/>
      <c r="ICF79" s="325"/>
      <c r="ICG79" s="325"/>
      <c r="ICH79" s="325"/>
      <c r="ICI79" s="325"/>
      <c r="ICJ79" s="325"/>
      <c r="ICK79" s="325"/>
      <c r="ICL79" s="325"/>
      <c r="ICM79" s="325"/>
      <c r="ICN79" s="325"/>
      <c r="ICO79" s="325"/>
      <c r="ICP79" s="325"/>
      <c r="ICQ79" s="325"/>
      <c r="ICR79" s="325"/>
      <c r="ICS79" s="325"/>
      <c r="ICT79" s="325"/>
      <c r="ICU79" s="325"/>
      <c r="ICV79" s="325"/>
      <c r="ICW79" s="325"/>
      <c r="ICX79" s="325"/>
      <c r="ICY79" s="325"/>
      <c r="ICZ79" s="325"/>
      <c r="IDA79" s="325"/>
      <c r="IDB79" s="325"/>
      <c r="IDC79" s="325"/>
      <c r="IDD79" s="325"/>
      <c r="IDE79" s="325"/>
      <c r="IDF79" s="325"/>
      <c r="IDG79" s="325"/>
      <c r="IDH79" s="325"/>
      <c r="IDI79" s="325"/>
      <c r="IDJ79" s="325"/>
      <c r="IDK79" s="325"/>
      <c r="IDL79" s="325"/>
      <c r="IDM79" s="325"/>
      <c r="IDN79" s="325"/>
      <c r="IDO79" s="325"/>
      <c r="IDP79" s="325"/>
      <c r="IDQ79" s="325"/>
      <c r="IDR79" s="325"/>
      <c r="IDS79" s="325"/>
      <c r="IDT79" s="325"/>
      <c r="IDU79" s="325"/>
      <c r="IDV79" s="325"/>
      <c r="IDW79" s="325"/>
      <c r="IDX79" s="325"/>
      <c r="IDY79" s="325"/>
      <c r="IDZ79" s="325"/>
      <c r="IEA79" s="325"/>
      <c r="IEB79" s="325"/>
      <c r="IEC79" s="325"/>
      <c r="IED79" s="325"/>
      <c r="IEE79" s="325"/>
      <c r="IEF79" s="325"/>
      <c r="IEG79" s="325"/>
      <c r="IEH79" s="325"/>
      <c r="IEI79" s="325"/>
      <c r="IEJ79" s="325"/>
      <c r="IEK79" s="325"/>
      <c r="IEL79" s="325"/>
      <c r="IEM79" s="325"/>
      <c r="IEN79" s="325"/>
      <c r="IEO79" s="325"/>
      <c r="IEP79" s="325"/>
      <c r="IEQ79" s="325"/>
      <c r="IER79" s="325"/>
      <c r="IES79" s="325"/>
      <c r="IET79" s="325"/>
      <c r="IEU79" s="325"/>
      <c r="IEV79" s="325"/>
      <c r="IEW79" s="325"/>
      <c r="IEX79" s="325"/>
      <c r="IEY79" s="325"/>
      <c r="IEZ79" s="325"/>
      <c r="IFA79" s="325"/>
      <c r="IFB79" s="325"/>
      <c r="IFC79" s="325"/>
      <c r="IFD79" s="325"/>
      <c r="IFE79" s="325"/>
      <c r="IFF79" s="325"/>
      <c r="IFG79" s="325"/>
      <c r="IFH79" s="325"/>
      <c r="IFI79" s="325"/>
      <c r="IFJ79" s="325"/>
      <c r="IFK79" s="325"/>
      <c r="IFL79" s="325"/>
      <c r="IFM79" s="325"/>
      <c r="IFN79" s="325"/>
      <c r="IFO79" s="325"/>
      <c r="IFP79" s="325"/>
      <c r="IFQ79" s="325"/>
      <c r="IFR79" s="325"/>
      <c r="IFS79" s="325"/>
      <c r="IFT79" s="325"/>
      <c r="IFU79" s="325"/>
      <c r="IFV79" s="325"/>
      <c r="IFW79" s="325"/>
      <c r="IFX79" s="325"/>
      <c r="IFY79" s="325"/>
      <c r="IFZ79" s="325"/>
      <c r="IGA79" s="325"/>
      <c r="IGB79" s="325"/>
      <c r="IGC79" s="325"/>
      <c r="IGD79" s="325"/>
      <c r="IGE79" s="325"/>
      <c r="IGF79" s="325"/>
      <c r="IGG79" s="325"/>
      <c r="IGH79" s="325"/>
      <c r="IGI79" s="325"/>
      <c r="IGJ79" s="325"/>
      <c r="IGK79" s="325"/>
      <c r="IGL79" s="325"/>
      <c r="IGM79" s="325"/>
      <c r="IGN79" s="325"/>
      <c r="IGO79" s="325"/>
      <c r="IGP79" s="325"/>
      <c r="IGQ79" s="325"/>
      <c r="IGR79" s="325"/>
      <c r="IGS79" s="325"/>
      <c r="IGT79" s="325"/>
      <c r="IGU79" s="325"/>
      <c r="IGV79" s="325"/>
      <c r="IGW79" s="325"/>
      <c r="IGX79" s="325"/>
      <c r="IGY79" s="325"/>
      <c r="IGZ79" s="325"/>
      <c r="IHA79" s="325"/>
      <c r="IHB79" s="325"/>
      <c r="IHC79" s="325"/>
      <c r="IHD79" s="325"/>
      <c r="IHE79" s="325"/>
      <c r="IHF79" s="325"/>
      <c r="IHG79" s="325"/>
      <c r="IHH79" s="325"/>
      <c r="IHI79" s="325"/>
      <c r="IHJ79" s="325"/>
      <c r="IHK79" s="325"/>
      <c r="IHL79" s="325"/>
      <c r="IHM79" s="325"/>
      <c r="IHN79" s="325"/>
      <c r="IHO79" s="325"/>
      <c r="IHP79" s="325"/>
      <c r="IHQ79" s="325"/>
      <c r="IHR79" s="325"/>
      <c r="IHS79" s="325"/>
      <c r="IHT79" s="325"/>
      <c r="IHU79" s="325"/>
      <c r="IHV79" s="325"/>
      <c r="IHW79" s="325"/>
      <c r="IHX79" s="325"/>
      <c r="IHY79" s="325"/>
      <c r="IHZ79" s="325"/>
      <c r="IIA79" s="325"/>
      <c r="IIB79" s="325"/>
      <c r="IIC79" s="325"/>
      <c r="IID79" s="325"/>
      <c r="IIE79" s="325"/>
      <c r="IIF79" s="325"/>
      <c r="IIG79" s="325"/>
      <c r="IIH79" s="325"/>
      <c r="III79" s="325"/>
      <c r="IIJ79" s="325"/>
      <c r="IIK79" s="325"/>
      <c r="IIL79" s="325"/>
      <c r="IIM79" s="325"/>
      <c r="IIN79" s="325"/>
      <c r="IIO79" s="325"/>
      <c r="IIP79" s="325"/>
      <c r="IIQ79" s="325"/>
      <c r="IIR79" s="325"/>
      <c r="IIS79" s="325"/>
      <c r="IIT79" s="325"/>
      <c r="IIU79" s="325"/>
      <c r="IIV79" s="325"/>
      <c r="IIW79" s="325"/>
      <c r="IIX79" s="325"/>
      <c r="IIY79" s="325"/>
      <c r="IIZ79" s="325"/>
      <c r="IJA79" s="325"/>
      <c r="IJB79" s="325"/>
      <c r="IJC79" s="325"/>
      <c r="IJD79" s="325"/>
      <c r="IJE79" s="325"/>
      <c r="IJF79" s="325"/>
      <c r="IJG79" s="325"/>
      <c r="IJH79" s="325"/>
      <c r="IJI79" s="325"/>
      <c r="IJJ79" s="325"/>
      <c r="IJK79" s="325"/>
      <c r="IJL79" s="325"/>
      <c r="IJM79" s="325"/>
      <c r="IJN79" s="325"/>
      <c r="IJO79" s="325"/>
      <c r="IJP79" s="325"/>
      <c r="IJQ79" s="325"/>
      <c r="IJR79" s="325"/>
      <c r="IJS79" s="325"/>
      <c r="IJT79" s="325"/>
      <c r="IJU79" s="325"/>
      <c r="IJV79" s="325"/>
      <c r="IJW79" s="325"/>
      <c r="IJX79" s="325"/>
      <c r="IJY79" s="325"/>
      <c r="IJZ79" s="325"/>
      <c r="IKA79" s="325"/>
      <c r="IKB79" s="325"/>
      <c r="IKC79" s="325"/>
      <c r="IKD79" s="325"/>
      <c r="IKE79" s="325"/>
      <c r="IKF79" s="325"/>
      <c r="IKG79" s="325"/>
      <c r="IKH79" s="325"/>
      <c r="IKI79" s="325"/>
      <c r="IKJ79" s="325"/>
      <c r="IKK79" s="325"/>
      <c r="IKL79" s="325"/>
      <c r="IKM79" s="325"/>
      <c r="IKN79" s="325"/>
      <c r="IKO79" s="325"/>
      <c r="IKP79" s="325"/>
      <c r="IKQ79" s="325"/>
      <c r="IKR79" s="325"/>
      <c r="IKS79" s="325"/>
      <c r="IKT79" s="325"/>
      <c r="IKU79" s="325"/>
      <c r="IKV79" s="325"/>
      <c r="IKW79" s="325"/>
      <c r="IKX79" s="325"/>
      <c r="IKY79" s="325"/>
      <c r="IKZ79" s="325"/>
      <c r="ILA79" s="325"/>
      <c r="ILB79" s="325"/>
      <c r="ILC79" s="325"/>
      <c r="ILD79" s="325"/>
      <c r="ILE79" s="325"/>
      <c r="ILF79" s="325"/>
      <c r="ILG79" s="325"/>
      <c r="ILH79" s="325"/>
      <c r="ILI79" s="325"/>
      <c r="ILJ79" s="325"/>
      <c r="ILK79" s="325"/>
      <c r="ILL79" s="325"/>
      <c r="ILM79" s="325"/>
      <c r="ILN79" s="325"/>
      <c r="ILO79" s="325"/>
      <c r="ILP79" s="325"/>
      <c r="ILQ79" s="325"/>
      <c r="ILR79" s="325"/>
      <c r="ILS79" s="325"/>
      <c r="ILT79" s="325"/>
      <c r="ILU79" s="325"/>
      <c r="ILV79" s="325"/>
      <c r="ILW79" s="325"/>
      <c r="ILX79" s="325"/>
      <c r="ILY79" s="325"/>
      <c r="ILZ79" s="325"/>
      <c r="IMA79" s="325"/>
      <c r="IMB79" s="325"/>
      <c r="IMC79" s="325"/>
      <c r="IMD79" s="325"/>
      <c r="IME79" s="325"/>
      <c r="IMF79" s="325"/>
      <c r="IMG79" s="325"/>
      <c r="IMH79" s="325"/>
      <c r="IMI79" s="325"/>
      <c r="IMJ79" s="325"/>
      <c r="IMK79" s="325"/>
      <c r="IML79" s="325"/>
      <c r="IMM79" s="325"/>
      <c r="IMN79" s="325"/>
      <c r="IMO79" s="325"/>
      <c r="IMP79" s="325"/>
      <c r="IMQ79" s="325"/>
      <c r="IMR79" s="325"/>
      <c r="IMS79" s="325"/>
      <c r="IMT79" s="325"/>
      <c r="IMU79" s="325"/>
      <c r="IMV79" s="325"/>
      <c r="IMW79" s="325"/>
      <c r="IMX79" s="325"/>
      <c r="IMY79" s="325"/>
      <c r="IMZ79" s="325"/>
      <c r="INA79" s="325"/>
      <c r="INB79" s="325"/>
      <c r="INC79" s="325"/>
      <c r="IND79" s="325"/>
      <c r="INE79" s="325"/>
      <c r="INF79" s="325"/>
      <c r="ING79" s="325"/>
      <c r="INH79" s="325"/>
      <c r="INI79" s="325"/>
      <c r="INJ79" s="325"/>
      <c r="INK79" s="325"/>
      <c r="INL79" s="325"/>
      <c r="INM79" s="325"/>
      <c r="INN79" s="325"/>
      <c r="INO79" s="325"/>
      <c r="INP79" s="325"/>
      <c r="INQ79" s="325"/>
      <c r="INR79" s="325"/>
      <c r="INS79" s="325"/>
      <c r="INT79" s="325"/>
      <c r="INU79" s="325"/>
      <c r="INV79" s="325"/>
      <c r="INW79" s="325"/>
      <c r="INX79" s="325"/>
      <c r="INY79" s="325"/>
      <c r="INZ79" s="325"/>
      <c r="IOA79" s="325"/>
      <c r="IOB79" s="325"/>
      <c r="IOC79" s="325"/>
      <c r="IOD79" s="325"/>
      <c r="IOE79" s="325"/>
      <c r="IOF79" s="325"/>
      <c r="IOG79" s="325"/>
      <c r="IOH79" s="325"/>
      <c r="IOI79" s="325"/>
      <c r="IOJ79" s="325"/>
      <c r="IOK79" s="325"/>
      <c r="IOL79" s="325"/>
      <c r="IOM79" s="325"/>
      <c r="ION79" s="325"/>
      <c r="IOO79" s="325"/>
      <c r="IOP79" s="325"/>
      <c r="IOQ79" s="325"/>
      <c r="IOR79" s="325"/>
      <c r="IOS79" s="325"/>
      <c r="IOT79" s="325"/>
      <c r="IOU79" s="325"/>
      <c r="IOV79" s="325"/>
      <c r="IOW79" s="325"/>
      <c r="IOX79" s="325"/>
      <c r="IOY79" s="325"/>
      <c r="IOZ79" s="325"/>
      <c r="IPA79" s="325"/>
      <c r="IPB79" s="325"/>
      <c r="IPC79" s="325"/>
      <c r="IPD79" s="325"/>
      <c r="IPE79" s="325"/>
      <c r="IPF79" s="325"/>
      <c r="IPG79" s="325"/>
      <c r="IPH79" s="325"/>
      <c r="IPI79" s="325"/>
      <c r="IPJ79" s="325"/>
      <c r="IPK79" s="325"/>
      <c r="IPL79" s="325"/>
      <c r="IPM79" s="325"/>
      <c r="IPN79" s="325"/>
      <c r="IPO79" s="325"/>
      <c r="IPP79" s="325"/>
      <c r="IPQ79" s="325"/>
      <c r="IPR79" s="325"/>
      <c r="IPS79" s="325"/>
      <c r="IPT79" s="325"/>
      <c r="IPU79" s="325"/>
      <c r="IPV79" s="325"/>
      <c r="IPW79" s="325"/>
      <c r="IPX79" s="325"/>
      <c r="IPY79" s="325"/>
      <c r="IPZ79" s="325"/>
      <c r="IQA79" s="325"/>
      <c r="IQB79" s="325"/>
      <c r="IQC79" s="325"/>
      <c r="IQD79" s="325"/>
      <c r="IQE79" s="325"/>
      <c r="IQF79" s="325"/>
      <c r="IQG79" s="325"/>
      <c r="IQH79" s="325"/>
      <c r="IQI79" s="325"/>
      <c r="IQJ79" s="325"/>
      <c r="IQK79" s="325"/>
      <c r="IQL79" s="325"/>
      <c r="IQM79" s="325"/>
      <c r="IQN79" s="325"/>
      <c r="IQO79" s="325"/>
      <c r="IQP79" s="325"/>
      <c r="IQQ79" s="325"/>
      <c r="IQR79" s="325"/>
      <c r="IQS79" s="325"/>
      <c r="IQT79" s="325"/>
      <c r="IQU79" s="325"/>
      <c r="IQV79" s="325"/>
      <c r="IQW79" s="325"/>
      <c r="IQX79" s="325"/>
      <c r="IQY79" s="325"/>
      <c r="IQZ79" s="325"/>
      <c r="IRA79" s="325"/>
      <c r="IRB79" s="325"/>
      <c r="IRC79" s="325"/>
      <c r="IRD79" s="325"/>
      <c r="IRE79" s="325"/>
      <c r="IRF79" s="325"/>
      <c r="IRG79" s="325"/>
      <c r="IRH79" s="325"/>
      <c r="IRI79" s="325"/>
      <c r="IRJ79" s="325"/>
      <c r="IRK79" s="325"/>
      <c r="IRL79" s="325"/>
      <c r="IRM79" s="325"/>
      <c r="IRN79" s="325"/>
      <c r="IRO79" s="325"/>
      <c r="IRP79" s="325"/>
      <c r="IRQ79" s="325"/>
      <c r="IRR79" s="325"/>
      <c r="IRS79" s="325"/>
      <c r="IRT79" s="325"/>
      <c r="IRU79" s="325"/>
      <c r="IRV79" s="325"/>
      <c r="IRW79" s="325"/>
      <c r="IRX79" s="325"/>
      <c r="IRY79" s="325"/>
      <c r="IRZ79" s="325"/>
      <c r="ISA79" s="325"/>
      <c r="ISB79" s="325"/>
      <c r="ISC79" s="325"/>
      <c r="ISD79" s="325"/>
      <c r="ISE79" s="325"/>
      <c r="ISF79" s="325"/>
      <c r="ISG79" s="325"/>
      <c r="ISH79" s="325"/>
      <c r="ISI79" s="325"/>
      <c r="ISJ79" s="325"/>
      <c r="ISK79" s="325"/>
      <c r="ISL79" s="325"/>
      <c r="ISM79" s="325"/>
      <c r="ISN79" s="325"/>
      <c r="ISO79" s="325"/>
      <c r="ISP79" s="325"/>
      <c r="ISQ79" s="325"/>
      <c r="ISR79" s="325"/>
      <c r="ISS79" s="325"/>
      <c r="IST79" s="325"/>
      <c r="ISU79" s="325"/>
      <c r="ISV79" s="325"/>
      <c r="ISW79" s="325"/>
      <c r="ISX79" s="325"/>
      <c r="ISY79" s="325"/>
      <c r="ISZ79" s="325"/>
      <c r="ITA79" s="325"/>
      <c r="ITB79" s="325"/>
      <c r="ITC79" s="325"/>
      <c r="ITD79" s="325"/>
      <c r="ITE79" s="325"/>
      <c r="ITF79" s="325"/>
      <c r="ITG79" s="325"/>
      <c r="ITH79" s="325"/>
      <c r="ITI79" s="325"/>
      <c r="ITJ79" s="325"/>
      <c r="ITK79" s="325"/>
      <c r="ITL79" s="325"/>
      <c r="ITM79" s="325"/>
      <c r="ITN79" s="325"/>
      <c r="ITO79" s="325"/>
      <c r="ITP79" s="325"/>
      <c r="ITQ79" s="325"/>
      <c r="ITR79" s="325"/>
      <c r="ITS79" s="325"/>
      <c r="ITT79" s="325"/>
      <c r="ITU79" s="325"/>
      <c r="ITV79" s="325"/>
      <c r="ITW79" s="325"/>
      <c r="ITX79" s="325"/>
      <c r="ITY79" s="325"/>
      <c r="ITZ79" s="325"/>
      <c r="IUA79" s="325"/>
      <c r="IUB79" s="325"/>
      <c r="IUC79" s="325"/>
      <c r="IUD79" s="325"/>
      <c r="IUE79" s="325"/>
      <c r="IUF79" s="325"/>
      <c r="IUG79" s="325"/>
      <c r="IUH79" s="325"/>
      <c r="IUI79" s="325"/>
      <c r="IUJ79" s="325"/>
      <c r="IUK79" s="325"/>
      <c r="IUL79" s="325"/>
      <c r="IUM79" s="325"/>
      <c r="IUN79" s="325"/>
      <c r="IUO79" s="325"/>
      <c r="IUP79" s="325"/>
      <c r="IUQ79" s="325"/>
      <c r="IUR79" s="325"/>
      <c r="IUS79" s="325"/>
      <c r="IUT79" s="325"/>
      <c r="IUU79" s="325"/>
      <c r="IUV79" s="325"/>
      <c r="IUW79" s="325"/>
      <c r="IUX79" s="325"/>
      <c r="IUY79" s="325"/>
      <c r="IUZ79" s="325"/>
      <c r="IVA79" s="325"/>
      <c r="IVB79" s="325"/>
      <c r="IVC79" s="325"/>
      <c r="IVD79" s="325"/>
      <c r="IVE79" s="325"/>
      <c r="IVF79" s="325"/>
      <c r="IVG79" s="325"/>
      <c r="IVH79" s="325"/>
      <c r="IVI79" s="325"/>
      <c r="IVJ79" s="325"/>
      <c r="IVK79" s="325"/>
      <c r="IVL79" s="325"/>
      <c r="IVM79" s="325"/>
      <c r="IVN79" s="325"/>
      <c r="IVO79" s="325"/>
      <c r="IVP79" s="325"/>
      <c r="IVQ79" s="325"/>
      <c r="IVR79" s="325"/>
      <c r="IVS79" s="325"/>
      <c r="IVT79" s="325"/>
      <c r="IVU79" s="325"/>
      <c r="IVV79" s="325"/>
      <c r="IVW79" s="325"/>
      <c r="IVX79" s="325"/>
      <c r="IVY79" s="325"/>
      <c r="IVZ79" s="325"/>
      <c r="IWA79" s="325"/>
      <c r="IWB79" s="325"/>
      <c r="IWC79" s="325"/>
      <c r="IWD79" s="325"/>
      <c r="IWE79" s="325"/>
      <c r="IWF79" s="325"/>
      <c r="IWG79" s="325"/>
      <c r="IWH79" s="325"/>
      <c r="IWI79" s="325"/>
      <c r="IWJ79" s="325"/>
      <c r="IWK79" s="325"/>
      <c r="IWL79" s="325"/>
      <c r="IWM79" s="325"/>
      <c r="IWN79" s="325"/>
      <c r="IWO79" s="325"/>
      <c r="IWP79" s="325"/>
      <c r="IWQ79" s="325"/>
      <c r="IWR79" s="325"/>
      <c r="IWS79" s="325"/>
      <c r="IWT79" s="325"/>
      <c r="IWU79" s="325"/>
      <c r="IWV79" s="325"/>
      <c r="IWW79" s="325"/>
      <c r="IWX79" s="325"/>
      <c r="IWY79" s="325"/>
      <c r="IWZ79" s="325"/>
      <c r="IXA79" s="325"/>
      <c r="IXB79" s="325"/>
      <c r="IXC79" s="325"/>
      <c r="IXD79" s="325"/>
      <c r="IXE79" s="325"/>
      <c r="IXF79" s="325"/>
      <c r="IXG79" s="325"/>
      <c r="IXH79" s="325"/>
      <c r="IXI79" s="325"/>
      <c r="IXJ79" s="325"/>
      <c r="IXK79" s="325"/>
      <c r="IXL79" s="325"/>
      <c r="IXM79" s="325"/>
      <c r="IXN79" s="325"/>
      <c r="IXO79" s="325"/>
      <c r="IXP79" s="325"/>
      <c r="IXQ79" s="325"/>
      <c r="IXR79" s="325"/>
      <c r="IXS79" s="325"/>
      <c r="IXT79" s="325"/>
      <c r="IXU79" s="325"/>
      <c r="IXV79" s="325"/>
      <c r="IXW79" s="325"/>
      <c r="IXX79" s="325"/>
      <c r="IXY79" s="325"/>
      <c r="IXZ79" s="325"/>
      <c r="IYA79" s="325"/>
      <c r="IYB79" s="325"/>
      <c r="IYC79" s="325"/>
      <c r="IYD79" s="325"/>
      <c r="IYE79" s="325"/>
      <c r="IYF79" s="325"/>
      <c r="IYG79" s="325"/>
      <c r="IYH79" s="325"/>
      <c r="IYI79" s="325"/>
      <c r="IYJ79" s="325"/>
      <c r="IYK79" s="325"/>
      <c r="IYL79" s="325"/>
      <c r="IYM79" s="325"/>
      <c r="IYN79" s="325"/>
      <c r="IYO79" s="325"/>
      <c r="IYP79" s="325"/>
      <c r="IYQ79" s="325"/>
      <c r="IYR79" s="325"/>
      <c r="IYS79" s="325"/>
      <c r="IYT79" s="325"/>
      <c r="IYU79" s="325"/>
      <c r="IYV79" s="325"/>
      <c r="IYW79" s="325"/>
      <c r="IYX79" s="325"/>
      <c r="IYY79" s="325"/>
      <c r="IYZ79" s="325"/>
      <c r="IZA79" s="325"/>
      <c r="IZB79" s="325"/>
      <c r="IZC79" s="325"/>
      <c r="IZD79" s="325"/>
      <c r="IZE79" s="325"/>
      <c r="IZF79" s="325"/>
      <c r="IZG79" s="325"/>
      <c r="IZH79" s="325"/>
      <c r="IZI79" s="325"/>
      <c r="IZJ79" s="325"/>
      <c r="IZK79" s="325"/>
      <c r="IZL79" s="325"/>
      <c r="IZM79" s="325"/>
      <c r="IZN79" s="325"/>
      <c r="IZO79" s="325"/>
      <c r="IZP79" s="325"/>
      <c r="IZQ79" s="325"/>
      <c r="IZR79" s="325"/>
      <c r="IZS79" s="325"/>
      <c r="IZT79" s="325"/>
      <c r="IZU79" s="325"/>
      <c r="IZV79" s="325"/>
      <c r="IZW79" s="325"/>
      <c r="IZX79" s="325"/>
      <c r="IZY79" s="325"/>
      <c r="IZZ79" s="325"/>
      <c r="JAA79" s="325"/>
      <c r="JAB79" s="325"/>
      <c r="JAC79" s="325"/>
      <c r="JAD79" s="325"/>
      <c r="JAE79" s="325"/>
      <c r="JAF79" s="325"/>
      <c r="JAG79" s="325"/>
      <c r="JAH79" s="325"/>
      <c r="JAI79" s="325"/>
      <c r="JAJ79" s="325"/>
      <c r="JAK79" s="325"/>
      <c r="JAL79" s="325"/>
      <c r="JAM79" s="325"/>
      <c r="JAN79" s="325"/>
      <c r="JAO79" s="325"/>
      <c r="JAP79" s="325"/>
      <c r="JAQ79" s="325"/>
      <c r="JAR79" s="325"/>
      <c r="JAS79" s="325"/>
      <c r="JAT79" s="325"/>
      <c r="JAU79" s="325"/>
      <c r="JAV79" s="325"/>
      <c r="JAW79" s="325"/>
      <c r="JAX79" s="325"/>
      <c r="JAY79" s="325"/>
      <c r="JAZ79" s="325"/>
      <c r="JBA79" s="325"/>
      <c r="JBB79" s="325"/>
      <c r="JBC79" s="325"/>
      <c r="JBD79" s="325"/>
      <c r="JBE79" s="325"/>
      <c r="JBF79" s="325"/>
      <c r="JBG79" s="325"/>
      <c r="JBH79" s="325"/>
      <c r="JBI79" s="325"/>
      <c r="JBJ79" s="325"/>
      <c r="JBK79" s="325"/>
      <c r="JBL79" s="325"/>
      <c r="JBM79" s="325"/>
      <c r="JBN79" s="325"/>
      <c r="JBO79" s="325"/>
      <c r="JBP79" s="325"/>
      <c r="JBQ79" s="325"/>
      <c r="JBR79" s="325"/>
      <c r="JBS79" s="325"/>
      <c r="JBT79" s="325"/>
      <c r="JBU79" s="325"/>
      <c r="JBV79" s="325"/>
      <c r="JBW79" s="325"/>
      <c r="JBX79" s="325"/>
      <c r="JBY79" s="325"/>
      <c r="JBZ79" s="325"/>
      <c r="JCA79" s="325"/>
      <c r="JCB79" s="325"/>
      <c r="JCC79" s="325"/>
      <c r="JCD79" s="325"/>
      <c r="JCE79" s="325"/>
      <c r="JCF79" s="325"/>
      <c r="JCG79" s="325"/>
      <c r="JCH79" s="325"/>
      <c r="JCI79" s="325"/>
      <c r="JCJ79" s="325"/>
      <c r="JCK79" s="325"/>
      <c r="JCL79" s="325"/>
      <c r="JCM79" s="325"/>
      <c r="JCN79" s="325"/>
      <c r="JCO79" s="325"/>
      <c r="JCP79" s="325"/>
      <c r="JCQ79" s="325"/>
      <c r="JCR79" s="325"/>
      <c r="JCS79" s="325"/>
      <c r="JCT79" s="325"/>
      <c r="JCU79" s="325"/>
      <c r="JCV79" s="325"/>
      <c r="JCW79" s="325"/>
      <c r="JCX79" s="325"/>
      <c r="JCY79" s="325"/>
      <c r="JCZ79" s="325"/>
      <c r="JDA79" s="325"/>
      <c r="JDB79" s="325"/>
      <c r="JDC79" s="325"/>
      <c r="JDD79" s="325"/>
      <c r="JDE79" s="325"/>
      <c r="JDF79" s="325"/>
      <c r="JDG79" s="325"/>
      <c r="JDH79" s="325"/>
      <c r="JDI79" s="325"/>
      <c r="JDJ79" s="325"/>
      <c r="JDK79" s="325"/>
      <c r="JDL79" s="325"/>
      <c r="JDM79" s="325"/>
      <c r="JDN79" s="325"/>
      <c r="JDO79" s="325"/>
      <c r="JDP79" s="325"/>
      <c r="JDQ79" s="325"/>
      <c r="JDR79" s="325"/>
      <c r="JDS79" s="325"/>
      <c r="JDT79" s="325"/>
      <c r="JDU79" s="325"/>
      <c r="JDV79" s="325"/>
      <c r="JDW79" s="325"/>
      <c r="JDX79" s="325"/>
      <c r="JDY79" s="325"/>
      <c r="JDZ79" s="325"/>
      <c r="JEA79" s="325"/>
      <c r="JEB79" s="325"/>
      <c r="JEC79" s="325"/>
      <c r="JED79" s="325"/>
      <c r="JEE79" s="325"/>
      <c r="JEF79" s="325"/>
      <c r="JEG79" s="325"/>
      <c r="JEH79" s="325"/>
      <c r="JEI79" s="325"/>
      <c r="JEJ79" s="325"/>
      <c r="JEK79" s="325"/>
      <c r="JEL79" s="325"/>
      <c r="JEM79" s="325"/>
      <c r="JEN79" s="325"/>
      <c r="JEO79" s="325"/>
      <c r="JEP79" s="325"/>
      <c r="JEQ79" s="325"/>
      <c r="JER79" s="325"/>
      <c r="JES79" s="325"/>
      <c r="JET79" s="325"/>
      <c r="JEU79" s="325"/>
      <c r="JEV79" s="325"/>
      <c r="JEW79" s="325"/>
      <c r="JEX79" s="325"/>
      <c r="JEY79" s="325"/>
      <c r="JEZ79" s="325"/>
      <c r="JFA79" s="325"/>
      <c r="JFB79" s="325"/>
      <c r="JFC79" s="325"/>
      <c r="JFD79" s="325"/>
      <c r="JFE79" s="325"/>
      <c r="JFF79" s="325"/>
      <c r="JFG79" s="325"/>
      <c r="JFH79" s="325"/>
      <c r="JFI79" s="325"/>
      <c r="JFJ79" s="325"/>
      <c r="JFK79" s="325"/>
      <c r="JFL79" s="325"/>
      <c r="JFM79" s="325"/>
      <c r="JFN79" s="325"/>
      <c r="JFO79" s="325"/>
      <c r="JFP79" s="325"/>
      <c r="JFQ79" s="325"/>
      <c r="JFR79" s="325"/>
      <c r="JFS79" s="325"/>
      <c r="JFT79" s="325"/>
      <c r="JFU79" s="325"/>
      <c r="JFV79" s="325"/>
      <c r="JFW79" s="325"/>
      <c r="JFX79" s="325"/>
      <c r="JFY79" s="325"/>
      <c r="JFZ79" s="325"/>
      <c r="JGA79" s="325"/>
      <c r="JGB79" s="325"/>
      <c r="JGC79" s="325"/>
      <c r="JGD79" s="325"/>
      <c r="JGE79" s="325"/>
      <c r="JGF79" s="325"/>
      <c r="JGG79" s="325"/>
      <c r="JGH79" s="325"/>
      <c r="JGI79" s="325"/>
      <c r="JGJ79" s="325"/>
      <c r="JGK79" s="325"/>
      <c r="JGL79" s="325"/>
      <c r="JGM79" s="325"/>
      <c r="JGN79" s="325"/>
      <c r="JGO79" s="325"/>
      <c r="JGP79" s="325"/>
      <c r="JGQ79" s="325"/>
      <c r="JGR79" s="325"/>
      <c r="JGS79" s="325"/>
      <c r="JGT79" s="325"/>
      <c r="JGU79" s="325"/>
      <c r="JGV79" s="325"/>
      <c r="JGW79" s="325"/>
      <c r="JGX79" s="325"/>
      <c r="JGY79" s="325"/>
      <c r="JGZ79" s="325"/>
      <c r="JHA79" s="325"/>
      <c r="JHB79" s="325"/>
      <c r="JHC79" s="325"/>
      <c r="JHD79" s="325"/>
      <c r="JHE79" s="325"/>
      <c r="JHF79" s="325"/>
      <c r="JHG79" s="325"/>
      <c r="JHH79" s="325"/>
      <c r="JHI79" s="325"/>
      <c r="JHJ79" s="325"/>
      <c r="JHK79" s="325"/>
      <c r="JHL79" s="325"/>
      <c r="JHM79" s="325"/>
      <c r="JHN79" s="325"/>
      <c r="JHO79" s="325"/>
      <c r="JHP79" s="325"/>
      <c r="JHQ79" s="325"/>
      <c r="JHR79" s="325"/>
      <c r="JHS79" s="325"/>
      <c r="JHT79" s="325"/>
      <c r="JHU79" s="325"/>
      <c r="JHV79" s="325"/>
      <c r="JHW79" s="325"/>
      <c r="JHX79" s="325"/>
      <c r="JHY79" s="325"/>
      <c r="JHZ79" s="325"/>
      <c r="JIA79" s="325"/>
      <c r="JIB79" s="325"/>
      <c r="JIC79" s="325"/>
      <c r="JID79" s="325"/>
      <c r="JIE79" s="325"/>
      <c r="JIF79" s="325"/>
      <c r="JIG79" s="325"/>
      <c r="JIH79" s="325"/>
      <c r="JII79" s="325"/>
      <c r="JIJ79" s="325"/>
      <c r="JIK79" s="325"/>
      <c r="JIL79" s="325"/>
      <c r="JIM79" s="325"/>
      <c r="JIN79" s="325"/>
      <c r="JIO79" s="325"/>
      <c r="JIP79" s="325"/>
      <c r="JIQ79" s="325"/>
      <c r="JIR79" s="325"/>
      <c r="JIS79" s="325"/>
      <c r="JIT79" s="325"/>
      <c r="JIU79" s="325"/>
      <c r="JIV79" s="325"/>
      <c r="JIW79" s="325"/>
      <c r="JIX79" s="325"/>
      <c r="JIY79" s="325"/>
      <c r="JIZ79" s="325"/>
      <c r="JJA79" s="325"/>
      <c r="JJB79" s="325"/>
      <c r="JJC79" s="325"/>
      <c r="JJD79" s="325"/>
      <c r="JJE79" s="325"/>
      <c r="JJF79" s="325"/>
      <c r="JJG79" s="325"/>
      <c r="JJH79" s="325"/>
      <c r="JJI79" s="325"/>
      <c r="JJJ79" s="325"/>
      <c r="JJK79" s="325"/>
      <c r="JJL79" s="325"/>
      <c r="JJM79" s="325"/>
      <c r="JJN79" s="325"/>
      <c r="JJO79" s="325"/>
      <c r="JJP79" s="325"/>
      <c r="JJQ79" s="325"/>
      <c r="JJR79" s="325"/>
      <c r="JJS79" s="325"/>
      <c r="JJT79" s="325"/>
      <c r="JJU79" s="325"/>
      <c r="JJV79" s="325"/>
      <c r="JJW79" s="325"/>
      <c r="JJX79" s="325"/>
      <c r="JJY79" s="325"/>
      <c r="JJZ79" s="325"/>
      <c r="JKA79" s="325"/>
      <c r="JKB79" s="325"/>
      <c r="JKC79" s="325"/>
      <c r="JKD79" s="325"/>
      <c r="JKE79" s="325"/>
      <c r="JKF79" s="325"/>
      <c r="JKG79" s="325"/>
      <c r="JKH79" s="325"/>
      <c r="JKI79" s="325"/>
      <c r="JKJ79" s="325"/>
      <c r="JKK79" s="325"/>
      <c r="JKL79" s="325"/>
      <c r="JKM79" s="325"/>
      <c r="JKN79" s="325"/>
      <c r="JKO79" s="325"/>
      <c r="JKP79" s="325"/>
      <c r="JKQ79" s="325"/>
      <c r="JKR79" s="325"/>
      <c r="JKS79" s="325"/>
      <c r="JKT79" s="325"/>
      <c r="JKU79" s="325"/>
      <c r="JKV79" s="325"/>
      <c r="JKW79" s="325"/>
      <c r="JKX79" s="325"/>
      <c r="JKY79" s="325"/>
      <c r="JKZ79" s="325"/>
      <c r="JLA79" s="325"/>
      <c r="JLB79" s="325"/>
      <c r="JLC79" s="325"/>
      <c r="JLD79" s="325"/>
      <c r="JLE79" s="325"/>
      <c r="JLF79" s="325"/>
      <c r="JLG79" s="325"/>
      <c r="JLH79" s="325"/>
      <c r="JLI79" s="325"/>
      <c r="JLJ79" s="325"/>
      <c r="JLK79" s="325"/>
      <c r="JLL79" s="325"/>
      <c r="JLM79" s="325"/>
      <c r="JLN79" s="325"/>
      <c r="JLO79" s="325"/>
      <c r="JLP79" s="325"/>
      <c r="JLQ79" s="325"/>
      <c r="JLR79" s="325"/>
      <c r="JLS79" s="325"/>
      <c r="JLT79" s="325"/>
      <c r="JLU79" s="325"/>
      <c r="JLV79" s="325"/>
      <c r="JLW79" s="325"/>
      <c r="JLX79" s="325"/>
      <c r="JLY79" s="325"/>
      <c r="JLZ79" s="325"/>
      <c r="JMA79" s="325"/>
      <c r="JMB79" s="325"/>
      <c r="JMC79" s="325"/>
      <c r="JMD79" s="325"/>
      <c r="JME79" s="325"/>
      <c r="JMF79" s="325"/>
      <c r="JMG79" s="325"/>
      <c r="JMH79" s="325"/>
      <c r="JMI79" s="325"/>
      <c r="JMJ79" s="325"/>
      <c r="JMK79" s="325"/>
      <c r="JML79" s="325"/>
      <c r="JMM79" s="325"/>
      <c r="JMN79" s="325"/>
      <c r="JMO79" s="325"/>
      <c r="JMP79" s="325"/>
      <c r="JMQ79" s="325"/>
      <c r="JMR79" s="325"/>
      <c r="JMS79" s="325"/>
      <c r="JMT79" s="325"/>
      <c r="JMU79" s="325"/>
      <c r="JMV79" s="325"/>
      <c r="JMW79" s="325"/>
      <c r="JMX79" s="325"/>
      <c r="JMY79" s="325"/>
      <c r="JMZ79" s="325"/>
      <c r="JNA79" s="325"/>
      <c r="JNB79" s="325"/>
      <c r="JNC79" s="325"/>
      <c r="JND79" s="325"/>
      <c r="JNE79" s="325"/>
      <c r="JNF79" s="325"/>
      <c r="JNG79" s="325"/>
      <c r="JNH79" s="325"/>
      <c r="JNI79" s="325"/>
      <c r="JNJ79" s="325"/>
      <c r="JNK79" s="325"/>
      <c r="JNL79" s="325"/>
      <c r="JNM79" s="325"/>
      <c r="JNN79" s="325"/>
      <c r="JNO79" s="325"/>
      <c r="JNP79" s="325"/>
      <c r="JNQ79" s="325"/>
      <c r="JNR79" s="325"/>
      <c r="JNS79" s="325"/>
      <c r="JNT79" s="325"/>
      <c r="JNU79" s="325"/>
      <c r="JNV79" s="325"/>
      <c r="JNW79" s="325"/>
      <c r="JNX79" s="325"/>
      <c r="JNY79" s="325"/>
      <c r="JNZ79" s="325"/>
      <c r="JOA79" s="325"/>
      <c r="JOB79" s="325"/>
      <c r="JOC79" s="325"/>
      <c r="JOD79" s="325"/>
      <c r="JOE79" s="325"/>
      <c r="JOF79" s="325"/>
      <c r="JOG79" s="325"/>
      <c r="JOH79" s="325"/>
      <c r="JOI79" s="325"/>
      <c r="JOJ79" s="325"/>
      <c r="JOK79" s="325"/>
      <c r="JOL79" s="325"/>
      <c r="JOM79" s="325"/>
      <c r="JON79" s="325"/>
      <c r="JOO79" s="325"/>
      <c r="JOP79" s="325"/>
      <c r="JOQ79" s="325"/>
      <c r="JOR79" s="325"/>
      <c r="JOS79" s="325"/>
      <c r="JOT79" s="325"/>
      <c r="JOU79" s="325"/>
      <c r="JOV79" s="325"/>
      <c r="JOW79" s="325"/>
      <c r="JOX79" s="325"/>
      <c r="JOY79" s="325"/>
      <c r="JOZ79" s="325"/>
      <c r="JPA79" s="325"/>
      <c r="JPB79" s="325"/>
      <c r="JPC79" s="325"/>
      <c r="JPD79" s="325"/>
      <c r="JPE79" s="325"/>
      <c r="JPF79" s="325"/>
      <c r="JPG79" s="325"/>
      <c r="JPH79" s="325"/>
      <c r="JPI79" s="325"/>
      <c r="JPJ79" s="325"/>
      <c r="JPK79" s="325"/>
      <c r="JPL79" s="325"/>
      <c r="JPM79" s="325"/>
      <c r="JPN79" s="325"/>
      <c r="JPO79" s="325"/>
      <c r="JPP79" s="325"/>
      <c r="JPQ79" s="325"/>
      <c r="JPR79" s="325"/>
      <c r="JPS79" s="325"/>
      <c r="JPT79" s="325"/>
      <c r="JPU79" s="325"/>
      <c r="JPV79" s="325"/>
      <c r="JPW79" s="325"/>
      <c r="JPX79" s="325"/>
      <c r="JPY79" s="325"/>
      <c r="JPZ79" s="325"/>
      <c r="JQA79" s="325"/>
      <c r="JQB79" s="325"/>
      <c r="JQC79" s="325"/>
      <c r="JQD79" s="325"/>
      <c r="JQE79" s="325"/>
      <c r="JQF79" s="325"/>
      <c r="JQG79" s="325"/>
      <c r="JQH79" s="325"/>
      <c r="JQI79" s="325"/>
      <c r="JQJ79" s="325"/>
      <c r="JQK79" s="325"/>
      <c r="JQL79" s="325"/>
      <c r="JQM79" s="325"/>
      <c r="JQN79" s="325"/>
      <c r="JQO79" s="325"/>
      <c r="JQP79" s="325"/>
      <c r="JQQ79" s="325"/>
      <c r="JQR79" s="325"/>
      <c r="JQS79" s="325"/>
      <c r="JQT79" s="325"/>
      <c r="JQU79" s="325"/>
      <c r="JQV79" s="325"/>
      <c r="JQW79" s="325"/>
      <c r="JQX79" s="325"/>
      <c r="JQY79" s="325"/>
      <c r="JQZ79" s="325"/>
      <c r="JRA79" s="325"/>
      <c r="JRB79" s="325"/>
      <c r="JRC79" s="325"/>
      <c r="JRD79" s="325"/>
      <c r="JRE79" s="325"/>
      <c r="JRF79" s="325"/>
      <c r="JRG79" s="325"/>
      <c r="JRH79" s="325"/>
      <c r="JRI79" s="325"/>
      <c r="JRJ79" s="325"/>
      <c r="JRK79" s="325"/>
      <c r="JRL79" s="325"/>
      <c r="JRM79" s="325"/>
      <c r="JRN79" s="325"/>
      <c r="JRO79" s="325"/>
      <c r="JRP79" s="325"/>
      <c r="JRQ79" s="325"/>
      <c r="JRR79" s="325"/>
      <c r="JRS79" s="325"/>
      <c r="JRT79" s="325"/>
      <c r="JRU79" s="325"/>
      <c r="JRV79" s="325"/>
      <c r="JRW79" s="325"/>
      <c r="JRX79" s="325"/>
      <c r="JRY79" s="325"/>
      <c r="JRZ79" s="325"/>
      <c r="JSA79" s="325"/>
      <c r="JSB79" s="325"/>
      <c r="JSC79" s="325"/>
      <c r="JSD79" s="325"/>
      <c r="JSE79" s="325"/>
      <c r="JSF79" s="325"/>
      <c r="JSG79" s="325"/>
      <c r="JSH79" s="325"/>
      <c r="JSI79" s="325"/>
      <c r="JSJ79" s="325"/>
      <c r="JSK79" s="325"/>
      <c r="JSL79" s="325"/>
      <c r="JSM79" s="325"/>
      <c r="JSN79" s="325"/>
      <c r="JSO79" s="325"/>
      <c r="JSP79" s="325"/>
      <c r="JSQ79" s="325"/>
      <c r="JSR79" s="325"/>
      <c r="JSS79" s="325"/>
      <c r="JST79" s="325"/>
      <c r="JSU79" s="325"/>
      <c r="JSV79" s="325"/>
      <c r="JSW79" s="325"/>
      <c r="JSX79" s="325"/>
      <c r="JSY79" s="325"/>
      <c r="JSZ79" s="325"/>
      <c r="JTA79" s="325"/>
      <c r="JTB79" s="325"/>
      <c r="JTC79" s="325"/>
      <c r="JTD79" s="325"/>
      <c r="JTE79" s="325"/>
      <c r="JTF79" s="325"/>
      <c r="JTG79" s="325"/>
      <c r="JTH79" s="325"/>
      <c r="JTI79" s="325"/>
      <c r="JTJ79" s="325"/>
      <c r="JTK79" s="325"/>
      <c r="JTL79" s="325"/>
      <c r="JTM79" s="325"/>
      <c r="JTN79" s="325"/>
      <c r="JTO79" s="325"/>
      <c r="JTP79" s="325"/>
      <c r="JTQ79" s="325"/>
      <c r="JTR79" s="325"/>
      <c r="JTS79" s="325"/>
      <c r="JTT79" s="325"/>
      <c r="JTU79" s="325"/>
      <c r="JTV79" s="325"/>
      <c r="JTW79" s="325"/>
      <c r="JTX79" s="325"/>
      <c r="JTY79" s="325"/>
      <c r="JTZ79" s="325"/>
      <c r="JUA79" s="325"/>
      <c r="JUB79" s="325"/>
      <c r="JUC79" s="325"/>
      <c r="JUD79" s="325"/>
      <c r="JUE79" s="325"/>
      <c r="JUF79" s="325"/>
      <c r="JUG79" s="325"/>
      <c r="JUH79" s="325"/>
      <c r="JUI79" s="325"/>
      <c r="JUJ79" s="325"/>
      <c r="JUK79" s="325"/>
      <c r="JUL79" s="325"/>
      <c r="JUM79" s="325"/>
      <c r="JUN79" s="325"/>
      <c r="JUO79" s="325"/>
      <c r="JUP79" s="325"/>
      <c r="JUQ79" s="325"/>
      <c r="JUR79" s="325"/>
      <c r="JUS79" s="325"/>
      <c r="JUT79" s="325"/>
      <c r="JUU79" s="325"/>
      <c r="JUV79" s="325"/>
      <c r="JUW79" s="325"/>
      <c r="JUX79" s="325"/>
      <c r="JUY79" s="325"/>
      <c r="JUZ79" s="325"/>
      <c r="JVA79" s="325"/>
      <c r="JVB79" s="325"/>
      <c r="JVC79" s="325"/>
      <c r="JVD79" s="325"/>
      <c r="JVE79" s="325"/>
      <c r="JVF79" s="325"/>
      <c r="JVG79" s="325"/>
      <c r="JVH79" s="325"/>
      <c r="JVI79" s="325"/>
      <c r="JVJ79" s="325"/>
      <c r="JVK79" s="325"/>
      <c r="JVL79" s="325"/>
      <c r="JVM79" s="325"/>
      <c r="JVN79" s="325"/>
      <c r="JVO79" s="325"/>
      <c r="JVP79" s="325"/>
      <c r="JVQ79" s="325"/>
      <c r="JVR79" s="325"/>
      <c r="JVS79" s="325"/>
      <c r="JVT79" s="325"/>
      <c r="JVU79" s="325"/>
      <c r="JVV79" s="325"/>
      <c r="JVW79" s="325"/>
      <c r="JVX79" s="325"/>
      <c r="JVY79" s="325"/>
      <c r="JVZ79" s="325"/>
      <c r="JWA79" s="325"/>
      <c r="JWB79" s="325"/>
      <c r="JWC79" s="325"/>
      <c r="JWD79" s="325"/>
      <c r="JWE79" s="325"/>
      <c r="JWF79" s="325"/>
      <c r="JWG79" s="325"/>
      <c r="JWH79" s="325"/>
      <c r="JWI79" s="325"/>
      <c r="JWJ79" s="325"/>
      <c r="JWK79" s="325"/>
      <c r="JWL79" s="325"/>
      <c r="JWM79" s="325"/>
      <c r="JWN79" s="325"/>
      <c r="JWO79" s="325"/>
      <c r="JWP79" s="325"/>
      <c r="JWQ79" s="325"/>
      <c r="JWR79" s="325"/>
      <c r="JWS79" s="325"/>
      <c r="JWT79" s="325"/>
      <c r="JWU79" s="325"/>
      <c r="JWV79" s="325"/>
      <c r="JWW79" s="325"/>
      <c r="JWX79" s="325"/>
      <c r="JWY79" s="325"/>
      <c r="JWZ79" s="325"/>
      <c r="JXA79" s="325"/>
      <c r="JXB79" s="325"/>
      <c r="JXC79" s="325"/>
      <c r="JXD79" s="325"/>
      <c r="JXE79" s="325"/>
      <c r="JXF79" s="325"/>
      <c r="JXG79" s="325"/>
      <c r="JXH79" s="325"/>
      <c r="JXI79" s="325"/>
      <c r="JXJ79" s="325"/>
      <c r="JXK79" s="325"/>
      <c r="JXL79" s="325"/>
      <c r="JXM79" s="325"/>
      <c r="JXN79" s="325"/>
      <c r="JXO79" s="325"/>
      <c r="JXP79" s="325"/>
      <c r="JXQ79" s="325"/>
      <c r="JXR79" s="325"/>
      <c r="JXS79" s="325"/>
      <c r="JXT79" s="325"/>
      <c r="JXU79" s="325"/>
      <c r="JXV79" s="325"/>
      <c r="JXW79" s="325"/>
      <c r="JXX79" s="325"/>
      <c r="JXY79" s="325"/>
      <c r="JXZ79" s="325"/>
      <c r="JYA79" s="325"/>
      <c r="JYB79" s="325"/>
      <c r="JYC79" s="325"/>
      <c r="JYD79" s="325"/>
      <c r="JYE79" s="325"/>
      <c r="JYF79" s="325"/>
      <c r="JYG79" s="325"/>
      <c r="JYH79" s="325"/>
      <c r="JYI79" s="325"/>
      <c r="JYJ79" s="325"/>
      <c r="JYK79" s="325"/>
      <c r="JYL79" s="325"/>
      <c r="JYM79" s="325"/>
      <c r="JYN79" s="325"/>
      <c r="JYO79" s="325"/>
      <c r="JYP79" s="325"/>
      <c r="JYQ79" s="325"/>
      <c r="JYR79" s="325"/>
      <c r="JYS79" s="325"/>
      <c r="JYT79" s="325"/>
      <c r="JYU79" s="325"/>
      <c r="JYV79" s="325"/>
      <c r="JYW79" s="325"/>
      <c r="JYX79" s="325"/>
      <c r="JYY79" s="325"/>
      <c r="JYZ79" s="325"/>
      <c r="JZA79" s="325"/>
      <c r="JZB79" s="325"/>
      <c r="JZC79" s="325"/>
      <c r="JZD79" s="325"/>
      <c r="JZE79" s="325"/>
      <c r="JZF79" s="325"/>
      <c r="JZG79" s="325"/>
      <c r="JZH79" s="325"/>
      <c r="JZI79" s="325"/>
      <c r="JZJ79" s="325"/>
      <c r="JZK79" s="325"/>
      <c r="JZL79" s="325"/>
      <c r="JZM79" s="325"/>
      <c r="JZN79" s="325"/>
      <c r="JZO79" s="325"/>
      <c r="JZP79" s="325"/>
      <c r="JZQ79" s="325"/>
      <c r="JZR79" s="325"/>
      <c r="JZS79" s="325"/>
      <c r="JZT79" s="325"/>
      <c r="JZU79" s="325"/>
      <c r="JZV79" s="325"/>
      <c r="JZW79" s="325"/>
      <c r="JZX79" s="325"/>
      <c r="JZY79" s="325"/>
      <c r="JZZ79" s="325"/>
      <c r="KAA79" s="325"/>
      <c r="KAB79" s="325"/>
      <c r="KAC79" s="325"/>
      <c r="KAD79" s="325"/>
      <c r="KAE79" s="325"/>
      <c r="KAF79" s="325"/>
      <c r="KAG79" s="325"/>
      <c r="KAH79" s="325"/>
      <c r="KAI79" s="325"/>
      <c r="KAJ79" s="325"/>
      <c r="KAK79" s="325"/>
      <c r="KAL79" s="325"/>
      <c r="KAM79" s="325"/>
      <c r="KAN79" s="325"/>
      <c r="KAO79" s="325"/>
      <c r="KAP79" s="325"/>
      <c r="KAQ79" s="325"/>
      <c r="KAR79" s="325"/>
      <c r="KAS79" s="325"/>
      <c r="KAT79" s="325"/>
      <c r="KAU79" s="325"/>
      <c r="KAV79" s="325"/>
      <c r="KAW79" s="325"/>
      <c r="KAX79" s="325"/>
      <c r="KAY79" s="325"/>
      <c r="KAZ79" s="325"/>
      <c r="KBA79" s="325"/>
      <c r="KBB79" s="325"/>
      <c r="KBC79" s="325"/>
      <c r="KBD79" s="325"/>
      <c r="KBE79" s="325"/>
      <c r="KBF79" s="325"/>
      <c r="KBG79" s="325"/>
      <c r="KBH79" s="325"/>
      <c r="KBI79" s="325"/>
      <c r="KBJ79" s="325"/>
      <c r="KBK79" s="325"/>
      <c r="KBL79" s="325"/>
      <c r="KBM79" s="325"/>
      <c r="KBN79" s="325"/>
      <c r="KBO79" s="325"/>
      <c r="KBP79" s="325"/>
      <c r="KBQ79" s="325"/>
      <c r="KBR79" s="325"/>
      <c r="KBS79" s="325"/>
      <c r="KBT79" s="325"/>
      <c r="KBU79" s="325"/>
      <c r="KBV79" s="325"/>
      <c r="KBW79" s="325"/>
      <c r="KBX79" s="325"/>
      <c r="KBY79" s="325"/>
      <c r="KBZ79" s="325"/>
      <c r="KCA79" s="325"/>
      <c r="KCB79" s="325"/>
      <c r="KCC79" s="325"/>
      <c r="KCD79" s="325"/>
      <c r="KCE79" s="325"/>
      <c r="KCF79" s="325"/>
      <c r="KCG79" s="325"/>
      <c r="KCH79" s="325"/>
      <c r="KCI79" s="325"/>
      <c r="KCJ79" s="325"/>
      <c r="KCK79" s="325"/>
      <c r="KCL79" s="325"/>
      <c r="KCM79" s="325"/>
      <c r="KCN79" s="325"/>
      <c r="KCO79" s="325"/>
      <c r="KCP79" s="325"/>
      <c r="KCQ79" s="325"/>
      <c r="KCR79" s="325"/>
      <c r="KCS79" s="325"/>
      <c r="KCT79" s="325"/>
      <c r="KCU79" s="325"/>
      <c r="KCV79" s="325"/>
      <c r="KCW79" s="325"/>
      <c r="KCX79" s="325"/>
      <c r="KCY79" s="325"/>
      <c r="KCZ79" s="325"/>
      <c r="KDA79" s="325"/>
      <c r="KDB79" s="325"/>
      <c r="KDC79" s="325"/>
      <c r="KDD79" s="325"/>
      <c r="KDE79" s="325"/>
      <c r="KDF79" s="325"/>
      <c r="KDG79" s="325"/>
      <c r="KDH79" s="325"/>
      <c r="KDI79" s="325"/>
      <c r="KDJ79" s="325"/>
      <c r="KDK79" s="325"/>
      <c r="KDL79" s="325"/>
      <c r="KDM79" s="325"/>
      <c r="KDN79" s="325"/>
      <c r="KDO79" s="325"/>
      <c r="KDP79" s="325"/>
      <c r="KDQ79" s="325"/>
      <c r="KDR79" s="325"/>
      <c r="KDS79" s="325"/>
      <c r="KDT79" s="325"/>
      <c r="KDU79" s="325"/>
      <c r="KDV79" s="325"/>
      <c r="KDW79" s="325"/>
      <c r="KDX79" s="325"/>
      <c r="KDY79" s="325"/>
      <c r="KDZ79" s="325"/>
      <c r="KEA79" s="325"/>
      <c r="KEB79" s="325"/>
      <c r="KEC79" s="325"/>
      <c r="KED79" s="325"/>
      <c r="KEE79" s="325"/>
      <c r="KEF79" s="325"/>
      <c r="KEG79" s="325"/>
      <c r="KEH79" s="325"/>
      <c r="KEI79" s="325"/>
      <c r="KEJ79" s="325"/>
      <c r="KEK79" s="325"/>
      <c r="KEL79" s="325"/>
      <c r="KEM79" s="325"/>
      <c r="KEN79" s="325"/>
      <c r="KEO79" s="325"/>
      <c r="KEP79" s="325"/>
      <c r="KEQ79" s="325"/>
      <c r="KER79" s="325"/>
      <c r="KES79" s="325"/>
      <c r="KET79" s="325"/>
      <c r="KEU79" s="325"/>
      <c r="KEV79" s="325"/>
      <c r="KEW79" s="325"/>
      <c r="KEX79" s="325"/>
      <c r="KEY79" s="325"/>
      <c r="KEZ79" s="325"/>
      <c r="KFA79" s="325"/>
      <c r="KFB79" s="325"/>
      <c r="KFC79" s="325"/>
      <c r="KFD79" s="325"/>
      <c r="KFE79" s="325"/>
      <c r="KFF79" s="325"/>
      <c r="KFG79" s="325"/>
      <c r="KFH79" s="325"/>
      <c r="KFI79" s="325"/>
      <c r="KFJ79" s="325"/>
      <c r="KFK79" s="325"/>
      <c r="KFL79" s="325"/>
      <c r="KFM79" s="325"/>
      <c r="KFN79" s="325"/>
      <c r="KFO79" s="325"/>
      <c r="KFP79" s="325"/>
      <c r="KFQ79" s="325"/>
      <c r="KFR79" s="325"/>
      <c r="KFS79" s="325"/>
      <c r="KFT79" s="325"/>
      <c r="KFU79" s="325"/>
      <c r="KFV79" s="325"/>
      <c r="KFW79" s="325"/>
      <c r="KFX79" s="325"/>
      <c r="KFY79" s="325"/>
      <c r="KFZ79" s="325"/>
      <c r="KGA79" s="325"/>
      <c r="KGB79" s="325"/>
      <c r="KGC79" s="325"/>
      <c r="KGD79" s="325"/>
      <c r="KGE79" s="325"/>
      <c r="KGF79" s="325"/>
      <c r="KGG79" s="325"/>
      <c r="KGH79" s="325"/>
      <c r="KGI79" s="325"/>
      <c r="KGJ79" s="325"/>
      <c r="KGK79" s="325"/>
      <c r="KGL79" s="325"/>
      <c r="KGM79" s="325"/>
      <c r="KGN79" s="325"/>
      <c r="KGO79" s="325"/>
      <c r="KGP79" s="325"/>
      <c r="KGQ79" s="325"/>
      <c r="KGR79" s="325"/>
      <c r="KGS79" s="325"/>
      <c r="KGT79" s="325"/>
      <c r="KGU79" s="325"/>
      <c r="KGV79" s="325"/>
      <c r="KGW79" s="325"/>
      <c r="KGX79" s="325"/>
      <c r="KGY79" s="325"/>
      <c r="KGZ79" s="325"/>
      <c r="KHA79" s="325"/>
      <c r="KHB79" s="325"/>
      <c r="KHC79" s="325"/>
      <c r="KHD79" s="325"/>
      <c r="KHE79" s="325"/>
      <c r="KHF79" s="325"/>
      <c r="KHG79" s="325"/>
      <c r="KHH79" s="325"/>
      <c r="KHI79" s="325"/>
      <c r="KHJ79" s="325"/>
      <c r="KHK79" s="325"/>
      <c r="KHL79" s="325"/>
      <c r="KHM79" s="325"/>
      <c r="KHN79" s="325"/>
      <c r="KHO79" s="325"/>
      <c r="KHP79" s="325"/>
      <c r="KHQ79" s="325"/>
      <c r="KHR79" s="325"/>
      <c r="KHS79" s="325"/>
      <c r="KHT79" s="325"/>
      <c r="KHU79" s="325"/>
      <c r="KHV79" s="325"/>
      <c r="KHW79" s="325"/>
      <c r="KHX79" s="325"/>
      <c r="KHY79" s="325"/>
      <c r="KHZ79" s="325"/>
      <c r="KIA79" s="325"/>
      <c r="KIB79" s="325"/>
      <c r="KIC79" s="325"/>
      <c r="KID79" s="325"/>
      <c r="KIE79" s="325"/>
      <c r="KIF79" s="325"/>
      <c r="KIG79" s="325"/>
      <c r="KIH79" s="325"/>
      <c r="KII79" s="325"/>
      <c r="KIJ79" s="325"/>
      <c r="KIK79" s="325"/>
      <c r="KIL79" s="325"/>
      <c r="KIM79" s="325"/>
      <c r="KIN79" s="325"/>
      <c r="KIO79" s="325"/>
      <c r="KIP79" s="325"/>
      <c r="KIQ79" s="325"/>
      <c r="KIR79" s="325"/>
      <c r="KIS79" s="325"/>
      <c r="KIT79" s="325"/>
      <c r="KIU79" s="325"/>
      <c r="KIV79" s="325"/>
      <c r="KIW79" s="325"/>
      <c r="KIX79" s="325"/>
      <c r="KIY79" s="325"/>
      <c r="KIZ79" s="325"/>
      <c r="KJA79" s="325"/>
      <c r="KJB79" s="325"/>
      <c r="KJC79" s="325"/>
      <c r="KJD79" s="325"/>
      <c r="KJE79" s="325"/>
      <c r="KJF79" s="325"/>
      <c r="KJG79" s="325"/>
      <c r="KJH79" s="325"/>
      <c r="KJI79" s="325"/>
      <c r="KJJ79" s="325"/>
      <c r="KJK79" s="325"/>
      <c r="KJL79" s="325"/>
      <c r="KJM79" s="325"/>
      <c r="KJN79" s="325"/>
      <c r="KJO79" s="325"/>
      <c r="KJP79" s="325"/>
      <c r="KJQ79" s="325"/>
      <c r="KJR79" s="325"/>
      <c r="KJS79" s="325"/>
      <c r="KJT79" s="325"/>
      <c r="KJU79" s="325"/>
      <c r="KJV79" s="325"/>
      <c r="KJW79" s="325"/>
      <c r="KJX79" s="325"/>
      <c r="KJY79" s="325"/>
      <c r="KJZ79" s="325"/>
      <c r="KKA79" s="325"/>
      <c r="KKB79" s="325"/>
      <c r="KKC79" s="325"/>
      <c r="KKD79" s="325"/>
      <c r="KKE79" s="325"/>
      <c r="KKF79" s="325"/>
      <c r="KKG79" s="325"/>
      <c r="KKH79" s="325"/>
      <c r="KKI79" s="325"/>
      <c r="KKJ79" s="325"/>
      <c r="KKK79" s="325"/>
      <c r="KKL79" s="325"/>
      <c r="KKM79" s="325"/>
      <c r="KKN79" s="325"/>
      <c r="KKO79" s="325"/>
      <c r="KKP79" s="325"/>
      <c r="KKQ79" s="325"/>
      <c r="KKR79" s="325"/>
      <c r="KKS79" s="325"/>
      <c r="KKT79" s="325"/>
      <c r="KKU79" s="325"/>
      <c r="KKV79" s="325"/>
      <c r="KKW79" s="325"/>
      <c r="KKX79" s="325"/>
      <c r="KKY79" s="325"/>
      <c r="KKZ79" s="325"/>
      <c r="KLA79" s="325"/>
      <c r="KLB79" s="325"/>
      <c r="KLC79" s="325"/>
      <c r="KLD79" s="325"/>
      <c r="KLE79" s="325"/>
      <c r="KLF79" s="325"/>
      <c r="KLG79" s="325"/>
      <c r="KLH79" s="325"/>
      <c r="KLI79" s="325"/>
      <c r="KLJ79" s="325"/>
      <c r="KLK79" s="325"/>
      <c r="KLL79" s="325"/>
      <c r="KLM79" s="325"/>
      <c r="KLN79" s="325"/>
      <c r="KLO79" s="325"/>
      <c r="KLP79" s="325"/>
      <c r="KLQ79" s="325"/>
      <c r="KLR79" s="325"/>
      <c r="KLS79" s="325"/>
      <c r="KLT79" s="325"/>
      <c r="KLU79" s="325"/>
      <c r="KLV79" s="325"/>
      <c r="KLW79" s="325"/>
      <c r="KLX79" s="325"/>
      <c r="KLY79" s="325"/>
      <c r="KLZ79" s="325"/>
      <c r="KMA79" s="325"/>
      <c r="KMB79" s="325"/>
      <c r="KMC79" s="325"/>
      <c r="KMD79" s="325"/>
      <c r="KME79" s="325"/>
      <c r="KMF79" s="325"/>
      <c r="KMG79" s="325"/>
      <c r="KMH79" s="325"/>
      <c r="KMI79" s="325"/>
      <c r="KMJ79" s="325"/>
      <c r="KMK79" s="325"/>
      <c r="KML79" s="325"/>
      <c r="KMM79" s="325"/>
      <c r="KMN79" s="325"/>
      <c r="KMO79" s="325"/>
      <c r="KMP79" s="325"/>
      <c r="KMQ79" s="325"/>
      <c r="KMR79" s="325"/>
      <c r="KMS79" s="325"/>
      <c r="KMT79" s="325"/>
      <c r="KMU79" s="325"/>
      <c r="KMV79" s="325"/>
      <c r="KMW79" s="325"/>
      <c r="KMX79" s="325"/>
      <c r="KMY79" s="325"/>
      <c r="KMZ79" s="325"/>
      <c r="KNA79" s="325"/>
      <c r="KNB79" s="325"/>
      <c r="KNC79" s="325"/>
      <c r="KND79" s="325"/>
      <c r="KNE79" s="325"/>
      <c r="KNF79" s="325"/>
      <c r="KNG79" s="325"/>
      <c r="KNH79" s="325"/>
      <c r="KNI79" s="325"/>
      <c r="KNJ79" s="325"/>
      <c r="KNK79" s="325"/>
      <c r="KNL79" s="325"/>
      <c r="KNM79" s="325"/>
      <c r="KNN79" s="325"/>
      <c r="KNO79" s="325"/>
      <c r="KNP79" s="325"/>
      <c r="KNQ79" s="325"/>
      <c r="KNR79" s="325"/>
      <c r="KNS79" s="325"/>
      <c r="KNT79" s="325"/>
      <c r="KNU79" s="325"/>
      <c r="KNV79" s="325"/>
      <c r="KNW79" s="325"/>
      <c r="KNX79" s="325"/>
      <c r="KNY79" s="325"/>
      <c r="KNZ79" s="325"/>
      <c r="KOA79" s="325"/>
      <c r="KOB79" s="325"/>
      <c r="KOC79" s="325"/>
      <c r="KOD79" s="325"/>
      <c r="KOE79" s="325"/>
      <c r="KOF79" s="325"/>
      <c r="KOG79" s="325"/>
      <c r="KOH79" s="325"/>
      <c r="KOI79" s="325"/>
      <c r="KOJ79" s="325"/>
      <c r="KOK79" s="325"/>
      <c r="KOL79" s="325"/>
      <c r="KOM79" s="325"/>
      <c r="KON79" s="325"/>
      <c r="KOO79" s="325"/>
      <c r="KOP79" s="325"/>
      <c r="KOQ79" s="325"/>
      <c r="KOR79" s="325"/>
      <c r="KOS79" s="325"/>
      <c r="KOT79" s="325"/>
      <c r="KOU79" s="325"/>
      <c r="KOV79" s="325"/>
      <c r="KOW79" s="325"/>
      <c r="KOX79" s="325"/>
      <c r="KOY79" s="325"/>
      <c r="KOZ79" s="325"/>
      <c r="KPA79" s="325"/>
      <c r="KPB79" s="325"/>
      <c r="KPC79" s="325"/>
      <c r="KPD79" s="325"/>
      <c r="KPE79" s="325"/>
      <c r="KPF79" s="325"/>
      <c r="KPG79" s="325"/>
      <c r="KPH79" s="325"/>
      <c r="KPI79" s="325"/>
      <c r="KPJ79" s="325"/>
      <c r="KPK79" s="325"/>
      <c r="KPL79" s="325"/>
      <c r="KPM79" s="325"/>
      <c r="KPN79" s="325"/>
      <c r="KPO79" s="325"/>
      <c r="KPP79" s="325"/>
      <c r="KPQ79" s="325"/>
      <c r="KPR79" s="325"/>
      <c r="KPS79" s="325"/>
      <c r="KPT79" s="325"/>
      <c r="KPU79" s="325"/>
      <c r="KPV79" s="325"/>
      <c r="KPW79" s="325"/>
      <c r="KPX79" s="325"/>
      <c r="KPY79" s="325"/>
      <c r="KPZ79" s="325"/>
      <c r="KQA79" s="325"/>
      <c r="KQB79" s="325"/>
      <c r="KQC79" s="325"/>
      <c r="KQD79" s="325"/>
      <c r="KQE79" s="325"/>
      <c r="KQF79" s="325"/>
      <c r="KQG79" s="325"/>
      <c r="KQH79" s="325"/>
      <c r="KQI79" s="325"/>
      <c r="KQJ79" s="325"/>
      <c r="KQK79" s="325"/>
      <c r="KQL79" s="325"/>
      <c r="KQM79" s="325"/>
      <c r="KQN79" s="325"/>
      <c r="KQO79" s="325"/>
      <c r="KQP79" s="325"/>
      <c r="KQQ79" s="325"/>
      <c r="KQR79" s="325"/>
      <c r="KQS79" s="325"/>
      <c r="KQT79" s="325"/>
      <c r="KQU79" s="325"/>
      <c r="KQV79" s="325"/>
      <c r="KQW79" s="325"/>
      <c r="KQX79" s="325"/>
      <c r="KQY79" s="325"/>
      <c r="KQZ79" s="325"/>
      <c r="KRA79" s="325"/>
      <c r="KRB79" s="325"/>
      <c r="KRC79" s="325"/>
      <c r="KRD79" s="325"/>
      <c r="KRE79" s="325"/>
      <c r="KRF79" s="325"/>
      <c r="KRG79" s="325"/>
      <c r="KRH79" s="325"/>
      <c r="KRI79" s="325"/>
      <c r="KRJ79" s="325"/>
      <c r="KRK79" s="325"/>
      <c r="KRL79" s="325"/>
      <c r="KRM79" s="325"/>
      <c r="KRN79" s="325"/>
      <c r="KRO79" s="325"/>
      <c r="KRP79" s="325"/>
      <c r="KRQ79" s="325"/>
      <c r="KRR79" s="325"/>
      <c r="KRS79" s="325"/>
      <c r="KRT79" s="325"/>
      <c r="KRU79" s="325"/>
      <c r="KRV79" s="325"/>
      <c r="KRW79" s="325"/>
      <c r="KRX79" s="325"/>
      <c r="KRY79" s="325"/>
      <c r="KRZ79" s="325"/>
      <c r="KSA79" s="325"/>
      <c r="KSB79" s="325"/>
      <c r="KSC79" s="325"/>
      <c r="KSD79" s="325"/>
      <c r="KSE79" s="325"/>
      <c r="KSF79" s="325"/>
      <c r="KSG79" s="325"/>
      <c r="KSH79" s="325"/>
      <c r="KSI79" s="325"/>
      <c r="KSJ79" s="325"/>
      <c r="KSK79" s="325"/>
      <c r="KSL79" s="325"/>
      <c r="KSM79" s="325"/>
      <c r="KSN79" s="325"/>
      <c r="KSO79" s="325"/>
      <c r="KSP79" s="325"/>
      <c r="KSQ79" s="325"/>
      <c r="KSR79" s="325"/>
      <c r="KSS79" s="325"/>
      <c r="KST79" s="325"/>
      <c r="KSU79" s="325"/>
      <c r="KSV79" s="325"/>
      <c r="KSW79" s="325"/>
      <c r="KSX79" s="325"/>
      <c r="KSY79" s="325"/>
      <c r="KSZ79" s="325"/>
      <c r="KTA79" s="325"/>
      <c r="KTB79" s="325"/>
      <c r="KTC79" s="325"/>
      <c r="KTD79" s="325"/>
      <c r="KTE79" s="325"/>
      <c r="KTF79" s="325"/>
      <c r="KTG79" s="325"/>
      <c r="KTH79" s="325"/>
      <c r="KTI79" s="325"/>
      <c r="KTJ79" s="325"/>
      <c r="KTK79" s="325"/>
      <c r="KTL79" s="325"/>
      <c r="KTM79" s="325"/>
      <c r="KTN79" s="325"/>
      <c r="KTO79" s="325"/>
      <c r="KTP79" s="325"/>
      <c r="KTQ79" s="325"/>
      <c r="KTR79" s="325"/>
      <c r="KTS79" s="325"/>
      <c r="KTT79" s="325"/>
      <c r="KTU79" s="325"/>
      <c r="KTV79" s="325"/>
      <c r="KTW79" s="325"/>
      <c r="KTX79" s="325"/>
      <c r="KTY79" s="325"/>
      <c r="KTZ79" s="325"/>
      <c r="KUA79" s="325"/>
      <c r="KUB79" s="325"/>
      <c r="KUC79" s="325"/>
      <c r="KUD79" s="325"/>
      <c r="KUE79" s="325"/>
      <c r="KUF79" s="325"/>
      <c r="KUG79" s="325"/>
      <c r="KUH79" s="325"/>
      <c r="KUI79" s="325"/>
      <c r="KUJ79" s="325"/>
      <c r="KUK79" s="325"/>
      <c r="KUL79" s="325"/>
      <c r="KUM79" s="325"/>
      <c r="KUN79" s="325"/>
      <c r="KUO79" s="325"/>
      <c r="KUP79" s="325"/>
      <c r="KUQ79" s="325"/>
      <c r="KUR79" s="325"/>
      <c r="KUS79" s="325"/>
      <c r="KUT79" s="325"/>
      <c r="KUU79" s="325"/>
      <c r="KUV79" s="325"/>
      <c r="KUW79" s="325"/>
      <c r="KUX79" s="325"/>
      <c r="KUY79" s="325"/>
      <c r="KUZ79" s="325"/>
      <c r="KVA79" s="325"/>
      <c r="KVB79" s="325"/>
      <c r="KVC79" s="325"/>
      <c r="KVD79" s="325"/>
      <c r="KVE79" s="325"/>
      <c r="KVF79" s="325"/>
      <c r="KVG79" s="325"/>
      <c r="KVH79" s="325"/>
      <c r="KVI79" s="325"/>
      <c r="KVJ79" s="325"/>
      <c r="KVK79" s="325"/>
      <c r="KVL79" s="325"/>
      <c r="KVM79" s="325"/>
      <c r="KVN79" s="325"/>
      <c r="KVO79" s="325"/>
      <c r="KVP79" s="325"/>
      <c r="KVQ79" s="325"/>
      <c r="KVR79" s="325"/>
      <c r="KVS79" s="325"/>
      <c r="KVT79" s="325"/>
      <c r="KVU79" s="325"/>
      <c r="KVV79" s="325"/>
      <c r="KVW79" s="325"/>
      <c r="KVX79" s="325"/>
      <c r="KVY79" s="325"/>
      <c r="KVZ79" s="325"/>
      <c r="KWA79" s="325"/>
      <c r="KWB79" s="325"/>
      <c r="KWC79" s="325"/>
      <c r="KWD79" s="325"/>
      <c r="KWE79" s="325"/>
      <c r="KWF79" s="325"/>
      <c r="KWG79" s="325"/>
      <c r="KWH79" s="325"/>
      <c r="KWI79" s="325"/>
      <c r="KWJ79" s="325"/>
      <c r="KWK79" s="325"/>
      <c r="KWL79" s="325"/>
      <c r="KWM79" s="325"/>
      <c r="KWN79" s="325"/>
      <c r="KWO79" s="325"/>
      <c r="KWP79" s="325"/>
      <c r="KWQ79" s="325"/>
      <c r="KWR79" s="325"/>
      <c r="KWS79" s="325"/>
      <c r="KWT79" s="325"/>
      <c r="KWU79" s="325"/>
      <c r="KWV79" s="325"/>
      <c r="KWW79" s="325"/>
      <c r="KWX79" s="325"/>
      <c r="KWY79" s="325"/>
      <c r="KWZ79" s="325"/>
      <c r="KXA79" s="325"/>
      <c r="KXB79" s="325"/>
      <c r="KXC79" s="325"/>
      <c r="KXD79" s="325"/>
      <c r="KXE79" s="325"/>
      <c r="KXF79" s="325"/>
      <c r="KXG79" s="325"/>
      <c r="KXH79" s="325"/>
      <c r="KXI79" s="325"/>
      <c r="KXJ79" s="325"/>
      <c r="KXK79" s="325"/>
      <c r="KXL79" s="325"/>
      <c r="KXM79" s="325"/>
      <c r="KXN79" s="325"/>
      <c r="KXO79" s="325"/>
      <c r="KXP79" s="325"/>
      <c r="KXQ79" s="325"/>
      <c r="KXR79" s="325"/>
      <c r="KXS79" s="325"/>
      <c r="KXT79" s="325"/>
      <c r="KXU79" s="325"/>
      <c r="KXV79" s="325"/>
      <c r="KXW79" s="325"/>
      <c r="KXX79" s="325"/>
      <c r="KXY79" s="325"/>
      <c r="KXZ79" s="325"/>
      <c r="KYA79" s="325"/>
      <c r="KYB79" s="325"/>
      <c r="KYC79" s="325"/>
      <c r="KYD79" s="325"/>
      <c r="KYE79" s="325"/>
      <c r="KYF79" s="325"/>
      <c r="KYG79" s="325"/>
      <c r="KYH79" s="325"/>
      <c r="KYI79" s="325"/>
      <c r="KYJ79" s="325"/>
      <c r="KYK79" s="325"/>
      <c r="KYL79" s="325"/>
      <c r="KYM79" s="325"/>
      <c r="KYN79" s="325"/>
      <c r="KYO79" s="325"/>
      <c r="KYP79" s="325"/>
      <c r="KYQ79" s="325"/>
      <c r="KYR79" s="325"/>
      <c r="KYS79" s="325"/>
      <c r="KYT79" s="325"/>
      <c r="KYU79" s="325"/>
      <c r="KYV79" s="325"/>
      <c r="KYW79" s="325"/>
      <c r="KYX79" s="325"/>
      <c r="KYY79" s="325"/>
      <c r="KYZ79" s="325"/>
      <c r="KZA79" s="325"/>
      <c r="KZB79" s="325"/>
      <c r="KZC79" s="325"/>
      <c r="KZD79" s="325"/>
      <c r="KZE79" s="325"/>
      <c r="KZF79" s="325"/>
      <c r="KZG79" s="325"/>
      <c r="KZH79" s="325"/>
      <c r="KZI79" s="325"/>
      <c r="KZJ79" s="325"/>
      <c r="KZK79" s="325"/>
      <c r="KZL79" s="325"/>
      <c r="KZM79" s="325"/>
      <c r="KZN79" s="325"/>
      <c r="KZO79" s="325"/>
      <c r="KZP79" s="325"/>
      <c r="KZQ79" s="325"/>
      <c r="KZR79" s="325"/>
      <c r="KZS79" s="325"/>
      <c r="KZT79" s="325"/>
      <c r="KZU79" s="325"/>
      <c r="KZV79" s="325"/>
      <c r="KZW79" s="325"/>
      <c r="KZX79" s="325"/>
      <c r="KZY79" s="325"/>
      <c r="KZZ79" s="325"/>
      <c r="LAA79" s="325"/>
      <c r="LAB79" s="325"/>
      <c r="LAC79" s="325"/>
      <c r="LAD79" s="325"/>
      <c r="LAE79" s="325"/>
      <c r="LAF79" s="325"/>
      <c r="LAG79" s="325"/>
      <c r="LAH79" s="325"/>
      <c r="LAI79" s="325"/>
      <c r="LAJ79" s="325"/>
      <c r="LAK79" s="325"/>
      <c r="LAL79" s="325"/>
      <c r="LAM79" s="325"/>
      <c r="LAN79" s="325"/>
      <c r="LAO79" s="325"/>
      <c r="LAP79" s="325"/>
      <c r="LAQ79" s="325"/>
      <c r="LAR79" s="325"/>
      <c r="LAS79" s="325"/>
      <c r="LAT79" s="325"/>
      <c r="LAU79" s="325"/>
      <c r="LAV79" s="325"/>
      <c r="LAW79" s="325"/>
      <c r="LAX79" s="325"/>
      <c r="LAY79" s="325"/>
      <c r="LAZ79" s="325"/>
      <c r="LBA79" s="325"/>
      <c r="LBB79" s="325"/>
      <c r="LBC79" s="325"/>
      <c r="LBD79" s="325"/>
      <c r="LBE79" s="325"/>
      <c r="LBF79" s="325"/>
      <c r="LBG79" s="325"/>
      <c r="LBH79" s="325"/>
      <c r="LBI79" s="325"/>
      <c r="LBJ79" s="325"/>
      <c r="LBK79" s="325"/>
      <c r="LBL79" s="325"/>
      <c r="LBM79" s="325"/>
      <c r="LBN79" s="325"/>
      <c r="LBO79" s="325"/>
      <c r="LBP79" s="325"/>
      <c r="LBQ79" s="325"/>
      <c r="LBR79" s="325"/>
      <c r="LBS79" s="325"/>
      <c r="LBT79" s="325"/>
      <c r="LBU79" s="325"/>
      <c r="LBV79" s="325"/>
      <c r="LBW79" s="325"/>
      <c r="LBX79" s="325"/>
      <c r="LBY79" s="325"/>
      <c r="LBZ79" s="325"/>
      <c r="LCA79" s="325"/>
      <c r="LCB79" s="325"/>
      <c r="LCC79" s="325"/>
      <c r="LCD79" s="325"/>
      <c r="LCE79" s="325"/>
      <c r="LCF79" s="325"/>
      <c r="LCG79" s="325"/>
      <c r="LCH79" s="325"/>
      <c r="LCI79" s="325"/>
      <c r="LCJ79" s="325"/>
      <c r="LCK79" s="325"/>
      <c r="LCL79" s="325"/>
      <c r="LCM79" s="325"/>
      <c r="LCN79" s="325"/>
      <c r="LCO79" s="325"/>
      <c r="LCP79" s="325"/>
      <c r="LCQ79" s="325"/>
      <c r="LCR79" s="325"/>
      <c r="LCS79" s="325"/>
      <c r="LCT79" s="325"/>
      <c r="LCU79" s="325"/>
      <c r="LCV79" s="325"/>
      <c r="LCW79" s="325"/>
      <c r="LCX79" s="325"/>
      <c r="LCY79" s="325"/>
      <c r="LCZ79" s="325"/>
      <c r="LDA79" s="325"/>
      <c r="LDB79" s="325"/>
      <c r="LDC79" s="325"/>
      <c r="LDD79" s="325"/>
      <c r="LDE79" s="325"/>
      <c r="LDF79" s="325"/>
      <c r="LDG79" s="325"/>
      <c r="LDH79" s="325"/>
      <c r="LDI79" s="325"/>
      <c r="LDJ79" s="325"/>
      <c r="LDK79" s="325"/>
      <c r="LDL79" s="325"/>
      <c r="LDM79" s="325"/>
      <c r="LDN79" s="325"/>
      <c r="LDO79" s="325"/>
      <c r="LDP79" s="325"/>
      <c r="LDQ79" s="325"/>
      <c r="LDR79" s="325"/>
      <c r="LDS79" s="325"/>
      <c r="LDT79" s="325"/>
      <c r="LDU79" s="325"/>
      <c r="LDV79" s="325"/>
      <c r="LDW79" s="325"/>
      <c r="LDX79" s="325"/>
      <c r="LDY79" s="325"/>
      <c r="LDZ79" s="325"/>
      <c r="LEA79" s="325"/>
      <c r="LEB79" s="325"/>
      <c r="LEC79" s="325"/>
      <c r="LED79" s="325"/>
      <c r="LEE79" s="325"/>
      <c r="LEF79" s="325"/>
      <c r="LEG79" s="325"/>
      <c r="LEH79" s="325"/>
      <c r="LEI79" s="325"/>
      <c r="LEJ79" s="325"/>
      <c r="LEK79" s="325"/>
      <c r="LEL79" s="325"/>
      <c r="LEM79" s="325"/>
      <c r="LEN79" s="325"/>
      <c r="LEO79" s="325"/>
      <c r="LEP79" s="325"/>
      <c r="LEQ79" s="325"/>
      <c r="LER79" s="325"/>
      <c r="LES79" s="325"/>
      <c r="LET79" s="325"/>
      <c r="LEU79" s="325"/>
      <c r="LEV79" s="325"/>
      <c r="LEW79" s="325"/>
      <c r="LEX79" s="325"/>
      <c r="LEY79" s="325"/>
      <c r="LEZ79" s="325"/>
      <c r="LFA79" s="325"/>
      <c r="LFB79" s="325"/>
      <c r="LFC79" s="325"/>
      <c r="LFD79" s="325"/>
      <c r="LFE79" s="325"/>
      <c r="LFF79" s="325"/>
      <c r="LFG79" s="325"/>
      <c r="LFH79" s="325"/>
      <c r="LFI79" s="325"/>
      <c r="LFJ79" s="325"/>
      <c r="LFK79" s="325"/>
      <c r="LFL79" s="325"/>
      <c r="LFM79" s="325"/>
      <c r="LFN79" s="325"/>
      <c r="LFO79" s="325"/>
      <c r="LFP79" s="325"/>
      <c r="LFQ79" s="325"/>
      <c r="LFR79" s="325"/>
      <c r="LFS79" s="325"/>
      <c r="LFT79" s="325"/>
      <c r="LFU79" s="325"/>
      <c r="LFV79" s="325"/>
      <c r="LFW79" s="325"/>
      <c r="LFX79" s="325"/>
      <c r="LFY79" s="325"/>
      <c r="LFZ79" s="325"/>
      <c r="LGA79" s="325"/>
      <c r="LGB79" s="325"/>
      <c r="LGC79" s="325"/>
      <c r="LGD79" s="325"/>
      <c r="LGE79" s="325"/>
      <c r="LGF79" s="325"/>
      <c r="LGG79" s="325"/>
      <c r="LGH79" s="325"/>
      <c r="LGI79" s="325"/>
      <c r="LGJ79" s="325"/>
      <c r="LGK79" s="325"/>
      <c r="LGL79" s="325"/>
      <c r="LGM79" s="325"/>
      <c r="LGN79" s="325"/>
      <c r="LGO79" s="325"/>
      <c r="LGP79" s="325"/>
      <c r="LGQ79" s="325"/>
      <c r="LGR79" s="325"/>
      <c r="LGS79" s="325"/>
      <c r="LGT79" s="325"/>
      <c r="LGU79" s="325"/>
      <c r="LGV79" s="325"/>
      <c r="LGW79" s="325"/>
      <c r="LGX79" s="325"/>
      <c r="LGY79" s="325"/>
      <c r="LGZ79" s="325"/>
      <c r="LHA79" s="325"/>
      <c r="LHB79" s="325"/>
      <c r="LHC79" s="325"/>
      <c r="LHD79" s="325"/>
      <c r="LHE79" s="325"/>
      <c r="LHF79" s="325"/>
      <c r="LHG79" s="325"/>
      <c r="LHH79" s="325"/>
      <c r="LHI79" s="325"/>
      <c r="LHJ79" s="325"/>
      <c r="LHK79" s="325"/>
      <c r="LHL79" s="325"/>
      <c r="LHM79" s="325"/>
      <c r="LHN79" s="325"/>
      <c r="LHO79" s="325"/>
      <c r="LHP79" s="325"/>
      <c r="LHQ79" s="325"/>
      <c r="LHR79" s="325"/>
      <c r="LHS79" s="325"/>
      <c r="LHT79" s="325"/>
      <c r="LHU79" s="325"/>
      <c r="LHV79" s="325"/>
      <c r="LHW79" s="325"/>
      <c r="LHX79" s="325"/>
      <c r="LHY79" s="325"/>
      <c r="LHZ79" s="325"/>
      <c r="LIA79" s="325"/>
      <c r="LIB79" s="325"/>
      <c r="LIC79" s="325"/>
      <c r="LID79" s="325"/>
      <c r="LIE79" s="325"/>
      <c r="LIF79" s="325"/>
      <c r="LIG79" s="325"/>
      <c r="LIH79" s="325"/>
      <c r="LII79" s="325"/>
      <c r="LIJ79" s="325"/>
      <c r="LIK79" s="325"/>
      <c r="LIL79" s="325"/>
      <c r="LIM79" s="325"/>
      <c r="LIN79" s="325"/>
      <c r="LIO79" s="325"/>
      <c r="LIP79" s="325"/>
      <c r="LIQ79" s="325"/>
      <c r="LIR79" s="325"/>
      <c r="LIS79" s="325"/>
      <c r="LIT79" s="325"/>
      <c r="LIU79" s="325"/>
      <c r="LIV79" s="325"/>
      <c r="LIW79" s="325"/>
      <c r="LIX79" s="325"/>
      <c r="LIY79" s="325"/>
      <c r="LIZ79" s="325"/>
      <c r="LJA79" s="325"/>
      <c r="LJB79" s="325"/>
      <c r="LJC79" s="325"/>
      <c r="LJD79" s="325"/>
      <c r="LJE79" s="325"/>
      <c r="LJF79" s="325"/>
      <c r="LJG79" s="325"/>
      <c r="LJH79" s="325"/>
      <c r="LJI79" s="325"/>
      <c r="LJJ79" s="325"/>
      <c r="LJK79" s="325"/>
      <c r="LJL79" s="325"/>
      <c r="LJM79" s="325"/>
      <c r="LJN79" s="325"/>
      <c r="LJO79" s="325"/>
      <c r="LJP79" s="325"/>
      <c r="LJQ79" s="325"/>
      <c r="LJR79" s="325"/>
      <c r="LJS79" s="325"/>
      <c r="LJT79" s="325"/>
      <c r="LJU79" s="325"/>
      <c r="LJV79" s="325"/>
      <c r="LJW79" s="325"/>
      <c r="LJX79" s="325"/>
      <c r="LJY79" s="325"/>
      <c r="LJZ79" s="325"/>
      <c r="LKA79" s="325"/>
      <c r="LKB79" s="325"/>
      <c r="LKC79" s="325"/>
      <c r="LKD79" s="325"/>
      <c r="LKE79" s="325"/>
      <c r="LKF79" s="325"/>
      <c r="LKG79" s="325"/>
      <c r="LKH79" s="325"/>
      <c r="LKI79" s="325"/>
      <c r="LKJ79" s="325"/>
      <c r="LKK79" s="325"/>
      <c r="LKL79" s="325"/>
      <c r="LKM79" s="325"/>
      <c r="LKN79" s="325"/>
      <c r="LKO79" s="325"/>
      <c r="LKP79" s="325"/>
      <c r="LKQ79" s="325"/>
      <c r="LKR79" s="325"/>
      <c r="LKS79" s="325"/>
      <c r="LKT79" s="325"/>
      <c r="LKU79" s="325"/>
      <c r="LKV79" s="325"/>
      <c r="LKW79" s="325"/>
      <c r="LKX79" s="325"/>
      <c r="LKY79" s="325"/>
      <c r="LKZ79" s="325"/>
      <c r="LLA79" s="325"/>
      <c r="LLB79" s="325"/>
      <c r="LLC79" s="325"/>
      <c r="LLD79" s="325"/>
      <c r="LLE79" s="325"/>
      <c r="LLF79" s="325"/>
      <c r="LLG79" s="325"/>
      <c r="LLH79" s="325"/>
      <c r="LLI79" s="325"/>
      <c r="LLJ79" s="325"/>
      <c r="LLK79" s="325"/>
      <c r="LLL79" s="325"/>
      <c r="LLM79" s="325"/>
      <c r="LLN79" s="325"/>
      <c r="LLO79" s="325"/>
      <c r="LLP79" s="325"/>
      <c r="LLQ79" s="325"/>
      <c r="LLR79" s="325"/>
      <c r="LLS79" s="325"/>
      <c r="LLT79" s="325"/>
      <c r="LLU79" s="325"/>
      <c r="LLV79" s="325"/>
      <c r="LLW79" s="325"/>
      <c r="LLX79" s="325"/>
      <c r="LLY79" s="325"/>
      <c r="LLZ79" s="325"/>
      <c r="LMA79" s="325"/>
      <c r="LMB79" s="325"/>
      <c r="LMC79" s="325"/>
      <c r="LMD79" s="325"/>
      <c r="LME79" s="325"/>
      <c r="LMF79" s="325"/>
      <c r="LMG79" s="325"/>
      <c r="LMH79" s="325"/>
      <c r="LMI79" s="325"/>
      <c r="LMJ79" s="325"/>
      <c r="LMK79" s="325"/>
      <c r="LML79" s="325"/>
      <c r="LMM79" s="325"/>
      <c r="LMN79" s="325"/>
      <c r="LMO79" s="325"/>
      <c r="LMP79" s="325"/>
      <c r="LMQ79" s="325"/>
      <c r="LMR79" s="325"/>
      <c r="LMS79" s="325"/>
      <c r="LMT79" s="325"/>
      <c r="LMU79" s="325"/>
      <c r="LMV79" s="325"/>
      <c r="LMW79" s="325"/>
      <c r="LMX79" s="325"/>
      <c r="LMY79" s="325"/>
      <c r="LMZ79" s="325"/>
      <c r="LNA79" s="325"/>
      <c r="LNB79" s="325"/>
      <c r="LNC79" s="325"/>
      <c r="LND79" s="325"/>
      <c r="LNE79" s="325"/>
      <c r="LNF79" s="325"/>
      <c r="LNG79" s="325"/>
      <c r="LNH79" s="325"/>
      <c r="LNI79" s="325"/>
      <c r="LNJ79" s="325"/>
      <c r="LNK79" s="325"/>
      <c r="LNL79" s="325"/>
      <c r="LNM79" s="325"/>
      <c r="LNN79" s="325"/>
      <c r="LNO79" s="325"/>
      <c r="LNP79" s="325"/>
      <c r="LNQ79" s="325"/>
      <c r="LNR79" s="325"/>
      <c r="LNS79" s="325"/>
      <c r="LNT79" s="325"/>
      <c r="LNU79" s="325"/>
      <c r="LNV79" s="325"/>
      <c r="LNW79" s="325"/>
      <c r="LNX79" s="325"/>
      <c r="LNY79" s="325"/>
      <c r="LNZ79" s="325"/>
      <c r="LOA79" s="325"/>
      <c r="LOB79" s="325"/>
      <c r="LOC79" s="325"/>
      <c r="LOD79" s="325"/>
      <c r="LOE79" s="325"/>
      <c r="LOF79" s="325"/>
      <c r="LOG79" s="325"/>
      <c r="LOH79" s="325"/>
      <c r="LOI79" s="325"/>
      <c r="LOJ79" s="325"/>
      <c r="LOK79" s="325"/>
      <c r="LOL79" s="325"/>
      <c r="LOM79" s="325"/>
      <c r="LON79" s="325"/>
      <c r="LOO79" s="325"/>
      <c r="LOP79" s="325"/>
      <c r="LOQ79" s="325"/>
      <c r="LOR79" s="325"/>
      <c r="LOS79" s="325"/>
      <c r="LOT79" s="325"/>
      <c r="LOU79" s="325"/>
      <c r="LOV79" s="325"/>
      <c r="LOW79" s="325"/>
      <c r="LOX79" s="325"/>
      <c r="LOY79" s="325"/>
      <c r="LOZ79" s="325"/>
      <c r="LPA79" s="325"/>
      <c r="LPB79" s="325"/>
      <c r="LPC79" s="325"/>
      <c r="LPD79" s="325"/>
      <c r="LPE79" s="325"/>
      <c r="LPF79" s="325"/>
      <c r="LPG79" s="325"/>
      <c r="LPH79" s="325"/>
      <c r="LPI79" s="325"/>
      <c r="LPJ79" s="325"/>
      <c r="LPK79" s="325"/>
      <c r="LPL79" s="325"/>
      <c r="LPM79" s="325"/>
      <c r="LPN79" s="325"/>
      <c r="LPO79" s="325"/>
      <c r="LPP79" s="325"/>
      <c r="LPQ79" s="325"/>
      <c r="LPR79" s="325"/>
      <c r="LPS79" s="325"/>
      <c r="LPT79" s="325"/>
      <c r="LPU79" s="325"/>
      <c r="LPV79" s="325"/>
      <c r="LPW79" s="325"/>
      <c r="LPX79" s="325"/>
      <c r="LPY79" s="325"/>
      <c r="LPZ79" s="325"/>
      <c r="LQA79" s="325"/>
      <c r="LQB79" s="325"/>
      <c r="LQC79" s="325"/>
      <c r="LQD79" s="325"/>
      <c r="LQE79" s="325"/>
      <c r="LQF79" s="325"/>
      <c r="LQG79" s="325"/>
      <c r="LQH79" s="325"/>
      <c r="LQI79" s="325"/>
      <c r="LQJ79" s="325"/>
      <c r="LQK79" s="325"/>
      <c r="LQL79" s="325"/>
      <c r="LQM79" s="325"/>
      <c r="LQN79" s="325"/>
      <c r="LQO79" s="325"/>
      <c r="LQP79" s="325"/>
      <c r="LQQ79" s="325"/>
      <c r="LQR79" s="325"/>
      <c r="LQS79" s="325"/>
      <c r="LQT79" s="325"/>
      <c r="LQU79" s="325"/>
      <c r="LQV79" s="325"/>
      <c r="LQW79" s="325"/>
      <c r="LQX79" s="325"/>
      <c r="LQY79" s="325"/>
      <c r="LQZ79" s="325"/>
      <c r="LRA79" s="325"/>
      <c r="LRB79" s="325"/>
      <c r="LRC79" s="325"/>
      <c r="LRD79" s="325"/>
      <c r="LRE79" s="325"/>
      <c r="LRF79" s="325"/>
      <c r="LRG79" s="325"/>
      <c r="LRH79" s="325"/>
      <c r="LRI79" s="325"/>
      <c r="LRJ79" s="325"/>
      <c r="LRK79" s="325"/>
      <c r="LRL79" s="325"/>
      <c r="LRM79" s="325"/>
      <c r="LRN79" s="325"/>
      <c r="LRO79" s="325"/>
      <c r="LRP79" s="325"/>
      <c r="LRQ79" s="325"/>
      <c r="LRR79" s="325"/>
      <c r="LRS79" s="325"/>
      <c r="LRT79" s="325"/>
      <c r="LRU79" s="325"/>
      <c r="LRV79" s="325"/>
      <c r="LRW79" s="325"/>
      <c r="LRX79" s="325"/>
      <c r="LRY79" s="325"/>
      <c r="LRZ79" s="325"/>
      <c r="LSA79" s="325"/>
      <c r="LSB79" s="325"/>
      <c r="LSC79" s="325"/>
      <c r="LSD79" s="325"/>
      <c r="LSE79" s="325"/>
      <c r="LSF79" s="325"/>
      <c r="LSG79" s="325"/>
      <c r="LSH79" s="325"/>
      <c r="LSI79" s="325"/>
      <c r="LSJ79" s="325"/>
      <c r="LSK79" s="325"/>
      <c r="LSL79" s="325"/>
      <c r="LSM79" s="325"/>
      <c r="LSN79" s="325"/>
      <c r="LSO79" s="325"/>
      <c r="LSP79" s="325"/>
      <c r="LSQ79" s="325"/>
      <c r="LSR79" s="325"/>
      <c r="LSS79" s="325"/>
      <c r="LST79" s="325"/>
      <c r="LSU79" s="325"/>
      <c r="LSV79" s="325"/>
      <c r="LSW79" s="325"/>
      <c r="LSX79" s="325"/>
      <c r="LSY79" s="325"/>
      <c r="LSZ79" s="325"/>
      <c r="LTA79" s="325"/>
      <c r="LTB79" s="325"/>
      <c r="LTC79" s="325"/>
      <c r="LTD79" s="325"/>
      <c r="LTE79" s="325"/>
      <c r="LTF79" s="325"/>
      <c r="LTG79" s="325"/>
      <c r="LTH79" s="325"/>
      <c r="LTI79" s="325"/>
      <c r="LTJ79" s="325"/>
      <c r="LTK79" s="325"/>
      <c r="LTL79" s="325"/>
      <c r="LTM79" s="325"/>
      <c r="LTN79" s="325"/>
      <c r="LTO79" s="325"/>
      <c r="LTP79" s="325"/>
      <c r="LTQ79" s="325"/>
      <c r="LTR79" s="325"/>
      <c r="LTS79" s="325"/>
      <c r="LTT79" s="325"/>
      <c r="LTU79" s="325"/>
      <c r="LTV79" s="325"/>
      <c r="LTW79" s="325"/>
      <c r="LTX79" s="325"/>
      <c r="LTY79" s="325"/>
      <c r="LTZ79" s="325"/>
      <c r="LUA79" s="325"/>
      <c r="LUB79" s="325"/>
      <c r="LUC79" s="325"/>
      <c r="LUD79" s="325"/>
      <c r="LUE79" s="325"/>
      <c r="LUF79" s="325"/>
      <c r="LUG79" s="325"/>
      <c r="LUH79" s="325"/>
      <c r="LUI79" s="325"/>
      <c r="LUJ79" s="325"/>
      <c r="LUK79" s="325"/>
      <c r="LUL79" s="325"/>
      <c r="LUM79" s="325"/>
      <c r="LUN79" s="325"/>
      <c r="LUO79" s="325"/>
      <c r="LUP79" s="325"/>
      <c r="LUQ79" s="325"/>
      <c r="LUR79" s="325"/>
      <c r="LUS79" s="325"/>
      <c r="LUT79" s="325"/>
      <c r="LUU79" s="325"/>
      <c r="LUV79" s="325"/>
      <c r="LUW79" s="325"/>
      <c r="LUX79" s="325"/>
      <c r="LUY79" s="325"/>
      <c r="LUZ79" s="325"/>
      <c r="LVA79" s="325"/>
      <c r="LVB79" s="325"/>
      <c r="LVC79" s="325"/>
      <c r="LVD79" s="325"/>
      <c r="LVE79" s="325"/>
      <c r="LVF79" s="325"/>
      <c r="LVG79" s="325"/>
      <c r="LVH79" s="325"/>
      <c r="LVI79" s="325"/>
      <c r="LVJ79" s="325"/>
      <c r="LVK79" s="325"/>
      <c r="LVL79" s="325"/>
      <c r="LVM79" s="325"/>
      <c r="LVN79" s="325"/>
      <c r="LVO79" s="325"/>
      <c r="LVP79" s="325"/>
      <c r="LVQ79" s="325"/>
      <c r="LVR79" s="325"/>
      <c r="LVS79" s="325"/>
      <c r="LVT79" s="325"/>
      <c r="LVU79" s="325"/>
      <c r="LVV79" s="325"/>
      <c r="LVW79" s="325"/>
      <c r="LVX79" s="325"/>
      <c r="LVY79" s="325"/>
      <c r="LVZ79" s="325"/>
      <c r="LWA79" s="325"/>
      <c r="LWB79" s="325"/>
      <c r="LWC79" s="325"/>
      <c r="LWD79" s="325"/>
      <c r="LWE79" s="325"/>
      <c r="LWF79" s="325"/>
      <c r="LWG79" s="325"/>
      <c r="LWH79" s="325"/>
      <c r="LWI79" s="325"/>
      <c r="LWJ79" s="325"/>
      <c r="LWK79" s="325"/>
      <c r="LWL79" s="325"/>
      <c r="LWM79" s="325"/>
      <c r="LWN79" s="325"/>
      <c r="LWO79" s="325"/>
      <c r="LWP79" s="325"/>
      <c r="LWQ79" s="325"/>
      <c r="LWR79" s="325"/>
      <c r="LWS79" s="325"/>
      <c r="LWT79" s="325"/>
      <c r="LWU79" s="325"/>
      <c r="LWV79" s="325"/>
      <c r="LWW79" s="325"/>
      <c r="LWX79" s="325"/>
      <c r="LWY79" s="325"/>
      <c r="LWZ79" s="325"/>
      <c r="LXA79" s="325"/>
      <c r="LXB79" s="325"/>
      <c r="LXC79" s="325"/>
      <c r="LXD79" s="325"/>
      <c r="LXE79" s="325"/>
      <c r="LXF79" s="325"/>
      <c r="LXG79" s="325"/>
      <c r="LXH79" s="325"/>
      <c r="LXI79" s="325"/>
      <c r="LXJ79" s="325"/>
      <c r="LXK79" s="325"/>
      <c r="LXL79" s="325"/>
      <c r="LXM79" s="325"/>
      <c r="LXN79" s="325"/>
      <c r="LXO79" s="325"/>
      <c r="LXP79" s="325"/>
      <c r="LXQ79" s="325"/>
      <c r="LXR79" s="325"/>
      <c r="LXS79" s="325"/>
      <c r="LXT79" s="325"/>
      <c r="LXU79" s="325"/>
      <c r="LXV79" s="325"/>
      <c r="LXW79" s="325"/>
      <c r="LXX79" s="325"/>
      <c r="LXY79" s="325"/>
      <c r="LXZ79" s="325"/>
      <c r="LYA79" s="325"/>
      <c r="LYB79" s="325"/>
      <c r="LYC79" s="325"/>
      <c r="LYD79" s="325"/>
      <c r="LYE79" s="325"/>
      <c r="LYF79" s="325"/>
      <c r="LYG79" s="325"/>
      <c r="LYH79" s="325"/>
      <c r="LYI79" s="325"/>
      <c r="LYJ79" s="325"/>
      <c r="LYK79" s="325"/>
      <c r="LYL79" s="325"/>
      <c r="LYM79" s="325"/>
      <c r="LYN79" s="325"/>
      <c r="LYO79" s="325"/>
      <c r="LYP79" s="325"/>
      <c r="LYQ79" s="325"/>
      <c r="LYR79" s="325"/>
      <c r="LYS79" s="325"/>
      <c r="LYT79" s="325"/>
      <c r="LYU79" s="325"/>
      <c r="LYV79" s="325"/>
      <c r="LYW79" s="325"/>
      <c r="LYX79" s="325"/>
      <c r="LYY79" s="325"/>
      <c r="LYZ79" s="325"/>
      <c r="LZA79" s="325"/>
      <c r="LZB79" s="325"/>
      <c r="LZC79" s="325"/>
      <c r="LZD79" s="325"/>
      <c r="LZE79" s="325"/>
      <c r="LZF79" s="325"/>
      <c r="LZG79" s="325"/>
      <c r="LZH79" s="325"/>
      <c r="LZI79" s="325"/>
      <c r="LZJ79" s="325"/>
      <c r="LZK79" s="325"/>
      <c r="LZL79" s="325"/>
      <c r="LZM79" s="325"/>
      <c r="LZN79" s="325"/>
      <c r="LZO79" s="325"/>
      <c r="LZP79" s="325"/>
      <c r="LZQ79" s="325"/>
      <c r="LZR79" s="325"/>
      <c r="LZS79" s="325"/>
      <c r="LZT79" s="325"/>
      <c r="LZU79" s="325"/>
      <c r="LZV79" s="325"/>
      <c r="LZW79" s="325"/>
      <c r="LZX79" s="325"/>
      <c r="LZY79" s="325"/>
      <c r="LZZ79" s="325"/>
      <c r="MAA79" s="325"/>
      <c r="MAB79" s="325"/>
      <c r="MAC79" s="325"/>
      <c r="MAD79" s="325"/>
      <c r="MAE79" s="325"/>
      <c r="MAF79" s="325"/>
      <c r="MAG79" s="325"/>
      <c r="MAH79" s="325"/>
      <c r="MAI79" s="325"/>
      <c r="MAJ79" s="325"/>
      <c r="MAK79" s="325"/>
      <c r="MAL79" s="325"/>
      <c r="MAM79" s="325"/>
      <c r="MAN79" s="325"/>
      <c r="MAO79" s="325"/>
      <c r="MAP79" s="325"/>
      <c r="MAQ79" s="325"/>
      <c r="MAR79" s="325"/>
      <c r="MAS79" s="325"/>
      <c r="MAT79" s="325"/>
      <c r="MAU79" s="325"/>
      <c r="MAV79" s="325"/>
      <c r="MAW79" s="325"/>
      <c r="MAX79" s="325"/>
      <c r="MAY79" s="325"/>
      <c r="MAZ79" s="325"/>
      <c r="MBA79" s="325"/>
      <c r="MBB79" s="325"/>
      <c r="MBC79" s="325"/>
      <c r="MBD79" s="325"/>
      <c r="MBE79" s="325"/>
      <c r="MBF79" s="325"/>
      <c r="MBG79" s="325"/>
      <c r="MBH79" s="325"/>
      <c r="MBI79" s="325"/>
      <c r="MBJ79" s="325"/>
      <c r="MBK79" s="325"/>
      <c r="MBL79" s="325"/>
      <c r="MBM79" s="325"/>
      <c r="MBN79" s="325"/>
      <c r="MBO79" s="325"/>
      <c r="MBP79" s="325"/>
      <c r="MBQ79" s="325"/>
      <c r="MBR79" s="325"/>
      <c r="MBS79" s="325"/>
      <c r="MBT79" s="325"/>
      <c r="MBU79" s="325"/>
      <c r="MBV79" s="325"/>
      <c r="MBW79" s="325"/>
      <c r="MBX79" s="325"/>
      <c r="MBY79" s="325"/>
      <c r="MBZ79" s="325"/>
      <c r="MCA79" s="325"/>
      <c r="MCB79" s="325"/>
      <c r="MCC79" s="325"/>
      <c r="MCD79" s="325"/>
      <c r="MCE79" s="325"/>
      <c r="MCF79" s="325"/>
      <c r="MCG79" s="325"/>
      <c r="MCH79" s="325"/>
      <c r="MCI79" s="325"/>
      <c r="MCJ79" s="325"/>
      <c r="MCK79" s="325"/>
      <c r="MCL79" s="325"/>
      <c r="MCM79" s="325"/>
      <c r="MCN79" s="325"/>
      <c r="MCO79" s="325"/>
      <c r="MCP79" s="325"/>
      <c r="MCQ79" s="325"/>
      <c r="MCR79" s="325"/>
      <c r="MCS79" s="325"/>
      <c r="MCT79" s="325"/>
      <c r="MCU79" s="325"/>
      <c r="MCV79" s="325"/>
      <c r="MCW79" s="325"/>
      <c r="MCX79" s="325"/>
      <c r="MCY79" s="325"/>
      <c r="MCZ79" s="325"/>
      <c r="MDA79" s="325"/>
      <c r="MDB79" s="325"/>
      <c r="MDC79" s="325"/>
      <c r="MDD79" s="325"/>
      <c r="MDE79" s="325"/>
      <c r="MDF79" s="325"/>
      <c r="MDG79" s="325"/>
      <c r="MDH79" s="325"/>
      <c r="MDI79" s="325"/>
      <c r="MDJ79" s="325"/>
      <c r="MDK79" s="325"/>
      <c r="MDL79" s="325"/>
      <c r="MDM79" s="325"/>
      <c r="MDN79" s="325"/>
      <c r="MDO79" s="325"/>
      <c r="MDP79" s="325"/>
      <c r="MDQ79" s="325"/>
      <c r="MDR79" s="325"/>
      <c r="MDS79" s="325"/>
      <c r="MDT79" s="325"/>
      <c r="MDU79" s="325"/>
      <c r="MDV79" s="325"/>
      <c r="MDW79" s="325"/>
      <c r="MDX79" s="325"/>
      <c r="MDY79" s="325"/>
      <c r="MDZ79" s="325"/>
      <c r="MEA79" s="325"/>
      <c r="MEB79" s="325"/>
      <c r="MEC79" s="325"/>
      <c r="MED79" s="325"/>
      <c r="MEE79" s="325"/>
      <c r="MEF79" s="325"/>
      <c r="MEG79" s="325"/>
      <c r="MEH79" s="325"/>
      <c r="MEI79" s="325"/>
      <c r="MEJ79" s="325"/>
      <c r="MEK79" s="325"/>
      <c r="MEL79" s="325"/>
      <c r="MEM79" s="325"/>
      <c r="MEN79" s="325"/>
      <c r="MEO79" s="325"/>
      <c r="MEP79" s="325"/>
      <c r="MEQ79" s="325"/>
      <c r="MER79" s="325"/>
      <c r="MES79" s="325"/>
      <c r="MET79" s="325"/>
      <c r="MEU79" s="325"/>
      <c r="MEV79" s="325"/>
      <c r="MEW79" s="325"/>
      <c r="MEX79" s="325"/>
      <c r="MEY79" s="325"/>
      <c r="MEZ79" s="325"/>
      <c r="MFA79" s="325"/>
      <c r="MFB79" s="325"/>
      <c r="MFC79" s="325"/>
      <c r="MFD79" s="325"/>
      <c r="MFE79" s="325"/>
      <c r="MFF79" s="325"/>
      <c r="MFG79" s="325"/>
      <c r="MFH79" s="325"/>
      <c r="MFI79" s="325"/>
      <c r="MFJ79" s="325"/>
      <c r="MFK79" s="325"/>
      <c r="MFL79" s="325"/>
      <c r="MFM79" s="325"/>
      <c r="MFN79" s="325"/>
      <c r="MFO79" s="325"/>
      <c r="MFP79" s="325"/>
      <c r="MFQ79" s="325"/>
      <c r="MFR79" s="325"/>
      <c r="MFS79" s="325"/>
      <c r="MFT79" s="325"/>
      <c r="MFU79" s="325"/>
      <c r="MFV79" s="325"/>
      <c r="MFW79" s="325"/>
      <c r="MFX79" s="325"/>
      <c r="MFY79" s="325"/>
      <c r="MFZ79" s="325"/>
      <c r="MGA79" s="325"/>
      <c r="MGB79" s="325"/>
      <c r="MGC79" s="325"/>
      <c r="MGD79" s="325"/>
      <c r="MGE79" s="325"/>
      <c r="MGF79" s="325"/>
      <c r="MGG79" s="325"/>
      <c r="MGH79" s="325"/>
      <c r="MGI79" s="325"/>
      <c r="MGJ79" s="325"/>
      <c r="MGK79" s="325"/>
      <c r="MGL79" s="325"/>
      <c r="MGM79" s="325"/>
      <c r="MGN79" s="325"/>
      <c r="MGO79" s="325"/>
      <c r="MGP79" s="325"/>
      <c r="MGQ79" s="325"/>
      <c r="MGR79" s="325"/>
      <c r="MGS79" s="325"/>
      <c r="MGT79" s="325"/>
      <c r="MGU79" s="325"/>
      <c r="MGV79" s="325"/>
      <c r="MGW79" s="325"/>
      <c r="MGX79" s="325"/>
      <c r="MGY79" s="325"/>
      <c r="MGZ79" s="325"/>
      <c r="MHA79" s="325"/>
      <c r="MHB79" s="325"/>
      <c r="MHC79" s="325"/>
      <c r="MHD79" s="325"/>
      <c r="MHE79" s="325"/>
      <c r="MHF79" s="325"/>
      <c r="MHG79" s="325"/>
      <c r="MHH79" s="325"/>
      <c r="MHI79" s="325"/>
      <c r="MHJ79" s="325"/>
      <c r="MHK79" s="325"/>
      <c r="MHL79" s="325"/>
      <c r="MHM79" s="325"/>
      <c r="MHN79" s="325"/>
      <c r="MHO79" s="325"/>
      <c r="MHP79" s="325"/>
      <c r="MHQ79" s="325"/>
      <c r="MHR79" s="325"/>
      <c r="MHS79" s="325"/>
      <c r="MHT79" s="325"/>
      <c r="MHU79" s="325"/>
      <c r="MHV79" s="325"/>
      <c r="MHW79" s="325"/>
      <c r="MHX79" s="325"/>
      <c r="MHY79" s="325"/>
      <c r="MHZ79" s="325"/>
      <c r="MIA79" s="325"/>
      <c r="MIB79" s="325"/>
      <c r="MIC79" s="325"/>
      <c r="MID79" s="325"/>
      <c r="MIE79" s="325"/>
      <c r="MIF79" s="325"/>
      <c r="MIG79" s="325"/>
      <c r="MIH79" s="325"/>
      <c r="MII79" s="325"/>
      <c r="MIJ79" s="325"/>
      <c r="MIK79" s="325"/>
      <c r="MIL79" s="325"/>
      <c r="MIM79" s="325"/>
      <c r="MIN79" s="325"/>
      <c r="MIO79" s="325"/>
      <c r="MIP79" s="325"/>
      <c r="MIQ79" s="325"/>
      <c r="MIR79" s="325"/>
      <c r="MIS79" s="325"/>
      <c r="MIT79" s="325"/>
      <c r="MIU79" s="325"/>
      <c r="MIV79" s="325"/>
      <c r="MIW79" s="325"/>
      <c r="MIX79" s="325"/>
      <c r="MIY79" s="325"/>
      <c r="MIZ79" s="325"/>
      <c r="MJA79" s="325"/>
      <c r="MJB79" s="325"/>
      <c r="MJC79" s="325"/>
      <c r="MJD79" s="325"/>
      <c r="MJE79" s="325"/>
      <c r="MJF79" s="325"/>
      <c r="MJG79" s="325"/>
      <c r="MJH79" s="325"/>
      <c r="MJI79" s="325"/>
      <c r="MJJ79" s="325"/>
      <c r="MJK79" s="325"/>
      <c r="MJL79" s="325"/>
      <c r="MJM79" s="325"/>
      <c r="MJN79" s="325"/>
      <c r="MJO79" s="325"/>
      <c r="MJP79" s="325"/>
      <c r="MJQ79" s="325"/>
      <c r="MJR79" s="325"/>
      <c r="MJS79" s="325"/>
      <c r="MJT79" s="325"/>
      <c r="MJU79" s="325"/>
      <c r="MJV79" s="325"/>
      <c r="MJW79" s="325"/>
      <c r="MJX79" s="325"/>
      <c r="MJY79" s="325"/>
      <c r="MJZ79" s="325"/>
      <c r="MKA79" s="325"/>
      <c r="MKB79" s="325"/>
      <c r="MKC79" s="325"/>
      <c r="MKD79" s="325"/>
      <c r="MKE79" s="325"/>
      <c r="MKF79" s="325"/>
      <c r="MKG79" s="325"/>
      <c r="MKH79" s="325"/>
      <c r="MKI79" s="325"/>
      <c r="MKJ79" s="325"/>
      <c r="MKK79" s="325"/>
      <c r="MKL79" s="325"/>
      <c r="MKM79" s="325"/>
      <c r="MKN79" s="325"/>
      <c r="MKO79" s="325"/>
      <c r="MKP79" s="325"/>
      <c r="MKQ79" s="325"/>
      <c r="MKR79" s="325"/>
      <c r="MKS79" s="325"/>
      <c r="MKT79" s="325"/>
      <c r="MKU79" s="325"/>
      <c r="MKV79" s="325"/>
      <c r="MKW79" s="325"/>
      <c r="MKX79" s="325"/>
      <c r="MKY79" s="325"/>
      <c r="MKZ79" s="325"/>
      <c r="MLA79" s="325"/>
      <c r="MLB79" s="325"/>
      <c r="MLC79" s="325"/>
      <c r="MLD79" s="325"/>
      <c r="MLE79" s="325"/>
      <c r="MLF79" s="325"/>
      <c r="MLG79" s="325"/>
      <c r="MLH79" s="325"/>
      <c r="MLI79" s="325"/>
      <c r="MLJ79" s="325"/>
      <c r="MLK79" s="325"/>
      <c r="MLL79" s="325"/>
      <c r="MLM79" s="325"/>
      <c r="MLN79" s="325"/>
      <c r="MLO79" s="325"/>
      <c r="MLP79" s="325"/>
      <c r="MLQ79" s="325"/>
      <c r="MLR79" s="325"/>
      <c r="MLS79" s="325"/>
      <c r="MLT79" s="325"/>
      <c r="MLU79" s="325"/>
      <c r="MLV79" s="325"/>
      <c r="MLW79" s="325"/>
      <c r="MLX79" s="325"/>
      <c r="MLY79" s="325"/>
      <c r="MLZ79" s="325"/>
      <c r="MMA79" s="325"/>
      <c r="MMB79" s="325"/>
      <c r="MMC79" s="325"/>
      <c r="MMD79" s="325"/>
      <c r="MME79" s="325"/>
      <c r="MMF79" s="325"/>
      <c r="MMG79" s="325"/>
      <c r="MMH79" s="325"/>
      <c r="MMI79" s="325"/>
      <c r="MMJ79" s="325"/>
      <c r="MMK79" s="325"/>
      <c r="MML79" s="325"/>
      <c r="MMM79" s="325"/>
      <c r="MMN79" s="325"/>
      <c r="MMO79" s="325"/>
      <c r="MMP79" s="325"/>
      <c r="MMQ79" s="325"/>
      <c r="MMR79" s="325"/>
      <c r="MMS79" s="325"/>
      <c r="MMT79" s="325"/>
      <c r="MMU79" s="325"/>
      <c r="MMV79" s="325"/>
      <c r="MMW79" s="325"/>
      <c r="MMX79" s="325"/>
      <c r="MMY79" s="325"/>
      <c r="MMZ79" s="325"/>
      <c r="MNA79" s="325"/>
      <c r="MNB79" s="325"/>
      <c r="MNC79" s="325"/>
      <c r="MND79" s="325"/>
      <c r="MNE79" s="325"/>
      <c r="MNF79" s="325"/>
      <c r="MNG79" s="325"/>
      <c r="MNH79" s="325"/>
      <c r="MNI79" s="325"/>
      <c r="MNJ79" s="325"/>
      <c r="MNK79" s="325"/>
      <c r="MNL79" s="325"/>
      <c r="MNM79" s="325"/>
      <c r="MNN79" s="325"/>
      <c r="MNO79" s="325"/>
      <c r="MNP79" s="325"/>
      <c r="MNQ79" s="325"/>
      <c r="MNR79" s="325"/>
      <c r="MNS79" s="325"/>
      <c r="MNT79" s="325"/>
      <c r="MNU79" s="325"/>
      <c r="MNV79" s="325"/>
      <c r="MNW79" s="325"/>
      <c r="MNX79" s="325"/>
      <c r="MNY79" s="325"/>
      <c r="MNZ79" s="325"/>
      <c r="MOA79" s="325"/>
      <c r="MOB79" s="325"/>
      <c r="MOC79" s="325"/>
      <c r="MOD79" s="325"/>
      <c r="MOE79" s="325"/>
      <c r="MOF79" s="325"/>
      <c r="MOG79" s="325"/>
      <c r="MOH79" s="325"/>
      <c r="MOI79" s="325"/>
      <c r="MOJ79" s="325"/>
      <c r="MOK79" s="325"/>
      <c r="MOL79" s="325"/>
      <c r="MOM79" s="325"/>
      <c r="MON79" s="325"/>
      <c r="MOO79" s="325"/>
      <c r="MOP79" s="325"/>
      <c r="MOQ79" s="325"/>
      <c r="MOR79" s="325"/>
      <c r="MOS79" s="325"/>
      <c r="MOT79" s="325"/>
      <c r="MOU79" s="325"/>
      <c r="MOV79" s="325"/>
      <c r="MOW79" s="325"/>
      <c r="MOX79" s="325"/>
      <c r="MOY79" s="325"/>
      <c r="MOZ79" s="325"/>
      <c r="MPA79" s="325"/>
      <c r="MPB79" s="325"/>
      <c r="MPC79" s="325"/>
      <c r="MPD79" s="325"/>
      <c r="MPE79" s="325"/>
      <c r="MPF79" s="325"/>
      <c r="MPG79" s="325"/>
      <c r="MPH79" s="325"/>
      <c r="MPI79" s="325"/>
      <c r="MPJ79" s="325"/>
      <c r="MPK79" s="325"/>
      <c r="MPL79" s="325"/>
      <c r="MPM79" s="325"/>
      <c r="MPN79" s="325"/>
      <c r="MPO79" s="325"/>
      <c r="MPP79" s="325"/>
      <c r="MPQ79" s="325"/>
      <c r="MPR79" s="325"/>
      <c r="MPS79" s="325"/>
      <c r="MPT79" s="325"/>
      <c r="MPU79" s="325"/>
      <c r="MPV79" s="325"/>
      <c r="MPW79" s="325"/>
      <c r="MPX79" s="325"/>
      <c r="MPY79" s="325"/>
      <c r="MPZ79" s="325"/>
      <c r="MQA79" s="325"/>
      <c r="MQB79" s="325"/>
      <c r="MQC79" s="325"/>
      <c r="MQD79" s="325"/>
      <c r="MQE79" s="325"/>
      <c r="MQF79" s="325"/>
      <c r="MQG79" s="325"/>
      <c r="MQH79" s="325"/>
      <c r="MQI79" s="325"/>
      <c r="MQJ79" s="325"/>
      <c r="MQK79" s="325"/>
      <c r="MQL79" s="325"/>
      <c r="MQM79" s="325"/>
      <c r="MQN79" s="325"/>
      <c r="MQO79" s="325"/>
      <c r="MQP79" s="325"/>
      <c r="MQQ79" s="325"/>
      <c r="MQR79" s="325"/>
      <c r="MQS79" s="325"/>
      <c r="MQT79" s="325"/>
      <c r="MQU79" s="325"/>
      <c r="MQV79" s="325"/>
      <c r="MQW79" s="325"/>
      <c r="MQX79" s="325"/>
      <c r="MQY79" s="325"/>
      <c r="MQZ79" s="325"/>
      <c r="MRA79" s="325"/>
      <c r="MRB79" s="325"/>
      <c r="MRC79" s="325"/>
      <c r="MRD79" s="325"/>
      <c r="MRE79" s="325"/>
      <c r="MRF79" s="325"/>
      <c r="MRG79" s="325"/>
      <c r="MRH79" s="325"/>
      <c r="MRI79" s="325"/>
      <c r="MRJ79" s="325"/>
      <c r="MRK79" s="325"/>
      <c r="MRL79" s="325"/>
      <c r="MRM79" s="325"/>
      <c r="MRN79" s="325"/>
      <c r="MRO79" s="325"/>
      <c r="MRP79" s="325"/>
      <c r="MRQ79" s="325"/>
      <c r="MRR79" s="325"/>
      <c r="MRS79" s="325"/>
      <c r="MRT79" s="325"/>
      <c r="MRU79" s="325"/>
      <c r="MRV79" s="325"/>
      <c r="MRW79" s="325"/>
      <c r="MRX79" s="325"/>
      <c r="MRY79" s="325"/>
      <c r="MRZ79" s="325"/>
      <c r="MSA79" s="325"/>
      <c r="MSB79" s="325"/>
      <c r="MSC79" s="325"/>
      <c r="MSD79" s="325"/>
      <c r="MSE79" s="325"/>
      <c r="MSF79" s="325"/>
      <c r="MSG79" s="325"/>
      <c r="MSH79" s="325"/>
      <c r="MSI79" s="325"/>
      <c r="MSJ79" s="325"/>
      <c r="MSK79" s="325"/>
      <c r="MSL79" s="325"/>
      <c r="MSM79" s="325"/>
      <c r="MSN79" s="325"/>
      <c r="MSO79" s="325"/>
      <c r="MSP79" s="325"/>
      <c r="MSQ79" s="325"/>
      <c r="MSR79" s="325"/>
      <c r="MSS79" s="325"/>
      <c r="MST79" s="325"/>
      <c r="MSU79" s="325"/>
      <c r="MSV79" s="325"/>
      <c r="MSW79" s="325"/>
      <c r="MSX79" s="325"/>
      <c r="MSY79" s="325"/>
      <c r="MSZ79" s="325"/>
      <c r="MTA79" s="325"/>
      <c r="MTB79" s="325"/>
      <c r="MTC79" s="325"/>
      <c r="MTD79" s="325"/>
      <c r="MTE79" s="325"/>
      <c r="MTF79" s="325"/>
      <c r="MTG79" s="325"/>
      <c r="MTH79" s="325"/>
      <c r="MTI79" s="325"/>
      <c r="MTJ79" s="325"/>
      <c r="MTK79" s="325"/>
      <c r="MTL79" s="325"/>
      <c r="MTM79" s="325"/>
      <c r="MTN79" s="325"/>
      <c r="MTO79" s="325"/>
      <c r="MTP79" s="325"/>
      <c r="MTQ79" s="325"/>
      <c r="MTR79" s="325"/>
      <c r="MTS79" s="325"/>
      <c r="MTT79" s="325"/>
      <c r="MTU79" s="325"/>
      <c r="MTV79" s="325"/>
      <c r="MTW79" s="325"/>
      <c r="MTX79" s="325"/>
      <c r="MTY79" s="325"/>
      <c r="MTZ79" s="325"/>
      <c r="MUA79" s="325"/>
      <c r="MUB79" s="325"/>
      <c r="MUC79" s="325"/>
      <c r="MUD79" s="325"/>
      <c r="MUE79" s="325"/>
      <c r="MUF79" s="325"/>
      <c r="MUG79" s="325"/>
      <c r="MUH79" s="325"/>
      <c r="MUI79" s="325"/>
      <c r="MUJ79" s="325"/>
      <c r="MUK79" s="325"/>
      <c r="MUL79" s="325"/>
      <c r="MUM79" s="325"/>
      <c r="MUN79" s="325"/>
      <c r="MUO79" s="325"/>
      <c r="MUP79" s="325"/>
      <c r="MUQ79" s="325"/>
      <c r="MUR79" s="325"/>
      <c r="MUS79" s="325"/>
      <c r="MUT79" s="325"/>
      <c r="MUU79" s="325"/>
      <c r="MUV79" s="325"/>
      <c r="MUW79" s="325"/>
      <c r="MUX79" s="325"/>
      <c r="MUY79" s="325"/>
      <c r="MUZ79" s="325"/>
      <c r="MVA79" s="325"/>
      <c r="MVB79" s="325"/>
      <c r="MVC79" s="325"/>
      <c r="MVD79" s="325"/>
      <c r="MVE79" s="325"/>
      <c r="MVF79" s="325"/>
      <c r="MVG79" s="325"/>
      <c r="MVH79" s="325"/>
      <c r="MVI79" s="325"/>
      <c r="MVJ79" s="325"/>
      <c r="MVK79" s="325"/>
      <c r="MVL79" s="325"/>
      <c r="MVM79" s="325"/>
      <c r="MVN79" s="325"/>
      <c r="MVO79" s="325"/>
      <c r="MVP79" s="325"/>
      <c r="MVQ79" s="325"/>
      <c r="MVR79" s="325"/>
      <c r="MVS79" s="325"/>
      <c r="MVT79" s="325"/>
      <c r="MVU79" s="325"/>
      <c r="MVV79" s="325"/>
      <c r="MVW79" s="325"/>
      <c r="MVX79" s="325"/>
      <c r="MVY79" s="325"/>
      <c r="MVZ79" s="325"/>
      <c r="MWA79" s="325"/>
      <c r="MWB79" s="325"/>
      <c r="MWC79" s="325"/>
      <c r="MWD79" s="325"/>
      <c r="MWE79" s="325"/>
      <c r="MWF79" s="325"/>
      <c r="MWG79" s="325"/>
      <c r="MWH79" s="325"/>
      <c r="MWI79" s="325"/>
      <c r="MWJ79" s="325"/>
      <c r="MWK79" s="325"/>
      <c r="MWL79" s="325"/>
      <c r="MWM79" s="325"/>
      <c r="MWN79" s="325"/>
      <c r="MWO79" s="325"/>
      <c r="MWP79" s="325"/>
      <c r="MWQ79" s="325"/>
      <c r="MWR79" s="325"/>
      <c r="MWS79" s="325"/>
      <c r="MWT79" s="325"/>
      <c r="MWU79" s="325"/>
      <c r="MWV79" s="325"/>
      <c r="MWW79" s="325"/>
      <c r="MWX79" s="325"/>
      <c r="MWY79" s="325"/>
      <c r="MWZ79" s="325"/>
      <c r="MXA79" s="325"/>
      <c r="MXB79" s="325"/>
      <c r="MXC79" s="325"/>
      <c r="MXD79" s="325"/>
      <c r="MXE79" s="325"/>
      <c r="MXF79" s="325"/>
      <c r="MXG79" s="325"/>
      <c r="MXH79" s="325"/>
      <c r="MXI79" s="325"/>
      <c r="MXJ79" s="325"/>
      <c r="MXK79" s="325"/>
      <c r="MXL79" s="325"/>
      <c r="MXM79" s="325"/>
      <c r="MXN79" s="325"/>
      <c r="MXO79" s="325"/>
      <c r="MXP79" s="325"/>
      <c r="MXQ79" s="325"/>
      <c r="MXR79" s="325"/>
      <c r="MXS79" s="325"/>
      <c r="MXT79" s="325"/>
      <c r="MXU79" s="325"/>
      <c r="MXV79" s="325"/>
      <c r="MXW79" s="325"/>
      <c r="MXX79" s="325"/>
      <c r="MXY79" s="325"/>
      <c r="MXZ79" s="325"/>
      <c r="MYA79" s="325"/>
      <c r="MYB79" s="325"/>
      <c r="MYC79" s="325"/>
      <c r="MYD79" s="325"/>
      <c r="MYE79" s="325"/>
      <c r="MYF79" s="325"/>
      <c r="MYG79" s="325"/>
      <c r="MYH79" s="325"/>
      <c r="MYI79" s="325"/>
      <c r="MYJ79" s="325"/>
      <c r="MYK79" s="325"/>
      <c r="MYL79" s="325"/>
      <c r="MYM79" s="325"/>
      <c r="MYN79" s="325"/>
      <c r="MYO79" s="325"/>
      <c r="MYP79" s="325"/>
      <c r="MYQ79" s="325"/>
      <c r="MYR79" s="325"/>
      <c r="MYS79" s="325"/>
      <c r="MYT79" s="325"/>
      <c r="MYU79" s="325"/>
      <c r="MYV79" s="325"/>
      <c r="MYW79" s="325"/>
      <c r="MYX79" s="325"/>
      <c r="MYY79" s="325"/>
      <c r="MYZ79" s="325"/>
      <c r="MZA79" s="325"/>
      <c r="MZB79" s="325"/>
      <c r="MZC79" s="325"/>
      <c r="MZD79" s="325"/>
      <c r="MZE79" s="325"/>
      <c r="MZF79" s="325"/>
      <c r="MZG79" s="325"/>
      <c r="MZH79" s="325"/>
      <c r="MZI79" s="325"/>
      <c r="MZJ79" s="325"/>
      <c r="MZK79" s="325"/>
      <c r="MZL79" s="325"/>
      <c r="MZM79" s="325"/>
      <c r="MZN79" s="325"/>
      <c r="MZO79" s="325"/>
      <c r="MZP79" s="325"/>
      <c r="MZQ79" s="325"/>
      <c r="MZR79" s="325"/>
      <c r="MZS79" s="325"/>
      <c r="MZT79" s="325"/>
      <c r="MZU79" s="325"/>
      <c r="MZV79" s="325"/>
      <c r="MZW79" s="325"/>
      <c r="MZX79" s="325"/>
      <c r="MZY79" s="325"/>
      <c r="MZZ79" s="325"/>
      <c r="NAA79" s="325"/>
      <c r="NAB79" s="325"/>
      <c r="NAC79" s="325"/>
      <c r="NAD79" s="325"/>
      <c r="NAE79" s="325"/>
      <c r="NAF79" s="325"/>
      <c r="NAG79" s="325"/>
      <c r="NAH79" s="325"/>
      <c r="NAI79" s="325"/>
      <c r="NAJ79" s="325"/>
      <c r="NAK79" s="325"/>
      <c r="NAL79" s="325"/>
      <c r="NAM79" s="325"/>
      <c r="NAN79" s="325"/>
      <c r="NAO79" s="325"/>
      <c r="NAP79" s="325"/>
      <c r="NAQ79" s="325"/>
      <c r="NAR79" s="325"/>
      <c r="NAS79" s="325"/>
      <c r="NAT79" s="325"/>
      <c r="NAU79" s="325"/>
      <c r="NAV79" s="325"/>
      <c r="NAW79" s="325"/>
      <c r="NAX79" s="325"/>
      <c r="NAY79" s="325"/>
      <c r="NAZ79" s="325"/>
      <c r="NBA79" s="325"/>
      <c r="NBB79" s="325"/>
      <c r="NBC79" s="325"/>
      <c r="NBD79" s="325"/>
      <c r="NBE79" s="325"/>
      <c r="NBF79" s="325"/>
      <c r="NBG79" s="325"/>
      <c r="NBH79" s="325"/>
      <c r="NBI79" s="325"/>
      <c r="NBJ79" s="325"/>
      <c r="NBK79" s="325"/>
      <c r="NBL79" s="325"/>
      <c r="NBM79" s="325"/>
      <c r="NBN79" s="325"/>
      <c r="NBO79" s="325"/>
      <c r="NBP79" s="325"/>
      <c r="NBQ79" s="325"/>
      <c r="NBR79" s="325"/>
      <c r="NBS79" s="325"/>
      <c r="NBT79" s="325"/>
      <c r="NBU79" s="325"/>
      <c r="NBV79" s="325"/>
      <c r="NBW79" s="325"/>
      <c r="NBX79" s="325"/>
      <c r="NBY79" s="325"/>
      <c r="NBZ79" s="325"/>
      <c r="NCA79" s="325"/>
      <c r="NCB79" s="325"/>
      <c r="NCC79" s="325"/>
      <c r="NCD79" s="325"/>
      <c r="NCE79" s="325"/>
      <c r="NCF79" s="325"/>
      <c r="NCG79" s="325"/>
      <c r="NCH79" s="325"/>
      <c r="NCI79" s="325"/>
      <c r="NCJ79" s="325"/>
      <c r="NCK79" s="325"/>
      <c r="NCL79" s="325"/>
      <c r="NCM79" s="325"/>
      <c r="NCN79" s="325"/>
      <c r="NCO79" s="325"/>
      <c r="NCP79" s="325"/>
      <c r="NCQ79" s="325"/>
      <c r="NCR79" s="325"/>
      <c r="NCS79" s="325"/>
      <c r="NCT79" s="325"/>
      <c r="NCU79" s="325"/>
      <c r="NCV79" s="325"/>
      <c r="NCW79" s="325"/>
      <c r="NCX79" s="325"/>
      <c r="NCY79" s="325"/>
      <c r="NCZ79" s="325"/>
      <c r="NDA79" s="325"/>
      <c r="NDB79" s="325"/>
      <c r="NDC79" s="325"/>
      <c r="NDD79" s="325"/>
      <c r="NDE79" s="325"/>
      <c r="NDF79" s="325"/>
      <c r="NDG79" s="325"/>
      <c r="NDH79" s="325"/>
      <c r="NDI79" s="325"/>
      <c r="NDJ79" s="325"/>
      <c r="NDK79" s="325"/>
      <c r="NDL79" s="325"/>
      <c r="NDM79" s="325"/>
      <c r="NDN79" s="325"/>
      <c r="NDO79" s="325"/>
      <c r="NDP79" s="325"/>
      <c r="NDQ79" s="325"/>
      <c r="NDR79" s="325"/>
      <c r="NDS79" s="325"/>
      <c r="NDT79" s="325"/>
      <c r="NDU79" s="325"/>
      <c r="NDV79" s="325"/>
      <c r="NDW79" s="325"/>
      <c r="NDX79" s="325"/>
      <c r="NDY79" s="325"/>
      <c r="NDZ79" s="325"/>
      <c r="NEA79" s="325"/>
      <c r="NEB79" s="325"/>
      <c r="NEC79" s="325"/>
      <c r="NED79" s="325"/>
      <c r="NEE79" s="325"/>
      <c r="NEF79" s="325"/>
      <c r="NEG79" s="325"/>
      <c r="NEH79" s="325"/>
      <c r="NEI79" s="325"/>
      <c r="NEJ79" s="325"/>
      <c r="NEK79" s="325"/>
      <c r="NEL79" s="325"/>
      <c r="NEM79" s="325"/>
      <c r="NEN79" s="325"/>
      <c r="NEO79" s="325"/>
      <c r="NEP79" s="325"/>
      <c r="NEQ79" s="325"/>
      <c r="NER79" s="325"/>
      <c r="NES79" s="325"/>
      <c r="NET79" s="325"/>
      <c r="NEU79" s="325"/>
      <c r="NEV79" s="325"/>
      <c r="NEW79" s="325"/>
      <c r="NEX79" s="325"/>
      <c r="NEY79" s="325"/>
      <c r="NEZ79" s="325"/>
      <c r="NFA79" s="325"/>
      <c r="NFB79" s="325"/>
      <c r="NFC79" s="325"/>
      <c r="NFD79" s="325"/>
      <c r="NFE79" s="325"/>
      <c r="NFF79" s="325"/>
      <c r="NFG79" s="325"/>
      <c r="NFH79" s="325"/>
      <c r="NFI79" s="325"/>
      <c r="NFJ79" s="325"/>
      <c r="NFK79" s="325"/>
      <c r="NFL79" s="325"/>
      <c r="NFM79" s="325"/>
      <c r="NFN79" s="325"/>
      <c r="NFO79" s="325"/>
      <c r="NFP79" s="325"/>
      <c r="NFQ79" s="325"/>
      <c r="NFR79" s="325"/>
      <c r="NFS79" s="325"/>
      <c r="NFT79" s="325"/>
      <c r="NFU79" s="325"/>
      <c r="NFV79" s="325"/>
      <c r="NFW79" s="325"/>
      <c r="NFX79" s="325"/>
      <c r="NFY79" s="325"/>
      <c r="NFZ79" s="325"/>
      <c r="NGA79" s="325"/>
      <c r="NGB79" s="325"/>
      <c r="NGC79" s="325"/>
      <c r="NGD79" s="325"/>
      <c r="NGE79" s="325"/>
      <c r="NGF79" s="325"/>
      <c r="NGG79" s="325"/>
      <c r="NGH79" s="325"/>
      <c r="NGI79" s="325"/>
      <c r="NGJ79" s="325"/>
      <c r="NGK79" s="325"/>
      <c r="NGL79" s="325"/>
      <c r="NGM79" s="325"/>
      <c r="NGN79" s="325"/>
      <c r="NGO79" s="325"/>
      <c r="NGP79" s="325"/>
      <c r="NGQ79" s="325"/>
      <c r="NGR79" s="325"/>
      <c r="NGS79" s="325"/>
      <c r="NGT79" s="325"/>
      <c r="NGU79" s="325"/>
      <c r="NGV79" s="325"/>
      <c r="NGW79" s="325"/>
      <c r="NGX79" s="325"/>
      <c r="NGY79" s="325"/>
      <c r="NGZ79" s="325"/>
      <c r="NHA79" s="325"/>
      <c r="NHB79" s="325"/>
      <c r="NHC79" s="325"/>
      <c r="NHD79" s="325"/>
      <c r="NHE79" s="325"/>
      <c r="NHF79" s="325"/>
      <c r="NHG79" s="325"/>
      <c r="NHH79" s="325"/>
      <c r="NHI79" s="325"/>
      <c r="NHJ79" s="325"/>
      <c r="NHK79" s="325"/>
      <c r="NHL79" s="325"/>
      <c r="NHM79" s="325"/>
      <c r="NHN79" s="325"/>
      <c r="NHO79" s="325"/>
      <c r="NHP79" s="325"/>
      <c r="NHQ79" s="325"/>
      <c r="NHR79" s="325"/>
      <c r="NHS79" s="325"/>
      <c r="NHT79" s="325"/>
      <c r="NHU79" s="325"/>
      <c r="NHV79" s="325"/>
      <c r="NHW79" s="325"/>
      <c r="NHX79" s="325"/>
      <c r="NHY79" s="325"/>
      <c r="NHZ79" s="325"/>
      <c r="NIA79" s="325"/>
      <c r="NIB79" s="325"/>
      <c r="NIC79" s="325"/>
      <c r="NID79" s="325"/>
      <c r="NIE79" s="325"/>
      <c r="NIF79" s="325"/>
      <c r="NIG79" s="325"/>
      <c r="NIH79" s="325"/>
      <c r="NII79" s="325"/>
      <c r="NIJ79" s="325"/>
      <c r="NIK79" s="325"/>
      <c r="NIL79" s="325"/>
      <c r="NIM79" s="325"/>
      <c r="NIN79" s="325"/>
      <c r="NIO79" s="325"/>
      <c r="NIP79" s="325"/>
      <c r="NIQ79" s="325"/>
      <c r="NIR79" s="325"/>
      <c r="NIS79" s="325"/>
      <c r="NIT79" s="325"/>
      <c r="NIU79" s="325"/>
      <c r="NIV79" s="325"/>
      <c r="NIW79" s="325"/>
      <c r="NIX79" s="325"/>
      <c r="NIY79" s="325"/>
      <c r="NIZ79" s="325"/>
      <c r="NJA79" s="325"/>
      <c r="NJB79" s="325"/>
      <c r="NJC79" s="325"/>
      <c r="NJD79" s="325"/>
      <c r="NJE79" s="325"/>
      <c r="NJF79" s="325"/>
      <c r="NJG79" s="325"/>
      <c r="NJH79" s="325"/>
      <c r="NJI79" s="325"/>
      <c r="NJJ79" s="325"/>
      <c r="NJK79" s="325"/>
      <c r="NJL79" s="325"/>
      <c r="NJM79" s="325"/>
      <c r="NJN79" s="325"/>
      <c r="NJO79" s="325"/>
      <c r="NJP79" s="325"/>
      <c r="NJQ79" s="325"/>
      <c r="NJR79" s="325"/>
      <c r="NJS79" s="325"/>
      <c r="NJT79" s="325"/>
      <c r="NJU79" s="325"/>
      <c r="NJV79" s="325"/>
      <c r="NJW79" s="325"/>
      <c r="NJX79" s="325"/>
      <c r="NJY79" s="325"/>
      <c r="NJZ79" s="325"/>
      <c r="NKA79" s="325"/>
      <c r="NKB79" s="325"/>
      <c r="NKC79" s="325"/>
      <c r="NKD79" s="325"/>
      <c r="NKE79" s="325"/>
      <c r="NKF79" s="325"/>
      <c r="NKG79" s="325"/>
      <c r="NKH79" s="325"/>
      <c r="NKI79" s="325"/>
      <c r="NKJ79" s="325"/>
      <c r="NKK79" s="325"/>
      <c r="NKL79" s="325"/>
      <c r="NKM79" s="325"/>
      <c r="NKN79" s="325"/>
      <c r="NKO79" s="325"/>
      <c r="NKP79" s="325"/>
      <c r="NKQ79" s="325"/>
      <c r="NKR79" s="325"/>
      <c r="NKS79" s="325"/>
      <c r="NKT79" s="325"/>
      <c r="NKU79" s="325"/>
      <c r="NKV79" s="325"/>
      <c r="NKW79" s="325"/>
      <c r="NKX79" s="325"/>
      <c r="NKY79" s="325"/>
      <c r="NKZ79" s="325"/>
      <c r="NLA79" s="325"/>
      <c r="NLB79" s="325"/>
      <c r="NLC79" s="325"/>
      <c r="NLD79" s="325"/>
      <c r="NLE79" s="325"/>
      <c r="NLF79" s="325"/>
      <c r="NLG79" s="325"/>
      <c r="NLH79" s="325"/>
      <c r="NLI79" s="325"/>
      <c r="NLJ79" s="325"/>
      <c r="NLK79" s="325"/>
      <c r="NLL79" s="325"/>
      <c r="NLM79" s="325"/>
      <c r="NLN79" s="325"/>
      <c r="NLO79" s="325"/>
      <c r="NLP79" s="325"/>
      <c r="NLQ79" s="325"/>
      <c r="NLR79" s="325"/>
      <c r="NLS79" s="325"/>
      <c r="NLT79" s="325"/>
      <c r="NLU79" s="325"/>
      <c r="NLV79" s="325"/>
      <c r="NLW79" s="325"/>
      <c r="NLX79" s="325"/>
      <c r="NLY79" s="325"/>
      <c r="NLZ79" s="325"/>
      <c r="NMA79" s="325"/>
      <c r="NMB79" s="325"/>
      <c r="NMC79" s="325"/>
      <c r="NMD79" s="325"/>
      <c r="NME79" s="325"/>
      <c r="NMF79" s="325"/>
      <c r="NMG79" s="325"/>
      <c r="NMH79" s="325"/>
      <c r="NMI79" s="325"/>
      <c r="NMJ79" s="325"/>
      <c r="NMK79" s="325"/>
      <c r="NML79" s="325"/>
      <c r="NMM79" s="325"/>
      <c r="NMN79" s="325"/>
      <c r="NMO79" s="325"/>
      <c r="NMP79" s="325"/>
      <c r="NMQ79" s="325"/>
      <c r="NMR79" s="325"/>
      <c r="NMS79" s="325"/>
      <c r="NMT79" s="325"/>
      <c r="NMU79" s="325"/>
      <c r="NMV79" s="325"/>
      <c r="NMW79" s="325"/>
      <c r="NMX79" s="325"/>
      <c r="NMY79" s="325"/>
      <c r="NMZ79" s="325"/>
      <c r="NNA79" s="325"/>
      <c r="NNB79" s="325"/>
      <c r="NNC79" s="325"/>
      <c r="NND79" s="325"/>
      <c r="NNE79" s="325"/>
      <c r="NNF79" s="325"/>
      <c r="NNG79" s="325"/>
      <c r="NNH79" s="325"/>
      <c r="NNI79" s="325"/>
      <c r="NNJ79" s="325"/>
      <c r="NNK79" s="325"/>
      <c r="NNL79" s="325"/>
      <c r="NNM79" s="325"/>
      <c r="NNN79" s="325"/>
      <c r="NNO79" s="325"/>
      <c r="NNP79" s="325"/>
      <c r="NNQ79" s="325"/>
      <c r="NNR79" s="325"/>
      <c r="NNS79" s="325"/>
      <c r="NNT79" s="325"/>
      <c r="NNU79" s="325"/>
      <c r="NNV79" s="325"/>
      <c r="NNW79" s="325"/>
      <c r="NNX79" s="325"/>
      <c r="NNY79" s="325"/>
      <c r="NNZ79" s="325"/>
      <c r="NOA79" s="325"/>
      <c r="NOB79" s="325"/>
      <c r="NOC79" s="325"/>
      <c r="NOD79" s="325"/>
      <c r="NOE79" s="325"/>
      <c r="NOF79" s="325"/>
      <c r="NOG79" s="325"/>
      <c r="NOH79" s="325"/>
      <c r="NOI79" s="325"/>
      <c r="NOJ79" s="325"/>
      <c r="NOK79" s="325"/>
      <c r="NOL79" s="325"/>
      <c r="NOM79" s="325"/>
      <c r="NON79" s="325"/>
      <c r="NOO79" s="325"/>
      <c r="NOP79" s="325"/>
      <c r="NOQ79" s="325"/>
      <c r="NOR79" s="325"/>
      <c r="NOS79" s="325"/>
      <c r="NOT79" s="325"/>
      <c r="NOU79" s="325"/>
      <c r="NOV79" s="325"/>
      <c r="NOW79" s="325"/>
      <c r="NOX79" s="325"/>
      <c r="NOY79" s="325"/>
      <c r="NOZ79" s="325"/>
      <c r="NPA79" s="325"/>
      <c r="NPB79" s="325"/>
      <c r="NPC79" s="325"/>
      <c r="NPD79" s="325"/>
      <c r="NPE79" s="325"/>
      <c r="NPF79" s="325"/>
      <c r="NPG79" s="325"/>
      <c r="NPH79" s="325"/>
      <c r="NPI79" s="325"/>
      <c r="NPJ79" s="325"/>
      <c r="NPK79" s="325"/>
      <c r="NPL79" s="325"/>
      <c r="NPM79" s="325"/>
      <c r="NPN79" s="325"/>
      <c r="NPO79" s="325"/>
      <c r="NPP79" s="325"/>
      <c r="NPQ79" s="325"/>
      <c r="NPR79" s="325"/>
      <c r="NPS79" s="325"/>
      <c r="NPT79" s="325"/>
      <c r="NPU79" s="325"/>
      <c r="NPV79" s="325"/>
      <c r="NPW79" s="325"/>
      <c r="NPX79" s="325"/>
      <c r="NPY79" s="325"/>
      <c r="NPZ79" s="325"/>
      <c r="NQA79" s="325"/>
      <c r="NQB79" s="325"/>
      <c r="NQC79" s="325"/>
      <c r="NQD79" s="325"/>
      <c r="NQE79" s="325"/>
      <c r="NQF79" s="325"/>
      <c r="NQG79" s="325"/>
      <c r="NQH79" s="325"/>
      <c r="NQI79" s="325"/>
      <c r="NQJ79" s="325"/>
      <c r="NQK79" s="325"/>
      <c r="NQL79" s="325"/>
      <c r="NQM79" s="325"/>
      <c r="NQN79" s="325"/>
      <c r="NQO79" s="325"/>
      <c r="NQP79" s="325"/>
      <c r="NQQ79" s="325"/>
      <c r="NQR79" s="325"/>
      <c r="NQS79" s="325"/>
      <c r="NQT79" s="325"/>
      <c r="NQU79" s="325"/>
      <c r="NQV79" s="325"/>
      <c r="NQW79" s="325"/>
      <c r="NQX79" s="325"/>
      <c r="NQY79" s="325"/>
      <c r="NQZ79" s="325"/>
      <c r="NRA79" s="325"/>
      <c r="NRB79" s="325"/>
      <c r="NRC79" s="325"/>
      <c r="NRD79" s="325"/>
      <c r="NRE79" s="325"/>
      <c r="NRF79" s="325"/>
      <c r="NRG79" s="325"/>
      <c r="NRH79" s="325"/>
      <c r="NRI79" s="325"/>
      <c r="NRJ79" s="325"/>
      <c r="NRK79" s="325"/>
      <c r="NRL79" s="325"/>
      <c r="NRM79" s="325"/>
      <c r="NRN79" s="325"/>
      <c r="NRO79" s="325"/>
      <c r="NRP79" s="325"/>
      <c r="NRQ79" s="325"/>
      <c r="NRR79" s="325"/>
      <c r="NRS79" s="325"/>
      <c r="NRT79" s="325"/>
      <c r="NRU79" s="325"/>
      <c r="NRV79" s="325"/>
      <c r="NRW79" s="325"/>
      <c r="NRX79" s="325"/>
      <c r="NRY79" s="325"/>
      <c r="NRZ79" s="325"/>
      <c r="NSA79" s="325"/>
      <c r="NSB79" s="325"/>
      <c r="NSC79" s="325"/>
      <c r="NSD79" s="325"/>
      <c r="NSE79" s="325"/>
      <c r="NSF79" s="325"/>
      <c r="NSG79" s="325"/>
      <c r="NSH79" s="325"/>
      <c r="NSI79" s="325"/>
      <c r="NSJ79" s="325"/>
      <c r="NSK79" s="325"/>
      <c r="NSL79" s="325"/>
      <c r="NSM79" s="325"/>
      <c r="NSN79" s="325"/>
      <c r="NSO79" s="325"/>
      <c r="NSP79" s="325"/>
      <c r="NSQ79" s="325"/>
      <c r="NSR79" s="325"/>
      <c r="NSS79" s="325"/>
      <c r="NST79" s="325"/>
      <c r="NSU79" s="325"/>
      <c r="NSV79" s="325"/>
      <c r="NSW79" s="325"/>
      <c r="NSX79" s="325"/>
      <c r="NSY79" s="325"/>
      <c r="NSZ79" s="325"/>
      <c r="NTA79" s="325"/>
      <c r="NTB79" s="325"/>
      <c r="NTC79" s="325"/>
      <c r="NTD79" s="325"/>
      <c r="NTE79" s="325"/>
      <c r="NTF79" s="325"/>
      <c r="NTG79" s="325"/>
      <c r="NTH79" s="325"/>
      <c r="NTI79" s="325"/>
      <c r="NTJ79" s="325"/>
      <c r="NTK79" s="325"/>
      <c r="NTL79" s="325"/>
      <c r="NTM79" s="325"/>
      <c r="NTN79" s="325"/>
      <c r="NTO79" s="325"/>
      <c r="NTP79" s="325"/>
      <c r="NTQ79" s="325"/>
      <c r="NTR79" s="325"/>
      <c r="NTS79" s="325"/>
      <c r="NTT79" s="325"/>
      <c r="NTU79" s="325"/>
      <c r="NTV79" s="325"/>
      <c r="NTW79" s="325"/>
      <c r="NTX79" s="325"/>
      <c r="NTY79" s="325"/>
      <c r="NTZ79" s="325"/>
      <c r="NUA79" s="325"/>
      <c r="NUB79" s="325"/>
      <c r="NUC79" s="325"/>
      <c r="NUD79" s="325"/>
      <c r="NUE79" s="325"/>
      <c r="NUF79" s="325"/>
      <c r="NUG79" s="325"/>
      <c r="NUH79" s="325"/>
      <c r="NUI79" s="325"/>
      <c r="NUJ79" s="325"/>
      <c r="NUK79" s="325"/>
      <c r="NUL79" s="325"/>
      <c r="NUM79" s="325"/>
      <c r="NUN79" s="325"/>
      <c r="NUO79" s="325"/>
      <c r="NUP79" s="325"/>
      <c r="NUQ79" s="325"/>
      <c r="NUR79" s="325"/>
      <c r="NUS79" s="325"/>
      <c r="NUT79" s="325"/>
      <c r="NUU79" s="325"/>
      <c r="NUV79" s="325"/>
      <c r="NUW79" s="325"/>
      <c r="NUX79" s="325"/>
      <c r="NUY79" s="325"/>
      <c r="NUZ79" s="325"/>
      <c r="NVA79" s="325"/>
      <c r="NVB79" s="325"/>
      <c r="NVC79" s="325"/>
      <c r="NVD79" s="325"/>
      <c r="NVE79" s="325"/>
      <c r="NVF79" s="325"/>
      <c r="NVG79" s="325"/>
      <c r="NVH79" s="325"/>
      <c r="NVI79" s="325"/>
      <c r="NVJ79" s="325"/>
      <c r="NVK79" s="325"/>
      <c r="NVL79" s="325"/>
      <c r="NVM79" s="325"/>
      <c r="NVN79" s="325"/>
      <c r="NVO79" s="325"/>
      <c r="NVP79" s="325"/>
      <c r="NVQ79" s="325"/>
      <c r="NVR79" s="325"/>
      <c r="NVS79" s="325"/>
      <c r="NVT79" s="325"/>
      <c r="NVU79" s="325"/>
      <c r="NVV79" s="325"/>
      <c r="NVW79" s="325"/>
      <c r="NVX79" s="325"/>
      <c r="NVY79" s="325"/>
      <c r="NVZ79" s="325"/>
      <c r="NWA79" s="325"/>
      <c r="NWB79" s="325"/>
      <c r="NWC79" s="325"/>
      <c r="NWD79" s="325"/>
      <c r="NWE79" s="325"/>
      <c r="NWF79" s="325"/>
      <c r="NWG79" s="325"/>
      <c r="NWH79" s="325"/>
      <c r="NWI79" s="325"/>
      <c r="NWJ79" s="325"/>
      <c r="NWK79" s="325"/>
      <c r="NWL79" s="325"/>
      <c r="NWM79" s="325"/>
      <c r="NWN79" s="325"/>
      <c r="NWO79" s="325"/>
      <c r="NWP79" s="325"/>
      <c r="NWQ79" s="325"/>
      <c r="NWR79" s="325"/>
      <c r="NWS79" s="325"/>
      <c r="NWT79" s="325"/>
      <c r="NWU79" s="325"/>
      <c r="NWV79" s="325"/>
      <c r="NWW79" s="325"/>
      <c r="NWX79" s="325"/>
      <c r="NWY79" s="325"/>
      <c r="NWZ79" s="325"/>
      <c r="NXA79" s="325"/>
      <c r="NXB79" s="325"/>
      <c r="NXC79" s="325"/>
      <c r="NXD79" s="325"/>
      <c r="NXE79" s="325"/>
      <c r="NXF79" s="325"/>
      <c r="NXG79" s="325"/>
      <c r="NXH79" s="325"/>
      <c r="NXI79" s="325"/>
      <c r="NXJ79" s="325"/>
      <c r="NXK79" s="325"/>
      <c r="NXL79" s="325"/>
      <c r="NXM79" s="325"/>
      <c r="NXN79" s="325"/>
      <c r="NXO79" s="325"/>
      <c r="NXP79" s="325"/>
      <c r="NXQ79" s="325"/>
      <c r="NXR79" s="325"/>
      <c r="NXS79" s="325"/>
      <c r="NXT79" s="325"/>
      <c r="NXU79" s="325"/>
      <c r="NXV79" s="325"/>
      <c r="NXW79" s="325"/>
      <c r="NXX79" s="325"/>
      <c r="NXY79" s="325"/>
      <c r="NXZ79" s="325"/>
      <c r="NYA79" s="325"/>
      <c r="NYB79" s="325"/>
      <c r="NYC79" s="325"/>
      <c r="NYD79" s="325"/>
      <c r="NYE79" s="325"/>
      <c r="NYF79" s="325"/>
      <c r="NYG79" s="325"/>
      <c r="NYH79" s="325"/>
      <c r="NYI79" s="325"/>
      <c r="NYJ79" s="325"/>
      <c r="NYK79" s="325"/>
      <c r="NYL79" s="325"/>
      <c r="NYM79" s="325"/>
      <c r="NYN79" s="325"/>
      <c r="NYO79" s="325"/>
      <c r="NYP79" s="325"/>
      <c r="NYQ79" s="325"/>
      <c r="NYR79" s="325"/>
      <c r="NYS79" s="325"/>
      <c r="NYT79" s="325"/>
      <c r="NYU79" s="325"/>
      <c r="NYV79" s="325"/>
      <c r="NYW79" s="325"/>
      <c r="NYX79" s="325"/>
      <c r="NYY79" s="325"/>
      <c r="NYZ79" s="325"/>
      <c r="NZA79" s="325"/>
      <c r="NZB79" s="325"/>
      <c r="NZC79" s="325"/>
      <c r="NZD79" s="325"/>
      <c r="NZE79" s="325"/>
      <c r="NZF79" s="325"/>
      <c r="NZG79" s="325"/>
      <c r="NZH79" s="325"/>
      <c r="NZI79" s="325"/>
      <c r="NZJ79" s="325"/>
      <c r="NZK79" s="325"/>
      <c r="NZL79" s="325"/>
      <c r="NZM79" s="325"/>
      <c r="NZN79" s="325"/>
      <c r="NZO79" s="325"/>
      <c r="NZP79" s="325"/>
      <c r="NZQ79" s="325"/>
      <c r="NZR79" s="325"/>
      <c r="NZS79" s="325"/>
      <c r="NZT79" s="325"/>
      <c r="NZU79" s="325"/>
      <c r="NZV79" s="325"/>
      <c r="NZW79" s="325"/>
      <c r="NZX79" s="325"/>
      <c r="NZY79" s="325"/>
      <c r="NZZ79" s="325"/>
      <c r="OAA79" s="325"/>
      <c r="OAB79" s="325"/>
      <c r="OAC79" s="325"/>
      <c r="OAD79" s="325"/>
      <c r="OAE79" s="325"/>
      <c r="OAF79" s="325"/>
      <c r="OAG79" s="325"/>
      <c r="OAH79" s="325"/>
      <c r="OAI79" s="325"/>
      <c r="OAJ79" s="325"/>
      <c r="OAK79" s="325"/>
      <c r="OAL79" s="325"/>
      <c r="OAM79" s="325"/>
      <c r="OAN79" s="325"/>
      <c r="OAO79" s="325"/>
      <c r="OAP79" s="325"/>
      <c r="OAQ79" s="325"/>
      <c r="OAR79" s="325"/>
      <c r="OAS79" s="325"/>
      <c r="OAT79" s="325"/>
      <c r="OAU79" s="325"/>
      <c r="OAV79" s="325"/>
      <c r="OAW79" s="325"/>
      <c r="OAX79" s="325"/>
      <c r="OAY79" s="325"/>
      <c r="OAZ79" s="325"/>
      <c r="OBA79" s="325"/>
      <c r="OBB79" s="325"/>
      <c r="OBC79" s="325"/>
      <c r="OBD79" s="325"/>
      <c r="OBE79" s="325"/>
      <c r="OBF79" s="325"/>
      <c r="OBG79" s="325"/>
      <c r="OBH79" s="325"/>
      <c r="OBI79" s="325"/>
      <c r="OBJ79" s="325"/>
      <c r="OBK79" s="325"/>
      <c r="OBL79" s="325"/>
      <c r="OBM79" s="325"/>
      <c r="OBN79" s="325"/>
      <c r="OBO79" s="325"/>
      <c r="OBP79" s="325"/>
      <c r="OBQ79" s="325"/>
      <c r="OBR79" s="325"/>
      <c r="OBS79" s="325"/>
      <c r="OBT79" s="325"/>
      <c r="OBU79" s="325"/>
      <c r="OBV79" s="325"/>
      <c r="OBW79" s="325"/>
      <c r="OBX79" s="325"/>
      <c r="OBY79" s="325"/>
      <c r="OBZ79" s="325"/>
      <c r="OCA79" s="325"/>
      <c r="OCB79" s="325"/>
      <c r="OCC79" s="325"/>
      <c r="OCD79" s="325"/>
      <c r="OCE79" s="325"/>
      <c r="OCF79" s="325"/>
      <c r="OCG79" s="325"/>
      <c r="OCH79" s="325"/>
      <c r="OCI79" s="325"/>
      <c r="OCJ79" s="325"/>
      <c r="OCK79" s="325"/>
      <c r="OCL79" s="325"/>
      <c r="OCM79" s="325"/>
      <c r="OCN79" s="325"/>
      <c r="OCO79" s="325"/>
      <c r="OCP79" s="325"/>
      <c r="OCQ79" s="325"/>
      <c r="OCR79" s="325"/>
      <c r="OCS79" s="325"/>
      <c r="OCT79" s="325"/>
      <c r="OCU79" s="325"/>
      <c r="OCV79" s="325"/>
      <c r="OCW79" s="325"/>
      <c r="OCX79" s="325"/>
      <c r="OCY79" s="325"/>
      <c r="OCZ79" s="325"/>
      <c r="ODA79" s="325"/>
      <c r="ODB79" s="325"/>
      <c r="ODC79" s="325"/>
      <c r="ODD79" s="325"/>
      <c r="ODE79" s="325"/>
      <c r="ODF79" s="325"/>
      <c r="ODG79" s="325"/>
      <c r="ODH79" s="325"/>
      <c r="ODI79" s="325"/>
      <c r="ODJ79" s="325"/>
      <c r="ODK79" s="325"/>
      <c r="ODL79" s="325"/>
      <c r="ODM79" s="325"/>
      <c r="ODN79" s="325"/>
      <c r="ODO79" s="325"/>
      <c r="ODP79" s="325"/>
      <c r="ODQ79" s="325"/>
      <c r="ODR79" s="325"/>
      <c r="ODS79" s="325"/>
      <c r="ODT79" s="325"/>
      <c r="ODU79" s="325"/>
      <c r="ODV79" s="325"/>
      <c r="ODW79" s="325"/>
      <c r="ODX79" s="325"/>
      <c r="ODY79" s="325"/>
      <c r="ODZ79" s="325"/>
      <c r="OEA79" s="325"/>
      <c r="OEB79" s="325"/>
      <c r="OEC79" s="325"/>
      <c r="OED79" s="325"/>
      <c r="OEE79" s="325"/>
      <c r="OEF79" s="325"/>
      <c r="OEG79" s="325"/>
      <c r="OEH79" s="325"/>
      <c r="OEI79" s="325"/>
      <c r="OEJ79" s="325"/>
      <c r="OEK79" s="325"/>
      <c r="OEL79" s="325"/>
      <c r="OEM79" s="325"/>
      <c r="OEN79" s="325"/>
      <c r="OEO79" s="325"/>
      <c r="OEP79" s="325"/>
      <c r="OEQ79" s="325"/>
      <c r="OER79" s="325"/>
      <c r="OES79" s="325"/>
      <c r="OET79" s="325"/>
      <c r="OEU79" s="325"/>
      <c r="OEV79" s="325"/>
      <c r="OEW79" s="325"/>
      <c r="OEX79" s="325"/>
      <c r="OEY79" s="325"/>
      <c r="OEZ79" s="325"/>
      <c r="OFA79" s="325"/>
      <c r="OFB79" s="325"/>
      <c r="OFC79" s="325"/>
      <c r="OFD79" s="325"/>
      <c r="OFE79" s="325"/>
      <c r="OFF79" s="325"/>
      <c r="OFG79" s="325"/>
      <c r="OFH79" s="325"/>
      <c r="OFI79" s="325"/>
      <c r="OFJ79" s="325"/>
      <c r="OFK79" s="325"/>
      <c r="OFL79" s="325"/>
      <c r="OFM79" s="325"/>
      <c r="OFN79" s="325"/>
      <c r="OFO79" s="325"/>
      <c r="OFP79" s="325"/>
      <c r="OFQ79" s="325"/>
      <c r="OFR79" s="325"/>
      <c r="OFS79" s="325"/>
      <c r="OFT79" s="325"/>
      <c r="OFU79" s="325"/>
      <c r="OFV79" s="325"/>
      <c r="OFW79" s="325"/>
      <c r="OFX79" s="325"/>
      <c r="OFY79" s="325"/>
      <c r="OFZ79" s="325"/>
      <c r="OGA79" s="325"/>
      <c r="OGB79" s="325"/>
      <c r="OGC79" s="325"/>
      <c r="OGD79" s="325"/>
      <c r="OGE79" s="325"/>
      <c r="OGF79" s="325"/>
      <c r="OGG79" s="325"/>
      <c r="OGH79" s="325"/>
      <c r="OGI79" s="325"/>
      <c r="OGJ79" s="325"/>
      <c r="OGK79" s="325"/>
      <c r="OGL79" s="325"/>
      <c r="OGM79" s="325"/>
      <c r="OGN79" s="325"/>
      <c r="OGO79" s="325"/>
      <c r="OGP79" s="325"/>
      <c r="OGQ79" s="325"/>
      <c r="OGR79" s="325"/>
      <c r="OGS79" s="325"/>
      <c r="OGT79" s="325"/>
      <c r="OGU79" s="325"/>
      <c r="OGV79" s="325"/>
      <c r="OGW79" s="325"/>
      <c r="OGX79" s="325"/>
      <c r="OGY79" s="325"/>
      <c r="OGZ79" s="325"/>
      <c r="OHA79" s="325"/>
      <c r="OHB79" s="325"/>
      <c r="OHC79" s="325"/>
      <c r="OHD79" s="325"/>
      <c r="OHE79" s="325"/>
      <c r="OHF79" s="325"/>
      <c r="OHG79" s="325"/>
      <c r="OHH79" s="325"/>
      <c r="OHI79" s="325"/>
      <c r="OHJ79" s="325"/>
      <c r="OHK79" s="325"/>
      <c r="OHL79" s="325"/>
      <c r="OHM79" s="325"/>
      <c r="OHN79" s="325"/>
      <c r="OHO79" s="325"/>
      <c r="OHP79" s="325"/>
      <c r="OHQ79" s="325"/>
      <c r="OHR79" s="325"/>
      <c r="OHS79" s="325"/>
      <c r="OHT79" s="325"/>
      <c r="OHU79" s="325"/>
      <c r="OHV79" s="325"/>
      <c r="OHW79" s="325"/>
      <c r="OHX79" s="325"/>
      <c r="OHY79" s="325"/>
      <c r="OHZ79" s="325"/>
      <c r="OIA79" s="325"/>
      <c r="OIB79" s="325"/>
      <c r="OIC79" s="325"/>
      <c r="OID79" s="325"/>
      <c r="OIE79" s="325"/>
      <c r="OIF79" s="325"/>
      <c r="OIG79" s="325"/>
      <c r="OIH79" s="325"/>
      <c r="OII79" s="325"/>
      <c r="OIJ79" s="325"/>
      <c r="OIK79" s="325"/>
      <c r="OIL79" s="325"/>
      <c r="OIM79" s="325"/>
      <c r="OIN79" s="325"/>
      <c r="OIO79" s="325"/>
      <c r="OIP79" s="325"/>
      <c r="OIQ79" s="325"/>
      <c r="OIR79" s="325"/>
      <c r="OIS79" s="325"/>
      <c r="OIT79" s="325"/>
      <c r="OIU79" s="325"/>
      <c r="OIV79" s="325"/>
      <c r="OIW79" s="325"/>
      <c r="OIX79" s="325"/>
      <c r="OIY79" s="325"/>
      <c r="OIZ79" s="325"/>
      <c r="OJA79" s="325"/>
      <c r="OJB79" s="325"/>
      <c r="OJC79" s="325"/>
      <c r="OJD79" s="325"/>
      <c r="OJE79" s="325"/>
      <c r="OJF79" s="325"/>
      <c r="OJG79" s="325"/>
      <c r="OJH79" s="325"/>
      <c r="OJI79" s="325"/>
      <c r="OJJ79" s="325"/>
      <c r="OJK79" s="325"/>
      <c r="OJL79" s="325"/>
      <c r="OJM79" s="325"/>
      <c r="OJN79" s="325"/>
      <c r="OJO79" s="325"/>
      <c r="OJP79" s="325"/>
      <c r="OJQ79" s="325"/>
      <c r="OJR79" s="325"/>
      <c r="OJS79" s="325"/>
      <c r="OJT79" s="325"/>
      <c r="OJU79" s="325"/>
      <c r="OJV79" s="325"/>
      <c r="OJW79" s="325"/>
      <c r="OJX79" s="325"/>
      <c r="OJY79" s="325"/>
      <c r="OJZ79" s="325"/>
      <c r="OKA79" s="325"/>
      <c r="OKB79" s="325"/>
      <c r="OKC79" s="325"/>
      <c r="OKD79" s="325"/>
      <c r="OKE79" s="325"/>
      <c r="OKF79" s="325"/>
      <c r="OKG79" s="325"/>
      <c r="OKH79" s="325"/>
      <c r="OKI79" s="325"/>
      <c r="OKJ79" s="325"/>
      <c r="OKK79" s="325"/>
      <c r="OKL79" s="325"/>
      <c r="OKM79" s="325"/>
      <c r="OKN79" s="325"/>
      <c r="OKO79" s="325"/>
      <c r="OKP79" s="325"/>
      <c r="OKQ79" s="325"/>
      <c r="OKR79" s="325"/>
      <c r="OKS79" s="325"/>
      <c r="OKT79" s="325"/>
      <c r="OKU79" s="325"/>
      <c r="OKV79" s="325"/>
      <c r="OKW79" s="325"/>
      <c r="OKX79" s="325"/>
      <c r="OKY79" s="325"/>
      <c r="OKZ79" s="325"/>
      <c r="OLA79" s="325"/>
      <c r="OLB79" s="325"/>
      <c r="OLC79" s="325"/>
      <c r="OLD79" s="325"/>
      <c r="OLE79" s="325"/>
      <c r="OLF79" s="325"/>
      <c r="OLG79" s="325"/>
      <c r="OLH79" s="325"/>
      <c r="OLI79" s="325"/>
      <c r="OLJ79" s="325"/>
      <c r="OLK79" s="325"/>
      <c r="OLL79" s="325"/>
      <c r="OLM79" s="325"/>
      <c r="OLN79" s="325"/>
      <c r="OLO79" s="325"/>
      <c r="OLP79" s="325"/>
      <c r="OLQ79" s="325"/>
      <c r="OLR79" s="325"/>
      <c r="OLS79" s="325"/>
      <c r="OLT79" s="325"/>
      <c r="OLU79" s="325"/>
      <c r="OLV79" s="325"/>
      <c r="OLW79" s="325"/>
      <c r="OLX79" s="325"/>
      <c r="OLY79" s="325"/>
      <c r="OLZ79" s="325"/>
      <c r="OMA79" s="325"/>
      <c r="OMB79" s="325"/>
      <c r="OMC79" s="325"/>
      <c r="OMD79" s="325"/>
      <c r="OME79" s="325"/>
      <c r="OMF79" s="325"/>
      <c r="OMG79" s="325"/>
      <c r="OMH79" s="325"/>
      <c r="OMI79" s="325"/>
      <c r="OMJ79" s="325"/>
      <c r="OMK79" s="325"/>
      <c r="OML79" s="325"/>
      <c r="OMM79" s="325"/>
      <c r="OMN79" s="325"/>
      <c r="OMO79" s="325"/>
      <c r="OMP79" s="325"/>
      <c r="OMQ79" s="325"/>
      <c r="OMR79" s="325"/>
      <c r="OMS79" s="325"/>
      <c r="OMT79" s="325"/>
      <c r="OMU79" s="325"/>
      <c r="OMV79" s="325"/>
      <c r="OMW79" s="325"/>
      <c r="OMX79" s="325"/>
      <c r="OMY79" s="325"/>
      <c r="OMZ79" s="325"/>
      <c r="ONA79" s="325"/>
      <c r="ONB79" s="325"/>
      <c r="ONC79" s="325"/>
      <c r="OND79" s="325"/>
      <c r="ONE79" s="325"/>
      <c r="ONF79" s="325"/>
      <c r="ONG79" s="325"/>
      <c r="ONH79" s="325"/>
      <c r="ONI79" s="325"/>
      <c r="ONJ79" s="325"/>
      <c r="ONK79" s="325"/>
      <c r="ONL79" s="325"/>
      <c r="ONM79" s="325"/>
      <c r="ONN79" s="325"/>
      <c r="ONO79" s="325"/>
      <c r="ONP79" s="325"/>
      <c r="ONQ79" s="325"/>
      <c r="ONR79" s="325"/>
      <c r="ONS79" s="325"/>
      <c r="ONT79" s="325"/>
      <c r="ONU79" s="325"/>
      <c r="ONV79" s="325"/>
      <c r="ONW79" s="325"/>
      <c r="ONX79" s="325"/>
      <c r="ONY79" s="325"/>
      <c r="ONZ79" s="325"/>
      <c r="OOA79" s="325"/>
      <c r="OOB79" s="325"/>
      <c r="OOC79" s="325"/>
      <c r="OOD79" s="325"/>
      <c r="OOE79" s="325"/>
      <c r="OOF79" s="325"/>
      <c r="OOG79" s="325"/>
      <c r="OOH79" s="325"/>
      <c r="OOI79" s="325"/>
      <c r="OOJ79" s="325"/>
      <c r="OOK79" s="325"/>
      <c r="OOL79" s="325"/>
      <c r="OOM79" s="325"/>
      <c r="OON79" s="325"/>
      <c r="OOO79" s="325"/>
      <c r="OOP79" s="325"/>
      <c r="OOQ79" s="325"/>
      <c r="OOR79" s="325"/>
      <c r="OOS79" s="325"/>
      <c r="OOT79" s="325"/>
      <c r="OOU79" s="325"/>
      <c r="OOV79" s="325"/>
      <c r="OOW79" s="325"/>
      <c r="OOX79" s="325"/>
      <c r="OOY79" s="325"/>
      <c r="OOZ79" s="325"/>
      <c r="OPA79" s="325"/>
      <c r="OPB79" s="325"/>
      <c r="OPC79" s="325"/>
      <c r="OPD79" s="325"/>
      <c r="OPE79" s="325"/>
      <c r="OPF79" s="325"/>
      <c r="OPG79" s="325"/>
      <c r="OPH79" s="325"/>
      <c r="OPI79" s="325"/>
      <c r="OPJ79" s="325"/>
      <c r="OPK79" s="325"/>
      <c r="OPL79" s="325"/>
      <c r="OPM79" s="325"/>
      <c r="OPN79" s="325"/>
      <c r="OPO79" s="325"/>
      <c r="OPP79" s="325"/>
      <c r="OPQ79" s="325"/>
      <c r="OPR79" s="325"/>
      <c r="OPS79" s="325"/>
      <c r="OPT79" s="325"/>
      <c r="OPU79" s="325"/>
      <c r="OPV79" s="325"/>
      <c r="OPW79" s="325"/>
      <c r="OPX79" s="325"/>
      <c r="OPY79" s="325"/>
      <c r="OPZ79" s="325"/>
      <c r="OQA79" s="325"/>
      <c r="OQB79" s="325"/>
      <c r="OQC79" s="325"/>
      <c r="OQD79" s="325"/>
      <c r="OQE79" s="325"/>
      <c r="OQF79" s="325"/>
      <c r="OQG79" s="325"/>
      <c r="OQH79" s="325"/>
      <c r="OQI79" s="325"/>
      <c r="OQJ79" s="325"/>
      <c r="OQK79" s="325"/>
      <c r="OQL79" s="325"/>
      <c r="OQM79" s="325"/>
      <c r="OQN79" s="325"/>
      <c r="OQO79" s="325"/>
      <c r="OQP79" s="325"/>
      <c r="OQQ79" s="325"/>
      <c r="OQR79" s="325"/>
      <c r="OQS79" s="325"/>
      <c r="OQT79" s="325"/>
      <c r="OQU79" s="325"/>
      <c r="OQV79" s="325"/>
      <c r="OQW79" s="325"/>
      <c r="OQX79" s="325"/>
      <c r="OQY79" s="325"/>
      <c r="OQZ79" s="325"/>
      <c r="ORA79" s="325"/>
      <c r="ORB79" s="325"/>
      <c r="ORC79" s="325"/>
      <c r="ORD79" s="325"/>
      <c r="ORE79" s="325"/>
      <c r="ORF79" s="325"/>
      <c r="ORG79" s="325"/>
      <c r="ORH79" s="325"/>
      <c r="ORI79" s="325"/>
      <c r="ORJ79" s="325"/>
      <c r="ORK79" s="325"/>
      <c r="ORL79" s="325"/>
      <c r="ORM79" s="325"/>
      <c r="ORN79" s="325"/>
      <c r="ORO79" s="325"/>
      <c r="ORP79" s="325"/>
      <c r="ORQ79" s="325"/>
      <c r="ORR79" s="325"/>
      <c r="ORS79" s="325"/>
      <c r="ORT79" s="325"/>
      <c r="ORU79" s="325"/>
      <c r="ORV79" s="325"/>
      <c r="ORW79" s="325"/>
      <c r="ORX79" s="325"/>
      <c r="ORY79" s="325"/>
      <c r="ORZ79" s="325"/>
      <c r="OSA79" s="325"/>
      <c r="OSB79" s="325"/>
      <c r="OSC79" s="325"/>
      <c r="OSD79" s="325"/>
      <c r="OSE79" s="325"/>
      <c r="OSF79" s="325"/>
      <c r="OSG79" s="325"/>
      <c r="OSH79" s="325"/>
      <c r="OSI79" s="325"/>
      <c r="OSJ79" s="325"/>
      <c r="OSK79" s="325"/>
      <c r="OSL79" s="325"/>
      <c r="OSM79" s="325"/>
      <c r="OSN79" s="325"/>
      <c r="OSO79" s="325"/>
      <c r="OSP79" s="325"/>
      <c r="OSQ79" s="325"/>
      <c r="OSR79" s="325"/>
      <c r="OSS79" s="325"/>
      <c r="OST79" s="325"/>
      <c r="OSU79" s="325"/>
      <c r="OSV79" s="325"/>
      <c r="OSW79" s="325"/>
      <c r="OSX79" s="325"/>
      <c r="OSY79" s="325"/>
      <c r="OSZ79" s="325"/>
      <c r="OTA79" s="325"/>
      <c r="OTB79" s="325"/>
      <c r="OTC79" s="325"/>
      <c r="OTD79" s="325"/>
      <c r="OTE79" s="325"/>
      <c r="OTF79" s="325"/>
      <c r="OTG79" s="325"/>
      <c r="OTH79" s="325"/>
      <c r="OTI79" s="325"/>
      <c r="OTJ79" s="325"/>
      <c r="OTK79" s="325"/>
      <c r="OTL79" s="325"/>
      <c r="OTM79" s="325"/>
      <c r="OTN79" s="325"/>
      <c r="OTO79" s="325"/>
      <c r="OTP79" s="325"/>
      <c r="OTQ79" s="325"/>
      <c r="OTR79" s="325"/>
      <c r="OTS79" s="325"/>
      <c r="OTT79" s="325"/>
      <c r="OTU79" s="325"/>
      <c r="OTV79" s="325"/>
      <c r="OTW79" s="325"/>
      <c r="OTX79" s="325"/>
      <c r="OTY79" s="325"/>
      <c r="OTZ79" s="325"/>
      <c r="OUA79" s="325"/>
      <c r="OUB79" s="325"/>
      <c r="OUC79" s="325"/>
      <c r="OUD79" s="325"/>
      <c r="OUE79" s="325"/>
      <c r="OUF79" s="325"/>
      <c r="OUG79" s="325"/>
      <c r="OUH79" s="325"/>
      <c r="OUI79" s="325"/>
      <c r="OUJ79" s="325"/>
      <c r="OUK79" s="325"/>
      <c r="OUL79" s="325"/>
      <c r="OUM79" s="325"/>
      <c r="OUN79" s="325"/>
      <c r="OUO79" s="325"/>
      <c r="OUP79" s="325"/>
      <c r="OUQ79" s="325"/>
      <c r="OUR79" s="325"/>
      <c r="OUS79" s="325"/>
      <c r="OUT79" s="325"/>
      <c r="OUU79" s="325"/>
      <c r="OUV79" s="325"/>
      <c r="OUW79" s="325"/>
      <c r="OUX79" s="325"/>
      <c r="OUY79" s="325"/>
      <c r="OUZ79" s="325"/>
      <c r="OVA79" s="325"/>
      <c r="OVB79" s="325"/>
      <c r="OVC79" s="325"/>
      <c r="OVD79" s="325"/>
      <c r="OVE79" s="325"/>
      <c r="OVF79" s="325"/>
      <c r="OVG79" s="325"/>
      <c r="OVH79" s="325"/>
      <c r="OVI79" s="325"/>
      <c r="OVJ79" s="325"/>
      <c r="OVK79" s="325"/>
      <c r="OVL79" s="325"/>
      <c r="OVM79" s="325"/>
      <c r="OVN79" s="325"/>
      <c r="OVO79" s="325"/>
      <c r="OVP79" s="325"/>
      <c r="OVQ79" s="325"/>
      <c r="OVR79" s="325"/>
      <c r="OVS79" s="325"/>
      <c r="OVT79" s="325"/>
      <c r="OVU79" s="325"/>
      <c r="OVV79" s="325"/>
      <c r="OVW79" s="325"/>
      <c r="OVX79" s="325"/>
      <c r="OVY79" s="325"/>
      <c r="OVZ79" s="325"/>
      <c r="OWA79" s="325"/>
      <c r="OWB79" s="325"/>
      <c r="OWC79" s="325"/>
      <c r="OWD79" s="325"/>
      <c r="OWE79" s="325"/>
      <c r="OWF79" s="325"/>
      <c r="OWG79" s="325"/>
      <c r="OWH79" s="325"/>
      <c r="OWI79" s="325"/>
      <c r="OWJ79" s="325"/>
      <c r="OWK79" s="325"/>
      <c r="OWL79" s="325"/>
      <c r="OWM79" s="325"/>
      <c r="OWN79" s="325"/>
      <c r="OWO79" s="325"/>
      <c r="OWP79" s="325"/>
      <c r="OWQ79" s="325"/>
      <c r="OWR79" s="325"/>
      <c r="OWS79" s="325"/>
      <c r="OWT79" s="325"/>
      <c r="OWU79" s="325"/>
      <c r="OWV79" s="325"/>
      <c r="OWW79" s="325"/>
      <c r="OWX79" s="325"/>
      <c r="OWY79" s="325"/>
      <c r="OWZ79" s="325"/>
      <c r="OXA79" s="325"/>
      <c r="OXB79" s="325"/>
      <c r="OXC79" s="325"/>
      <c r="OXD79" s="325"/>
      <c r="OXE79" s="325"/>
      <c r="OXF79" s="325"/>
      <c r="OXG79" s="325"/>
      <c r="OXH79" s="325"/>
      <c r="OXI79" s="325"/>
      <c r="OXJ79" s="325"/>
      <c r="OXK79" s="325"/>
      <c r="OXL79" s="325"/>
      <c r="OXM79" s="325"/>
      <c r="OXN79" s="325"/>
      <c r="OXO79" s="325"/>
      <c r="OXP79" s="325"/>
      <c r="OXQ79" s="325"/>
      <c r="OXR79" s="325"/>
      <c r="OXS79" s="325"/>
      <c r="OXT79" s="325"/>
      <c r="OXU79" s="325"/>
      <c r="OXV79" s="325"/>
      <c r="OXW79" s="325"/>
      <c r="OXX79" s="325"/>
      <c r="OXY79" s="325"/>
      <c r="OXZ79" s="325"/>
      <c r="OYA79" s="325"/>
      <c r="OYB79" s="325"/>
      <c r="OYC79" s="325"/>
      <c r="OYD79" s="325"/>
      <c r="OYE79" s="325"/>
      <c r="OYF79" s="325"/>
      <c r="OYG79" s="325"/>
      <c r="OYH79" s="325"/>
      <c r="OYI79" s="325"/>
      <c r="OYJ79" s="325"/>
      <c r="OYK79" s="325"/>
      <c r="OYL79" s="325"/>
      <c r="OYM79" s="325"/>
      <c r="OYN79" s="325"/>
      <c r="OYO79" s="325"/>
      <c r="OYP79" s="325"/>
      <c r="OYQ79" s="325"/>
      <c r="OYR79" s="325"/>
      <c r="OYS79" s="325"/>
      <c r="OYT79" s="325"/>
      <c r="OYU79" s="325"/>
      <c r="OYV79" s="325"/>
      <c r="OYW79" s="325"/>
      <c r="OYX79" s="325"/>
      <c r="OYY79" s="325"/>
      <c r="OYZ79" s="325"/>
      <c r="OZA79" s="325"/>
      <c r="OZB79" s="325"/>
      <c r="OZC79" s="325"/>
      <c r="OZD79" s="325"/>
      <c r="OZE79" s="325"/>
      <c r="OZF79" s="325"/>
      <c r="OZG79" s="325"/>
      <c r="OZH79" s="325"/>
      <c r="OZI79" s="325"/>
      <c r="OZJ79" s="325"/>
      <c r="OZK79" s="325"/>
      <c r="OZL79" s="325"/>
      <c r="OZM79" s="325"/>
      <c r="OZN79" s="325"/>
      <c r="OZO79" s="325"/>
      <c r="OZP79" s="325"/>
      <c r="OZQ79" s="325"/>
      <c r="OZR79" s="325"/>
      <c r="OZS79" s="325"/>
      <c r="OZT79" s="325"/>
      <c r="OZU79" s="325"/>
      <c r="OZV79" s="325"/>
      <c r="OZW79" s="325"/>
      <c r="OZX79" s="325"/>
      <c r="OZY79" s="325"/>
      <c r="OZZ79" s="325"/>
      <c r="PAA79" s="325"/>
      <c r="PAB79" s="325"/>
      <c r="PAC79" s="325"/>
      <c r="PAD79" s="325"/>
      <c r="PAE79" s="325"/>
      <c r="PAF79" s="325"/>
      <c r="PAG79" s="325"/>
      <c r="PAH79" s="325"/>
      <c r="PAI79" s="325"/>
      <c r="PAJ79" s="325"/>
      <c r="PAK79" s="325"/>
      <c r="PAL79" s="325"/>
      <c r="PAM79" s="325"/>
      <c r="PAN79" s="325"/>
      <c r="PAO79" s="325"/>
      <c r="PAP79" s="325"/>
      <c r="PAQ79" s="325"/>
      <c r="PAR79" s="325"/>
      <c r="PAS79" s="325"/>
      <c r="PAT79" s="325"/>
      <c r="PAU79" s="325"/>
      <c r="PAV79" s="325"/>
      <c r="PAW79" s="325"/>
      <c r="PAX79" s="325"/>
      <c r="PAY79" s="325"/>
      <c r="PAZ79" s="325"/>
      <c r="PBA79" s="325"/>
      <c r="PBB79" s="325"/>
      <c r="PBC79" s="325"/>
      <c r="PBD79" s="325"/>
      <c r="PBE79" s="325"/>
      <c r="PBF79" s="325"/>
      <c r="PBG79" s="325"/>
      <c r="PBH79" s="325"/>
      <c r="PBI79" s="325"/>
      <c r="PBJ79" s="325"/>
      <c r="PBK79" s="325"/>
      <c r="PBL79" s="325"/>
      <c r="PBM79" s="325"/>
      <c r="PBN79" s="325"/>
      <c r="PBO79" s="325"/>
      <c r="PBP79" s="325"/>
      <c r="PBQ79" s="325"/>
      <c r="PBR79" s="325"/>
      <c r="PBS79" s="325"/>
      <c r="PBT79" s="325"/>
      <c r="PBU79" s="325"/>
      <c r="PBV79" s="325"/>
      <c r="PBW79" s="325"/>
      <c r="PBX79" s="325"/>
      <c r="PBY79" s="325"/>
      <c r="PBZ79" s="325"/>
      <c r="PCA79" s="325"/>
      <c r="PCB79" s="325"/>
      <c r="PCC79" s="325"/>
      <c r="PCD79" s="325"/>
      <c r="PCE79" s="325"/>
      <c r="PCF79" s="325"/>
      <c r="PCG79" s="325"/>
      <c r="PCH79" s="325"/>
      <c r="PCI79" s="325"/>
      <c r="PCJ79" s="325"/>
      <c r="PCK79" s="325"/>
      <c r="PCL79" s="325"/>
      <c r="PCM79" s="325"/>
      <c r="PCN79" s="325"/>
      <c r="PCO79" s="325"/>
      <c r="PCP79" s="325"/>
      <c r="PCQ79" s="325"/>
      <c r="PCR79" s="325"/>
      <c r="PCS79" s="325"/>
      <c r="PCT79" s="325"/>
      <c r="PCU79" s="325"/>
      <c r="PCV79" s="325"/>
      <c r="PCW79" s="325"/>
      <c r="PCX79" s="325"/>
      <c r="PCY79" s="325"/>
      <c r="PCZ79" s="325"/>
      <c r="PDA79" s="325"/>
      <c r="PDB79" s="325"/>
      <c r="PDC79" s="325"/>
      <c r="PDD79" s="325"/>
      <c r="PDE79" s="325"/>
      <c r="PDF79" s="325"/>
      <c r="PDG79" s="325"/>
      <c r="PDH79" s="325"/>
      <c r="PDI79" s="325"/>
      <c r="PDJ79" s="325"/>
      <c r="PDK79" s="325"/>
      <c r="PDL79" s="325"/>
      <c r="PDM79" s="325"/>
      <c r="PDN79" s="325"/>
      <c r="PDO79" s="325"/>
      <c r="PDP79" s="325"/>
      <c r="PDQ79" s="325"/>
      <c r="PDR79" s="325"/>
      <c r="PDS79" s="325"/>
      <c r="PDT79" s="325"/>
      <c r="PDU79" s="325"/>
      <c r="PDV79" s="325"/>
      <c r="PDW79" s="325"/>
      <c r="PDX79" s="325"/>
      <c r="PDY79" s="325"/>
      <c r="PDZ79" s="325"/>
      <c r="PEA79" s="325"/>
      <c r="PEB79" s="325"/>
      <c r="PEC79" s="325"/>
      <c r="PED79" s="325"/>
      <c r="PEE79" s="325"/>
      <c r="PEF79" s="325"/>
      <c r="PEG79" s="325"/>
      <c r="PEH79" s="325"/>
      <c r="PEI79" s="325"/>
      <c r="PEJ79" s="325"/>
      <c r="PEK79" s="325"/>
      <c r="PEL79" s="325"/>
      <c r="PEM79" s="325"/>
      <c r="PEN79" s="325"/>
      <c r="PEO79" s="325"/>
      <c r="PEP79" s="325"/>
      <c r="PEQ79" s="325"/>
      <c r="PER79" s="325"/>
      <c r="PES79" s="325"/>
      <c r="PET79" s="325"/>
      <c r="PEU79" s="325"/>
      <c r="PEV79" s="325"/>
      <c r="PEW79" s="325"/>
      <c r="PEX79" s="325"/>
      <c r="PEY79" s="325"/>
      <c r="PEZ79" s="325"/>
      <c r="PFA79" s="325"/>
      <c r="PFB79" s="325"/>
      <c r="PFC79" s="325"/>
      <c r="PFD79" s="325"/>
      <c r="PFE79" s="325"/>
      <c r="PFF79" s="325"/>
      <c r="PFG79" s="325"/>
      <c r="PFH79" s="325"/>
      <c r="PFI79" s="325"/>
      <c r="PFJ79" s="325"/>
      <c r="PFK79" s="325"/>
      <c r="PFL79" s="325"/>
      <c r="PFM79" s="325"/>
      <c r="PFN79" s="325"/>
      <c r="PFO79" s="325"/>
      <c r="PFP79" s="325"/>
      <c r="PFQ79" s="325"/>
      <c r="PFR79" s="325"/>
      <c r="PFS79" s="325"/>
      <c r="PFT79" s="325"/>
      <c r="PFU79" s="325"/>
      <c r="PFV79" s="325"/>
      <c r="PFW79" s="325"/>
      <c r="PFX79" s="325"/>
      <c r="PFY79" s="325"/>
      <c r="PFZ79" s="325"/>
      <c r="PGA79" s="325"/>
      <c r="PGB79" s="325"/>
      <c r="PGC79" s="325"/>
      <c r="PGD79" s="325"/>
      <c r="PGE79" s="325"/>
      <c r="PGF79" s="325"/>
      <c r="PGG79" s="325"/>
      <c r="PGH79" s="325"/>
      <c r="PGI79" s="325"/>
      <c r="PGJ79" s="325"/>
      <c r="PGK79" s="325"/>
      <c r="PGL79" s="325"/>
      <c r="PGM79" s="325"/>
      <c r="PGN79" s="325"/>
      <c r="PGO79" s="325"/>
      <c r="PGP79" s="325"/>
      <c r="PGQ79" s="325"/>
      <c r="PGR79" s="325"/>
      <c r="PGS79" s="325"/>
      <c r="PGT79" s="325"/>
      <c r="PGU79" s="325"/>
      <c r="PGV79" s="325"/>
      <c r="PGW79" s="325"/>
      <c r="PGX79" s="325"/>
      <c r="PGY79" s="325"/>
      <c r="PGZ79" s="325"/>
      <c r="PHA79" s="325"/>
      <c r="PHB79" s="325"/>
      <c r="PHC79" s="325"/>
      <c r="PHD79" s="325"/>
      <c r="PHE79" s="325"/>
      <c r="PHF79" s="325"/>
      <c r="PHG79" s="325"/>
      <c r="PHH79" s="325"/>
      <c r="PHI79" s="325"/>
      <c r="PHJ79" s="325"/>
      <c r="PHK79" s="325"/>
      <c r="PHL79" s="325"/>
      <c r="PHM79" s="325"/>
      <c r="PHN79" s="325"/>
      <c r="PHO79" s="325"/>
      <c r="PHP79" s="325"/>
      <c r="PHQ79" s="325"/>
      <c r="PHR79" s="325"/>
      <c r="PHS79" s="325"/>
      <c r="PHT79" s="325"/>
      <c r="PHU79" s="325"/>
      <c r="PHV79" s="325"/>
      <c r="PHW79" s="325"/>
      <c r="PHX79" s="325"/>
      <c r="PHY79" s="325"/>
      <c r="PHZ79" s="325"/>
      <c r="PIA79" s="325"/>
      <c r="PIB79" s="325"/>
      <c r="PIC79" s="325"/>
      <c r="PID79" s="325"/>
      <c r="PIE79" s="325"/>
      <c r="PIF79" s="325"/>
      <c r="PIG79" s="325"/>
      <c r="PIH79" s="325"/>
      <c r="PII79" s="325"/>
      <c r="PIJ79" s="325"/>
      <c r="PIK79" s="325"/>
      <c r="PIL79" s="325"/>
      <c r="PIM79" s="325"/>
      <c r="PIN79" s="325"/>
      <c r="PIO79" s="325"/>
      <c r="PIP79" s="325"/>
      <c r="PIQ79" s="325"/>
      <c r="PIR79" s="325"/>
      <c r="PIS79" s="325"/>
      <c r="PIT79" s="325"/>
      <c r="PIU79" s="325"/>
      <c r="PIV79" s="325"/>
      <c r="PIW79" s="325"/>
      <c r="PIX79" s="325"/>
      <c r="PIY79" s="325"/>
      <c r="PIZ79" s="325"/>
      <c r="PJA79" s="325"/>
      <c r="PJB79" s="325"/>
      <c r="PJC79" s="325"/>
      <c r="PJD79" s="325"/>
      <c r="PJE79" s="325"/>
      <c r="PJF79" s="325"/>
      <c r="PJG79" s="325"/>
      <c r="PJH79" s="325"/>
      <c r="PJI79" s="325"/>
      <c r="PJJ79" s="325"/>
      <c r="PJK79" s="325"/>
      <c r="PJL79" s="325"/>
      <c r="PJM79" s="325"/>
      <c r="PJN79" s="325"/>
      <c r="PJO79" s="325"/>
      <c r="PJP79" s="325"/>
      <c r="PJQ79" s="325"/>
      <c r="PJR79" s="325"/>
      <c r="PJS79" s="325"/>
      <c r="PJT79" s="325"/>
      <c r="PJU79" s="325"/>
      <c r="PJV79" s="325"/>
      <c r="PJW79" s="325"/>
      <c r="PJX79" s="325"/>
      <c r="PJY79" s="325"/>
      <c r="PJZ79" s="325"/>
      <c r="PKA79" s="325"/>
      <c r="PKB79" s="325"/>
      <c r="PKC79" s="325"/>
      <c r="PKD79" s="325"/>
      <c r="PKE79" s="325"/>
      <c r="PKF79" s="325"/>
      <c r="PKG79" s="325"/>
      <c r="PKH79" s="325"/>
      <c r="PKI79" s="325"/>
      <c r="PKJ79" s="325"/>
      <c r="PKK79" s="325"/>
      <c r="PKL79" s="325"/>
      <c r="PKM79" s="325"/>
      <c r="PKN79" s="325"/>
      <c r="PKO79" s="325"/>
      <c r="PKP79" s="325"/>
      <c r="PKQ79" s="325"/>
      <c r="PKR79" s="325"/>
      <c r="PKS79" s="325"/>
      <c r="PKT79" s="325"/>
      <c r="PKU79" s="325"/>
      <c r="PKV79" s="325"/>
      <c r="PKW79" s="325"/>
      <c r="PKX79" s="325"/>
      <c r="PKY79" s="325"/>
      <c r="PKZ79" s="325"/>
      <c r="PLA79" s="325"/>
      <c r="PLB79" s="325"/>
      <c r="PLC79" s="325"/>
      <c r="PLD79" s="325"/>
      <c r="PLE79" s="325"/>
      <c r="PLF79" s="325"/>
      <c r="PLG79" s="325"/>
      <c r="PLH79" s="325"/>
      <c r="PLI79" s="325"/>
      <c r="PLJ79" s="325"/>
      <c r="PLK79" s="325"/>
      <c r="PLL79" s="325"/>
      <c r="PLM79" s="325"/>
      <c r="PLN79" s="325"/>
      <c r="PLO79" s="325"/>
      <c r="PLP79" s="325"/>
      <c r="PLQ79" s="325"/>
      <c r="PLR79" s="325"/>
      <c r="PLS79" s="325"/>
      <c r="PLT79" s="325"/>
      <c r="PLU79" s="325"/>
      <c r="PLV79" s="325"/>
      <c r="PLW79" s="325"/>
      <c r="PLX79" s="325"/>
      <c r="PLY79" s="325"/>
      <c r="PLZ79" s="325"/>
      <c r="PMA79" s="325"/>
      <c r="PMB79" s="325"/>
      <c r="PMC79" s="325"/>
      <c r="PMD79" s="325"/>
      <c r="PME79" s="325"/>
      <c r="PMF79" s="325"/>
      <c r="PMG79" s="325"/>
      <c r="PMH79" s="325"/>
      <c r="PMI79" s="325"/>
      <c r="PMJ79" s="325"/>
      <c r="PMK79" s="325"/>
      <c r="PML79" s="325"/>
      <c r="PMM79" s="325"/>
      <c r="PMN79" s="325"/>
      <c r="PMO79" s="325"/>
      <c r="PMP79" s="325"/>
      <c r="PMQ79" s="325"/>
      <c r="PMR79" s="325"/>
      <c r="PMS79" s="325"/>
      <c r="PMT79" s="325"/>
      <c r="PMU79" s="325"/>
      <c r="PMV79" s="325"/>
      <c r="PMW79" s="325"/>
      <c r="PMX79" s="325"/>
      <c r="PMY79" s="325"/>
      <c r="PMZ79" s="325"/>
      <c r="PNA79" s="325"/>
      <c r="PNB79" s="325"/>
      <c r="PNC79" s="325"/>
      <c r="PND79" s="325"/>
      <c r="PNE79" s="325"/>
      <c r="PNF79" s="325"/>
      <c r="PNG79" s="325"/>
      <c r="PNH79" s="325"/>
      <c r="PNI79" s="325"/>
      <c r="PNJ79" s="325"/>
      <c r="PNK79" s="325"/>
      <c r="PNL79" s="325"/>
      <c r="PNM79" s="325"/>
      <c r="PNN79" s="325"/>
      <c r="PNO79" s="325"/>
      <c r="PNP79" s="325"/>
      <c r="PNQ79" s="325"/>
      <c r="PNR79" s="325"/>
      <c r="PNS79" s="325"/>
      <c r="PNT79" s="325"/>
      <c r="PNU79" s="325"/>
      <c r="PNV79" s="325"/>
      <c r="PNW79" s="325"/>
      <c r="PNX79" s="325"/>
      <c r="PNY79" s="325"/>
      <c r="PNZ79" s="325"/>
      <c r="POA79" s="325"/>
      <c r="POB79" s="325"/>
      <c r="POC79" s="325"/>
      <c r="POD79" s="325"/>
      <c r="POE79" s="325"/>
      <c r="POF79" s="325"/>
      <c r="POG79" s="325"/>
      <c r="POH79" s="325"/>
      <c r="POI79" s="325"/>
      <c r="POJ79" s="325"/>
      <c r="POK79" s="325"/>
      <c r="POL79" s="325"/>
      <c r="POM79" s="325"/>
      <c r="PON79" s="325"/>
      <c r="POO79" s="325"/>
      <c r="POP79" s="325"/>
      <c r="POQ79" s="325"/>
      <c r="POR79" s="325"/>
      <c r="POS79" s="325"/>
      <c r="POT79" s="325"/>
      <c r="POU79" s="325"/>
      <c r="POV79" s="325"/>
      <c r="POW79" s="325"/>
      <c r="POX79" s="325"/>
      <c r="POY79" s="325"/>
      <c r="POZ79" s="325"/>
      <c r="PPA79" s="325"/>
      <c r="PPB79" s="325"/>
      <c r="PPC79" s="325"/>
      <c r="PPD79" s="325"/>
      <c r="PPE79" s="325"/>
      <c r="PPF79" s="325"/>
      <c r="PPG79" s="325"/>
      <c r="PPH79" s="325"/>
      <c r="PPI79" s="325"/>
      <c r="PPJ79" s="325"/>
      <c r="PPK79" s="325"/>
      <c r="PPL79" s="325"/>
      <c r="PPM79" s="325"/>
      <c r="PPN79" s="325"/>
      <c r="PPO79" s="325"/>
      <c r="PPP79" s="325"/>
      <c r="PPQ79" s="325"/>
      <c r="PPR79" s="325"/>
      <c r="PPS79" s="325"/>
      <c r="PPT79" s="325"/>
      <c r="PPU79" s="325"/>
      <c r="PPV79" s="325"/>
      <c r="PPW79" s="325"/>
      <c r="PPX79" s="325"/>
      <c r="PPY79" s="325"/>
      <c r="PPZ79" s="325"/>
      <c r="PQA79" s="325"/>
      <c r="PQB79" s="325"/>
      <c r="PQC79" s="325"/>
      <c r="PQD79" s="325"/>
      <c r="PQE79" s="325"/>
      <c r="PQF79" s="325"/>
      <c r="PQG79" s="325"/>
      <c r="PQH79" s="325"/>
      <c r="PQI79" s="325"/>
      <c r="PQJ79" s="325"/>
      <c r="PQK79" s="325"/>
      <c r="PQL79" s="325"/>
      <c r="PQM79" s="325"/>
      <c r="PQN79" s="325"/>
      <c r="PQO79" s="325"/>
      <c r="PQP79" s="325"/>
      <c r="PQQ79" s="325"/>
      <c r="PQR79" s="325"/>
      <c r="PQS79" s="325"/>
      <c r="PQT79" s="325"/>
      <c r="PQU79" s="325"/>
      <c r="PQV79" s="325"/>
      <c r="PQW79" s="325"/>
      <c r="PQX79" s="325"/>
      <c r="PQY79" s="325"/>
      <c r="PQZ79" s="325"/>
      <c r="PRA79" s="325"/>
      <c r="PRB79" s="325"/>
      <c r="PRC79" s="325"/>
      <c r="PRD79" s="325"/>
      <c r="PRE79" s="325"/>
      <c r="PRF79" s="325"/>
      <c r="PRG79" s="325"/>
      <c r="PRH79" s="325"/>
      <c r="PRI79" s="325"/>
      <c r="PRJ79" s="325"/>
      <c r="PRK79" s="325"/>
      <c r="PRL79" s="325"/>
      <c r="PRM79" s="325"/>
      <c r="PRN79" s="325"/>
      <c r="PRO79" s="325"/>
      <c r="PRP79" s="325"/>
      <c r="PRQ79" s="325"/>
      <c r="PRR79" s="325"/>
      <c r="PRS79" s="325"/>
      <c r="PRT79" s="325"/>
      <c r="PRU79" s="325"/>
      <c r="PRV79" s="325"/>
      <c r="PRW79" s="325"/>
      <c r="PRX79" s="325"/>
      <c r="PRY79" s="325"/>
      <c r="PRZ79" s="325"/>
      <c r="PSA79" s="325"/>
      <c r="PSB79" s="325"/>
      <c r="PSC79" s="325"/>
      <c r="PSD79" s="325"/>
      <c r="PSE79" s="325"/>
      <c r="PSF79" s="325"/>
      <c r="PSG79" s="325"/>
      <c r="PSH79" s="325"/>
      <c r="PSI79" s="325"/>
      <c r="PSJ79" s="325"/>
      <c r="PSK79" s="325"/>
      <c r="PSL79" s="325"/>
      <c r="PSM79" s="325"/>
      <c r="PSN79" s="325"/>
      <c r="PSO79" s="325"/>
      <c r="PSP79" s="325"/>
      <c r="PSQ79" s="325"/>
      <c r="PSR79" s="325"/>
      <c r="PSS79" s="325"/>
      <c r="PST79" s="325"/>
      <c r="PSU79" s="325"/>
      <c r="PSV79" s="325"/>
      <c r="PSW79" s="325"/>
      <c r="PSX79" s="325"/>
      <c r="PSY79" s="325"/>
      <c r="PSZ79" s="325"/>
      <c r="PTA79" s="325"/>
      <c r="PTB79" s="325"/>
      <c r="PTC79" s="325"/>
      <c r="PTD79" s="325"/>
      <c r="PTE79" s="325"/>
      <c r="PTF79" s="325"/>
      <c r="PTG79" s="325"/>
      <c r="PTH79" s="325"/>
      <c r="PTI79" s="325"/>
      <c r="PTJ79" s="325"/>
      <c r="PTK79" s="325"/>
      <c r="PTL79" s="325"/>
      <c r="PTM79" s="325"/>
      <c r="PTN79" s="325"/>
      <c r="PTO79" s="325"/>
      <c r="PTP79" s="325"/>
      <c r="PTQ79" s="325"/>
      <c r="PTR79" s="325"/>
      <c r="PTS79" s="325"/>
      <c r="PTT79" s="325"/>
      <c r="PTU79" s="325"/>
      <c r="PTV79" s="325"/>
      <c r="PTW79" s="325"/>
      <c r="PTX79" s="325"/>
      <c r="PTY79" s="325"/>
      <c r="PTZ79" s="325"/>
      <c r="PUA79" s="325"/>
      <c r="PUB79" s="325"/>
      <c r="PUC79" s="325"/>
      <c r="PUD79" s="325"/>
      <c r="PUE79" s="325"/>
      <c r="PUF79" s="325"/>
      <c r="PUG79" s="325"/>
      <c r="PUH79" s="325"/>
      <c r="PUI79" s="325"/>
      <c r="PUJ79" s="325"/>
      <c r="PUK79" s="325"/>
      <c r="PUL79" s="325"/>
      <c r="PUM79" s="325"/>
      <c r="PUN79" s="325"/>
      <c r="PUO79" s="325"/>
      <c r="PUP79" s="325"/>
      <c r="PUQ79" s="325"/>
      <c r="PUR79" s="325"/>
      <c r="PUS79" s="325"/>
      <c r="PUT79" s="325"/>
      <c r="PUU79" s="325"/>
      <c r="PUV79" s="325"/>
      <c r="PUW79" s="325"/>
      <c r="PUX79" s="325"/>
      <c r="PUY79" s="325"/>
      <c r="PUZ79" s="325"/>
      <c r="PVA79" s="325"/>
      <c r="PVB79" s="325"/>
      <c r="PVC79" s="325"/>
      <c r="PVD79" s="325"/>
      <c r="PVE79" s="325"/>
      <c r="PVF79" s="325"/>
      <c r="PVG79" s="325"/>
      <c r="PVH79" s="325"/>
      <c r="PVI79" s="325"/>
      <c r="PVJ79" s="325"/>
      <c r="PVK79" s="325"/>
      <c r="PVL79" s="325"/>
      <c r="PVM79" s="325"/>
      <c r="PVN79" s="325"/>
      <c r="PVO79" s="325"/>
      <c r="PVP79" s="325"/>
      <c r="PVQ79" s="325"/>
      <c r="PVR79" s="325"/>
      <c r="PVS79" s="325"/>
      <c r="PVT79" s="325"/>
      <c r="PVU79" s="325"/>
      <c r="PVV79" s="325"/>
      <c r="PVW79" s="325"/>
      <c r="PVX79" s="325"/>
      <c r="PVY79" s="325"/>
      <c r="PVZ79" s="325"/>
      <c r="PWA79" s="325"/>
      <c r="PWB79" s="325"/>
      <c r="PWC79" s="325"/>
      <c r="PWD79" s="325"/>
      <c r="PWE79" s="325"/>
      <c r="PWF79" s="325"/>
      <c r="PWG79" s="325"/>
      <c r="PWH79" s="325"/>
      <c r="PWI79" s="325"/>
      <c r="PWJ79" s="325"/>
      <c r="PWK79" s="325"/>
      <c r="PWL79" s="325"/>
      <c r="PWM79" s="325"/>
      <c r="PWN79" s="325"/>
      <c r="PWO79" s="325"/>
      <c r="PWP79" s="325"/>
      <c r="PWQ79" s="325"/>
      <c r="PWR79" s="325"/>
      <c r="PWS79" s="325"/>
      <c r="PWT79" s="325"/>
      <c r="PWU79" s="325"/>
      <c r="PWV79" s="325"/>
      <c r="PWW79" s="325"/>
      <c r="PWX79" s="325"/>
      <c r="PWY79" s="325"/>
      <c r="PWZ79" s="325"/>
      <c r="PXA79" s="325"/>
      <c r="PXB79" s="325"/>
      <c r="PXC79" s="325"/>
      <c r="PXD79" s="325"/>
      <c r="PXE79" s="325"/>
      <c r="PXF79" s="325"/>
      <c r="PXG79" s="325"/>
      <c r="PXH79" s="325"/>
      <c r="PXI79" s="325"/>
      <c r="PXJ79" s="325"/>
      <c r="PXK79" s="325"/>
      <c r="PXL79" s="325"/>
      <c r="PXM79" s="325"/>
      <c r="PXN79" s="325"/>
      <c r="PXO79" s="325"/>
      <c r="PXP79" s="325"/>
      <c r="PXQ79" s="325"/>
      <c r="PXR79" s="325"/>
      <c r="PXS79" s="325"/>
      <c r="PXT79" s="325"/>
      <c r="PXU79" s="325"/>
      <c r="PXV79" s="325"/>
      <c r="PXW79" s="325"/>
      <c r="PXX79" s="325"/>
      <c r="PXY79" s="325"/>
      <c r="PXZ79" s="325"/>
      <c r="PYA79" s="325"/>
      <c r="PYB79" s="325"/>
      <c r="PYC79" s="325"/>
      <c r="PYD79" s="325"/>
      <c r="PYE79" s="325"/>
      <c r="PYF79" s="325"/>
      <c r="PYG79" s="325"/>
      <c r="PYH79" s="325"/>
      <c r="PYI79" s="325"/>
      <c r="PYJ79" s="325"/>
      <c r="PYK79" s="325"/>
      <c r="PYL79" s="325"/>
      <c r="PYM79" s="325"/>
      <c r="PYN79" s="325"/>
      <c r="PYO79" s="325"/>
      <c r="PYP79" s="325"/>
      <c r="PYQ79" s="325"/>
      <c r="PYR79" s="325"/>
      <c r="PYS79" s="325"/>
      <c r="PYT79" s="325"/>
      <c r="PYU79" s="325"/>
      <c r="PYV79" s="325"/>
      <c r="PYW79" s="325"/>
      <c r="PYX79" s="325"/>
      <c r="PYY79" s="325"/>
      <c r="PYZ79" s="325"/>
      <c r="PZA79" s="325"/>
      <c r="PZB79" s="325"/>
      <c r="PZC79" s="325"/>
      <c r="PZD79" s="325"/>
      <c r="PZE79" s="325"/>
      <c r="PZF79" s="325"/>
      <c r="PZG79" s="325"/>
      <c r="PZH79" s="325"/>
      <c r="PZI79" s="325"/>
      <c r="PZJ79" s="325"/>
      <c r="PZK79" s="325"/>
      <c r="PZL79" s="325"/>
      <c r="PZM79" s="325"/>
      <c r="PZN79" s="325"/>
      <c r="PZO79" s="325"/>
      <c r="PZP79" s="325"/>
      <c r="PZQ79" s="325"/>
      <c r="PZR79" s="325"/>
      <c r="PZS79" s="325"/>
      <c r="PZT79" s="325"/>
      <c r="PZU79" s="325"/>
      <c r="PZV79" s="325"/>
      <c r="PZW79" s="325"/>
      <c r="PZX79" s="325"/>
      <c r="PZY79" s="325"/>
      <c r="PZZ79" s="325"/>
      <c r="QAA79" s="325"/>
      <c r="QAB79" s="325"/>
      <c r="QAC79" s="325"/>
      <c r="QAD79" s="325"/>
      <c r="QAE79" s="325"/>
      <c r="QAF79" s="325"/>
      <c r="QAG79" s="325"/>
      <c r="QAH79" s="325"/>
      <c r="QAI79" s="325"/>
      <c r="QAJ79" s="325"/>
      <c r="QAK79" s="325"/>
      <c r="QAL79" s="325"/>
      <c r="QAM79" s="325"/>
      <c r="QAN79" s="325"/>
      <c r="QAO79" s="325"/>
      <c r="QAP79" s="325"/>
      <c r="QAQ79" s="325"/>
      <c r="QAR79" s="325"/>
      <c r="QAS79" s="325"/>
      <c r="QAT79" s="325"/>
      <c r="QAU79" s="325"/>
      <c r="QAV79" s="325"/>
      <c r="QAW79" s="325"/>
      <c r="QAX79" s="325"/>
      <c r="QAY79" s="325"/>
      <c r="QAZ79" s="325"/>
      <c r="QBA79" s="325"/>
      <c r="QBB79" s="325"/>
      <c r="QBC79" s="325"/>
      <c r="QBD79" s="325"/>
      <c r="QBE79" s="325"/>
      <c r="QBF79" s="325"/>
      <c r="QBG79" s="325"/>
      <c r="QBH79" s="325"/>
      <c r="QBI79" s="325"/>
      <c r="QBJ79" s="325"/>
      <c r="QBK79" s="325"/>
      <c r="QBL79" s="325"/>
      <c r="QBM79" s="325"/>
      <c r="QBN79" s="325"/>
      <c r="QBO79" s="325"/>
      <c r="QBP79" s="325"/>
      <c r="QBQ79" s="325"/>
      <c r="QBR79" s="325"/>
      <c r="QBS79" s="325"/>
      <c r="QBT79" s="325"/>
      <c r="QBU79" s="325"/>
      <c r="QBV79" s="325"/>
      <c r="QBW79" s="325"/>
      <c r="QBX79" s="325"/>
      <c r="QBY79" s="325"/>
      <c r="QBZ79" s="325"/>
      <c r="QCA79" s="325"/>
      <c r="QCB79" s="325"/>
      <c r="QCC79" s="325"/>
      <c r="QCD79" s="325"/>
      <c r="QCE79" s="325"/>
      <c r="QCF79" s="325"/>
      <c r="QCG79" s="325"/>
      <c r="QCH79" s="325"/>
      <c r="QCI79" s="325"/>
      <c r="QCJ79" s="325"/>
      <c r="QCK79" s="325"/>
      <c r="QCL79" s="325"/>
      <c r="QCM79" s="325"/>
      <c r="QCN79" s="325"/>
      <c r="QCO79" s="325"/>
      <c r="QCP79" s="325"/>
      <c r="QCQ79" s="325"/>
      <c r="QCR79" s="325"/>
      <c r="QCS79" s="325"/>
      <c r="QCT79" s="325"/>
      <c r="QCU79" s="325"/>
      <c r="QCV79" s="325"/>
      <c r="QCW79" s="325"/>
      <c r="QCX79" s="325"/>
      <c r="QCY79" s="325"/>
      <c r="QCZ79" s="325"/>
      <c r="QDA79" s="325"/>
      <c r="QDB79" s="325"/>
      <c r="QDC79" s="325"/>
      <c r="QDD79" s="325"/>
      <c r="QDE79" s="325"/>
      <c r="QDF79" s="325"/>
      <c r="QDG79" s="325"/>
      <c r="QDH79" s="325"/>
      <c r="QDI79" s="325"/>
      <c r="QDJ79" s="325"/>
      <c r="QDK79" s="325"/>
      <c r="QDL79" s="325"/>
      <c r="QDM79" s="325"/>
      <c r="QDN79" s="325"/>
      <c r="QDO79" s="325"/>
      <c r="QDP79" s="325"/>
      <c r="QDQ79" s="325"/>
      <c r="QDR79" s="325"/>
      <c r="QDS79" s="325"/>
      <c r="QDT79" s="325"/>
      <c r="QDU79" s="325"/>
      <c r="QDV79" s="325"/>
      <c r="QDW79" s="325"/>
      <c r="QDX79" s="325"/>
      <c r="QDY79" s="325"/>
      <c r="QDZ79" s="325"/>
      <c r="QEA79" s="325"/>
      <c r="QEB79" s="325"/>
      <c r="QEC79" s="325"/>
      <c r="QED79" s="325"/>
      <c r="QEE79" s="325"/>
      <c r="QEF79" s="325"/>
      <c r="QEG79" s="325"/>
      <c r="QEH79" s="325"/>
      <c r="QEI79" s="325"/>
      <c r="QEJ79" s="325"/>
      <c r="QEK79" s="325"/>
      <c r="QEL79" s="325"/>
      <c r="QEM79" s="325"/>
      <c r="QEN79" s="325"/>
      <c r="QEO79" s="325"/>
      <c r="QEP79" s="325"/>
      <c r="QEQ79" s="325"/>
      <c r="QER79" s="325"/>
      <c r="QES79" s="325"/>
      <c r="QET79" s="325"/>
      <c r="QEU79" s="325"/>
      <c r="QEV79" s="325"/>
      <c r="QEW79" s="325"/>
      <c r="QEX79" s="325"/>
      <c r="QEY79" s="325"/>
      <c r="QEZ79" s="325"/>
      <c r="QFA79" s="325"/>
      <c r="QFB79" s="325"/>
      <c r="QFC79" s="325"/>
      <c r="QFD79" s="325"/>
      <c r="QFE79" s="325"/>
      <c r="QFF79" s="325"/>
      <c r="QFG79" s="325"/>
      <c r="QFH79" s="325"/>
      <c r="QFI79" s="325"/>
      <c r="QFJ79" s="325"/>
      <c r="QFK79" s="325"/>
      <c r="QFL79" s="325"/>
      <c r="QFM79" s="325"/>
      <c r="QFN79" s="325"/>
      <c r="QFO79" s="325"/>
      <c r="QFP79" s="325"/>
      <c r="QFQ79" s="325"/>
      <c r="QFR79" s="325"/>
      <c r="QFS79" s="325"/>
      <c r="QFT79" s="325"/>
      <c r="QFU79" s="325"/>
      <c r="QFV79" s="325"/>
      <c r="QFW79" s="325"/>
      <c r="QFX79" s="325"/>
      <c r="QFY79" s="325"/>
      <c r="QFZ79" s="325"/>
      <c r="QGA79" s="325"/>
      <c r="QGB79" s="325"/>
      <c r="QGC79" s="325"/>
      <c r="QGD79" s="325"/>
      <c r="QGE79" s="325"/>
      <c r="QGF79" s="325"/>
      <c r="QGG79" s="325"/>
      <c r="QGH79" s="325"/>
      <c r="QGI79" s="325"/>
      <c r="QGJ79" s="325"/>
      <c r="QGK79" s="325"/>
      <c r="QGL79" s="325"/>
      <c r="QGM79" s="325"/>
      <c r="QGN79" s="325"/>
      <c r="QGO79" s="325"/>
      <c r="QGP79" s="325"/>
      <c r="QGQ79" s="325"/>
      <c r="QGR79" s="325"/>
      <c r="QGS79" s="325"/>
      <c r="QGT79" s="325"/>
      <c r="QGU79" s="325"/>
      <c r="QGV79" s="325"/>
      <c r="QGW79" s="325"/>
      <c r="QGX79" s="325"/>
      <c r="QGY79" s="325"/>
      <c r="QGZ79" s="325"/>
      <c r="QHA79" s="325"/>
      <c r="QHB79" s="325"/>
      <c r="QHC79" s="325"/>
      <c r="QHD79" s="325"/>
      <c r="QHE79" s="325"/>
      <c r="QHF79" s="325"/>
      <c r="QHG79" s="325"/>
      <c r="QHH79" s="325"/>
      <c r="QHI79" s="325"/>
      <c r="QHJ79" s="325"/>
      <c r="QHK79" s="325"/>
      <c r="QHL79" s="325"/>
      <c r="QHM79" s="325"/>
      <c r="QHN79" s="325"/>
      <c r="QHO79" s="325"/>
      <c r="QHP79" s="325"/>
      <c r="QHQ79" s="325"/>
      <c r="QHR79" s="325"/>
      <c r="QHS79" s="325"/>
      <c r="QHT79" s="325"/>
      <c r="QHU79" s="325"/>
      <c r="QHV79" s="325"/>
      <c r="QHW79" s="325"/>
      <c r="QHX79" s="325"/>
      <c r="QHY79" s="325"/>
      <c r="QHZ79" s="325"/>
      <c r="QIA79" s="325"/>
      <c r="QIB79" s="325"/>
      <c r="QIC79" s="325"/>
      <c r="QID79" s="325"/>
      <c r="QIE79" s="325"/>
      <c r="QIF79" s="325"/>
      <c r="QIG79" s="325"/>
      <c r="QIH79" s="325"/>
      <c r="QII79" s="325"/>
      <c r="QIJ79" s="325"/>
      <c r="QIK79" s="325"/>
      <c r="QIL79" s="325"/>
      <c r="QIM79" s="325"/>
      <c r="QIN79" s="325"/>
      <c r="QIO79" s="325"/>
      <c r="QIP79" s="325"/>
      <c r="QIQ79" s="325"/>
      <c r="QIR79" s="325"/>
      <c r="QIS79" s="325"/>
      <c r="QIT79" s="325"/>
      <c r="QIU79" s="325"/>
      <c r="QIV79" s="325"/>
      <c r="QIW79" s="325"/>
      <c r="QIX79" s="325"/>
      <c r="QIY79" s="325"/>
      <c r="QIZ79" s="325"/>
      <c r="QJA79" s="325"/>
      <c r="QJB79" s="325"/>
      <c r="QJC79" s="325"/>
      <c r="QJD79" s="325"/>
      <c r="QJE79" s="325"/>
      <c r="QJF79" s="325"/>
      <c r="QJG79" s="325"/>
      <c r="QJH79" s="325"/>
      <c r="QJI79" s="325"/>
      <c r="QJJ79" s="325"/>
      <c r="QJK79" s="325"/>
      <c r="QJL79" s="325"/>
      <c r="QJM79" s="325"/>
      <c r="QJN79" s="325"/>
      <c r="QJO79" s="325"/>
      <c r="QJP79" s="325"/>
      <c r="QJQ79" s="325"/>
      <c r="QJR79" s="325"/>
      <c r="QJS79" s="325"/>
      <c r="QJT79" s="325"/>
      <c r="QJU79" s="325"/>
      <c r="QJV79" s="325"/>
      <c r="QJW79" s="325"/>
      <c r="QJX79" s="325"/>
      <c r="QJY79" s="325"/>
      <c r="QJZ79" s="325"/>
      <c r="QKA79" s="325"/>
      <c r="QKB79" s="325"/>
      <c r="QKC79" s="325"/>
      <c r="QKD79" s="325"/>
      <c r="QKE79" s="325"/>
      <c r="QKF79" s="325"/>
      <c r="QKG79" s="325"/>
      <c r="QKH79" s="325"/>
      <c r="QKI79" s="325"/>
      <c r="QKJ79" s="325"/>
      <c r="QKK79" s="325"/>
      <c r="QKL79" s="325"/>
      <c r="QKM79" s="325"/>
      <c r="QKN79" s="325"/>
      <c r="QKO79" s="325"/>
      <c r="QKP79" s="325"/>
      <c r="QKQ79" s="325"/>
      <c r="QKR79" s="325"/>
      <c r="QKS79" s="325"/>
      <c r="QKT79" s="325"/>
      <c r="QKU79" s="325"/>
      <c r="QKV79" s="325"/>
      <c r="QKW79" s="325"/>
      <c r="QKX79" s="325"/>
      <c r="QKY79" s="325"/>
      <c r="QKZ79" s="325"/>
      <c r="QLA79" s="325"/>
      <c r="QLB79" s="325"/>
      <c r="QLC79" s="325"/>
      <c r="QLD79" s="325"/>
      <c r="QLE79" s="325"/>
      <c r="QLF79" s="325"/>
      <c r="QLG79" s="325"/>
      <c r="QLH79" s="325"/>
      <c r="QLI79" s="325"/>
      <c r="QLJ79" s="325"/>
      <c r="QLK79" s="325"/>
      <c r="QLL79" s="325"/>
      <c r="QLM79" s="325"/>
      <c r="QLN79" s="325"/>
      <c r="QLO79" s="325"/>
      <c r="QLP79" s="325"/>
      <c r="QLQ79" s="325"/>
      <c r="QLR79" s="325"/>
      <c r="QLS79" s="325"/>
      <c r="QLT79" s="325"/>
      <c r="QLU79" s="325"/>
      <c r="QLV79" s="325"/>
      <c r="QLW79" s="325"/>
      <c r="QLX79" s="325"/>
      <c r="QLY79" s="325"/>
      <c r="QLZ79" s="325"/>
      <c r="QMA79" s="325"/>
      <c r="QMB79" s="325"/>
      <c r="QMC79" s="325"/>
      <c r="QMD79" s="325"/>
      <c r="QME79" s="325"/>
      <c r="QMF79" s="325"/>
      <c r="QMG79" s="325"/>
      <c r="QMH79" s="325"/>
      <c r="QMI79" s="325"/>
      <c r="QMJ79" s="325"/>
      <c r="QMK79" s="325"/>
      <c r="QML79" s="325"/>
      <c r="QMM79" s="325"/>
      <c r="QMN79" s="325"/>
      <c r="QMO79" s="325"/>
      <c r="QMP79" s="325"/>
      <c r="QMQ79" s="325"/>
      <c r="QMR79" s="325"/>
      <c r="QMS79" s="325"/>
      <c r="QMT79" s="325"/>
      <c r="QMU79" s="325"/>
      <c r="QMV79" s="325"/>
      <c r="QMW79" s="325"/>
      <c r="QMX79" s="325"/>
      <c r="QMY79" s="325"/>
      <c r="QMZ79" s="325"/>
      <c r="QNA79" s="325"/>
      <c r="QNB79" s="325"/>
      <c r="QNC79" s="325"/>
      <c r="QND79" s="325"/>
      <c r="QNE79" s="325"/>
      <c r="QNF79" s="325"/>
      <c r="QNG79" s="325"/>
      <c r="QNH79" s="325"/>
      <c r="QNI79" s="325"/>
      <c r="QNJ79" s="325"/>
      <c r="QNK79" s="325"/>
      <c r="QNL79" s="325"/>
      <c r="QNM79" s="325"/>
      <c r="QNN79" s="325"/>
      <c r="QNO79" s="325"/>
      <c r="QNP79" s="325"/>
      <c r="QNQ79" s="325"/>
      <c r="QNR79" s="325"/>
      <c r="QNS79" s="325"/>
      <c r="QNT79" s="325"/>
      <c r="QNU79" s="325"/>
      <c r="QNV79" s="325"/>
      <c r="QNW79" s="325"/>
      <c r="QNX79" s="325"/>
      <c r="QNY79" s="325"/>
      <c r="QNZ79" s="325"/>
      <c r="QOA79" s="325"/>
      <c r="QOB79" s="325"/>
      <c r="QOC79" s="325"/>
      <c r="QOD79" s="325"/>
      <c r="QOE79" s="325"/>
      <c r="QOF79" s="325"/>
      <c r="QOG79" s="325"/>
      <c r="QOH79" s="325"/>
      <c r="QOI79" s="325"/>
      <c r="QOJ79" s="325"/>
      <c r="QOK79" s="325"/>
      <c r="QOL79" s="325"/>
      <c r="QOM79" s="325"/>
      <c r="QON79" s="325"/>
      <c r="QOO79" s="325"/>
      <c r="QOP79" s="325"/>
      <c r="QOQ79" s="325"/>
      <c r="QOR79" s="325"/>
      <c r="QOS79" s="325"/>
      <c r="QOT79" s="325"/>
      <c r="QOU79" s="325"/>
      <c r="QOV79" s="325"/>
      <c r="QOW79" s="325"/>
      <c r="QOX79" s="325"/>
      <c r="QOY79" s="325"/>
      <c r="QOZ79" s="325"/>
      <c r="QPA79" s="325"/>
      <c r="QPB79" s="325"/>
      <c r="QPC79" s="325"/>
      <c r="QPD79" s="325"/>
      <c r="QPE79" s="325"/>
      <c r="QPF79" s="325"/>
      <c r="QPG79" s="325"/>
      <c r="QPH79" s="325"/>
      <c r="QPI79" s="325"/>
      <c r="QPJ79" s="325"/>
      <c r="QPK79" s="325"/>
      <c r="QPL79" s="325"/>
      <c r="QPM79" s="325"/>
      <c r="QPN79" s="325"/>
      <c r="QPO79" s="325"/>
      <c r="QPP79" s="325"/>
      <c r="QPQ79" s="325"/>
      <c r="QPR79" s="325"/>
      <c r="QPS79" s="325"/>
      <c r="QPT79" s="325"/>
      <c r="QPU79" s="325"/>
      <c r="QPV79" s="325"/>
      <c r="QPW79" s="325"/>
      <c r="QPX79" s="325"/>
      <c r="QPY79" s="325"/>
      <c r="QPZ79" s="325"/>
      <c r="QQA79" s="325"/>
      <c r="QQB79" s="325"/>
      <c r="QQC79" s="325"/>
      <c r="QQD79" s="325"/>
      <c r="QQE79" s="325"/>
      <c r="QQF79" s="325"/>
      <c r="QQG79" s="325"/>
      <c r="QQH79" s="325"/>
      <c r="QQI79" s="325"/>
      <c r="QQJ79" s="325"/>
      <c r="QQK79" s="325"/>
      <c r="QQL79" s="325"/>
      <c r="QQM79" s="325"/>
      <c r="QQN79" s="325"/>
      <c r="QQO79" s="325"/>
      <c r="QQP79" s="325"/>
      <c r="QQQ79" s="325"/>
      <c r="QQR79" s="325"/>
      <c r="QQS79" s="325"/>
      <c r="QQT79" s="325"/>
      <c r="QQU79" s="325"/>
      <c r="QQV79" s="325"/>
      <c r="QQW79" s="325"/>
      <c r="QQX79" s="325"/>
      <c r="QQY79" s="325"/>
      <c r="QQZ79" s="325"/>
      <c r="QRA79" s="325"/>
      <c r="QRB79" s="325"/>
      <c r="QRC79" s="325"/>
      <c r="QRD79" s="325"/>
      <c r="QRE79" s="325"/>
      <c r="QRF79" s="325"/>
      <c r="QRG79" s="325"/>
      <c r="QRH79" s="325"/>
      <c r="QRI79" s="325"/>
      <c r="QRJ79" s="325"/>
      <c r="QRK79" s="325"/>
      <c r="QRL79" s="325"/>
      <c r="QRM79" s="325"/>
      <c r="QRN79" s="325"/>
      <c r="QRO79" s="325"/>
      <c r="QRP79" s="325"/>
      <c r="QRQ79" s="325"/>
      <c r="QRR79" s="325"/>
      <c r="QRS79" s="325"/>
      <c r="QRT79" s="325"/>
      <c r="QRU79" s="325"/>
      <c r="QRV79" s="325"/>
      <c r="QRW79" s="325"/>
      <c r="QRX79" s="325"/>
      <c r="QRY79" s="325"/>
      <c r="QRZ79" s="325"/>
      <c r="QSA79" s="325"/>
      <c r="QSB79" s="325"/>
      <c r="QSC79" s="325"/>
      <c r="QSD79" s="325"/>
      <c r="QSE79" s="325"/>
      <c r="QSF79" s="325"/>
      <c r="QSG79" s="325"/>
      <c r="QSH79" s="325"/>
      <c r="QSI79" s="325"/>
      <c r="QSJ79" s="325"/>
      <c r="QSK79" s="325"/>
      <c r="QSL79" s="325"/>
      <c r="QSM79" s="325"/>
      <c r="QSN79" s="325"/>
      <c r="QSO79" s="325"/>
      <c r="QSP79" s="325"/>
      <c r="QSQ79" s="325"/>
      <c r="QSR79" s="325"/>
      <c r="QSS79" s="325"/>
      <c r="QST79" s="325"/>
      <c r="QSU79" s="325"/>
      <c r="QSV79" s="325"/>
      <c r="QSW79" s="325"/>
      <c r="QSX79" s="325"/>
      <c r="QSY79" s="325"/>
      <c r="QSZ79" s="325"/>
      <c r="QTA79" s="325"/>
      <c r="QTB79" s="325"/>
      <c r="QTC79" s="325"/>
      <c r="QTD79" s="325"/>
      <c r="QTE79" s="325"/>
      <c r="QTF79" s="325"/>
      <c r="QTG79" s="325"/>
      <c r="QTH79" s="325"/>
      <c r="QTI79" s="325"/>
      <c r="QTJ79" s="325"/>
      <c r="QTK79" s="325"/>
      <c r="QTL79" s="325"/>
      <c r="QTM79" s="325"/>
      <c r="QTN79" s="325"/>
      <c r="QTO79" s="325"/>
      <c r="QTP79" s="325"/>
      <c r="QTQ79" s="325"/>
      <c r="QTR79" s="325"/>
      <c r="QTS79" s="325"/>
      <c r="QTT79" s="325"/>
      <c r="QTU79" s="325"/>
      <c r="QTV79" s="325"/>
      <c r="QTW79" s="325"/>
      <c r="QTX79" s="325"/>
      <c r="QTY79" s="325"/>
      <c r="QTZ79" s="325"/>
      <c r="QUA79" s="325"/>
      <c r="QUB79" s="325"/>
      <c r="QUC79" s="325"/>
      <c r="QUD79" s="325"/>
      <c r="QUE79" s="325"/>
      <c r="QUF79" s="325"/>
      <c r="QUG79" s="325"/>
      <c r="QUH79" s="325"/>
      <c r="QUI79" s="325"/>
      <c r="QUJ79" s="325"/>
      <c r="QUK79" s="325"/>
      <c r="QUL79" s="325"/>
      <c r="QUM79" s="325"/>
      <c r="QUN79" s="325"/>
      <c r="QUO79" s="325"/>
      <c r="QUP79" s="325"/>
      <c r="QUQ79" s="325"/>
      <c r="QUR79" s="325"/>
      <c r="QUS79" s="325"/>
      <c r="QUT79" s="325"/>
      <c r="QUU79" s="325"/>
      <c r="QUV79" s="325"/>
      <c r="QUW79" s="325"/>
      <c r="QUX79" s="325"/>
      <c r="QUY79" s="325"/>
      <c r="QUZ79" s="325"/>
      <c r="QVA79" s="325"/>
      <c r="QVB79" s="325"/>
      <c r="QVC79" s="325"/>
      <c r="QVD79" s="325"/>
      <c r="QVE79" s="325"/>
      <c r="QVF79" s="325"/>
      <c r="QVG79" s="325"/>
      <c r="QVH79" s="325"/>
      <c r="QVI79" s="325"/>
      <c r="QVJ79" s="325"/>
      <c r="QVK79" s="325"/>
      <c r="QVL79" s="325"/>
      <c r="QVM79" s="325"/>
      <c r="QVN79" s="325"/>
      <c r="QVO79" s="325"/>
      <c r="QVP79" s="325"/>
      <c r="QVQ79" s="325"/>
      <c r="QVR79" s="325"/>
      <c r="QVS79" s="325"/>
      <c r="QVT79" s="325"/>
      <c r="QVU79" s="325"/>
      <c r="QVV79" s="325"/>
      <c r="QVW79" s="325"/>
      <c r="QVX79" s="325"/>
      <c r="QVY79" s="325"/>
      <c r="QVZ79" s="325"/>
      <c r="QWA79" s="325"/>
      <c r="QWB79" s="325"/>
      <c r="QWC79" s="325"/>
      <c r="QWD79" s="325"/>
      <c r="QWE79" s="325"/>
      <c r="QWF79" s="325"/>
      <c r="QWG79" s="325"/>
      <c r="QWH79" s="325"/>
      <c r="QWI79" s="325"/>
      <c r="QWJ79" s="325"/>
      <c r="QWK79" s="325"/>
      <c r="QWL79" s="325"/>
      <c r="QWM79" s="325"/>
      <c r="QWN79" s="325"/>
      <c r="QWO79" s="325"/>
      <c r="QWP79" s="325"/>
      <c r="QWQ79" s="325"/>
      <c r="QWR79" s="325"/>
      <c r="QWS79" s="325"/>
      <c r="QWT79" s="325"/>
      <c r="QWU79" s="325"/>
      <c r="QWV79" s="325"/>
      <c r="QWW79" s="325"/>
      <c r="QWX79" s="325"/>
      <c r="QWY79" s="325"/>
      <c r="QWZ79" s="325"/>
      <c r="QXA79" s="325"/>
      <c r="QXB79" s="325"/>
      <c r="QXC79" s="325"/>
      <c r="QXD79" s="325"/>
      <c r="QXE79" s="325"/>
      <c r="QXF79" s="325"/>
      <c r="QXG79" s="325"/>
      <c r="QXH79" s="325"/>
      <c r="QXI79" s="325"/>
      <c r="QXJ79" s="325"/>
      <c r="QXK79" s="325"/>
      <c r="QXL79" s="325"/>
      <c r="QXM79" s="325"/>
      <c r="QXN79" s="325"/>
      <c r="QXO79" s="325"/>
      <c r="QXP79" s="325"/>
      <c r="QXQ79" s="325"/>
      <c r="QXR79" s="325"/>
      <c r="QXS79" s="325"/>
      <c r="QXT79" s="325"/>
      <c r="QXU79" s="325"/>
      <c r="QXV79" s="325"/>
      <c r="QXW79" s="325"/>
      <c r="QXX79" s="325"/>
      <c r="QXY79" s="325"/>
      <c r="QXZ79" s="325"/>
      <c r="QYA79" s="325"/>
      <c r="QYB79" s="325"/>
      <c r="QYC79" s="325"/>
      <c r="QYD79" s="325"/>
      <c r="QYE79" s="325"/>
      <c r="QYF79" s="325"/>
      <c r="QYG79" s="325"/>
      <c r="QYH79" s="325"/>
      <c r="QYI79" s="325"/>
      <c r="QYJ79" s="325"/>
      <c r="QYK79" s="325"/>
      <c r="QYL79" s="325"/>
      <c r="QYM79" s="325"/>
      <c r="QYN79" s="325"/>
      <c r="QYO79" s="325"/>
      <c r="QYP79" s="325"/>
      <c r="QYQ79" s="325"/>
      <c r="QYR79" s="325"/>
      <c r="QYS79" s="325"/>
      <c r="QYT79" s="325"/>
      <c r="QYU79" s="325"/>
      <c r="QYV79" s="325"/>
      <c r="QYW79" s="325"/>
      <c r="QYX79" s="325"/>
      <c r="QYY79" s="325"/>
      <c r="QYZ79" s="325"/>
      <c r="QZA79" s="325"/>
      <c r="QZB79" s="325"/>
      <c r="QZC79" s="325"/>
      <c r="QZD79" s="325"/>
      <c r="QZE79" s="325"/>
      <c r="QZF79" s="325"/>
      <c r="QZG79" s="325"/>
      <c r="QZH79" s="325"/>
      <c r="QZI79" s="325"/>
      <c r="QZJ79" s="325"/>
      <c r="QZK79" s="325"/>
      <c r="QZL79" s="325"/>
      <c r="QZM79" s="325"/>
      <c r="QZN79" s="325"/>
      <c r="QZO79" s="325"/>
      <c r="QZP79" s="325"/>
      <c r="QZQ79" s="325"/>
      <c r="QZR79" s="325"/>
      <c r="QZS79" s="325"/>
      <c r="QZT79" s="325"/>
      <c r="QZU79" s="325"/>
      <c r="QZV79" s="325"/>
      <c r="QZW79" s="325"/>
      <c r="QZX79" s="325"/>
      <c r="QZY79" s="325"/>
      <c r="QZZ79" s="325"/>
      <c r="RAA79" s="325"/>
      <c r="RAB79" s="325"/>
      <c r="RAC79" s="325"/>
      <c r="RAD79" s="325"/>
      <c r="RAE79" s="325"/>
      <c r="RAF79" s="325"/>
      <c r="RAG79" s="325"/>
      <c r="RAH79" s="325"/>
      <c r="RAI79" s="325"/>
      <c r="RAJ79" s="325"/>
      <c r="RAK79" s="325"/>
      <c r="RAL79" s="325"/>
      <c r="RAM79" s="325"/>
      <c r="RAN79" s="325"/>
      <c r="RAO79" s="325"/>
      <c r="RAP79" s="325"/>
      <c r="RAQ79" s="325"/>
      <c r="RAR79" s="325"/>
      <c r="RAS79" s="325"/>
      <c r="RAT79" s="325"/>
      <c r="RAU79" s="325"/>
      <c r="RAV79" s="325"/>
      <c r="RAW79" s="325"/>
      <c r="RAX79" s="325"/>
      <c r="RAY79" s="325"/>
      <c r="RAZ79" s="325"/>
      <c r="RBA79" s="325"/>
      <c r="RBB79" s="325"/>
      <c r="RBC79" s="325"/>
      <c r="RBD79" s="325"/>
      <c r="RBE79" s="325"/>
      <c r="RBF79" s="325"/>
      <c r="RBG79" s="325"/>
      <c r="RBH79" s="325"/>
      <c r="RBI79" s="325"/>
      <c r="RBJ79" s="325"/>
      <c r="RBK79" s="325"/>
      <c r="RBL79" s="325"/>
      <c r="RBM79" s="325"/>
      <c r="RBN79" s="325"/>
      <c r="RBO79" s="325"/>
      <c r="RBP79" s="325"/>
      <c r="RBQ79" s="325"/>
      <c r="RBR79" s="325"/>
      <c r="RBS79" s="325"/>
      <c r="RBT79" s="325"/>
      <c r="RBU79" s="325"/>
      <c r="RBV79" s="325"/>
      <c r="RBW79" s="325"/>
      <c r="RBX79" s="325"/>
      <c r="RBY79" s="325"/>
      <c r="RBZ79" s="325"/>
      <c r="RCA79" s="325"/>
      <c r="RCB79" s="325"/>
      <c r="RCC79" s="325"/>
      <c r="RCD79" s="325"/>
      <c r="RCE79" s="325"/>
      <c r="RCF79" s="325"/>
      <c r="RCG79" s="325"/>
      <c r="RCH79" s="325"/>
      <c r="RCI79" s="325"/>
      <c r="RCJ79" s="325"/>
      <c r="RCK79" s="325"/>
      <c r="RCL79" s="325"/>
      <c r="RCM79" s="325"/>
      <c r="RCN79" s="325"/>
      <c r="RCO79" s="325"/>
      <c r="RCP79" s="325"/>
      <c r="RCQ79" s="325"/>
      <c r="RCR79" s="325"/>
      <c r="RCS79" s="325"/>
      <c r="RCT79" s="325"/>
      <c r="RCU79" s="325"/>
      <c r="RCV79" s="325"/>
      <c r="RCW79" s="325"/>
      <c r="RCX79" s="325"/>
      <c r="RCY79" s="325"/>
      <c r="RCZ79" s="325"/>
      <c r="RDA79" s="325"/>
      <c r="RDB79" s="325"/>
      <c r="RDC79" s="325"/>
      <c r="RDD79" s="325"/>
      <c r="RDE79" s="325"/>
      <c r="RDF79" s="325"/>
      <c r="RDG79" s="325"/>
      <c r="RDH79" s="325"/>
      <c r="RDI79" s="325"/>
      <c r="RDJ79" s="325"/>
      <c r="RDK79" s="325"/>
      <c r="RDL79" s="325"/>
      <c r="RDM79" s="325"/>
      <c r="RDN79" s="325"/>
      <c r="RDO79" s="325"/>
      <c r="RDP79" s="325"/>
      <c r="RDQ79" s="325"/>
      <c r="RDR79" s="325"/>
      <c r="RDS79" s="325"/>
      <c r="RDT79" s="325"/>
      <c r="RDU79" s="325"/>
      <c r="RDV79" s="325"/>
      <c r="RDW79" s="325"/>
      <c r="RDX79" s="325"/>
      <c r="RDY79" s="325"/>
      <c r="RDZ79" s="325"/>
      <c r="REA79" s="325"/>
      <c r="REB79" s="325"/>
      <c r="REC79" s="325"/>
      <c r="RED79" s="325"/>
      <c r="REE79" s="325"/>
      <c r="REF79" s="325"/>
      <c r="REG79" s="325"/>
      <c r="REH79" s="325"/>
      <c r="REI79" s="325"/>
      <c r="REJ79" s="325"/>
      <c r="REK79" s="325"/>
      <c r="REL79" s="325"/>
      <c r="REM79" s="325"/>
      <c r="REN79" s="325"/>
      <c r="REO79" s="325"/>
      <c r="REP79" s="325"/>
      <c r="REQ79" s="325"/>
      <c r="RER79" s="325"/>
      <c r="RES79" s="325"/>
      <c r="RET79" s="325"/>
      <c r="REU79" s="325"/>
      <c r="REV79" s="325"/>
      <c r="REW79" s="325"/>
      <c r="REX79" s="325"/>
      <c r="REY79" s="325"/>
      <c r="REZ79" s="325"/>
      <c r="RFA79" s="325"/>
      <c r="RFB79" s="325"/>
      <c r="RFC79" s="325"/>
      <c r="RFD79" s="325"/>
      <c r="RFE79" s="325"/>
      <c r="RFF79" s="325"/>
      <c r="RFG79" s="325"/>
      <c r="RFH79" s="325"/>
      <c r="RFI79" s="325"/>
      <c r="RFJ79" s="325"/>
      <c r="RFK79" s="325"/>
      <c r="RFL79" s="325"/>
      <c r="RFM79" s="325"/>
      <c r="RFN79" s="325"/>
      <c r="RFO79" s="325"/>
      <c r="RFP79" s="325"/>
      <c r="RFQ79" s="325"/>
      <c r="RFR79" s="325"/>
      <c r="RFS79" s="325"/>
      <c r="RFT79" s="325"/>
      <c r="RFU79" s="325"/>
      <c r="RFV79" s="325"/>
      <c r="RFW79" s="325"/>
      <c r="RFX79" s="325"/>
      <c r="RFY79" s="325"/>
      <c r="RFZ79" s="325"/>
      <c r="RGA79" s="325"/>
      <c r="RGB79" s="325"/>
      <c r="RGC79" s="325"/>
      <c r="RGD79" s="325"/>
      <c r="RGE79" s="325"/>
      <c r="RGF79" s="325"/>
      <c r="RGG79" s="325"/>
      <c r="RGH79" s="325"/>
      <c r="RGI79" s="325"/>
      <c r="RGJ79" s="325"/>
      <c r="RGK79" s="325"/>
      <c r="RGL79" s="325"/>
      <c r="RGM79" s="325"/>
      <c r="RGN79" s="325"/>
      <c r="RGO79" s="325"/>
      <c r="RGP79" s="325"/>
      <c r="RGQ79" s="325"/>
      <c r="RGR79" s="325"/>
      <c r="RGS79" s="325"/>
      <c r="RGT79" s="325"/>
      <c r="RGU79" s="325"/>
      <c r="RGV79" s="325"/>
      <c r="RGW79" s="325"/>
      <c r="RGX79" s="325"/>
      <c r="RGY79" s="325"/>
      <c r="RGZ79" s="325"/>
      <c r="RHA79" s="325"/>
      <c r="RHB79" s="325"/>
      <c r="RHC79" s="325"/>
      <c r="RHD79" s="325"/>
      <c r="RHE79" s="325"/>
      <c r="RHF79" s="325"/>
      <c r="RHG79" s="325"/>
      <c r="RHH79" s="325"/>
      <c r="RHI79" s="325"/>
      <c r="RHJ79" s="325"/>
      <c r="RHK79" s="325"/>
      <c r="RHL79" s="325"/>
      <c r="RHM79" s="325"/>
      <c r="RHN79" s="325"/>
      <c r="RHO79" s="325"/>
      <c r="RHP79" s="325"/>
      <c r="RHQ79" s="325"/>
      <c r="RHR79" s="325"/>
      <c r="RHS79" s="325"/>
      <c r="RHT79" s="325"/>
      <c r="RHU79" s="325"/>
      <c r="RHV79" s="325"/>
      <c r="RHW79" s="325"/>
      <c r="RHX79" s="325"/>
      <c r="RHY79" s="325"/>
      <c r="RHZ79" s="325"/>
      <c r="RIA79" s="325"/>
      <c r="RIB79" s="325"/>
      <c r="RIC79" s="325"/>
      <c r="RID79" s="325"/>
      <c r="RIE79" s="325"/>
      <c r="RIF79" s="325"/>
      <c r="RIG79" s="325"/>
      <c r="RIH79" s="325"/>
      <c r="RII79" s="325"/>
      <c r="RIJ79" s="325"/>
      <c r="RIK79" s="325"/>
      <c r="RIL79" s="325"/>
      <c r="RIM79" s="325"/>
      <c r="RIN79" s="325"/>
      <c r="RIO79" s="325"/>
      <c r="RIP79" s="325"/>
      <c r="RIQ79" s="325"/>
      <c r="RIR79" s="325"/>
      <c r="RIS79" s="325"/>
      <c r="RIT79" s="325"/>
      <c r="RIU79" s="325"/>
      <c r="RIV79" s="325"/>
      <c r="RIW79" s="325"/>
      <c r="RIX79" s="325"/>
      <c r="RIY79" s="325"/>
      <c r="RIZ79" s="325"/>
      <c r="RJA79" s="325"/>
      <c r="RJB79" s="325"/>
      <c r="RJC79" s="325"/>
      <c r="RJD79" s="325"/>
      <c r="RJE79" s="325"/>
      <c r="RJF79" s="325"/>
      <c r="RJG79" s="325"/>
      <c r="RJH79" s="325"/>
      <c r="RJI79" s="325"/>
      <c r="RJJ79" s="325"/>
      <c r="RJK79" s="325"/>
      <c r="RJL79" s="325"/>
      <c r="RJM79" s="325"/>
      <c r="RJN79" s="325"/>
      <c r="RJO79" s="325"/>
      <c r="RJP79" s="325"/>
      <c r="RJQ79" s="325"/>
      <c r="RJR79" s="325"/>
      <c r="RJS79" s="325"/>
      <c r="RJT79" s="325"/>
      <c r="RJU79" s="325"/>
      <c r="RJV79" s="325"/>
      <c r="RJW79" s="325"/>
      <c r="RJX79" s="325"/>
      <c r="RJY79" s="325"/>
      <c r="RJZ79" s="325"/>
      <c r="RKA79" s="325"/>
      <c r="RKB79" s="325"/>
      <c r="RKC79" s="325"/>
      <c r="RKD79" s="325"/>
      <c r="RKE79" s="325"/>
      <c r="RKF79" s="325"/>
      <c r="RKG79" s="325"/>
      <c r="RKH79" s="325"/>
      <c r="RKI79" s="325"/>
      <c r="RKJ79" s="325"/>
      <c r="RKK79" s="325"/>
      <c r="RKL79" s="325"/>
      <c r="RKM79" s="325"/>
      <c r="RKN79" s="325"/>
      <c r="RKO79" s="325"/>
      <c r="RKP79" s="325"/>
      <c r="RKQ79" s="325"/>
      <c r="RKR79" s="325"/>
      <c r="RKS79" s="325"/>
      <c r="RKT79" s="325"/>
      <c r="RKU79" s="325"/>
      <c r="RKV79" s="325"/>
      <c r="RKW79" s="325"/>
      <c r="RKX79" s="325"/>
      <c r="RKY79" s="325"/>
      <c r="RKZ79" s="325"/>
      <c r="RLA79" s="325"/>
      <c r="RLB79" s="325"/>
      <c r="RLC79" s="325"/>
      <c r="RLD79" s="325"/>
      <c r="RLE79" s="325"/>
      <c r="RLF79" s="325"/>
      <c r="RLG79" s="325"/>
      <c r="RLH79" s="325"/>
      <c r="RLI79" s="325"/>
      <c r="RLJ79" s="325"/>
      <c r="RLK79" s="325"/>
      <c r="RLL79" s="325"/>
      <c r="RLM79" s="325"/>
      <c r="RLN79" s="325"/>
      <c r="RLO79" s="325"/>
      <c r="RLP79" s="325"/>
      <c r="RLQ79" s="325"/>
      <c r="RLR79" s="325"/>
      <c r="RLS79" s="325"/>
      <c r="RLT79" s="325"/>
      <c r="RLU79" s="325"/>
      <c r="RLV79" s="325"/>
      <c r="RLW79" s="325"/>
      <c r="RLX79" s="325"/>
      <c r="RLY79" s="325"/>
      <c r="RLZ79" s="325"/>
      <c r="RMA79" s="325"/>
      <c r="RMB79" s="325"/>
      <c r="RMC79" s="325"/>
      <c r="RMD79" s="325"/>
      <c r="RME79" s="325"/>
      <c r="RMF79" s="325"/>
      <c r="RMG79" s="325"/>
      <c r="RMH79" s="325"/>
      <c r="RMI79" s="325"/>
      <c r="RMJ79" s="325"/>
      <c r="RMK79" s="325"/>
      <c r="RML79" s="325"/>
      <c r="RMM79" s="325"/>
      <c r="RMN79" s="325"/>
      <c r="RMO79" s="325"/>
      <c r="RMP79" s="325"/>
      <c r="RMQ79" s="325"/>
      <c r="RMR79" s="325"/>
      <c r="RMS79" s="325"/>
      <c r="RMT79" s="325"/>
      <c r="RMU79" s="325"/>
      <c r="RMV79" s="325"/>
      <c r="RMW79" s="325"/>
      <c r="RMX79" s="325"/>
      <c r="RMY79" s="325"/>
      <c r="RMZ79" s="325"/>
      <c r="RNA79" s="325"/>
      <c r="RNB79" s="325"/>
      <c r="RNC79" s="325"/>
      <c r="RND79" s="325"/>
      <c r="RNE79" s="325"/>
      <c r="RNF79" s="325"/>
      <c r="RNG79" s="325"/>
      <c r="RNH79" s="325"/>
      <c r="RNI79" s="325"/>
      <c r="RNJ79" s="325"/>
      <c r="RNK79" s="325"/>
      <c r="RNL79" s="325"/>
      <c r="RNM79" s="325"/>
      <c r="RNN79" s="325"/>
      <c r="RNO79" s="325"/>
      <c r="RNP79" s="325"/>
      <c r="RNQ79" s="325"/>
      <c r="RNR79" s="325"/>
      <c r="RNS79" s="325"/>
      <c r="RNT79" s="325"/>
      <c r="RNU79" s="325"/>
      <c r="RNV79" s="325"/>
      <c r="RNW79" s="325"/>
      <c r="RNX79" s="325"/>
      <c r="RNY79" s="325"/>
      <c r="RNZ79" s="325"/>
      <c r="ROA79" s="325"/>
      <c r="ROB79" s="325"/>
      <c r="ROC79" s="325"/>
      <c r="ROD79" s="325"/>
      <c r="ROE79" s="325"/>
      <c r="ROF79" s="325"/>
      <c r="ROG79" s="325"/>
      <c r="ROH79" s="325"/>
      <c r="ROI79" s="325"/>
      <c r="ROJ79" s="325"/>
      <c r="ROK79" s="325"/>
      <c r="ROL79" s="325"/>
      <c r="ROM79" s="325"/>
      <c r="RON79" s="325"/>
      <c r="ROO79" s="325"/>
      <c r="ROP79" s="325"/>
      <c r="ROQ79" s="325"/>
      <c r="ROR79" s="325"/>
      <c r="ROS79" s="325"/>
      <c r="ROT79" s="325"/>
      <c r="ROU79" s="325"/>
      <c r="ROV79" s="325"/>
      <c r="ROW79" s="325"/>
      <c r="ROX79" s="325"/>
      <c r="ROY79" s="325"/>
      <c r="ROZ79" s="325"/>
      <c r="RPA79" s="325"/>
      <c r="RPB79" s="325"/>
      <c r="RPC79" s="325"/>
      <c r="RPD79" s="325"/>
      <c r="RPE79" s="325"/>
      <c r="RPF79" s="325"/>
      <c r="RPG79" s="325"/>
      <c r="RPH79" s="325"/>
      <c r="RPI79" s="325"/>
      <c r="RPJ79" s="325"/>
      <c r="RPK79" s="325"/>
      <c r="RPL79" s="325"/>
      <c r="RPM79" s="325"/>
      <c r="RPN79" s="325"/>
      <c r="RPO79" s="325"/>
      <c r="RPP79" s="325"/>
      <c r="RPQ79" s="325"/>
      <c r="RPR79" s="325"/>
      <c r="RPS79" s="325"/>
      <c r="RPT79" s="325"/>
      <c r="RPU79" s="325"/>
      <c r="RPV79" s="325"/>
      <c r="RPW79" s="325"/>
      <c r="RPX79" s="325"/>
      <c r="RPY79" s="325"/>
      <c r="RPZ79" s="325"/>
      <c r="RQA79" s="325"/>
      <c r="RQB79" s="325"/>
      <c r="RQC79" s="325"/>
      <c r="RQD79" s="325"/>
      <c r="RQE79" s="325"/>
      <c r="RQF79" s="325"/>
      <c r="RQG79" s="325"/>
      <c r="RQH79" s="325"/>
      <c r="RQI79" s="325"/>
      <c r="RQJ79" s="325"/>
      <c r="RQK79" s="325"/>
      <c r="RQL79" s="325"/>
      <c r="RQM79" s="325"/>
      <c r="RQN79" s="325"/>
      <c r="RQO79" s="325"/>
      <c r="RQP79" s="325"/>
      <c r="RQQ79" s="325"/>
      <c r="RQR79" s="325"/>
      <c r="RQS79" s="325"/>
      <c r="RQT79" s="325"/>
      <c r="RQU79" s="325"/>
      <c r="RQV79" s="325"/>
      <c r="RQW79" s="325"/>
      <c r="RQX79" s="325"/>
      <c r="RQY79" s="325"/>
      <c r="RQZ79" s="325"/>
      <c r="RRA79" s="325"/>
      <c r="RRB79" s="325"/>
      <c r="RRC79" s="325"/>
      <c r="RRD79" s="325"/>
      <c r="RRE79" s="325"/>
      <c r="RRF79" s="325"/>
      <c r="RRG79" s="325"/>
      <c r="RRH79" s="325"/>
      <c r="RRI79" s="325"/>
      <c r="RRJ79" s="325"/>
      <c r="RRK79" s="325"/>
      <c r="RRL79" s="325"/>
      <c r="RRM79" s="325"/>
      <c r="RRN79" s="325"/>
      <c r="RRO79" s="325"/>
      <c r="RRP79" s="325"/>
      <c r="RRQ79" s="325"/>
      <c r="RRR79" s="325"/>
      <c r="RRS79" s="325"/>
      <c r="RRT79" s="325"/>
      <c r="RRU79" s="325"/>
      <c r="RRV79" s="325"/>
      <c r="RRW79" s="325"/>
      <c r="RRX79" s="325"/>
      <c r="RRY79" s="325"/>
      <c r="RRZ79" s="325"/>
      <c r="RSA79" s="325"/>
      <c r="RSB79" s="325"/>
      <c r="RSC79" s="325"/>
      <c r="RSD79" s="325"/>
      <c r="RSE79" s="325"/>
      <c r="RSF79" s="325"/>
      <c r="RSG79" s="325"/>
      <c r="RSH79" s="325"/>
      <c r="RSI79" s="325"/>
      <c r="RSJ79" s="325"/>
      <c r="RSK79" s="325"/>
      <c r="RSL79" s="325"/>
      <c r="RSM79" s="325"/>
      <c r="RSN79" s="325"/>
      <c r="RSO79" s="325"/>
      <c r="RSP79" s="325"/>
      <c r="RSQ79" s="325"/>
      <c r="RSR79" s="325"/>
      <c r="RSS79" s="325"/>
      <c r="RST79" s="325"/>
      <c r="RSU79" s="325"/>
      <c r="RSV79" s="325"/>
      <c r="RSW79" s="325"/>
      <c r="RSX79" s="325"/>
      <c r="RSY79" s="325"/>
      <c r="RSZ79" s="325"/>
      <c r="RTA79" s="325"/>
      <c r="RTB79" s="325"/>
      <c r="RTC79" s="325"/>
      <c r="RTD79" s="325"/>
      <c r="RTE79" s="325"/>
      <c r="RTF79" s="325"/>
      <c r="RTG79" s="325"/>
      <c r="RTH79" s="325"/>
      <c r="RTI79" s="325"/>
      <c r="RTJ79" s="325"/>
      <c r="RTK79" s="325"/>
      <c r="RTL79" s="325"/>
      <c r="RTM79" s="325"/>
      <c r="RTN79" s="325"/>
      <c r="RTO79" s="325"/>
      <c r="RTP79" s="325"/>
      <c r="RTQ79" s="325"/>
      <c r="RTR79" s="325"/>
      <c r="RTS79" s="325"/>
      <c r="RTT79" s="325"/>
      <c r="RTU79" s="325"/>
      <c r="RTV79" s="325"/>
      <c r="RTW79" s="325"/>
      <c r="RTX79" s="325"/>
      <c r="RTY79" s="325"/>
      <c r="RTZ79" s="325"/>
      <c r="RUA79" s="325"/>
      <c r="RUB79" s="325"/>
      <c r="RUC79" s="325"/>
      <c r="RUD79" s="325"/>
      <c r="RUE79" s="325"/>
      <c r="RUF79" s="325"/>
      <c r="RUG79" s="325"/>
      <c r="RUH79" s="325"/>
      <c r="RUI79" s="325"/>
      <c r="RUJ79" s="325"/>
      <c r="RUK79" s="325"/>
      <c r="RUL79" s="325"/>
      <c r="RUM79" s="325"/>
      <c r="RUN79" s="325"/>
      <c r="RUO79" s="325"/>
      <c r="RUP79" s="325"/>
      <c r="RUQ79" s="325"/>
      <c r="RUR79" s="325"/>
      <c r="RUS79" s="325"/>
      <c r="RUT79" s="325"/>
      <c r="RUU79" s="325"/>
      <c r="RUV79" s="325"/>
      <c r="RUW79" s="325"/>
      <c r="RUX79" s="325"/>
      <c r="RUY79" s="325"/>
      <c r="RUZ79" s="325"/>
      <c r="RVA79" s="325"/>
      <c r="RVB79" s="325"/>
      <c r="RVC79" s="325"/>
      <c r="RVD79" s="325"/>
      <c r="RVE79" s="325"/>
      <c r="RVF79" s="325"/>
      <c r="RVG79" s="325"/>
      <c r="RVH79" s="325"/>
      <c r="RVI79" s="325"/>
      <c r="RVJ79" s="325"/>
      <c r="RVK79" s="325"/>
      <c r="RVL79" s="325"/>
      <c r="RVM79" s="325"/>
      <c r="RVN79" s="325"/>
      <c r="RVO79" s="325"/>
      <c r="RVP79" s="325"/>
      <c r="RVQ79" s="325"/>
      <c r="RVR79" s="325"/>
      <c r="RVS79" s="325"/>
      <c r="RVT79" s="325"/>
      <c r="RVU79" s="325"/>
      <c r="RVV79" s="325"/>
      <c r="RVW79" s="325"/>
      <c r="RVX79" s="325"/>
      <c r="RVY79" s="325"/>
      <c r="RVZ79" s="325"/>
      <c r="RWA79" s="325"/>
      <c r="RWB79" s="325"/>
      <c r="RWC79" s="325"/>
      <c r="RWD79" s="325"/>
      <c r="RWE79" s="325"/>
      <c r="RWF79" s="325"/>
      <c r="RWG79" s="325"/>
      <c r="RWH79" s="325"/>
      <c r="RWI79" s="325"/>
      <c r="RWJ79" s="325"/>
      <c r="RWK79" s="325"/>
      <c r="RWL79" s="325"/>
      <c r="RWM79" s="325"/>
      <c r="RWN79" s="325"/>
      <c r="RWO79" s="325"/>
      <c r="RWP79" s="325"/>
      <c r="RWQ79" s="325"/>
      <c r="RWR79" s="325"/>
      <c r="RWS79" s="325"/>
      <c r="RWT79" s="325"/>
      <c r="RWU79" s="325"/>
      <c r="RWV79" s="325"/>
      <c r="RWW79" s="325"/>
      <c r="RWX79" s="325"/>
      <c r="RWY79" s="325"/>
      <c r="RWZ79" s="325"/>
      <c r="RXA79" s="325"/>
      <c r="RXB79" s="325"/>
      <c r="RXC79" s="325"/>
      <c r="RXD79" s="325"/>
      <c r="RXE79" s="325"/>
      <c r="RXF79" s="325"/>
      <c r="RXG79" s="325"/>
      <c r="RXH79" s="325"/>
      <c r="RXI79" s="325"/>
      <c r="RXJ79" s="325"/>
      <c r="RXK79" s="325"/>
      <c r="RXL79" s="325"/>
      <c r="RXM79" s="325"/>
      <c r="RXN79" s="325"/>
      <c r="RXO79" s="325"/>
      <c r="RXP79" s="325"/>
      <c r="RXQ79" s="325"/>
      <c r="RXR79" s="325"/>
      <c r="RXS79" s="325"/>
      <c r="RXT79" s="325"/>
      <c r="RXU79" s="325"/>
      <c r="RXV79" s="325"/>
      <c r="RXW79" s="325"/>
      <c r="RXX79" s="325"/>
      <c r="RXY79" s="325"/>
      <c r="RXZ79" s="325"/>
      <c r="RYA79" s="325"/>
      <c r="RYB79" s="325"/>
      <c r="RYC79" s="325"/>
      <c r="RYD79" s="325"/>
      <c r="RYE79" s="325"/>
      <c r="RYF79" s="325"/>
      <c r="RYG79" s="325"/>
      <c r="RYH79" s="325"/>
      <c r="RYI79" s="325"/>
      <c r="RYJ79" s="325"/>
      <c r="RYK79" s="325"/>
      <c r="RYL79" s="325"/>
      <c r="RYM79" s="325"/>
      <c r="RYN79" s="325"/>
      <c r="RYO79" s="325"/>
      <c r="RYP79" s="325"/>
      <c r="RYQ79" s="325"/>
      <c r="RYR79" s="325"/>
      <c r="RYS79" s="325"/>
      <c r="RYT79" s="325"/>
      <c r="RYU79" s="325"/>
      <c r="RYV79" s="325"/>
      <c r="RYW79" s="325"/>
      <c r="RYX79" s="325"/>
      <c r="RYY79" s="325"/>
      <c r="RYZ79" s="325"/>
      <c r="RZA79" s="325"/>
      <c r="RZB79" s="325"/>
      <c r="RZC79" s="325"/>
      <c r="RZD79" s="325"/>
      <c r="RZE79" s="325"/>
      <c r="RZF79" s="325"/>
      <c r="RZG79" s="325"/>
      <c r="RZH79" s="325"/>
      <c r="RZI79" s="325"/>
      <c r="RZJ79" s="325"/>
      <c r="RZK79" s="325"/>
      <c r="RZL79" s="325"/>
      <c r="RZM79" s="325"/>
      <c r="RZN79" s="325"/>
      <c r="RZO79" s="325"/>
      <c r="RZP79" s="325"/>
      <c r="RZQ79" s="325"/>
      <c r="RZR79" s="325"/>
      <c r="RZS79" s="325"/>
      <c r="RZT79" s="325"/>
      <c r="RZU79" s="325"/>
      <c r="RZV79" s="325"/>
      <c r="RZW79" s="325"/>
      <c r="RZX79" s="325"/>
      <c r="RZY79" s="325"/>
      <c r="RZZ79" s="325"/>
      <c r="SAA79" s="325"/>
      <c r="SAB79" s="325"/>
      <c r="SAC79" s="325"/>
      <c r="SAD79" s="325"/>
      <c r="SAE79" s="325"/>
      <c r="SAF79" s="325"/>
      <c r="SAG79" s="325"/>
      <c r="SAH79" s="325"/>
      <c r="SAI79" s="325"/>
      <c r="SAJ79" s="325"/>
      <c r="SAK79" s="325"/>
      <c r="SAL79" s="325"/>
      <c r="SAM79" s="325"/>
      <c r="SAN79" s="325"/>
      <c r="SAO79" s="325"/>
      <c r="SAP79" s="325"/>
      <c r="SAQ79" s="325"/>
      <c r="SAR79" s="325"/>
      <c r="SAS79" s="325"/>
      <c r="SAT79" s="325"/>
      <c r="SAU79" s="325"/>
      <c r="SAV79" s="325"/>
      <c r="SAW79" s="325"/>
      <c r="SAX79" s="325"/>
      <c r="SAY79" s="325"/>
      <c r="SAZ79" s="325"/>
      <c r="SBA79" s="325"/>
      <c r="SBB79" s="325"/>
      <c r="SBC79" s="325"/>
      <c r="SBD79" s="325"/>
      <c r="SBE79" s="325"/>
      <c r="SBF79" s="325"/>
      <c r="SBG79" s="325"/>
      <c r="SBH79" s="325"/>
      <c r="SBI79" s="325"/>
      <c r="SBJ79" s="325"/>
      <c r="SBK79" s="325"/>
      <c r="SBL79" s="325"/>
      <c r="SBM79" s="325"/>
      <c r="SBN79" s="325"/>
      <c r="SBO79" s="325"/>
      <c r="SBP79" s="325"/>
      <c r="SBQ79" s="325"/>
      <c r="SBR79" s="325"/>
      <c r="SBS79" s="325"/>
      <c r="SBT79" s="325"/>
      <c r="SBU79" s="325"/>
      <c r="SBV79" s="325"/>
      <c r="SBW79" s="325"/>
      <c r="SBX79" s="325"/>
      <c r="SBY79" s="325"/>
      <c r="SBZ79" s="325"/>
      <c r="SCA79" s="325"/>
      <c r="SCB79" s="325"/>
      <c r="SCC79" s="325"/>
      <c r="SCD79" s="325"/>
      <c r="SCE79" s="325"/>
      <c r="SCF79" s="325"/>
      <c r="SCG79" s="325"/>
      <c r="SCH79" s="325"/>
      <c r="SCI79" s="325"/>
      <c r="SCJ79" s="325"/>
      <c r="SCK79" s="325"/>
      <c r="SCL79" s="325"/>
      <c r="SCM79" s="325"/>
      <c r="SCN79" s="325"/>
      <c r="SCO79" s="325"/>
      <c r="SCP79" s="325"/>
      <c r="SCQ79" s="325"/>
      <c r="SCR79" s="325"/>
      <c r="SCS79" s="325"/>
      <c r="SCT79" s="325"/>
      <c r="SCU79" s="325"/>
      <c r="SCV79" s="325"/>
      <c r="SCW79" s="325"/>
      <c r="SCX79" s="325"/>
      <c r="SCY79" s="325"/>
      <c r="SCZ79" s="325"/>
      <c r="SDA79" s="325"/>
      <c r="SDB79" s="325"/>
      <c r="SDC79" s="325"/>
      <c r="SDD79" s="325"/>
      <c r="SDE79" s="325"/>
      <c r="SDF79" s="325"/>
      <c r="SDG79" s="325"/>
      <c r="SDH79" s="325"/>
      <c r="SDI79" s="325"/>
      <c r="SDJ79" s="325"/>
      <c r="SDK79" s="325"/>
      <c r="SDL79" s="325"/>
      <c r="SDM79" s="325"/>
      <c r="SDN79" s="325"/>
      <c r="SDO79" s="325"/>
      <c r="SDP79" s="325"/>
      <c r="SDQ79" s="325"/>
      <c r="SDR79" s="325"/>
      <c r="SDS79" s="325"/>
      <c r="SDT79" s="325"/>
      <c r="SDU79" s="325"/>
      <c r="SDV79" s="325"/>
      <c r="SDW79" s="325"/>
      <c r="SDX79" s="325"/>
      <c r="SDY79" s="325"/>
      <c r="SDZ79" s="325"/>
      <c r="SEA79" s="325"/>
      <c r="SEB79" s="325"/>
      <c r="SEC79" s="325"/>
      <c r="SED79" s="325"/>
      <c r="SEE79" s="325"/>
      <c r="SEF79" s="325"/>
      <c r="SEG79" s="325"/>
      <c r="SEH79" s="325"/>
      <c r="SEI79" s="325"/>
      <c r="SEJ79" s="325"/>
      <c r="SEK79" s="325"/>
      <c r="SEL79" s="325"/>
      <c r="SEM79" s="325"/>
      <c r="SEN79" s="325"/>
      <c r="SEO79" s="325"/>
      <c r="SEP79" s="325"/>
      <c r="SEQ79" s="325"/>
      <c r="SER79" s="325"/>
      <c r="SES79" s="325"/>
      <c r="SET79" s="325"/>
      <c r="SEU79" s="325"/>
      <c r="SEV79" s="325"/>
      <c r="SEW79" s="325"/>
      <c r="SEX79" s="325"/>
      <c r="SEY79" s="325"/>
      <c r="SEZ79" s="325"/>
      <c r="SFA79" s="325"/>
      <c r="SFB79" s="325"/>
      <c r="SFC79" s="325"/>
      <c r="SFD79" s="325"/>
      <c r="SFE79" s="325"/>
      <c r="SFF79" s="325"/>
      <c r="SFG79" s="325"/>
      <c r="SFH79" s="325"/>
      <c r="SFI79" s="325"/>
      <c r="SFJ79" s="325"/>
      <c r="SFK79" s="325"/>
      <c r="SFL79" s="325"/>
      <c r="SFM79" s="325"/>
      <c r="SFN79" s="325"/>
      <c r="SFO79" s="325"/>
      <c r="SFP79" s="325"/>
      <c r="SFQ79" s="325"/>
      <c r="SFR79" s="325"/>
      <c r="SFS79" s="325"/>
      <c r="SFT79" s="325"/>
      <c r="SFU79" s="325"/>
      <c r="SFV79" s="325"/>
      <c r="SFW79" s="325"/>
      <c r="SFX79" s="325"/>
      <c r="SFY79" s="325"/>
      <c r="SFZ79" s="325"/>
      <c r="SGA79" s="325"/>
      <c r="SGB79" s="325"/>
      <c r="SGC79" s="325"/>
      <c r="SGD79" s="325"/>
      <c r="SGE79" s="325"/>
      <c r="SGF79" s="325"/>
      <c r="SGG79" s="325"/>
      <c r="SGH79" s="325"/>
      <c r="SGI79" s="325"/>
      <c r="SGJ79" s="325"/>
      <c r="SGK79" s="325"/>
      <c r="SGL79" s="325"/>
      <c r="SGM79" s="325"/>
      <c r="SGN79" s="325"/>
      <c r="SGO79" s="325"/>
      <c r="SGP79" s="325"/>
      <c r="SGQ79" s="325"/>
      <c r="SGR79" s="325"/>
      <c r="SGS79" s="325"/>
      <c r="SGT79" s="325"/>
      <c r="SGU79" s="325"/>
      <c r="SGV79" s="325"/>
      <c r="SGW79" s="325"/>
      <c r="SGX79" s="325"/>
      <c r="SGY79" s="325"/>
      <c r="SGZ79" s="325"/>
      <c r="SHA79" s="325"/>
      <c r="SHB79" s="325"/>
      <c r="SHC79" s="325"/>
      <c r="SHD79" s="325"/>
      <c r="SHE79" s="325"/>
      <c r="SHF79" s="325"/>
      <c r="SHG79" s="325"/>
      <c r="SHH79" s="325"/>
      <c r="SHI79" s="325"/>
      <c r="SHJ79" s="325"/>
      <c r="SHK79" s="325"/>
      <c r="SHL79" s="325"/>
      <c r="SHM79" s="325"/>
      <c r="SHN79" s="325"/>
      <c r="SHO79" s="325"/>
      <c r="SHP79" s="325"/>
      <c r="SHQ79" s="325"/>
      <c r="SHR79" s="325"/>
      <c r="SHS79" s="325"/>
      <c r="SHT79" s="325"/>
      <c r="SHU79" s="325"/>
      <c r="SHV79" s="325"/>
      <c r="SHW79" s="325"/>
      <c r="SHX79" s="325"/>
      <c r="SHY79" s="325"/>
      <c r="SHZ79" s="325"/>
      <c r="SIA79" s="325"/>
      <c r="SIB79" s="325"/>
      <c r="SIC79" s="325"/>
      <c r="SID79" s="325"/>
      <c r="SIE79" s="325"/>
      <c r="SIF79" s="325"/>
      <c r="SIG79" s="325"/>
      <c r="SIH79" s="325"/>
      <c r="SII79" s="325"/>
      <c r="SIJ79" s="325"/>
      <c r="SIK79" s="325"/>
      <c r="SIL79" s="325"/>
      <c r="SIM79" s="325"/>
      <c r="SIN79" s="325"/>
      <c r="SIO79" s="325"/>
      <c r="SIP79" s="325"/>
      <c r="SIQ79" s="325"/>
      <c r="SIR79" s="325"/>
      <c r="SIS79" s="325"/>
      <c r="SIT79" s="325"/>
      <c r="SIU79" s="325"/>
      <c r="SIV79" s="325"/>
      <c r="SIW79" s="325"/>
      <c r="SIX79" s="325"/>
      <c r="SIY79" s="325"/>
      <c r="SIZ79" s="325"/>
      <c r="SJA79" s="325"/>
      <c r="SJB79" s="325"/>
      <c r="SJC79" s="325"/>
      <c r="SJD79" s="325"/>
      <c r="SJE79" s="325"/>
      <c r="SJF79" s="325"/>
      <c r="SJG79" s="325"/>
      <c r="SJH79" s="325"/>
      <c r="SJI79" s="325"/>
      <c r="SJJ79" s="325"/>
      <c r="SJK79" s="325"/>
      <c r="SJL79" s="325"/>
      <c r="SJM79" s="325"/>
      <c r="SJN79" s="325"/>
      <c r="SJO79" s="325"/>
      <c r="SJP79" s="325"/>
      <c r="SJQ79" s="325"/>
      <c r="SJR79" s="325"/>
      <c r="SJS79" s="325"/>
      <c r="SJT79" s="325"/>
      <c r="SJU79" s="325"/>
      <c r="SJV79" s="325"/>
      <c r="SJW79" s="325"/>
      <c r="SJX79" s="325"/>
      <c r="SJY79" s="325"/>
      <c r="SJZ79" s="325"/>
      <c r="SKA79" s="325"/>
      <c r="SKB79" s="325"/>
      <c r="SKC79" s="325"/>
      <c r="SKD79" s="325"/>
      <c r="SKE79" s="325"/>
      <c r="SKF79" s="325"/>
      <c r="SKG79" s="325"/>
      <c r="SKH79" s="325"/>
      <c r="SKI79" s="325"/>
      <c r="SKJ79" s="325"/>
      <c r="SKK79" s="325"/>
      <c r="SKL79" s="325"/>
      <c r="SKM79" s="325"/>
      <c r="SKN79" s="325"/>
      <c r="SKO79" s="325"/>
      <c r="SKP79" s="325"/>
      <c r="SKQ79" s="325"/>
      <c r="SKR79" s="325"/>
      <c r="SKS79" s="325"/>
      <c r="SKT79" s="325"/>
      <c r="SKU79" s="325"/>
      <c r="SKV79" s="325"/>
      <c r="SKW79" s="325"/>
      <c r="SKX79" s="325"/>
      <c r="SKY79" s="325"/>
      <c r="SKZ79" s="325"/>
      <c r="SLA79" s="325"/>
      <c r="SLB79" s="325"/>
      <c r="SLC79" s="325"/>
      <c r="SLD79" s="325"/>
      <c r="SLE79" s="325"/>
      <c r="SLF79" s="325"/>
      <c r="SLG79" s="325"/>
      <c r="SLH79" s="325"/>
      <c r="SLI79" s="325"/>
      <c r="SLJ79" s="325"/>
      <c r="SLK79" s="325"/>
      <c r="SLL79" s="325"/>
      <c r="SLM79" s="325"/>
      <c r="SLN79" s="325"/>
      <c r="SLO79" s="325"/>
      <c r="SLP79" s="325"/>
      <c r="SLQ79" s="325"/>
      <c r="SLR79" s="325"/>
      <c r="SLS79" s="325"/>
      <c r="SLT79" s="325"/>
      <c r="SLU79" s="325"/>
      <c r="SLV79" s="325"/>
      <c r="SLW79" s="325"/>
      <c r="SLX79" s="325"/>
      <c r="SLY79" s="325"/>
      <c r="SLZ79" s="325"/>
      <c r="SMA79" s="325"/>
      <c r="SMB79" s="325"/>
      <c r="SMC79" s="325"/>
      <c r="SMD79" s="325"/>
      <c r="SME79" s="325"/>
      <c r="SMF79" s="325"/>
      <c r="SMG79" s="325"/>
      <c r="SMH79" s="325"/>
      <c r="SMI79" s="325"/>
      <c r="SMJ79" s="325"/>
      <c r="SMK79" s="325"/>
      <c r="SML79" s="325"/>
      <c r="SMM79" s="325"/>
      <c r="SMN79" s="325"/>
      <c r="SMO79" s="325"/>
      <c r="SMP79" s="325"/>
      <c r="SMQ79" s="325"/>
      <c r="SMR79" s="325"/>
      <c r="SMS79" s="325"/>
      <c r="SMT79" s="325"/>
      <c r="SMU79" s="325"/>
      <c r="SMV79" s="325"/>
      <c r="SMW79" s="325"/>
      <c r="SMX79" s="325"/>
      <c r="SMY79" s="325"/>
      <c r="SMZ79" s="325"/>
      <c r="SNA79" s="325"/>
      <c r="SNB79" s="325"/>
      <c r="SNC79" s="325"/>
      <c r="SND79" s="325"/>
      <c r="SNE79" s="325"/>
      <c r="SNF79" s="325"/>
      <c r="SNG79" s="325"/>
      <c r="SNH79" s="325"/>
      <c r="SNI79" s="325"/>
      <c r="SNJ79" s="325"/>
      <c r="SNK79" s="325"/>
      <c r="SNL79" s="325"/>
      <c r="SNM79" s="325"/>
      <c r="SNN79" s="325"/>
      <c r="SNO79" s="325"/>
      <c r="SNP79" s="325"/>
      <c r="SNQ79" s="325"/>
      <c r="SNR79" s="325"/>
      <c r="SNS79" s="325"/>
      <c r="SNT79" s="325"/>
      <c r="SNU79" s="325"/>
      <c r="SNV79" s="325"/>
      <c r="SNW79" s="325"/>
      <c r="SNX79" s="325"/>
      <c r="SNY79" s="325"/>
      <c r="SNZ79" s="325"/>
      <c r="SOA79" s="325"/>
      <c r="SOB79" s="325"/>
      <c r="SOC79" s="325"/>
      <c r="SOD79" s="325"/>
      <c r="SOE79" s="325"/>
      <c r="SOF79" s="325"/>
      <c r="SOG79" s="325"/>
      <c r="SOH79" s="325"/>
      <c r="SOI79" s="325"/>
      <c r="SOJ79" s="325"/>
      <c r="SOK79" s="325"/>
      <c r="SOL79" s="325"/>
      <c r="SOM79" s="325"/>
      <c r="SON79" s="325"/>
      <c r="SOO79" s="325"/>
      <c r="SOP79" s="325"/>
      <c r="SOQ79" s="325"/>
      <c r="SOR79" s="325"/>
      <c r="SOS79" s="325"/>
      <c r="SOT79" s="325"/>
      <c r="SOU79" s="325"/>
      <c r="SOV79" s="325"/>
      <c r="SOW79" s="325"/>
      <c r="SOX79" s="325"/>
      <c r="SOY79" s="325"/>
      <c r="SOZ79" s="325"/>
      <c r="SPA79" s="325"/>
      <c r="SPB79" s="325"/>
      <c r="SPC79" s="325"/>
      <c r="SPD79" s="325"/>
      <c r="SPE79" s="325"/>
      <c r="SPF79" s="325"/>
      <c r="SPG79" s="325"/>
      <c r="SPH79" s="325"/>
      <c r="SPI79" s="325"/>
      <c r="SPJ79" s="325"/>
      <c r="SPK79" s="325"/>
      <c r="SPL79" s="325"/>
      <c r="SPM79" s="325"/>
      <c r="SPN79" s="325"/>
      <c r="SPO79" s="325"/>
      <c r="SPP79" s="325"/>
      <c r="SPQ79" s="325"/>
      <c r="SPR79" s="325"/>
      <c r="SPS79" s="325"/>
      <c r="SPT79" s="325"/>
      <c r="SPU79" s="325"/>
      <c r="SPV79" s="325"/>
      <c r="SPW79" s="325"/>
      <c r="SPX79" s="325"/>
      <c r="SPY79" s="325"/>
      <c r="SPZ79" s="325"/>
      <c r="SQA79" s="325"/>
      <c r="SQB79" s="325"/>
      <c r="SQC79" s="325"/>
      <c r="SQD79" s="325"/>
      <c r="SQE79" s="325"/>
      <c r="SQF79" s="325"/>
      <c r="SQG79" s="325"/>
      <c r="SQH79" s="325"/>
      <c r="SQI79" s="325"/>
      <c r="SQJ79" s="325"/>
      <c r="SQK79" s="325"/>
      <c r="SQL79" s="325"/>
      <c r="SQM79" s="325"/>
      <c r="SQN79" s="325"/>
      <c r="SQO79" s="325"/>
      <c r="SQP79" s="325"/>
      <c r="SQQ79" s="325"/>
      <c r="SQR79" s="325"/>
      <c r="SQS79" s="325"/>
      <c r="SQT79" s="325"/>
      <c r="SQU79" s="325"/>
      <c r="SQV79" s="325"/>
      <c r="SQW79" s="325"/>
      <c r="SQX79" s="325"/>
      <c r="SQY79" s="325"/>
      <c r="SQZ79" s="325"/>
      <c r="SRA79" s="325"/>
      <c r="SRB79" s="325"/>
      <c r="SRC79" s="325"/>
      <c r="SRD79" s="325"/>
      <c r="SRE79" s="325"/>
      <c r="SRF79" s="325"/>
      <c r="SRG79" s="325"/>
      <c r="SRH79" s="325"/>
      <c r="SRI79" s="325"/>
      <c r="SRJ79" s="325"/>
      <c r="SRK79" s="325"/>
      <c r="SRL79" s="325"/>
      <c r="SRM79" s="325"/>
      <c r="SRN79" s="325"/>
      <c r="SRO79" s="325"/>
      <c r="SRP79" s="325"/>
      <c r="SRQ79" s="325"/>
      <c r="SRR79" s="325"/>
      <c r="SRS79" s="325"/>
      <c r="SRT79" s="325"/>
      <c r="SRU79" s="325"/>
      <c r="SRV79" s="325"/>
      <c r="SRW79" s="325"/>
      <c r="SRX79" s="325"/>
      <c r="SRY79" s="325"/>
      <c r="SRZ79" s="325"/>
      <c r="SSA79" s="325"/>
      <c r="SSB79" s="325"/>
      <c r="SSC79" s="325"/>
      <c r="SSD79" s="325"/>
      <c r="SSE79" s="325"/>
      <c r="SSF79" s="325"/>
      <c r="SSG79" s="325"/>
      <c r="SSH79" s="325"/>
      <c r="SSI79" s="325"/>
      <c r="SSJ79" s="325"/>
      <c r="SSK79" s="325"/>
      <c r="SSL79" s="325"/>
      <c r="SSM79" s="325"/>
      <c r="SSN79" s="325"/>
      <c r="SSO79" s="325"/>
      <c r="SSP79" s="325"/>
      <c r="SSQ79" s="325"/>
      <c r="SSR79" s="325"/>
      <c r="SSS79" s="325"/>
      <c r="SST79" s="325"/>
      <c r="SSU79" s="325"/>
      <c r="SSV79" s="325"/>
      <c r="SSW79" s="325"/>
      <c r="SSX79" s="325"/>
      <c r="SSY79" s="325"/>
      <c r="SSZ79" s="325"/>
      <c r="STA79" s="325"/>
      <c r="STB79" s="325"/>
      <c r="STC79" s="325"/>
      <c r="STD79" s="325"/>
      <c r="STE79" s="325"/>
      <c r="STF79" s="325"/>
      <c r="STG79" s="325"/>
      <c r="STH79" s="325"/>
      <c r="STI79" s="325"/>
      <c r="STJ79" s="325"/>
      <c r="STK79" s="325"/>
      <c r="STL79" s="325"/>
      <c r="STM79" s="325"/>
      <c r="STN79" s="325"/>
      <c r="STO79" s="325"/>
      <c r="STP79" s="325"/>
      <c r="STQ79" s="325"/>
      <c r="STR79" s="325"/>
      <c r="STS79" s="325"/>
      <c r="STT79" s="325"/>
      <c r="STU79" s="325"/>
      <c r="STV79" s="325"/>
      <c r="STW79" s="325"/>
      <c r="STX79" s="325"/>
      <c r="STY79" s="325"/>
      <c r="STZ79" s="325"/>
      <c r="SUA79" s="325"/>
      <c r="SUB79" s="325"/>
      <c r="SUC79" s="325"/>
      <c r="SUD79" s="325"/>
      <c r="SUE79" s="325"/>
      <c r="SUF79" s="325"/>
      <c r="SUG79" s="325"/>
      <c r="SUH79" s="325"/>
      <c r="SUI79" s="325"/>
      <c r="SUJ79" s="325"/>
      <c r="SUK79" s="325"/>
      <c r="SUL79" s="325"/>
      <c r="SUM79" s="325"/>
      <c r="SUN79" s="325"/>
      <c r="SUO79" s="325"/>
      <c r="SUP79" s="325"/>
      <c r="SUQ79" s="325"/>
      <c r="SUR79" s="325"/>
      <c r="SUS79" s="325"/>
      <c r="SUT79" s="325"/>
      <c r="SUU79" s="325"/>
      <c r="SUV79" s="325"/>
      <c r="SUW79" s="325"/>
      <c r="SUX79" s="325"/>
      <c r="SUY79" s="325"/>
      <c r="SUZ79" s="325"/>
      <c r="SVA79" s="325"/>
      <c r="SVB79" s="325"/>
      <c r="SVC79" s="325"/>
      <c r="SVD79" s="325"/>
      <c r="SVE79" s="325"/>
      <c r="SVF79" s="325"/>
      <c r="SVG79" s="325"/>
      <c r="SVH79" s="325"/>
      <c r="SVI79" s="325"/>
      <c r="SVJ79" s="325"/>
      <c r="SVK79" s="325"/>
      <c r="SVL79" s="325"/>
      <c r="SVM79" s="325"/>
      <c r="SVN79" s="325"/>
      <c r="SVO79" s="325"/>
      <c r="SVP79" s="325"/>
      <c r="SVQ79" s="325"/>
      <c r="SVR79" s="325"/>
      <c r="SVS79" s="325"/>
      <c r="SVT79" s="325"/>
      <c r="SVU79" s="325"/>
      <c r="SVV79" s="325"/>
      <c r="SVW79" s="325"/>
      <c r="SVX79" s="325"/>
      <c r="SVY79" s="325"/>
      <c r="SVZ79" s="325"/>
      <c r="SWA79" s="325"/>
      <c r="SWB79" s="325"/>
      <c r="SWC79" s="325"/>
      <c r="SWD79" s="325"/>
      <c r="SWE79" s="325"/>
      <c r="SWF79" s="325"/>
      <c r="SWG79" s="325"/>
      <c r="SWH79" s="325"/>
      <c r="SWI79" s="325"/>
      <c r="SWJ79" s="325"/>
      <c r="SWK79" s="325"/>
      <c r="SWL79" s="325"/>
      <c r="SWM79" s="325"/>
      <c r="SWN79" s="325"/>
      <c r="SWO79" s="325"/>
      <c r="SWP79" s="325"/>
      <c r="SWQ79" s="325"/>
      <c r="SWR79" s="325"/>
      <c r="SWS79" s="325"/>
      <c r="SWT79" s="325"/>
      <c r="SWU79" s="325"/>
      <c r="SWV79" s="325"/>
      <c r="SWW79" s="325"/>
      <c r="SWX79" s="325"/>
      <c r="SWY79" s="325"/>
      <c r="SWZ79" s="325"/>
      <c r="SXA79" s="325"/>
      <c r="SXB79" s="325"/>
      <c r="SXC79" s="325"/>
      <c r="SXD79" s="325"/>
      <c r="SXE79" s="325"/>
      <c r="SXF79" s="325"/>
      <c r="SXG79" s="325"/>
      <c r="SXH79" s="325"/>
      <c r="SXI79" s="325"/>
      <c r="SXJ79" s="325"/>
      <c r="SXK79" s="325"/>
      <c r="SXL79" s="325"/>
      <c r="SXM79" s="325"/>
      <c r="SXN79" s="325"/>
      <c r="SXO79" s="325"/>
      <c r="SXP79" s="325"/>
      <c r="SXQ79" s="325"/>
      <c r="SXR79" s="325"/>
      <c r="SXS79" s="325"/>
      <c r="SXT79" s="325"/>
      <c r="SXU79" s="325"/>
      <c r="SXV79" s="325"/>
      <c r="SXW79" s="325"/>
      <c r="SXX79" s="325"/>
      <c r="SXY79" s="325"/>
      <c r="SXZ79" s="325"/>
      <c r="SYA79" s="325"/>
      <c r="SYB79" s="325"/>
      <c r="SYC79" s="325"/>
      <c r="SYD79" s="325"/>
      <c r="SYE79" s="325"/>
      <c r="SYF79" s="325"/>
      <c r="SYG79" s="325"/>
      <c r="SYH79" s="325"/>
      <c r="SYI79" s="325"/>
      <c r="SYJ79" s="325"/>
      <c r="SYK79" s="325"/>
      <c r="SYL79" s="325"/>
      <c r="SYM79" s="325"/>
      <c r="SYN79" s="325"/>
      <c r="SYO79" s="325"/>
      <c r="SYP79" s="325"/>
      <c r="SYQ79" s="325"/>
      <c r="SYR79" s="325"/>
      <c r="SYS79" s="325"/>
      <c r="SYT79" s="325"/>
      <c r="SYU79" s="325"/>
      <c r="SYV79" s="325"/>
      <c r="SYW79" s="325"/>
      <c r="SYX79" s="325"/>
      <c r="SYY79" s="325"/>
      <c r="SYZ79" s="325"/>
      <c r="SZA79" s="325"/>
      <c r="SZB79" s="325"/>
      <c r="SZC79" s="325"/>
      <c r="SZD79" s="325"/>
      <c r="SZE79" s="325"/>
      <c r="SZF79" s="325"/>
      <c r="SZG79" s="325"/>
      <c r="SZH79" s="325"/>
      <c r="SZI79" s="325"/>
      <c r="SZJ79" s="325"/>
      <c r="SZK79" s="325"/>
      <c r="SZL79" s="325"/>
      <c r="SZM79" s="325"/>
      <c r="SZN79" s="325"/>
      <c r="SZO79" s="325"/>
      <c r="SZP79" s="325"/>
      <c r="SZQ79" s="325"/>
      <c r="SZR79" s="325"/>
      <c r="SZS79" s="325"/>
      <c r="SZT79" s="325"/>
      <c r="SZU79" s="325"/>
      <c r="SZV79" s="325"/>
      <c r="SZW79" s="325"/>
      <c r="SZX79" s="325"/>
      <c r="SZY79" s="325"/>
      <c r="SZZ79" s="325"/>
      <c r="TAA79" s="325"/>
      <c r="TAB79" s="325"/>
      <c r="TAC79" s="325"/>
      <c r="TAD79" s="325"/>
      <c r="TAE79" s="325"/>
      <c r="TAF79" s="325"/>
      <c r="TAG79" s="325"/>
      <c r="TAH79" s="325"/>
      <c r="TAI79" s="325"/>
      <c r="TAJ79" s="325"/>
      <c r="TAK79" s="325"/>
      <c r="TAL79" s="325"/>
      <c r="TAM79" s="325"/>
      <c r="TAN79" s="325"/>
      <c r="TAO79" s="325"/>
      <c r="TAP79" s="325"/>
      <c r="TAQ79" s="325"/>
      <c r="TAR79" s="325"/>
      <c r="TAS79" s="325"/>
      <c r="TAT79" s="325"/>
      <c r="TAU79" s="325"/>
      <c r="TAV79" s="325"/>
      <c r="TAW79" s="325"/>
      <c r="TAX79" s="325"/>
      <c r="TAY79" s="325"/>
      <c r="TAZ79" s="325"/>
      <c r="TBA79" s="325"/>
      <c r="TBB79" s="325"/>
      <c r="TBC79" s="325"/>
      <c r="TBD79" s="325"/>
      <c r="TBE79" s="325"/>
      <c r="TBF79" s="325"/>
      <c r="TBG79" s="325"/>
      <c r="TBH79" s="325"/>
      <c r="TBI79" s="325"/>
      <c r="TBJ79" s="325"/>
      <c r="TBK79" s="325"/>
      <c r="TBL79" s="325"/>
      <c r="TBM79" s="325"/>
      <c r="TBN79" s="325"/>
      <c r="TBO79" s="325"/>
      <c r="TBP79" s="325"/>
      <c r="TBQ79" s="325"/>
      <c r="TBR79" s="325"/>
      <c r="TBS79" s="325"/>
      <c r="TBT79" s="325"/>
      <c r="TBU79" s="325"/>
      <c r="TBV79" s="325"/>
      <c r="TBW79" s="325"/>
      <c r="TBX79" s="325"/>
      <c r="TBY79" s="325"/>
      <c r="TBZ79" s="325"/>
      <c r="TCA79" s="325"/>
      <c r="TCB79" s="325"/>
      <c r="TCC79" s="325"/>
      <c r="TCD79" s="325"/>
      <c r="TCE79" s="325"/>
      <c r="TCF79" s="325"/>
      <c r="TCG79" s="325"/>
      <c r="TCH79" s="325"/>
      <c r="TCI79" s="325"/>
      <c r="TCJ79" s="325"/>
      <c r="TCK79" s="325"/>
      <c r="TCL79" s="325"/>
      <c r="TCM79" s="325"/>
      <c r="TCN79" s="325"/>
      <c r="TCO79" s="325"/>
      <c r="TCP79" s="325"/>
      <c r="TCQ79" s="325"/>
      <c r="TCR79" s="325"/>
      <c r="TCS79" s="325"/>
      <c r="TCT79" s="325"/>
      <c r="TCU79" s="325"/>
      <c r="TCV79" s="325"/>
      <c r="TCW79" s="325"/>
      <c r="TCX79" s="325"/>
      <c r="TCY79" s="325"/>
      <c r="TCZ79" s="325"/>
      <c r="TDA79" s="325"/>
      <c r="TDB79" s="325"/>
      <c r="TDC79" s="325"/>
      <c r="TDD79" s="325"/>
      <c r="TDE79" s="325"/>
      <c r="TDF79" s="325"/>
      <c r="TDG79" s="325"/>
      <c r="TDH79" s="325"/>
      <c r="TDI79" s="325"/>
      <c r="TDJ79" s="325"/>
      <c r="TDK79" s="325"/>
      <c r="TDL79" s="325"/>
      <c r="TDM79" s="325"/>
      <c r="TDN79" s="325"/>
      <c r="TDO79" s="325"/>
      <c r="TDP79" s="325"/>
      <c r="TDQ79" s="325"/>
      <c r="TDR79" s="325"/>
      <c r="TDS79" s="325"/>
      <c r="TDT79" s="325"/>
      <c r="TDU79" s="325"/>
      <c r="TDV79" s="325"/>
      <c r="TDW79" s="325"/>
      <c r="TDX79" s="325"/>
      <c r="TDY79" s="325"/>
      <c r="TDZ79" s="325"/>
      <c r="TEA79" s="325"/>
      <c r="TEB79" s="325"/>
      <c r="TEC79" s="325"/>
      <c r="TED79" s="325"/>
      <c r="TEE79" s="325"/>
      <c r="TEF79" s="325"/>
      <c r="TEG79" s="325"/>
      <c r="TEH79" s="325"/>
      <c r="TEI79" s="325"/>
      <c r="TEJ79" s="325"/>
      <c r="TEK79" s="325"/>
      <c r="TEL79" s="325"/>
      <c r="TEM79" s="325"/>
      <c r="TEN79" s="325"/>
      <c r="TEO79" s="325"/>
      <c r="TEP79" s="325"/>
      <c r="TEQ79" s="325"/>
      <c r="TER79" s="325"/>
      <c r="TES79" s="325"/>
      <c r="TET79" s="325"/>
      <c r="TEU79" s="325"/>
      <c r="TEV79" s="325"/>
      <c r="TEW79" s="325"/>
      <c r="TEX79" s="325"/>
      <c r="TEY79" s="325"/>
      <c r="TEZ79" s="325"/>
      <c r="TFA79" s="325"/>
      <c r="TFB79" s="325"/>
      <c r="TFC79" s="325"/>
      <c r="TFD79" s="325"/>
      <c r="TFE79" s="325"/>
      <c r="TFF79" s="325"/>
      <c r="TFG79" s="325"/>
      <c r="TFH79" s="325"/>
      <c r="TFI79" s="325"/>
      <c r="TFJ79" s="325"/>
      <c r="TFK79" s="325"/>
      <c r="TFL79" s="325"/>
      <c r="TFM79" s="325"/>
      <c r="TFN79" s="325"/>
      <c r="TFO79" s="325"/>
      <c r="TFP79" s="325"/>
      <c r="TFQ79" s="325"/>
      <c r="TFR79" s="325"/>
      <c r="TFS79" s="325"/>
      <c r="TFT79" s="325"/>
      <c r="TFU79" s="325"/>
      <c r="TFV79" s="325"/>
      <c r="TFW79" s="325"/>
      <c r="TFX79" s="325"/>
      <c r="TFY79" s="325"/>
      <c r="TFZ79" s="325"/>
      <c r="TGA79" s="325"/>
      <c r="TGB79" s="325"/>
      <c r="TGC79" s="325"/>
      <c r="TGD79" s="325"/>
      <c r="TGE79" s="325"/>
      <c r="TGF79" s="325"/>
      <c r="TGG79" s="325"/>
      <c r="TGH79" s="325"/>
      <c r="TGI79" s="325"/>
      <c r="TGJ79" s="325"/>
      <c r="TGK79" s="325"/>
      <c r="TGL79" s="325"/>
      <c r="TGM79" s="325"/>
      <c r="TGN79" s="325"/>
      <c r="TGO79" s="325"/>
      <c r="TGP79" s="325"/>
      <c r="TGQ79" s="325"/>
      <c r="TGR79" s="325"/>
      <c r="TGS79" s="325"/>
      <c r="TGT79" s="325"/>
      <c r="TGU79" s="325"/>
      <c r="TGV79" s="325"/>
      <c r="TGW79" s="325"/>
      <c r="TGX79" s="325"/>
      <c r="TGY79" s="325"/>
      <c r="TGZ79" s="325"/>
      <c r="THA79" s="325"/>
      <c r="THB79" s="325"/>
      <c r="THC79" s="325"/>
      <c r="THD79" s="325"/>
      <c r="THE79" s="325"/>
      <c r="THF79" s="325"/>
      <c r="THG79" s="325"/>
      <c r="THH79" s="325"/>
      <c r="THI79" s="325"/>
      <c r="THJ79" s="325"/>
      <c r="THK79" s="325"/>
      <c r="THL79" s="325"/>
      <c r="THM79" s="325"/>
      <c r="THN79" s="325"/>
      <c r="THO79" s="325"/>
      <c r="THP79" s="325"/>
      <c r="THQ79" s="325"/>
      <c r="THR79" s="325"/>
      <c r="THS79" s="325"/>
      <c r="THT79" s="325"/>
      <c r="THU79" s="325"/>
      <c r="THV79" s="325"/>
      <c r="THW79" s="325"/>
      <c r="THX79" s="325"/>
      <c r="THY79" s="325"/>
      <c r="THZ79" s="325"/>
      <c r="TIA79" s="325"/>
      <c r="TIB79" s="325"/>
      <c r="TIC79" s="325"/>
      <c r="TID79" s="325"/>
      <c r="TIE79" s="325"/>
      <c r="TIF79" s="325"/>
      <c r="TIG79" s="325"/>
      <c r="TIH79" s="325"/>
      <c r="TII79" s="325"/>
      <c r="TIJ79" s="325"/>
      <c r="TIK79" s="325"/>
      <c r="TIL79" s="325"/>
      <c r="TIM79" s="325"/>
      <c r="TIN79" s="325"/>
      <c r="TIO79" s="325"/>
      <c r="TIP79" s="325"/>
      <c r="TIQ79" s="325"/>
      <c r="TIR79" s="325"/>
      <c r="TIS79" s="325"/>
      <c r="TIT79" s="325"/>
      <c r="TIU79" s="325"/>
      <c r="TIV79" s="325"/>
      <c r="TIW79" s="325"/>
      <c r="TIX79" s="325"/>
      <c r="TIY79" s="325"/>
      <c r="TIZ79" s="325"/>
      <c r="TJA79" s="325"/>
      <c r="TJB79" s="325"/>
      <c r="TJC79" s="325"/>
      <c r="TJD79" s="325"/>
      <c r="TJE79" s="325"/>
      <c r="TJF79" s="325"/>
      <c r="TJG79" s="325"/>
      <c r="TJH79" s="325"/>
      <c r="TJI79" s="325"/>
      <c r="TJJ79" s="325"/>
      <c r="TJK79" s="325"/>
      <c r="TJL79" s="325"/>
      <c r="TJM79" s="325"/>
      <c r="TJN79" s="325"/>
      <c r="TJO79" s="325"/>
      <c r="TJP79" s="325"/>
      <c r="TJQ79" s="325"/>
      <c r="TJR79" s="325"/>
      <c r="TJS79" s="325"/>
      <c r="TJT79" s="325"/>
      <c r="TJU79" s="325"/>
      <c r="TJV79" s="325"/>
      <c r="TJW79" s="325"/>
      <c r="TJX79" s="325"/>
      <c r="TJY79" s="325"/>
      <c r="TJZ79" s="325"/>
      <c r="TKA79" s="325"/>
      <c r="TKB79" s="325"/>
      <c r="TKC79" s="325"/>
      <c r="TKD79" s="325"/>
      <c r="TKE79" s="325"/>
      <c r="TKF79" s="325"/>
      <c r="TKG79" s="325"/>
      <c r="TKH79" s="325"/>
      <c r="TKI79" s="325"/>
      <c r="TKJ79" s="325"/>
      <c r="TKK79" s="325"/>
      <c r="TKL79" s="325"/>
      <c r="TKM79" s="325"/>
      <c r="TKN79" s="325"/>
      <c r="TKO79" s="325"/>
      <c r="TKP79" s="325"/>
      <c r="TKQ79" s="325"/>
      <c r="TKR79" s="325"/>
      <c r="TKS79" s="325"/>
      <c r="TKT79" s="325"/>
      <c r="TKU79" s="325"/>
      <c r="TKV79" s="325"/>
      <c r="TKW79" s="325"/>
      <c r="TKX79" s="325"/>
      <c r="TKY79" s="325"/>
      <c r="TKZ79" s="325"/>
      <c r="TLA79" s="325"/>
      <c r="TLB79" s="325"/>
      <c r="TLC79" s="325"/>
      <c r="TLD79" s="325"/>
      <c r="TLE79" s="325"/>
      <c r="TLF79" s="325"/>
      <c r="TLG79" s="325"/>
      <c r="TLH79" s="325"/>
      <c r="TLI79" s="325"/>
      <c r="TLJ79" s="325"/>
      <c r="TLK79" s="325"/>
      <c r="TLL79" s="325"/>
      <c r="TLM79" s="325"/>
      <c r="TLN79" s="325"/>
      <c r="TLO79" s="325"/>
      <c r="TLP79" s="325"/>
      <c r="TLQ79" s="325"/>
      <c r="TLR79" s="325"/>
      <c r="TLS79" s="325"/>
      <c r="TLT79" s="325"/>
      <c r="TLU79" s="325"/>
      <c r="TLV79" s="325"/>
      <c r="TLW79" s="325"/>
      <c r="TLX79" s="325"/>
      <c r="TLY79" s="325"/>
      <c r="TLZ79" s="325"/>
      <c r="TMA79" s="325"/>
      <c r="TMB79" s="325"/>
      <c r="TMC79" s="325"/>
      <c r="TMD79" s="325"/>
      <c r="TME79" s="325"/>
      <c r="TMF79" s="325"/>
      <c r="TMG79" s="325"/>
      <c r="TMH79" s="325"/>
      <c r="TMI79" s="325"/>
      <c r="TMJ79" s="325"/>
      <c r="TMK79" s="325"/>
      <c r="TML79" s="325"/>
      <c r="TMM79" s="325"/>
      <c r="TMN79" s="325"/>
      <c r="TMO79" s="325"/>
      <c r="TMP79" s="325"/>
      <c r="TMQ79" s="325"/>
      <c r="TMR79" s="325"/>
      <c r="TMS79" s="325"/>
      <c r="TMT79" s="325"/>
      <c r="TMU79" s="325"/>
      <c r="TMV79" s="325"/>
      <c r="TMW79" s="325"/>
      <c r="TMX79" s="325"/>
      <c r="TMY79" s="325"/>
      <c r="TMZ79" s="325"/>
      <c r="TNA79" s="325"/>
      <c r="TNB79" s="325"/>
      <c r="TNC79" s="325"/>
      <c r="TND79" s="325"/>
      <c r="TNE79" s="325"/>
      <c r="TNF79" s="325"/>
      <c r="TNG79" s="325"/>
      <c r="TNH79" s="325"/>
      <c r="TNI79" s="325"/>
      <c r="TNJ79" s="325"/>
      <c r="TNK79" s="325"/>
      <c r="TNL79" s="325"/>
      <c r="TNM79" s="325"/>
      <c r="TNN79" s="325"/>
      <c r="TNO79" s="325"/>
      <c r="TNP79" s="325"/>
      <c r="TNQ79" s="325"/>
      <c r="TNR79" s="325"/>
      <c r="TNS79" s="325"/>
      <c r="TNT79" s="325"/>
      <c r="TNU79" s="325"/>
      <c r="TNV79" s="325"/>
      <c r="TNW79" s="325"/>
      <c r="TNX79" s="325"/>
      <c r="TNY79" s="325"/>
      <c r="TNZ79" s="325"/>
      <c r="TOA79" s="325"/>
      <c r="TOB79" s="325"/>
      <c r="TOC79" s="325"/>
      <c r="TOD79" s="325"/>
      <c r="TOE79" s="325"/>
      <c r="TOF79" s="325"/>
      <c r="TOG79" s="325"/>
      <c r="TOH79" s="325"/>
      <c r="TOI79" s="325"/>
      <c r="TOJ79" s="325"/>
      <c r="TOK79" s="325"/>
      <c r="TOL79" s="325"/>
      <c r="TOM79" s="325"/>
      <c r="TON79" s="325"/>
      <c r="TOO79" s="325"/>
      <c r="TOP79" s="325"/>
      <c r="TOQ79" s="325"/>
      <c r="TOR79" s="325"/>
      <c r="TOS79" s="325"/>
      <c r="TOT79" s="325"/>
      <c r="TOU79" s="325"/>
      <c r="TOV79" s="325"/>
      <c r="TOW79" s="325"/>
      <c r="TOX79" s="325"/>
      <c r="TOY79" s="325"/>
      <c r="TOZ79" s="325"/>
      <c r="TPA79" s="325"/>
      <c r="TPB79" s="325"/>
      <c r="TPC79" s="325"/>
      <c r="TPD79" s="325"/>
      <c r="TPE79" s="325"/>
      <c r="TPF79" s="325"/>
      <c r="TPG79" s="325"/>
      <c r="TPH79" s="325"/>
      <c r="TPI79" s="325"/>
      <c r="TPJ79" s="325"/>
      <c r="TPK79" s="325"/>
      <c r="TPL79" s="325"/>
      <c r="TPM79" s="325"/>
      <c r="TPN79" s="325"/>
      <c r="TPO79" s="325"/>
      <c r="TPP79" s="325"/>
      <c r="TPQ79" s="325"/>
      <c r="TPR79" s="325"/>
      <c r="TPS79" s="325"/>
      <c r="TPT79" s="325"/>
      <c r="TPU79" s="325"/>
      <c r="TPV79" s="325"/>
      <c r="TPW79" s="325"/>
      <c r="TPX79" s="325"/>
      <c r="TPY79" s="325"/>
      <c r="TPZ79" s="325"/>
      <c r="TQA79" s="325"/>
      <c r="TQB79" s="325"/>
      <c r="TQC79" s="325"/>
      <c r="TQD79" s="325"/>
      <c r="TQE79" s="325"/>
      <c r="TQF79" s="325"/>
      <c r="TQG79" s="325"/>
      <c r="TQH79" s="325"/>
      <c r="TQI79" s="325"/>
      <c r="TQJ79" s="325"/>
      <c r="TQK79" s="325"/>
      <c r="TQL79" s="325"/>
      <c r="TQM79" s="325"/>
      <c r="TQN79" s="325"/>
      <c r="TQO79" s="325"/>
      <c r="TQP79" s="325"/>
      <c r="TQQ79" s="325"/>
      <c r="TQR79" s="325"/>
      <c r="TQS79" s="325"/>
      <c r="TQT79" s="325"/>
      <c r="TQU79" s="325"/>
      <c r="TQV79" s="325"/>
      <c r="TQW79" s="325"/>
      <c r="TQX79" s="325"/>
      <c r="TQY79" s="325"/>
      <c r="TQZ79" s="325"/>
      <c r="TRA79" s="325"/>
      <c r="TRB79" s="325"/>
      <c r="TRC79" s="325"/>
      <c r="TRD79" s="325"/>
      <c r="TRE79" s="325"/>
      <c r="TRF79" s="325"/>
      <c r="TRG79" s="325"/>
      <c r="TRH79" s="325"/>
      <c r="TRI79" s="325"/>
      <c r="TRJ79" s="325"/>
      <c r="TRK79" s="325"/>
      <c r="TRL79" s="325"/>
      <c r="TRM79" s="325"/>
      <c r="TRN79" s="325"/>
      <c r="TRO79" s="325"/>
      <c r="TRP79" s="325"/>
      <c r="TRQ79" s="325"/>
      <c r="TRR79" s="325"/>
      <c r="TRS79" s="325"/>
      <c r="TRT79" s="325"/>
      <c r="TRU79" s="325"/>
      <c r="TRV79" s="325"/>
      <c r="TRW79" s="325"/>
      <c r="TRX79" s="325"/>
      <c r="TRY79" s="325"/>
      <c r="TRZ79" s="325"/>
      <c r="TSA79" s="325"/>
      <c r="TSB79" s="325"/>
      <c r="TSC79" s="325"/>
      <c r="TSD79" s="325"/>
      <c r="TSE79" s="325"/>
      <c r="TSF79" s="325"/>
      <c r="TSG79" s="325"/>
      <c r="TSH79" s="325"/>
      <c r="TSI79" s="325"/>
      <c r="TSJ79" s="325"/>
      <c r="TSK79" s="325"/>
      <c r="TSL79" s="325"/>
      <c r="TSM79" s="325"/>
      <c r="TSN79" s="325"/>
      <c r="TSO79" s="325"/>
      <c r="TSP79" s="325"/>
      <c r="TSQ79" s="325"/>
      <c r="TSR79" s="325"/>
      <c r="TSS79" s="325"/>
      <c r="TST79" s="325"/>
      <c r="TSU79" s="325"/>
      <c r="TSV79" s="325"/>
      <c r="TSW79" s="325"/>
      <c r="TSX79" s="325"/>
      <c r="TSY79" s="325"/>
      <c r="TSZ79" s="325"/>
      <c r="TTA79" s="325"/>
      <c r="TTB79" s="325"/>
      <c r="TTC79" s="325"/>
      <c r="TTD79" s="325"/>
      <c r="TTE79" s="325"/>
      <c r="TTF79" s="325"/>
      <c r="TTG79" s="325"/>
      <c r="TTH79" s="325"/>
      <c r="TTI79" s="325"/>
      <c r="TTJ79" s="325"/>
      <c r="TTK79" s="325"/>
      <c r="TTL79" s="325"/>
      <c r="TTM79" s="325"/>
      <c r="TTN79" s="325"/>
      <c r="TTO79" s="325"/>
      <c r="TTP79" s="325"/>
      <c r="TTQ79" s="325"/>
      <c r="TTR79" s="325"/>
      <c r="TTS79" s="325"/>
      <c r="TTT79" s="325"/>
      <c r="TTU79" s="325"/>
      <c r="TTV79" s="325"/>
      <c r="TTW79" s="325"/>
      <c r="TTX79" s="325"/>
      <c r="TTY79" s="325"/>
      <c r="TTZ79" s="325"/>
      <c r="TUA79" s="325"/>
      <c r="TUB79" s="325"/>
      <c r="TUC79" s="325"/>
      <c r="TUD79" s="325"/>
      <c r="TUE79" s="325"/>
      <c r="TUF79" s="325"/>
      <c r="TUG79" s="325"/>
      <c r="TUH79" s="325"/>
      <c r="TUI79" s="325"/>
      <c r="TUJ79" s="325"/>
      <c r="TUK79" s="325"/>
      <c r="TUL79" s="325"/>
      <c r="TUM79" s="325"/>
      <c r="TUN79" s="325"/>
      <c r="TUO79" s="325"/>
      <c r="TUP79" s="325"/>
      <c r="TUQ79" s="325"/>
      <c r="TUR79" s="325"/>
      <c r="TUS79" s="325"/>
      <c r="TUT79" s="325"/>
      <c r="TUU79" s="325"/>
      <c r="TUV79" s="325"/>
      <c r="TUW79" s="325"/>
      <c r="TUX79" s="325"/>
      <c r="TUY79" s="325"/>
      <c r="TUZ79" s="325"/>
      <c r="TVA79" s="325"/>
      <c r="TVB79" s="325"/>
      <c r="TVC79" s="325"/>
      <c r="TVD79" s="325"/>
      <c r="TVE79" s="325"/>
      <c r="TVF79" s="325"/>
      <c r="TVG79" s="325"/>
      <c r="TVH79" s="325"/>
      <c r="TVI79" s="325"/>
      <c r="TVJ79" s="325"/>
      <c r="TVK79" s="325"/>
      <c r="TVL79" s="325"/>
      <c r="TVM79" s="325"/>
      <c r="TVN79" s="325"/>
      <c r="TVO79" s="325"/>
      <c r="TVP79" s="325"/>
      <c r="TVQ79" s="325"/>
      <c r="TVR79" s="325"/>
      <c r="TVS79" s="325"/>
      <c r="TVT79" s="325"/>
      <c r="TVU79" s="325"/>
      <c r="TVV79" s="325"/>
      <c r="TVW79" s="325"/>
      <c r="TVX79" s="325"/>
      <c r="TVY79" s="325"/>
      <c r="TVZ79" s="325"/>
      <c r="TWA79" s="325"/>
      <c r="TWB79" s="325"/>
      <c r="TWC79" s="325"/>
      <c r="TWD79" s="325"/>
      <c r="TWE79" s="325"/>
      <c r="TWF79" s="325"/>
      <c r="TWG79" s="325"/>
      <c r="TWH79" s="325"/>
      <c r="TWI79" s="325"/>
      <c r="TWJ79" s="325"/>
      <c r="TWK79" s="325"/>
      <c r="TWL79" s="325"/>
      <c r="TWM79" s="325"/>
      <c r="TWN79" s="325"/>
      <c r="TWO79" s="325"/>
      <c r="TWP79" s="325"/>
      <c r="TWQ79" s="325"/>
      <c r="TWR79" s="325"/>
      <c r="TWS79" s="325"/>
      <c r="TWT79" s="325"/>
      <c r="TWU79" s="325"/>
      <c r="TWV79" s="325"/>
      <c r="TWW79" s="325"/>
      <c r="TWX79" s="325"/>
      <c r="TWY79" s="325"/>
      <c r="TWZ79" s="325"/>
      <c r="TXA79" s="325"/>
      <c r="TXB79" s="325"/>
      <c r="TXC79" s="325"/>
      <c r="TXD79" s="325"/>
      <c r="TXE79" s="325"/>
      <c r="TXF79" s="325"/>
      <c r="TXG79" s="325"/>
      <c r="TXH79" s="325"/>
      <c r="TXI79" s="325"/>
      <c r="TXJ79" s="325"/>
      <c r="TXK79" s="325"/>
      <c r="TXL79" s="325"/>
      <c r="TXM79" s="325"/>
      <c r="TXN79" s="325"/>
      <c r="TXO79" s="325"/>
      <c r="TXP79" s="325"/>
      <c r="TXQ79" s="325"/>
      <c r="TXR79" s="325"/>
      <c r="TXS79" s="325"/>
      <c r="TXT79" s="325"/>
      <c r="TXU79" s="325"/>
      <c r="TXV79" s="325"/>
      <c r="TXW79" s="325"/>
      <c r="TXX79" s="325"/>
      <c r="TXY79" s="325"/>
      <c r="TXZ79" s="325"/>
      <c r="TYA79" s="325"/>
      <c r="TYB79" s="325"/>
      <c r="TYC79" s="325"/>
      <c r="TYD79" s="325"/>
      <c r="TYE79" s="325"/>
      <c r="TYF79" s="325"/>
      <c r="TYG79" s="325"/>
      <c r="TYH79" s="325"/>
      <c r="TYI79" s="325"/>
      <c r="TYJ79" s="325"/>
      <c r="TYK79" s="325"/>
      <c r="TYL79" s="325"/>
      <c r="TYM79" s="325"/>
      <c r="TYN79" s="325"/>
      <c r="TYO79" s="325"/>
      <c r="TYP79" s="325"/>
      <c r="TYQ79" s="325"/>
      <c r="TYR79" s="325"/>
      <c r="TYS79" s="325"/>
      <c r="TYT79" s="325"/>
      <c r="TYU79" s="325"/>
      <c r="TYV79" s="325"/>
      <c r="TYW79" s="325"/>
      <c r="TYX79" s="325"/>
      <c r="TYY79" s="325"/>
      <c r="TYZ79" s="325"/>
      <c r="TZA79" s="325"/>
      <c r="TZB79" s="325"/>
      <c r="TZC79" s="325"/>
      <c r="TZD79" s="325"/>
      <c r="TZE79" s="325"/>
      <c r="TZF79" s="325"/>
      <c r="TZG79" s="325"/>
      <c r="TZH79" s="325"/>
      <c r="TZI79" s="325"/>
      <c r="TZJ79" s="325"/>
      <c r="TZK79" s="325"/>
      <c r="TZL79" s="325"/>
      <c r="TZM79" s="325"/>
      <c r="TZN79" s="325"/>
      <c r="TZO79" s="325"/>
      <c r="TZP79" s="325"/>
      <c r="TZQ79" s="325"/>
      <c r="TZR79" s="325"/>
      <c r="TZS79" s="325"/>
      <c r="TZT79" s="325"/>
      <c r="TZU79" s="325"/>
      <c r="TZV79" s="325"/>
      <c r="TZW79" s="325"/>
      <c r="TZX79" s="325"/>
      <c r="TZY79" s="325"/>
      <c r="TZZ79" s="325"/>
      <c r="UAA79" s="325"/>
      <c r="UAB79" s="325"/>
      <c r="UAC79" s="325"/>
      <c r="UAD79" s="325"/>
      <c r="UAE79" s="325"/>
      <c r="UAF79" s="325"/>
      <c r="UAG79" s="325"/>
      <c r="UAH79" s="325"/>
      <c r="UAI79" s="325"/>
      <c r="UAJ79" s="325"/>
      <c r="UAK79" s="325"/>
      <c r="UAL79" s="325"/>
      <c r="UAM79" s="325"/>
      <c r="UAN79" s="325"/>
      <c r="UAO79" s="325"/>
      <c r="UAP79" s="325"/>
      <c r="UAQ79" s="325"/>
      <c r="UAR79" s="325"/>
      <c r="UAS79" s="325"/>
      <c r="UAT79" s="325"/>
      <c r="UAU79" s="325"/>
      <c r="UAV79" s="325"/>
      <c r="UAW79" s="325"/>
      <c r="UAX79" s="325"/>
      <c r="UAY79" s="325"/>
      <c r="UAZ79" s="325"/>
      <c r="UBA79" s="325"/>
      <c r="UBB79" s="325"/>
      <c r="UBC79" s="325"/>
      <c r="UBD79" s="325"/>
      <c r="UBE79" s="325"/>
      <c r="UBF79" s="325"/>
      <c r="UBG79" s="325"/>
      <c r="UBH79" s="325"/>
      <c r="UBI79" s="325"/>
      <c r="UBJ79" s="325"/>
      <c r="UBK79" s="325"/>
      <c r="UBL79" s="325"/>
      <c r="UBM79" s="325"/>
      <c r="UBN79" s="325"/>
      <c r="UBO79" s="325"/>
      <c r="UBP79" s="325"/>
      <c r="UBQ79" s="325"/>
      <c r="UBR79" s="325"/>
      <c r="UBS79" s="325"/>
      <c r="UBT79" s="325"/>
      <c r="UBU79" s="325"/>
      <c r="UBV79" s="325"/>
      <c r="UBW79" s="325"/>
      <c r="UBX79" s="325"/>
      <c r="UBY79" s="325"/>
      <c r="UBZ79" s="325"/>
      <c r="UCA79" s="325"/>
      <c r="UCB79" s="325"/>
      <c r="UCC79" s="325"/>
      <c r="UCD79" s="325"/>
      <c r="UCE79" s="325"/>
      <c r="UCF79" s="325"/>
      <c r="UCG79" s="325"/>
      <c r="UCH79" s="325"/>
      <c r="UCI79" s="325"/>
      <c r="UCJ79" s="325"/>
      <c r="UCK79" s="325"/>
      <c r="UCL79" s="325"/>
      <c r="UCM79" s="325"/>
      <c r="UCN79" s="325"/>
      <c r="UCO79" s="325"/>
      <c r="UCP79" s="325"/>
      <c r="UCQ79" s="325"/>
      <c r="UCR79" s="325"/>
      <c r="UCS79" s="325"/>
      <c r="UCT79" s="325"/>
      <c r="UCU79" s="325"/>
      <c r="UCV79" s="325"/>
      <c r="UCW79" s="325"/>
      <c r="UCX79" s="325"/>
      <c r="UCY79" s="325"/>
      <c r="UCZ79" s="325"/>
      <c r="UDA79" s="325"/>
      <c r="UDB79" s="325"/>
      <c r="UDC79" s="325"/>
      <c r="UDD79" s="325"/>
      <c r="UDE79" s="325"/>
      <c r="UDF79" s="325"/>
      <c r="UDG79" s="325"/>
      <c r="UDH79" s="325"/>
      <c r="UDI79" s="325"/>
      <c r="UDJ79" s="325"/>
      <c r="UDK79" s="325"/>
      <c r="UDL79" s="325"/>
      <c r="UDM79" s="325"/>
      <c r="UDN79" s="325"/>
      <c r="UDO79" s="325"/>
      <c r="UDP79" s="325"/>
      <c r="UDQ79" s="325"/>
      <c r="UDR79" s="325"/>
      <c r="UDS79" s="325"/>
      <c r="UDT79" s="325"/>
      <c r="UDU79" s="325"/>
      <c r="UDV79" s="325"/>
      <c r="UDW79" s="325"/>
      <c r="UDX79" s="325"/>
      <c r="UDY79" s="325"/>
      <c r="UDZ79" s="325"/>
      <c r="UEA79" s="325"/>
      <c r="UEB79" s="325"/>
      <c r="UEC79" s="325"/>
      <c r="UED79" s="325"/>
      <c r="UEE79" s="325"/>
      <c r="UEF79" s="325"/>
      <c r="UEG79" s="325"/>
      <c r="UEH79" s="325"/>
      <c r="UEI79" s="325"/>
      <c r="UEJ79" s="325"/>
      <c r="UEK79" s="325"/>
      <c r="UEL79" s="325"/>
      <c r="UEM79" s="325"/>
      <c r="UEN79" s="325"/>
      <c r="UEO79" s="325"/>
      <c r="UEP79" s="325"/>
      <c r="UEQ79" s="325"/>
      <c r="UER79" s="325"/>
      <c r="UES79" s="325"/>
      <c r="UET79" s="325"/>
      <c r="UEU79" s="325"/>
      <c r="UEV79" s="325"/>
      <c r="UEW79" s="325"/>
      <c r="UEX79" s="325"/>
      <c r="UEY79" s="325"/>
      <c r="UEZ79" s="325"/>
      <c r="UFA79" s="325"/>
      <c r="UFB79" s="325"/>
      <c r="UFC79" s="325"/>
      <c r="UFD79" s="325"/>
      <c r="UFE79" s="325"/>
      <c r="UFF79" s="325"/>
      <c r="UFG79" s="325"/>
      <c r="UFH79" s="325"/>
      <c r="UFI79" s="325"/>
      <c r="UFJ79" s="325"/>
      <c r="UFK79" s="325"/>
      <c r="UFL79" s="325"/>
      <c r="UFM79" s="325"/>
      <c r="UFN79" s="325"/>
      <c r="UFO79" s="325"/>
      <c r="UFP79" s="325"/>
      <c r="UFQ79" s="325"/>
      <c r="UFR79" s="325"/>
      <c r="UFS79" s="325"/>
      <c r="UFT79" s="325"/>
      <c r="UFU79" s="325"/>
      <c r="UFV79" s="325"/>
      <c r="UFW79" s="325"/>
      <c r="UFX79" s="325"/>
      <c r="UFY79" s="325"/>
      <c r="UFZ79" s="325"/>
      <c r="UGA79" s="325"/>
      <c r="UGB79" s="325"/>
      <c r="UGC79" s="325"/>
      <c r="UGD79" s="325"/>
      <c r="UGE79" s="325"/>
      <c r="UGF79" s="325"/>
      <c r="UGG79" s="325"/>
      <c r="UGH79" s="325"/>
      <c r="UGI79" s="325"/>
      <c r="UGJ79" s="325"/>
      <c r="UGK79" s="325"/>
      <c r="UGL79" s="325"/>
      <c r="UGM79" s="325"/>
      <c r="UGN79" s="325"/>
      <c r="UGO79" s="325"/>
      <c r="UGP79" s="325"/>
      <c r="UGQ79" s="325"/>
      <c r="UGR79" s="325"/>
      <c r="UGS79" s="325"/>
      <c r="UGT79" s="325"/>
      <c r="UGU79" s="325"/>
      <c r="UGV79" s="325"/>
      <c r="UGW79" s="325"/>
      <c r="UGX79" s="325"/>
      <c r="UGY79" s="325"/>
      <c r="UGZ79" s="325"/>
      <c r="UHA79" s="325"/>
      <c r="UHB79" s="325"/>
      <c r="UHC79" s="325"/>
      <c r="UHD79" s="325"/>
      <c r="UHE79" s="325"/>
      <c r="UHF79" s="325"/>
      <c r="UHG79" s="325"/>
      <c r="UHH79" s="325"/>
      <c r="UHI79" s="325"/>
      <c r="UHJ79" s="325"/>
      <c r="UHK79" s="325"/>
      <c r="UHL79" s="325"/>
      <c r="UHM79" s="325"/>
      <c r="UHN79" s="325"/>
      <c r="UHO79" s="325"/>
      <c r="UHP79" s="325"/>
      <c r="UHQ79" s="325"/>
      <c r="UHR79" s="325"/>
      <c r="UHS79" s="325"/>
      <c r="UHT79" s="325"/>
      <c r="UHU79" s="325"/>
      <c r="UHV79" s="325"/>
      <c r="UHW79" s="325"/>
      <c r="UHX79" s="325"/>
      <c r="UHY79" s="325"/>
      <c r="UHZ79" s="325"/>
      <c r="UIA79" s="325"/>
      <c r="UIB79" s="325"/>
      <c r="UIC79" s="325"/>
      <c r="UID79" s="325"/>
      <c r="UIE79" s="325"/>
      <c r="UIF79" s="325"/>
      <c r="UIG79" s="325"/>
      <c r="UIH79" s="325"/>
      <c r="UII79" s="325"/>
      <c r="UIJ79" s="325"/>
      <c r="UIK79" s="325"/>
      <c r="UIL79" s="325"/>
      <c r="UIM79" s="325"/>
      <c r="UIN79" s="325"/>
      <c r="UIO79" s="325"/>
      <c r="UIP79" s="325"/>
      <c r="UIQ79" s="325"/>
      <c r="UIR79" s="325"/>
      <c r="UIS79" s="325"/>
      <c r="UIT79" s="325"/>
      <c r="UIU79" s="325"/>
      <c r="UIV79" s="325"/>
      <c r="UIW79" s="325"/>
      <c r="UIX79" s="325"/>
      <c r="UIY79" s="325"/>
      <c r="UIZ79" s="325"/>
      <c r="UJA79" s="325"/>
      <c r="UJB79" s="325"/>
      <c r="UJC79" s="325"/>
      <c r="UJD79" s="325"/>
      <c r="UJE79" s="325"/>
      <c r="UJF79" s="325"/>
      <c r="UJG79" s="325"/>
      <c r="UJH79" s="325"/>
      <c r="UJI79" s="325"/>
      <c r="UJJ79" s="325"/>
      <c r="UJK79" s="325"/>
      <c r="UJL79" s="325"/>
      <c r="UJM79" s="325"/>
      <c r="UJN79" s="325"/>
      <c r="UJO79" s="325"/>
      <c r="UJP79" s="325"/>
      <c r="UJQ79" s="325"/>
      <c r="UJR79" s="325"/>
      <c r="UJS79" s="325"/>
      <c r="UJT79" s="325"/>
      <c r="UJU79" s="325"/>
      <c r="UJV79" s="325"/>
      <c r="UJW79" s="325"/>
      <c r="UJX79" s="325"/>
      <c r="UJY79" s="325"/>
      <c r="UJZ79" s="325"/>
      <c r="UKA79" s="325"/>
      <c r="UKB79" s="325"/>
      <c r="UKC79" s="325"/>
      <c r="UKD79" s="325"/>
      <c r="UKE79" s="325"/>
      <c r="UKF79" s="325"/>
      <c r="UKG79" s="325"/>
      <c r="UKH79" s="325"/>
      <c r="UKI79" s="325"/>
      <c r="UKJ79" s="325"/>
      <c r="UKK79" s="325"/>
      <c r="UKL79" s="325"/>
      <c r="UKM79" s="325"/>
      <c r="UKN79" s="325"/>
      <c r="UKO79" s="325"/>
      <c r="UKP79" s="325"/>
      <c r="UKQ79" s="325"/>
      <c r="UKR79" s="325"/>
      <c r="UKS79" s="325"/>
      <c r="UKT79" s="325"/>
      <c r="UKU79" s="325"/>
      <c r="UKV79" s="325"/>
      <c r="UKW79" s="325"/>
      <c r="UKX79" s="325"/>
      <c r="UKY79" s="325"/>
      <c r="UKZ79" s="325"/>
      <c r="ULA79" s="325"/>
      <c r="ULB79" s="325"/>
      <c r="ULC79" s="325"/>
      <c r="ULD79" s="325"/>
      <c r="ULE79" s="325"/>
      <c r="ULF79" s="325"/>
      <c r="ULG79" s="325"/>
      <c r="ULH79" s="325"/>
      <c r="ULI79" s="325"/>
      <c r="ULJ79" s="325"/>
      <c r="ULK79" s="325"/>
      <c r="ULL79" s="325"/>
      <c r="ULM79" s="325"/>
      <c r="ULN79" s="325"/>
      <c r="ULO79" s="325"/>
      <c r="ULP79" s="325"/>
      <c r="ULQ79" s="325"/>
      <c r="ULR79" s="325"/>
      <c r="ULS79" s="325"/>
      <c r="ULT79" s="325"/>
      <c r="ULU79" s="325"/>
      <c r="ULV79" s="325"/>
      <c r="ULW79" s="325"/>
      <c r="ULX79" s="325"/>
      <c r="ULY79" s="325"/>
      <c r="ULZ79" s="325"/>
      <c r="UMA79" s="325"/>
      <c r="UMB79" s="325"/>
      <c r="UMC79" s="325"/>
      <c r="UMD79" s="325"/>
      <c r="UME79" s="325"/>
      <c r="UMF79" s="325"/>
      <c r="UMG79" s="325"/>
      <c r="UMH79" s="325"/>
      <c r="UMI79" s="325"/>
      <c r="UMJ79" s="325"/>
      <c r="UMK79" s="325"/>
      <c r="UML79" s="325"/>
      <c r="UMM79" s="325"/>
      <c r="UMN79" s="325"/>
      <c r="UMO79" s="325"/>
      <c r="UMP79" s="325"/>
      <c r="UMQ79" s="325"/>
      <c r="UMR79" s="325"/>
      <c r="UMS79" s="325"/>
      <c r="UMT79" s="325"/>
      <c r="UMU79" s="325"/>
      <c r="UMV79" s="325"/>
      <c r="UMW79" s="325"/>
      <c r="UMX79" s="325"/>
      <c r="UMY79" s="325"/>
      <c r="UMZ79" s="325"/>
      <c r="UNA79" s="325"/>
      <c r="UNB79" s="325"/>
      <c r="UNC79" s="325"/>
      <c r="UND79" s="325"/>
      <c r="UNE79" s="325"/>
      <c r="UNF79" s="325"/>
      <c r="UNG79" s="325"/>
      <c r="UNH79" s="325"/>
      <c r="UNI79" s="325"/>
      <c r="UNJ79" s="325"/>
      <c r="UNK79" s="325"/>
      <c r="UNL79" s="325"/>
      <c r="UNM79" s="325"/>
      <c r="UNN79" s="325"/>
      <c r="UNO79" s="325"/>
      <c r="UNP79" s="325"/>
      <c r="UNQ79" s="325"/>
      <c r="UNR79" s="325"/>
      <c r="UNS79" s="325"/>
      <c r="UNT79" s="325"/>
      <c r="UNU79" s="325"/>
      <c r="UNV79" s="325"/>
      <c r="UNW79" s="325"/>
      <c r="UNX79" s="325"/>
      <c r="UNY79" s="325"/>
      <c r="UNZ79" s="325"/>
      <c r="UOA79" s="325"/>
      <c r="UOB79" s="325"/>
      <c r="UOC79" s="325"/>
      <c r="UOD79" s="325"/>
      <c r="UOE79" s="325"/>
      <c r="UOF79" s="325"/>
      <c r="UOG79" s="325"/>
      <c r="UOH79" s="325"/>
      <c r="UOI79" s="325"/>
      <c r="UOJ79" s="325"/>
      <c r="UOK79" s="325"/>
      <c r="UOL79" s="325"/>
      <c r="UOM79" s="325"/>
      <c r="UON79" s="325"/>
      <c r="UOO79" s="325"/>
      <c r="UOP79" s="325"/>
      <c r="UOQ79" s="325"/>
      <c r="UOR79" s="325"/>
      <c r="UOS79" s="325"/>
      <c r="UOT79" s="325"/>
      <c r="UOU79" s="325"/>
      <c r="UOV79" s="325"/>
      <c r="UOW79" s="325"/>
      <c r="UOX79" s="325"/>
      <c r="UOY79" s="325"/>
      <c r="UOZ79" s="325"/>
      <c r="UPA79" s="325"/>
      <c r="UPB79" s="325"/>
      <c r="UPC79" s="325"/>
      <c r="UPD79" s="325"/>
      <c r="UPE79" s="325"/>
      <c r="UPF79" s="325"/>
      <c r="UPG79" s="325"/>
      <c r="UPH79" s="325"/>
      <c r="UPI79" s="325"/>
      <c r="UPJ79" s="325"/>
      <c r="UPK79" s="325"/>
      <c r="UPL79" s="325"/>
      <c r="UPM79" s="325"/>
      <c r="UPN79" s="325"/>
      <c r="UPO79" s="325"/>
      <c r="UPP79" s="325"/>
      <c r="UPQ79" s="325"/>
      <c r="UPR79" s="325"/>
      <c r="UPS79" s="325"/>
      <c r="UPT79" s="325"/>
      <c r="UPU79" s="325"/>
      <c r="UPV79" s="325"/>
      <c r="UPW79" s="325"/>
      <c r="UPX79" s="325"/>
      <c r="UPY79" s="325"/>
      <c r="UPZ79" s="325"/>
      <c r="UQA79" s="325"/>
      <c r="UQB79" s="325"/>
      <c r="UQC79" s="325"/>
      <c r="UQD79" s="325"/>
      <c r="UQE79" s="325"/>
      <c r="UQF79" s="325"/>
      <c r="UQG79" s="325"/>
      <c r="UQH79" s="325"/>
      <c r="UQI79" s="325"/>
      <c r="UQJ79" s="325"/>
      <c r="UQK79" s="325"/>
      <c r="UQL79" s="325"/>
      <c r="UQM79" s="325"/>
      <c r="UQN79" s="325"/>
      <c r="UQO79" s="325"/>
      <c r="UQP79" s="325"/>
      <c r="UQQ79" s="325"/>
      <c r="UQR79" s="325"/>
      <c r="UQS79" s="325"/>
      <c r="UQT79" s="325"/>
      <c r="UQU79" s="325"/>
      <c r="UQV79" s="325"/>
      <c r="UQW79" s="325"/>
      <c r="UQX79" s="325"/>
      <c r="UQY79" s="325"/>
      <c r="UQZ79" s="325"/>
      <c r="URA79" s="325"/>
      <c r="URB79" s="325"/>
      <c r="URC79" s="325"/>
      <c r="URD79" s="325"/>
      <c r="URE79" s="325"/>
      <c r="URF79" s="325"/>
      <c r="URG79" s="325"/>
      <c r="URH79" s="325"/>
      <c r="URI79" s="325"/>
      <c r="URJ79" s="325"/>
      <c r="URK79" s="325"/>
      <c r="URL79" s="325"/>
      <c r="URM79" s="325"/>
      <c r="URN79" s="325"/>
      <c r="URO79" s="325"/>
      <c r="URP79" s="325"/>
      <c r="URQ79" s="325"/>
      <c r="URR79" s="325"/>
      <c r="URS79" s="325"/>
      <c r="URT79" s="325"/>
      <c r="URU79" s="325"/>
      <c r="URV79" s="325"/>
      <c r="URW79" s="325"/>
      <c r="URX79" s="325"/>
      <c r="URY79" s="325"/>
      <c r="URZ79" s="325"/>
      <c r="USA79" s="325"/>
      <c r="USB79" s="325"/>
      <c r="USC79" s="325"/>
      <c r="USD79" s="325"/>
      <c r="USE79" s="325"/>
      <c r="USF79" s="325"/>
      <c r="USG79" s="325"/>
      <c r="USH79" s="325"/>
      <c r="USI79" s="325"/>
      <c r="USJ79" s="325"/>
      <c r="USK79" s="325"/>
      <c r="USL79" s="325"/>
      <c r="USM79" s="325"/>
      <c r="USN79" s="325"/>
      <c r="USO79" s="325"/>
      <c r="USP79" s="325"/>
      <c r="USQ79" s="325"/>
      <c r="USR79" s="325"/>
      <c r="USS79" s="325"/>
      <c r="UST79" s="325"/>
      <c r="USU79" s="325"/>
      <c r="USV79" s="325"/>
      <c r="USW79" s="325"/>
      <c r="USX79" s="325"/>
      <c r="USY79" s="325"/>
      <c r="USZ79" s="325"/>
      <c r="UTA79" s="325"/>
      <c r="UTB79" s="325"/>
      <c r="UTC79" s="325"/>
      <c r="UTD79" s="325"/>
      <c r="UTE79" s="325"/>
      <c r="UTF79" s="325"/>
      <c r="UTG79" s="325"/>
      <c r="UTH79" s="325"/>
      <c r="UTI79" s="325"/>
      <c r="UTJ79" s="325"/>
      <c r="UTK79" s="325"/>
      <c r="UTL79" s="325"/>
      <c r="UTM79" s="325"/>
      <c r="UTN79" s="325"/>
      <c r="UTO79" s="325"/>
      <c r="UTP79" s="325"/>
      <c r="UTQ79" s="325"/>
      <c r="UTR79" s="325"/>
      <c r="UTS79" s="325"/>
      <c r="UTT79" s="325"/>
      <c r="UTU79" s="325"/>
      <c r="UTV79" s="325"/>
      <c r="UTW79" s="325"/>
      <c r="UTX79" s="325"/>
      <c r="UTY79" s="325"/>
      <c r="UTZ79" s="325"/>
      <c r="UUA79" s="325"/>
      <c r="UUB79" s="325"/>
      <c r="UUC79" s="325"/>
      <c r="UUD79" s="325"/>
      <c r="UUE79" s="325"/>
      <c r="UUF79" s="325"/>
      <c r="UUG79" s="325"/>
      <c r="UUH79" s="325"/>
      <c r="UUI79" s="325"/>
      <c r="UUJ79" s="325"/>
      <c r="UUK79" s="325"/>
      <c r="UUL79" s="325"/>
      <c r="UUM79" s="325"/>
      <c r="UUN79" s="325"/>
      <c r="UUO79" s="325"/>
      <c r="UUP79" s="325"/>
      <c r="UUQ79" s="325"/>
      <c r="UUR79" s="325"/>
      <c r="UUS79" s="325"/>
      <c r="UUT79" s="325"/>
      <c r="UUU79" s="325"/>
      <c r="UUV79" s="325"/>
      <c r="UUW79" s="325"/>
      <c r="UUX79" s="325"/>
      <c r="UUY79" s="325"/>
      <c r="UUZ79" s="325"/>
      <c r="UVA79" s="325"/>
      <c r="UVB79" s="325"/>
      <c r="UVC79" s="325"/>
      <c r="UVD79" s="325"/>
      <c r="UVE79" s="325"/>
      <c r="UVF79" s="325"/>
      <c r="UVG79" s="325"/>
      <c r="UVH79" s="325"/>
      <c r="UVI79" s="325"/>
      <c r="UVJ79" s="325"/>
      <c r="UVK79" s="325"/>
      <c r="UVL79" s="325"/>
      <c r="UVM79" s="325"/>
      <c r="UVN79" s="325"/>
      <c r="UVO79" s="325"/>
      <c r="UVP79" s="325"/>
      <c r="UVQ79" s="325"/>
      <c r="UVR79" s="325"/>
      <c r="UVS79" s="325"/>
      <c r="UVT79" s="325"/>
      <c r="UVU79" s="325"/>
      <c r="UVV79" s="325"/>
      <c r="UVW79" s="325"/>
      <c r="UVX79" s="325"/>
      <c r="UVY79" s="325"/>
      <c r="UVZ79" s="325"/>
      <c r="UWA79" s="325"/>
      <c r="UWB79" s="325"/>
      <c r="UWC79" s="325"/>
      <c r="UWD79" s="325"/>
      <c r="UWE79" s="325"/>
      <c r="UWF79" s="325"/>
      <c r="UWG79" s="325"/>
      <c r="UWH79" s="325"/>
      <c r="UWI79" s="325"/>
      <c r="UWJ79" s="325"/>
      <c r="UWK79" s="325"/>
      <c r="UWL79" s="325"/>
      <c r="UWM79" s="325"/>
      <c r="UWN79" s="325"/>
      <c r="UWO79" s="325"/>
      <c r="UWP79" s="325"/>
      <c r="UWQ79" s="325"/>
      <c r="UWR79" s="325"/>
      <c r="UWS79" s="325"/>
      <c r="UWT79" s="325"/>
      <c r="UWU79" s="325"/>
      <c r="UWV79" s="325"/>
      <c r="UWW79" s="325"/>
      <c r="UWX79" s="325"/>
      <c r="UWY79" s="325"/>
      <c r="UWZ79" s="325"/>
      <c r="UXA79" s="325"/>
      <c r="UXB79" s="325"/>
      <c r="UXC79" s="325"/>
      <c r="UXD79" s="325"/>
      <c r="UXE79" s="325"/>
      <c r="UXF79" s="325"/>
      <c r="UXG79" s="325"/>
      <c r="UXH79" s="325"/>
      <c r="UXI79" s="325"/>
      <c r="UXJ79" s="325"/>
      <c r="UXK79" s="325"/>
      <c r="UXL79" s="325"/>
      <c r="UXM79" s="325"/>
      <c r="UXN79" s="325"/>
      <c r="UXO79" s="325"/>
      <c r="UXP79" s="325"/>
      <c r="UXQ79" s="325"/>
      <c r="UXR79" s="325"/>
      <c r="UXS79" s="325"/>
      <c r="UXT79" s="325"/>
      <c r="UXU79" s="325"/>
      <c r="UXV79" s="325"/>
      <c r="UXW79" s="325"/>
      <c r="UXX79" s="325"/>
      <c r="UXY79" s="325"/>
      <c r="UXZ79" s="325"/>
      <c r="UYA79" s="325"/>
      <c r="UYB79" s="325"/>
      <c r="UYC79" s="325"/>
      <c r="UYD79" s="325"/>
      <c r="UYE79" s="325"/>
      <c r="UYF79" s="325"/>
      <c r="UYG79" s="325"/>
      <c r="UYH79" s="325"/>
      <c r="UYI79" s="325"/>
      <c r="UYJ79" s="325"/>
      <c r="UYK79" s="325"/>
      <c r="UYL79" s="325"/>
      <c r="UYM79" s="325"/>
      <c r="UYN79" s="325"/>
      <c r="UYO79" s="325"/>
      <c r="UYP79" s="325"/>
      <c r="UYQ79" s="325"/>
      <c r="UYR79" s="325"/>
      <c r="UYS79" s="325"/>
      <c r="UYT79" s="325"/>
      <c r="UYU79" s="325"/>
      <c r="UYV79" s="325"/>
      <c r="UYW79" s="325"/>
      <c r="UYX79" s="325"/>
      <c r="UYY79" s="325"/>
      <c r="UYZ79" s="325"/>
      <c r="UZA79" s="325"/>
      <c r="UZB79" s="325"/>
      <c r="UZC79" s="325"/>
      <c r="UZD79" s="325"/>
      <c r="UZE79" s="325"/>
      <c r="UZF79" s="325"/>
      <c r="UZG79" s="325"/>
      <c r="UZH79" s="325"/>
      <c r="UZI79" s="325"/>
      <c r="UZJ79" s="325"/>
      <c r="UZK79" s="325"/>
      <c r="UZL79" s="325"/>
      <c r="UZM79" s="325"/>
      <c r="UZN79" s="325"/>
      <c r="UZO79" s="325"/>
      <c r="UZP79" s="325"/>
      <c r="UZQ79" s="325"/>
      <c r="UZR79" s="325"/>
      <c r="UZS79" s="325"/>
      <c r="UZT79" s="325"/>
      <c r="UZU79" s="325"/>
      <c r="UZV79" s="325"/>
      <c r="UZW79" s="325"/>
      <c r="UZX79" s="325"/>
      <c r="UZY79" s="325"/>
      <c r="UZZ79" s="325"/>
      <c r="VAA79" s="325"/>
      <c r="VAB79" s="325"/>
      <c r="VAC79" s="325"/>
      <c r="VAD79" s="325"/>
      <c r="VAE79" s="325"/>
      <c r="VAF79" s="325"/>
      <c r="VAG79" s="325"/>
      <c r="VAH79" s="325"/>
      <c r="VAI79" s="325"/>
      <c r="VAJ79" s="325"/>
      <c r="VAK79" s="325"/>
      <c r="VAL79" s="325"/>
      <c r="VAM79" s="325"/>
      <c r="VAN79" s="325"/>
      <c r="VAO79" s="325"/>
      <c r="VAP79" s="325"/>
      <c r="VAQ79" s="325"/>
      <c r="VAR79" s="325"/>
      <c r="VAS79" s="325"/>
      <c r="VAT79" s="325"/>
      <c r="VAU79" s="325"/>
      <c r="VAV79" s="325"/>
      <c r="VAW79" s="325"/>
      <c r="VAX79" s="325"/>
      <c r="VAY79" s="325"/>
      <c r="VAZ79" s="325"/>
      <c r="VBA79" s="325"/>
      <c r="VBB79" s="325"/>
      <c r="VBC79" s="325"/>
      <c r="VBD79" s="325"/>
      <c r="VBE79" s="325"/>
      <c r="VBF79" s="325"/>
      <c r="VBG79" s="325"/>
      <c r="VBH79" s="325"/>
      <c r="VBI79" s="325"/>
      <c r="VBJ79" s="325"/>
      <c r="VBK79" s="325"/>
      <c r="VBL79" s="325"/>
      <c r="VBM79" s="325"/>
      <c r="VBN79" s="325"/>
      <c r="VBO79" s="325"/>
      <c r="VBP79" s="325"/>
      <c r="VBQ79" s="325"/>
      <c r="VBR79" s="325"/>
      <c r="VBS79" s="325"/>
      <c r="VBT79" s="325"/>
      <c r="VBU79" s="325"/>
      <c r="VBV79" s="325"/>
      <c r="VBW79" s="325"/>
      <c r="VBX79" s="325"/>
      <c r="VBY79" s="325"/>
      <c r="VBZ79" s="325"/>
      <c r="VCA79" s="325"/>
      <c r="VCB79" s="325"/>
      <c r="VCC79" s="325"/>
      <c r="VCD79" s="325"/>
      <c r="VCE79" s="325"/>
      <c r="VCF79" s="325"/>
      <c r="VCG79" s="325"/>
      <c r="VCH79" s="325"/>
      <c r="VCI79" s="325"/>
      <c r="VCJ79" s="325"/>
      <c r="VCK79" s="325"/>
      <c r="VCL79" s="325"/>
      <c r="VCM79" s="325"/>
      <c r="VCN79" s="325"/>
      <c r="VCO79" s="325"/>
      <c r="VCP79" s="325"/>
      <c r="VCQ79" s="325"/>
      <c r="VCR79" s="325"/>
      <c r="VCS79" s="325"/>
      <c r="VCT79" s="325"/>
      <c r="VCU79" s="325"/>
      <c r="VCV79" s="325"/>
      <c r="VCW79" s="325"/>
      <c r="VCX79" s="325"/>
      <c r="VCY79" s="325"/>
      <c r="VCZ79" s="325"/>
      <c r="VDA79" s="325"/>
      <c r="VDB79" s="325"/>
      <c r="VDC79" s="325"/>
      <c r="VDD79" s="325"/>
      <c r="VDE79" s="325"/>
      <c r="VDF79" s="325"/>
      <c r="VDG79" s="325"/>
      <c r="VDH79" s="325"/>
      <c r="VDI79" s="325"/>
      <c r="VDJ79" s="325"/>
      <c r="VDK79" s="325"/>
      <c r="VDL79" s="325"/>
      <c r="VDM79" s="325"/>
      <c r="VDN79" s="325"/>
      <c r="VDO79" s="325"/>
      <c r="VDP79" s="325"/>
      <c r="VDQ79" s="325"/>
      <c r="VDR79" s="325"/>
      <c r="VDS79" s="325"/>
      <c r="VDT79" s="325"/>
      <c r="VDU79" s="325"/>
      <c r="VDV79" s="325"/>
      <c r="VDW79" s="325"/>
      <c r="VDX79" s="325"/>
      <c r="VDY79" s="325"/>
      <c r="VDZ79" s="325"/>
      <c r="VEA79" s="325"/>
      <c r="VEB79" s="325"/>
      <c r="VEC79" s="325"/>
      <c r="VED79" s="325"/>
      <c r="VEE79" s="325"/>
      <c r="VEF79" s="325"/>
      <c r="VEG79" s="325"/>
      <c r="VEH79" s="325"/>
      <c r="VEI79" s="325"/>
      <c r="VEJ79" s="325"/>
      <c r="VEK79" s="325"/>
      <c r="VEL79" s="325"/>
      <c r="VEM79" s="325"/>
      <c r="VEN79" s="325"/>
      <c r="VEO79" s="325"/>
      <c r="VEP79" s="325"/>
      <c r="VEQ79" s="325"/>
      <c r="VER79" s="325"/>
      <c r="VES79" s="325"/>
      <c r="VET79" s="325"/>
      <c r="VEU79" s="325"/>
      <c r="VEV79" s="325"/>
      <c r="VEW79" s="325"/>
      <c r="VEX79" s="325"/>
      <c r="VEY79" s="325"/>
      <c r="VEZ79" s="325"/>
      <c r="VFA79" s="325"/>
      <c r="VFB79" s="325"/>
      <c r="VFC79" s="325"/>
      <c r="VFD79" s="325"/>
      <c r="VFE79" s="325"/>
      <c r="VFF79" s="325"/>
      <c r="VFG79" s="325"/>
      <c r="VFH79" s="325"/>
      <c r="VFI79" s="325"/>
      <c r="VFJ79" s="325"/>
      <c r="VFK79" s="325"/>
      <c r="VFL79" s="325"/>
      <c r="VFM79" s="325"/>
      <c r="VFN79" s="325"/>
      <c r="VFO79" s="325"/>
      <c r="VFP79" s="325"/>
      <c r="VFQ79" s="325"/>
      <c r="VFR79" s="325"/>
      <c r="VFS79" s="325"/>
      <c r="VFT79" s="325"/>
      <c r="VFU79" s="325"/>
      <c r="VFV79" s="325"/>
      <c r="VFW79" s="325"/>
      <c r="VFX79" s="325"/>
      <c r="VFY79" s="325"/>
      <c r="VFZ79" s="325"/>
      <c r="VGA79" s="325"/>
      <c r="VGB79" s="325"/>
      <c r="VGC79" s="325"/>
      <c r="VGD79" s="325"/>
      <c r="VGE79" s="325"/>
      <c r="VGF79" s="325"/>
      <c r="VGG79" s="325"/>
      <c r="VGH79" s="325"/>
      <c r="VGI79" s="325"/>
      <c r="VGJ79" s="325"/>
      <c r="VGK79" s="325"/>
      <c r="VGL79" s="325"/>
      <c r="VGM79" s="325"/>
      <c r="VGN79" s="325"/>
      <c r="VGO79" s="325"/>
      <c r="VGP79" s="325"/>
      <c r="VGQ79" s="325"/>
      <c r="VGR79" s="325"/>
      <c r="VGS79" s="325"/>
      <c r="VGT79" s="325"/>
      <c r="VGU79" s="325"/>
      <c r="VGV79" s="325"/>
      <c r="VGW79" s="325"/>
      <c r="VGX79" s="325"/>
      <c r="VGY79" s="325"/>
      <c r="VGZ79" s="325"/>
      <c r="VHA79" s="325"/>
      <c r="VHB79" s="325"/>
      <c r="VHC79" s="325"/>
      <c r="VHD79" s="325"/>
      <c r="VHE79" s="325"/>
      <c r="VHF79" s="325"/>
      <c r="VHG79" s="325"/>
      <c r="VHH79" s="325"/>
      <c r="VHI79" s="325"/>
      <c r="VHJ79" s="325"/>
      <c r="VHK79" s="325"/>
      <c r="VHL79" s="325"/>
      <c r="VHM79" s="325"/>
      <c r="VHN79" s="325"/>
      <c r="VHO79" s="325"/>
      <c r="VHP79" s="325"/>
      <c r="VHQ79" s="325"/>
      <c r="VHR79" s="325"/>
      <c r="VHS79" s="325"/>
      <c r="VHT79" s="325"/>
      <c r="VHU79" s="325"/>
      <c r="VHV79" s="325"/>
      <c r="VHW79" s="325"/>
      <c r="VHX79" s="325"/>
      <c r="VHY79" s="325"/>
      <c r="VHZ79" s="325"/>
      <c r="VIA79" s="325"/>
      <c r="VIB79" s="325"/>
      <c r="VIC79" s="325"/>
      <c r="VID79" s="325"/>
      <c r="VIE79" s="325"/>
      <c r="VIF79" s="325"/>
      <c r="VIG79" s="325"/>
      <c r="VIH79" s="325"/>
      <c r="VII79" s="325"/>
      <c r="VIJ79" s="325"/>
      <c r="VIK79" s="325"/>
      <c r="VIL79" s="325"/>
      <c r="VIM79" s="325"/>
      <c r="VIN79" s="325"/>
      <c r="VIO79" s="325"/>
      <c r="VIP79" s="325"/>
      <c r="VIQ79" s="325"/>
      <c r="VIR79" s="325"/>
      <c r="VIS79" s="325"/>
      <c r="VIT79" s="325"/>
      <c r="VIU79" s="325"/>
      <c r="VIV79" s="325"/>
      <c r="VIW79" s="325"/>
      <c r="VIX79" s="325"/>
      <c r="VIY79" s="325"/>
      <c r="VIZ79" s="325"/>
      <c r="VJA79" s="325"/>
      <c r="VJB79" s="325"/>
      <c r="VJC79" s="325"/>
      <c r="VJD79" s="325"/>
      <c r="VJE79" s="325"/>
      <c r="VJF79" s="325"/>
      <c r="VJG79" s="325"/>
      <c r="VJH79" s="325"/>
      <c r="VJI79" s="325"/>
      <c r="VJJ79" s="325"/>
      <c r="VJK79" s="325"/>
      <c r="VJL79" s="325"/>
      <c r="VJM79" s="325"/>
      <c r="VJN79" s="325"/>
      <c r="VJO79" s="325"/>
      <c r="VJP79" s="325"/>
      <c r="VJQ79" s="325"/>
      <c r="VJR79" s="325"/>
      <c r="VJS79" s="325"/>
      <c r="VJT79" s="325"/>
      <c r="VJU79" s="325"/>
      <c r="VJV79" s="325"/>
      <c r="VJW79" s="325"/>
      <c r="VJX79" s="325"/>
      <c r="VJY79" s="325"/>
      <c r="VJZ79" s="325"/>
      <c r="VKA79" s="325"/>
      <c r="VKB79" s="325"/>
      <c r="VKC79" s="325"/>
      <c r="VKD79" s="325"/>
      <c r="VKE79" s="325"/>
      <c r="VKF79" s="325"/>
      <c r="VKG79" s="325"/>
      <c r="VKH79" s="325"/>
      <c r="VKI79" s="325"/>
      <c r="VKJ79" s="325"/>
      <c r="VKK79" s="325"/>
      <c r="VKL79" s="325"/>
      <c r="VKM79" s="325"/>
      <c r="VKN79" s="325"/>
      <c r="VKO79" s="325"/>
      <c r="VKP79" s="325"/>
      <c r="VKQ79" s="325"/>
      <c r="VKR79" s="325"/>
      <c r="VKS79" s="325"/>
      <c r="VKT79" s="325"/>
      <c r="VKU79" s="325"/>
      <c r="VKV79" s="325"/>
      <c r="VKW79" s="325"/>
      <c r="VKX79" s="325"/>
      <c r="VKY79" s="325"/>
      <c r="VKZ79" s="325"/>
      <c r="VLA79" s="325"/>
      <c r="VLB79" s="325"/>
      <c r="VLC79" s="325"/>
      <c r="VLD79" s="325"/>
      <c r="VLE79" s="325"/>
      <c r="VLF79" s="325"/>
      <c r="VLG79" s="325"/>
      <c r="VLH79" s="325"/>
      <c r="VLI79" s="325"/>
      <c r="VLJ79" s="325"/>
      <c r="VLK79" s="325"/>
      <c r="VLL79" s="325"/>
      <c r="VLM79" s="325"/>
      <c r="VLN79" s="325"/>
      <c r="VLO79" s="325"/>
      <c r="VLP79" s="325"/>
      <c r="VLQ79" s="325"/>
      <c r="VLR79" s="325"/>
      <c r="VLS79" s="325"/>
      <c r="VLT79" s="325"/>
      <c r="VLU79" s="325"/>
      <c r="VLV79" s="325"/>
      <c r="VLW79" s="325"/>
      <c r="VLX79" s="325"/>
      <c r="VLY79" s="325"/>
      <c r="VLZ79" s="325"/>
      <c r="VMA79" s="325"/>
      <c r="VMB79" s="325"/>
      <c r="VMC79" s="325"/>
      <c r="VMD79" s="325"/>
      <c r="VME79" s="325"/>
      <c r="VMF79" s="325"/>
      <c r="VMG79" s="325"/>
      <c r="VMH79" s="325"/>
      <c r="VMI79" s="325"/>
      <c r="VMJ79" s="325"/>
      <c r="VMK79" s="325"/>
      <c r="VML79" s="325"/>
      <c r="VMM79" s="325"/>
      <c r="VMN79" s="325"/>
      <c r="VMO79" s="325"/>
      <c r="VMP79" s="325"/>
      <c r="VMQ79" s="325"/>
      <c r="VMR79" s="325"/>
      <c r="VMS79" s="325"/>
      <c r="VMT79" s="325"/>
      <c r="VMU79" s="325"/>
      <c r="VMV79" s="325"/>
      <c r="VMW79" s="325"/>
      <c r="VMX79" s="325"/>
      <c r="VMY79" s="325"/>
      <c r="VMZ79" s="325"/>
      <c r="VNA79" s="325"/>
      <c r="VNB79" s="325"/>
      <c r="VNC79" s="325"/>
      <c r="VND79" s="325"/>
      <c r="VNE79" s="325"/>
      <c r="VNF79" s="325"/>
      <c r="VNG79" s="325"/>
      <c r="VNH79" s="325"/>
      <c r="VNI79" s="325"/>
      <c r="VNJ79" s="325"/>
      <c r="VNK79" s="325"/>
      <c r="VNL79" s="325"/>
      <c r="VNM79" s="325"/>
      <c r="VNN79" s="325"/>
      <c r="VNO79" s="325"/>
      <c r="VNP79" s="325"/>
      <c r="VNQ79" s="325"/>
      <c r="VNR79" s="325"/>
      <c r="VNS79" s="325"/>
      <c r="VNT79" s="325"/>
      <c r="VNU79" s="325"/>
      <c r="VNV79" s="325"/>
      <c r="VNW79" s="325"/>
      <c r="VNX79" s="325"/>
      <c r="VNY79" s="325"/>
      <c r="VNZ79" s="325"/>
      <c r="VOA79" s="325"/>
      <c r="VOB79" s="325"/>
      <c r="VOC79" s="325"/>
      <c r="VOD79" s="325"/>
      <c r="VOE79" s="325"/>
      <c r="VOF79" s="325"/>
      <c r="VOG79" s="325"/>
      <c r="VOH79" s="325"/>
      <c r="VOI79" s="325"/>
      <c r="VOJ79" s="325"/>
      <c r="VOK79" s="325"/>
      <c r="VOL79" s="325"/>
      <c r="VOM79" s="325"/>
      <c r="VON79" s="325"/>
      <c r="VOO79" s="325"/>
      <c r="VOP79" s="325"/>
      <c r="VOQ79" s="325"/>
      <c r="VOR79" s="325"/>
      <c r="VOS79" s="325"/>
      <c r="VOT79" s="325"/>
      <c r="VOU79" s="325"/>
      <c r="VOV79" s="325"/>
      <c r="VOW79" s="325"/>
      <c r="VOX79" s="325"/>
      <c r="VOY79" s="325"/>
      <c r="VOZ79" s="325"/>
      <c r="VPA79" s="325"/>
      <c r="VPB79" s="325"/>
      <c r="VPC79" s="325"/>
      <c r="VPD79" s="325"/>
      <c r="VPE79" s="325"/>
      <c r="VPF79" s="325"/>
      <c r="VPG79" s="325"/>
      <c r="VPH79" s="325"/>
      <c r="VPI79" s="325"/>
      <c r="VPJ79" s="325"/>
      <c r="VPK79" s="325"/>
      <c r="VPL79" s="325"/>
      <c r="VPM79" s="325"/>
      <c r="VPN79" s="325"/>
      <c r="VPO79" s="325"/>
      <c r="VPP79" s="325"/>
      <c r="VPQ79" s="325"/>
      <c r="VPR79" s="325"/>
      <c r="VPS79" s="325"/>
      <c r="VPT79" s="325"/>
      <c r="VPU79" s="325"/>
      <c r="VPV79" s="325"/>
      <c r="VPW79" s="325"/>
      <c r="VPX79" s="325"/>
      <c r="VPY79" s="325"/>
      <c r="VPZ79" s="325"/>
      <c r="VQA79" s="325"/>
      <c r="VQB79" s="325"/>
      <c r="VQC79" s="325"/>
      <c r="VQD79" s="325"/>
      <c r="VQE79" s="325"/>
      <c r="VQF79" s="325"/>
      <c r="VQG79" s="325"/>
      <c r="VQH79" s="325"/>
      <c r="VQI79" s="325"/>
      <c r="VQJ79" s="325"/>
      <c r="VQK79" s="325"/>
      <c r="VQL79" s="325"/>
      <c r="VQM79" s="325"/>
      <c r="VQN79" s="325"/>
      <c r="VQO79" s="325"/>
      <c r="VQP79" s="325"/>
      <c r="VQQ79" s="325"/>
      <c r="VQR79" s="325"/>
      <c r="VQS79" s="325"/>
      <c r="VQT79" s="325"/>
      <c r="VQU79" s="325"/>
      <c r="VQV79" s="325"/>
      <c r="VQW79" s="325"/>
      <c r="VQX79" s="325"/>
      <c r="VQY79" s="325"/>
      <c r="VQZ79" s="325"/>
      <c r="VRA79" s="325"/>
      <c r="VRB79" s="325"/>
      <c r="VRC79" s="325"/>
      <c r="VRD79" s="325"/>
      <c r="VRE79" s="325"/>
      <c r="VRF79" s="325"/>
      <c r="VRG79" s="325"/>
      <c r="VRH79" s="325"/>
      <c r="VRI79" s="325"/>
      <c r="VRJ79" s="325"/>
      <c r="VRK79" s="325"/>
      <c r="VRL79" s="325"/>
      <c r="VRM79" s="325"/>
      <c r="VRN79" s="325"/>
      <c r="VRO79" s="325"/>
      <c r="VRP79" s="325"/>
      <c r="VRQ79" s="325"/>
      <c r="VRR79" s="325"/>
      <c r="VRS79" s="325"/>
      <c r="VRT79" s="325"/>
      <c r="VRU79" s="325"/>
      <c r="VRV79" s="325"/>
      <c r="VRW79" s="325"/>
      <c r="VRX79" s="325"/>
      <c r="VRY79" s="325"/>
      <c r="VRZ79" s="325"/>
      <c r="VSA79" s="325"/>
      <c r="VSB79" s="325"/>
      <c r="VSC79" s="325"/>
      <c r="VSD79" s="325"/>
      <c r="VSE79" s="325"/>
      <c r="VSF79" s="325"/>
      <c r="VSG79" s="325"/>
      <c r="VSH79" s="325"/>
      <c r="VSI79" s="325"/>
      <c r="VSJ79" s="325"/>
      <c r="VSK79" s="325"/>
      <c r="VSL79" s="325"/>
      <c r="VSM79" s="325"/>
      <c r="VSN79" s="325"/>
      <c r="VSO79" s="325"/>
      <c r="VSP79" s="325"/>
      <c r="VSQ79" s="325"/>
      <c r="VSR79" s="325"/>
      <c r="VSS79" s="325"/>
      <c r="VST79" s="325"/>
      <c r="VSU79" s="325"/>
      <c r="VSV79" s="325"/>
      <c r="VSW79" s="325"/>
      <c r="VSX79" s="325"/>
      <c r="VSY79" s="325"/>
      <c r="VSZ79" s="325"/>
      <c r="VTA79" s="325"/>
      <c r="VTB79" s="325"/>
      <c r="VTC79" s="325"/>
      <c r="VTD79" s="325"/>
      <c r="VTE79" s="325"/>
      <c r="VTF79" s="325"/>
      <c r="VTG79" s="325"/>
      <c r="VTH79" s="325"/>
      <c r="VTI79" s="325"/>
      <c r="VTJ79" s="325"/>
      <c r="VTK79" s="325"/>
      <c r="VTL79" s="325"/>
      <c r="VTM79" s="325"/>
      <c r="VTN79" s="325"/>
      <c r="VTO79" s="325"/>
      <c r="VTP79" s="325"/>
      <c r="VTQ79" s="325"/>
      <c r="VTR79" s="325"/>
      <c r="VTS79" s="325"/>
      <c r="VTT79" s="325"/>
      <c r="VTU79" s="325"/>
      <c r="VTV79" s="325"/>
      <c r="VTW79" s="325"/>
      <c r="VTX79" s="325"/>
      <c r="VTY79" s="325"/>
      <c r="VTZ79" s="325"/>
      <c r="VUA79" s="325"/>
      <c r="VUB79" s="325"/>
      <c r="VUC79" s="325"/>
      <c r="VUD79" s="325"/>
      <c r="VUE79" s="325"/>
      <c r="VUF79" s="325"/>
      <c r="VUG79" s="325"/>
      <c r="VUH79" s="325"/>
      <c r="VUI79" s="325"/>
      <c r="VUJ79" s="325"/>
      <c r="VUK79" s="325"/>
      <c r="VUL79" s="325"/>
      <c r="VUM79" s="325"/>
      <c r="VUN79" s="325"/>
      <c r="VUO79" s="325"/>
      <c r="VUP79" s="325"/>
      <c r="VUQ79" s="325"/>
      <c r="VUR79" s="325"/>
      <c r="VUS79" s="325"/>
      <c r="VUT79" s="325"/>
      <c r="VUU79" s="325"/>
      <c r="VUV79" s="325"/>
      <c r="VUW79" s="325"/>
      <c r="VUX79" s="325"/>
      <c r="VUY79" s="325"/>
      <c r="VUZ79" s="325"/>
      <c r="VVA79" s="325"/>
      <c r="VVB79" s="325"/>
      <c r="VVC79" s="325"/>
      <c r="VVD79" s="325"/>
      <c r="VVE79" s="325"/>
      <c r="VVF79" s="325"/>
      <c r="VVG79" s="325"/>
      <c r="VVH79" s="325"/>
      <c r="VVI79" s="325"/>
      <c r="VVJ79" s="325"/>
      <c r="VVK79" s="325"/>
      <c r="VVL79" s="325"/>
      <c r="VVM79" s="325"/>
      <c r="VVN79" s="325"/>
      <c r="VVO79" s="325"/>
      <c r="VVP79" s="325"/>
      <c r="VVQ79" s="325"/>
      <c r="VVR79" s="325"/>
      <c r="VVS79" s="325"/>
      <c r="VVT79" s="325"/>
      <c r="VVU79" s="325"/>
      <c r="VVV79" s="325"/>
      <c r="VVW79" s="325"/>
      <c r="VVX79" s="325"/>
      <c r="VVY79" s="325"/>
      <c r="VVZ79" s="325"/>
      <c r="VWA79" s="325"/>
      <c r="VWB79" s="325"/>
      <c r="VWC79" s="325"/>
      <c r="VWD79" s="325"/>
      <c r="VWE79" s="325"/>
      <c r="VWF79" s="325"/>
      <c r="VWG79" s="325"/>
      <c r="VWH79" s="325"/>
      <c r="VWI79" s="325"/>
      <c r="VWJ79" s="325"/>
      <c r="VWK79" s="325"/>
      <c r="VWL79" s="325"/>
      <c r="VWM79" s="325"/>
      <c r="VWN79" s="325"/>
      <c r="VWO79" s="325"/>
      <c r="VWP79" s="325"/>
      <c r="VWQ79" s="325"/>
      <c r="VWR79" s="325"/>
      <c r="VWS79" s="325"/>
      <c r="VWT79" s="325"/>
      <c r="VWU79" s="325"/>
      <c r="VWV79" s="325"/>
      <c r="VWW79" s="325"/>
      <c r="VWX79" s="325"/>
      <c r="VWY79" s="325"/>
      <c r="VWZ79" s="325"/>
      <c r="VXA79" s="325"/>
      <c r="VXB79" s="325"/>
      <c r="VXC79" s="325"/>
      <c r="VXD79" s="325"/>
      <c r="VXE79" s="325"/>
      <c r="VXF79" s="325"/>
      <c r="VXG79" s="325"/>
      <c r="VXH79" s="325"/>
      <c r="VXI79" s="325"/>
      <c r="VXJ79" s="325"/>
      <c r="VXK79" s="325"/>
      <c r="VXL79" s="325"/>
      <c r="VXM79" s="325"/>
      <c r="VXN79" s="325"/>
      <c r="VXO79" s="325"/>
      <c r="VXP79" s="325"/>
      <c r="VXQ79" s="325"/>
      <c r="VXR79" s="325"/>
      <c r="VXS79" s="325"/>
      <c r="VXT79" s="325"/>
      <c r="VXU79" s="325"/>
      <c r="VXV79" s="325"/>
      <c r="VXW79" s="325"/>
      <c r="VXX79" s="325"/>
      <c r="VXY79" s="325"/>
      <c r="VXZ79" s="325"/>
      <c r="VYA79" s="325"/>
      <c r="VYB79" s="325"/>
      <c r="VYC79" s="325"/>
      <c r="VYD79" s="325"/>
      <c r="VYE79" s="325"/>
      <c r="VYF79" s="325"/>
      <c r="VYG79" s="325"/>
      <c r="VYH79" s="325"/>
      <c r="VYI79" s="325"/>
      <c r="VYJ79" s="325"/>
      <c r="VYK79" s="325"/>
      <c r="VYL79" s="325"/>
      <c r="VYM79" s="325"/>
      <c r="VYN79" s="325"/>
      <c r="VYO79" s="325"/>
      <c r="VYP79" s="325"/>
      <c r="VYQ79" s="325"/>
      <c r="VYR79" s="325"/>
      <c r="VYS79" s="325"/>
      <c r="VYT79" s="325"/>
      <c r="VYU79" s="325"/>
      <c r="VYV79" s="325"/>
      <c r="VYW79" s="325"/>
      <c r="VYX79" s="325"/>
      <c r="VYY79" s="325"/>
      <c r="VYZ79" s="325"/>
      <c r="VZA79" s="325"/>
      <c r="VZB79" s="325"/>
      <c r="VZC79" s="325"/>
      <c r="VZD79" s="325"/>
      <c r="VZE79" s="325"/>
      <c r="VZF79" s="325"/>
      <c r="VZG79" s="325"/>
      <c r="VZH79" s="325"/>
      <c r="VZI79" s="325"/>
      <c r="VZJ79" s="325"/>
      <c r="VZK79" s="325"/>
      <c r="VZL79" s="325"/>
      <c r="VZM79" s="325"/>
      <c r="VZN79" s="325"/>
      <c r="VZO79" s="325"/>
      <c r="VZP79" s="325"/>
      <c r="VZQ79" s="325"/>
      <c r="VZR79" s="325"/>
      <c r="VZS79" s="325"/>
      <c r="VZT79" s="325"/>
      <c r="VZU79" s="325"/>
      <c r="VZV79" s="325"/>
      <c r="VZW79" s="325"/>
      <c r="VZX79" s="325"/>
      <c r="VZY79" s="325"/>
      <c r="VZZ79" s="325"/>
      <c r="WAA79" s="325"/>
      <c r="WAB79" s="325"/>
      <c r="WAC79" s="325"/>
      <c r="WAD79" s="325"/>
      <c r="WAE79" s="325"/>
      <c r="WAF79" s="325"/>
      <c r="WAG79" s="325"/>
      <c r="WAH79" s="325"/>
      <c r="WAI79" s="325"/>
      <c r="WAJ79" s="325"/>
      <c r="WAK79" s="325"/>
      <c r="WAL79" s="325"/>
      <c r="WAM79" s="325"/>
      <c r="WAN79" s="325"/>
      <c r="WAO79" s="325"/>
      <c r="WAP79" s="325"/>
      <c r="WAQ79" s="325"/>
      <c r="WAR79" s="325"/>
      <c r="WAS79" s="325"/>
      <c r="WAT79" s="325"/>
      <c r="WAU79" s="325"/>
      <c r="WAV79" s="325"/>
      <c r="WAW79" s="325"/>
      <c r="WAX79" s="325"/>
      <c r="WAY79" s="325"/>
      <c r="WAZ79" s="325"/>
      <c r="WBA79" s="325"/>
      <c r="WBB79" s="325"/>
      <c r="WBC79" s="325"/>
      <c r="WBD79" s="325"/>
      <c r="WBE79" s="325"/>
      <c r="WBF79" s="325"/>
      <c r="WBG79" s="325"/>
      <c r="WBH79" s="325"/>
      <c r="WBI79" s="325"/>
      <c r="WBJ79" s="325"/>
      <c r="WBK79" s="325"/>
      <c r="WBL79" s="325"/>
      <c r="WBM79" s="325"/>
      <c r="WBN79" s="325"/>
      <c r="WBO79" s="325"/>
      <c r="WBP79" s="325"/>
      <c r="WBQ79" s="325"/>
      <c r="WBR79" s="325"/>
      <c r="WBS79" s="325"/>
      <c r="WBT79" s="325"/>
      <c r="WBU79" s="325"/>
      <c r="WBV79" s="325"/>
      <c r="WBW79" s="325"/>
      <c r="WBX79" s="325"/>
      <c r="WBY79" s="325"/>
      <c r="WBZ79" s="325"/>
      <c r="WCA79" s="325"/>
      <c r="WCB79" s="325"/>
      <c r="WCC79" s="325"/>
      <c r="WCD79" s="325"/>
      <c r="WCE79" s="325"/>
      <c r="WCF79" s="325"/>
      <c r="WCG79" s="325"/>
      <c r="WCH79" s="325"/>
      <c r="WCI79" s="325"/>
      <c r="WCJ79" s="325"/>
      <c r="WCK79" s="325"/>
      <c r="WCL79" s="325"/>
      <c r="WCM79" s="325"/>
      <c r="WCN79" s="325"/>
      <c r="WCO79" s="325"/>
      <c r="WCP79" s="325"/>
      <c r="WCQ79" s="325"/>
      <c r="WCR79" s="325"/>
      <c r="WCS79" s="325"/>
      <c r="WCT79" s="325"/>
      <c r="WCU79" s="325"/>
      <c r="WCV79" s="325"/>
      <c r="WCW79" s="325"/>
      <c r="WCX79" s="325"/>
      <c r="WCY79" s="325"/>
      <c r="WCZ79" s="325"/>
      <c r="WDA79" s="325"/>
      <c r="WDB79" s="325"/>
      <c r="WDC79" s="325"/>
      <c r="WDD79" s="325"/>
      <c r="WDE79" s="325"/>
      <c r="WDF79" s="325"/>
      <c r="WDG79" s="325"/>
      <c r="WDH79" s="325"/>
      <c r="WDI79" s="325"/>
      <c r="WDJ79" s="325"/>
      <c r="WDK79" s="325"/>
      <c r="WDL79" s="325"/>
      <c r="WDM79" s="325"/>
      <c r="WDN79" s="325"/>
      <c r="WDO79" s="325"/>
      <c r="WDP79" s="325"/>
      <c r="WDQ79" s="325"/>
      <c r="WDR79" s="325"/>
      <c r="WDS79" s="325"/>
      <c r="WDT79" s="325"/>
      <c r="WDU79" s="325"/>
      <c r="WDV79" s="325"/>
      <c r="WDW79" s="325"/>
      <c r="WDX79" s="325"/>
      <c r="WDY79" s="325"/>
      <c r="WDZ79" s="325"/>
      <c r="WEA79" s="325"/>
      <c r="WEB79" s="325"/>
      <c r="WEC79" s="325"/>
      <c r="WED79" s="325"/>
      <c r="WEE79" s="325"/>
      <c r="WEF79" s="325"/>
      <c r="WEG79" s="325"/>
      <c r="WEH79" s="325"/>
      <c r="WEI79" s="325"/>
      <c r="WEJ79" s="325"/>
      <c r="WEK79" s="325"/>
      <c r="WEL79" s="325"/>
      <c r="WEM79" s="325"/>
      <c r="WEN79" s="325"/>
      <c r="WEO79" s="325"/>
      <c r="WEP79" s="325"/>
      <c r="WEQ79" s="325"/>
      <c r="WER79" s="325"/>
      <c r="WES79" s="325"/>
      <c r="WET79" s="325"/>
      <c r="WEU79" s="325"/>
      <c r="WEV79" s="325"/>
      <c r="WEW79" s="325"/>
      <c r="WEX79" s="325"/>
      <c r="WEY79" s="325"/>
      <c r="WEZ79" s="325"/>
      <c r="WFA79" s="325"/>
      <c r="WFB79" s="325"/>
      <c r="WFC79" s="325"/>
      <c r="WFD79" s="325"/>
      <c r="WFE79" s="325"/>
      <c r="WFF79" s="325"/>
      <c r="WFG79" s="325"/>
      <c r="WFH79" s="325"/>
      <c r="WFI79" s="325"/>
      <c r="WFJ79" s="325"/>
      <c r="WFK79" s="325"/>
      <c r="WFL79" s="325"/>
      <c r="WFM79" s="325"/>
      <c r="WFN79" s="325"/>
      <c r="WFO79" s="325"/>
      <c r="WFP79" s="325"/>
      <c r="WFQ79" s="325"/>
      <c r="WFR79" s="325"/>
      <c r="WFS79" s="325"/>
      <c r="WFT79" s="325"/>
      <c r="WFU79" s="325"/>
      <c r="WFV79" s="325"/>
      <c r="WFW79" s="325"/>
      <c r="WFX79" s="325"/>
      <c r="WFY79" s="325"/>
      <c r="WFZ79" s="325"/>
      <c r="WGA79" s="325"/>
      <c r="WGB79" s="325"/>
      <c r="WGC79" s="325"/>
      <c r="WGD79" s="325"/>
      <c r="WGE79" s="325"/>
      <c r="WGF79" s="325"/>
      <c r="WGG79" s="325"/>
      <c r="WGH79" s="325"/>
      <c r="WGI79" s="325"/>
      <c r="WGJ79" s="325"/>
      <c r="WGK79" s="325"/>
      <c r="WGL79" s="325"/>
      <c r="WGM79" s="325"/>
      <c r="WGN79" s="325"/>
      <c r="WGO79" s="325"/>
      <c r="WGP79" s="325"/>
      <c r="WGQ79" s="325"/>
      <c r="WGR79" s="325"/>
      <c r="WGS79" s="325"/>
      <c r="WGT79" s="325"/>
      <c r="WGU79" s="325"/>
      <c r="WGV79" s="325"/>
      <c r="WGW79" s="325"/>
      <c r="WGX79" s="325"/>
      <c r="WGY79" s="325"/>
      <c r="WGZ79" s="325"/>
      <c r="WHA79" s="325"/>
      <c r="WHB79" s="325"/>
      <c r="WHC79" s="325"/>
      <c r="WHD79" s="325"/>
      <c r="WHE79" s="325"/>
      <c r="WHF79" s="325"/>
      <c r="WHG79" s="325"/>
      <c r="WHH79" s="325"/>
      <c r="WHI79" s="325"/>
      <c r="WHJ79" s="325"/>
      <c r="WHK79" s="325"/>
      <c r="WHL79" s="325"/>
      <c r="WHM79" s="325"/>
      <c r="WHN79" s="325"/>
      <c r="WHO79" s="325"/>
      <c r="WHP79" s="325"/>
      <c r="WHQ79" s="325"/>
      <c r="WHR79" s="325"/>
      <c r="WHS79" s="325"/>
      <c r="WHT79" s="325"/>
      <c r="WHU79" s="325"/>
      <c r="WHV79" s="325"/>
      <c r="WHW79" s="325"/>
      <c r="WHX79" s="325"/>
      <c r="WHY79" s="325"/>
      <c r="WHZ79" s="325"/>
      <c r="WIA79" s="325"/>
      <c r="WIB79" s="325"/>
      <c r="WIC79" s="325"/>
      <c r="WID79" s="325"/>
      <c r="WIE79" s="325"/>
      <c r="WIF79" s="325"/>
      <c r="WIG79" s="325"/>
      <c r="WIH79" s="325"/>
      <c r="WII79" s="325"/>
      <c r="WIJ79" s="325"/>
      <c r="WIK79" s="325"/>
      <c r="WIL79" s="325"/>
      <c r="WIM79" s="325"/>
      <c r="WIN79" s="325"/>
      <c r="WIO79" s="325"/>
      <c r="WIP79" s="325"/>
      <c r="WIQ79" s="325"/>
      <c r="WIR79" s="325"/>
      <c r="WIS79" s="325"/>
      <c r="WIT79" s="325"/>
      <c r="WIU79" s="325"/>
      <c r="WIV79" s="325"/>
      <c r="WIW79" s="325"/>
      <c r="WIX79" s="325"/>
      <c r="WIY79" s="325"/>
      <c r="WIZ79" s="325"/>
      <c r="WJA79" s="325"/>
      <c r="WJB79" s="325"/>
      <c r="WJC79" s="325"/>
      <c r="WJD79" s="325"/>
      <c r="WJE79" s="325"/>
      <c r="WJF79" s="325"/>
      <c r="WJG79" s="325"/>
      <c r="WJH79" s="325"/>
      <c r="WJI79" s="325"/>
      <c r="WJJ79" s="325"/>
      <c r="WJK79" s="325"/>
      <c r="WJL79" s="325"/>
      <c r="WJM79" s="325"/>
      <c r="WJN79" s="325"/>
      <c r="WJO79" s="325"/>
      <c r="WJP79" s="325"/>
      <c r="WJQ79" s="325"/>
      <c r="WJR79" s="325"/>
      <c r="WJS79" s="325"/>
      <c r="WJT79" s="325"/>
      <c r="WJU79" s="325"/>
      <c r="WJV79" s="325"/>
      <c r="WJW79" s="325"/>
      <c r="WJX79" s="325"/>
      <c r="WJY79" s="325"/>
      <c r="WJZ79" s="325"/>
      <c r="WKA79" s="325"/>
      <c r="WKB79" s="325"/>
      <c r="WKC79" s="325"/>
      <c r="WKD79" s="325"/>
      <c r="WKE79" s="325"/>
      <c r="WKF79" s="325"/>
      <c r="WKG79" s="325"/>
      <c r="WKH79" s="325"/>
      <c r="WKI79" s="325"/>
      <c r="WKJ79" s="325"/>
      <c r="WKK79" s="325"/>
      <c r="WKL79" s="325"/>
      <c r="WKM79" s="325"/>
      <c r="WKN79" s="325"/>
      <c r="WKO79" s="325"/>
      <c r="WKP79" s="325"/>
      <c r="WKQ79" s="325"/>
      <c r="WKR79" s="325"/>
      <c r="WKS79" s="325"/>
      <c r="WKT79" s="325"/>
      <c r="WKU79" s="325"/>
      <c r="WKV79" s="325"/>
      <c r="WKW79" s="325"/>
      <c r="WKX79" s="325"/>
      <c r="WKY79" s="325"/>
      <c r="WKZ79" s="325"/>
      <c r="WLA79" s="325"/>
      <c r="WLB79" s="325"/>
      <c r="WLC79" s="325"/>
      <c r="WLD79" s="325"/>
      <c r="WLE79" s="325"/>
      <c r="WLF79" s="325"/>
      <c r="WLG79" s="325"/>
      <c r="WLH79" s="325"/>
      <c r="WLI79" s="325"/>
      <c r="WLJ79" s="325"/>
      <c r="WLK79" s="325"/>
      <c r="WLL79" s="325"/>
      <c r="WLM79" s="325"/>
      <c r="WLN79" s="325"/>
      <c r="WLO79" s="325"/>
      <c r="WLP79" s="325"/>
      <c r="WLQ79" s="325"/>
      <c r="WLR79" s="325"/>
      <c r="WLS79" s="325"/>
      <c r="WLT79" s="325"/>
      <c r="WLU79" s="325"/>
      <c r="WLV79" s="325"/>
      <c r="WLW79" s="325"/>
      <c r="WLX79" s="325"/>
      <c r="WLY79" s="325"/>
      <c r="WLZ79" s="325"/>
      <c r="WMA79" s="325"/>
      <c r="WMB79" s="325"/>
      <c r="WMC79" s="325"/>
      <c r="WMD79" s="325"/>
      <c r="WME79" s="325"/>
      <c r="WMF79" s="325"/>
      <c r="WMG79" s="325"/>
      <c r="WMH79" s="325"/>
      <c r="WMI79" s="325"/>
      <c r="WMJ79" s="325"/>
      <c r="WMK79" s="325"/>
      <c r="WML79" s="325"/>
      <c r="WMM79" s="325"/>
      <c r="WMN79" s="325"/>
      <c r="WMO79" s="325"/>
      <c r="WMP79" s="325"/>
      <c r="WMQ79" s="325"/>
      <c r="WMR79" s="325"/>
      <c r="WMS79" s="325"/>
      <c r="WMT79" s="325"/>
      <c r="WMU79" s="325"/>
      <c r="WMV79" s="325"/>
      <c r="WMW79" s="325"/>
      <c r="WMX79" s="325"/>
      <c r="WMY79" s="325"/>
      <c r="WMZ79" s="325"/>
      <c r="WNA79" s="325"/>
      <c r="WNB79" s="325"/>
      <c r="WNC79" s="325"/>
      <c r="WND79" s="325"/>
      <c r="WNE79" s="325"/>
      <c r="WNF79" s="325"/>
      <c r="WNG79" s="325"/>
      <c r="WNH79" s="325"/>
      <c r="WNI79" s="325"/>
      <c r="WNJ79" s="325"/>
      <c r="WNK79" s="325"/>
      <c r="WNL79" s="325"/>
      <c r="WNM79" s="325"/>
      <c r="WNN79" s="325"/>
      <c r="WNO79" s="325"/>
      <c r="WNP79" s="325"/>
      <c r="WNQ79" s="325"/>
      <c r="WNR79" s="325"/>
      <c r="WNS79" s="325"/>
      <c r="WNT79" s="325"/>
      <c r="WNU79" s="325"/>
      <c r="WNV79" s="325"/>
      <c r="WNW79" s="325"/>
      <c r="WNX79" s="325"/>
      <c r="WNY79" s="325"/>
      <c r="WNZ79" s="325"/>
      <c r="WOA79" s="325"/>
      <c r="WOB79" s="325"/>
      <c r="WOC79" s="325"/>
      <c r="WOD79" s="325"/>
      <c r="WOE79" s="325"/>
      <c r="WOF79" s="325"/>
      <c r="WOG79" s="325"/>
      <c r="WOH79" s="325"/>
      <c r="WOI79" s="325"/>
      <c r="WOJ79" s="325"/>
      <c r="WOK79" s="325"/>
      <c r="WOL79" s="325"/>
      <c r="WOM79" s="325"/>
      <c r="WON79" s="325"/>
      <c r="WOO79" s="325"/>
      <c r="WOP79" s="325"/>
      <c r="WOQ79" s="325"/>
      <c r="WOR79" s="325"/>
      <c r="WOS79" s="325"/>
      <c r="WOT79" s="325"/>
      <c r="WOU79" s="325"/>
      <c r="WOV79" s="325"/>
      <c r="WOW79" s="325"/>
      <c r="WOX79" s="325"/>
      <c r="WOY79" s="325"/>
      <c r="WOZ79" s="325"/>
      <c r="WPA79" s="325"/>
      <c r="WPB79" s="325"/>
      <c r="WPC79" s="325"/>
      <c r="WPD79" s="325"/>
      <c r="WPE79" s="325"/>
      <c r="WPF79" s="325"/>
      <c r="WPG79" s="325"/>
      <c r="WPH79" s="325"/>
      <c r="WPI79" s="325"/>
      <c r="WPJ79" s="325"/>
      <c r="WPK79" s="325"/>
      <c r="WPL79" s="325"/>
      <c r="WPM79" s="325"/>
      <c r="WPN79" s="325"/>
      <c r="WPO79" s="325"/>
      <c r="WPP79" s="325"/>
      <c r="WPQ79" s="325"/>
      <c r="WPR79" s="325"/>
      <c r="WPS79" s="325"/>
      <c r="WPT79" s="325"/>
      <c r="WPU79" s="325"/>
      <c r="WPV79" s="325"/>
      <c r="WPW79" s="325"/>
      <c r="WPX79" s="325"/>
      <c r="WPY79" s="325"/>
      <c r="WPZ79" s="325"/>
      <c r="WQA79" s="325"/>
      <c r="WQB79" s="325"/>
      <c r="WQC79" s="325"/>
      <c r="WQD79" s="325"/>
      <c r="WQE79" s="325"/>
      <c r="WQF79" s="325"/>
      <c r="WQG79" s="325"/>
      <c r="WQH79" s="325"/>
      <c r="WQI79" s="325"/>
      <c r="WQJ79" s="325"/>
      <c r="WQK79" s="325"/>
      <c r="WQL79" s="325"/>
      <c r="WQM79" s="325"/>
      <c r="WQN79" s="325"/>
      <c r="WQO79" s="325"/>
      <c r="WQP79" s="325"/>
      <c r="WQQ79" s="325"/>
      <c r="WQR79" s="325"/>
      <c r="WQS79" s="325"/>
      <c r="WQT79" s="325"/>
      <c r="WQU79" s="325"/>
      <c r="WQV79" s="325"/>
      <c r="WQW79" s="325"/>
      <c r="WQX79" s="325"/>
      <c r="WQY79" s="325"/>
      <c r="WQZ79" s="325"/>
      <c r="WRA79" s="325"/>
      <c r="WRB79" s="325"/>
      <c r="WRC79" s="325"/>
      <c r="WRD79" s="325"/>
      <c r="WRE79" s="325"/>
      <c r="WRF79" s="325"/>
      <c r="WRG79" s="325"/>
      <c r="WRH79" s="325"/>
      <c r="WRI79" s="325"/>
      <c r="WRJ79" s="325"/>
      <c r="WRK79" s="325"/>
      <c r="WRL79" s="325"/>
      <c r="WRM79" s="325"/>
      <c r="WRN79" s="325"/>
      <c r="WRO79" s="325"/>
      <c r="WRP79" s="325"/>
      <c r="WRQ79" s="325"/>
      <c r="WRR79" s="325"/>
      <c r="WRS79" s="325"/>
      <c r="WRT79" s="325"/>
      <c r="WRU79" s="325"/>
      <c r="WRV79" s="325"/>
      <c r="WRW79" s="325"/>
      <c r="WRX79" s="325"/>
      <c r="WRY79" s="325"/>
      <c r="WRZ79" s="325"/>
      <c r="WSA79" s="325"/>
      <c r="WSB79" s="325"/>
      <c r="WSC79" s="325"/>
      <c r="WSD79" s="325"/>
      <c r="WSE79" s="325"/>
      <c r="WSF79" s="325"/>
      <c r="WSG79" s="325"/>
      <c r="WSH79" s="325"/>
      <c r="WSI79" s="325"/>
      <c r="WSJ79" s="325"/>
      <c r="WSK79" s="325"/>
      <c r="WSL79" s="325"/>
      <c r="WSM79" s="325"/>
      <c r="WSN79" s="325"/>
      <c r="WSO79" s="325"/>
      <c r="WSP79" s="325"/>
      <c r="WSQ79" s="325"/>
      <c r="WSR79" s="325"/>
      <c r="WSS79" s="325"/>
      <c r="WST79" s="325"/>
      <c r="WSU79" s="325"/>
      <c r="WSV79" s="325"/>
      <c r="WSW79" s="325"/>
      <c r="WSX79" s="325"/>
      <c r="WSY79" s="325"/>
      <c r="WSZ79" s="325"/>
      <c r="WTA79" s="325"/>
      <c r="WTB79" s="325"/>
      <c r="WTC79" s="325"/>
      <c r="WTD79" s="325"/>
      <c r="WTE79" s="325"/>
      <c r="WTF79" s="325"/>
      <c r="WTG79" s="325"/>
      <c r="WTH79" s="325"/>
      <c r="WTI79" s="325"/>
      <c r="WTJ79" s="325"/>
      <c r="WTK79" s="325"/>
      <c r="WTL79" s="325"/>
      <c r="WTM79" s="325"/>
      <c r="WTN79" s="325"/>
      <c r="WTO79" s="325"/>
      <c r="WTP79" s="325"/>
      <c r="WTQ79" s="325"/>
      <c r="WTR79" s="325"/>
      <c r="WTS79" s="325"/>
      <c r="WTT79" s="325"/>
      <c r="WTU79" s="325"/>
      <c r="WTV79" s="325"/>
      <c r="WTW79" s="325"/>
      <c r="WTX79" s="325"/>
      <c r="WTY79" s="325"/>
      <c r="WTZ79" s="325"/>
      <c r="WUA79" s="325"/>
      <c r="WUB79" s="325"/>
      <c r="WUC79" s="325"/>
      <c r="WUD79" s="325"/>
      <c r="WUE79" s="325"/>
      <c r="WUF79" s="325"/>
      <c r="WUG79" s="325"/>
      <c r="WUH79" s="325"/>
      <c r="WUI79" s="325"/>
      <c r="WUJ79" s="325"/>
      <c r="WUK79" s="325"/>
      <c r="WUL79" s="325"/>
      <c r="WUM79" s="325"/>
      <c r="WUN79" s="325"/>
      <c r="WUO79" s="325"/>
      <c r="WUP79" s="325"/>
      <c r="WUQ79" s="325"/>
      <c r="WUR79" s="325"/>
      <c r="WUS79" s="325"/>
      <c r="WUT79" s="325"/>
      <c r="WUU79" s="325"/>
      <c r="WUV79" s="325"/>
      <c r="WUW79" s="325"/>
      <c r="WUX79" s="325"/>
      <c r="WUY79" s="325"/>
      <c r="WUZ79" s="325"/>
      <c r="WVA79" s="325"/>
      <c r="WVB79" s="325"/>
      <c r="WVC79" s="325"/>
      <c r="WVD79" s="325"/>
      <c r="WVE79" s="325"/>
      <c r="WVF79" s="325"/>
      <c r="WVG79" s="325"/>
      <c r="WVH79" s="325"/>
      <c r="WVI79" s="325"/>
      <c r="WVJ79" s="325"/>
    </row>
    <row r="80" spans="1:16130" ht="9" hidden="1" customHeight="1"/>
  </sheetData>
  <sheetProtection sheet="1" objects="1" scenarios="1"/>
  <hyperlinks>
    <hyperlink ref="A4:B4" location="'1.1'!A1" display="'1.1'!A1"/>
    <hyperlink ref="A5:B5" location="'1.2'!A1" display="'1.2'!A1"/>
    <hyperlink ref="A6:B6" location="'1.3'!A1" display="'1.3'!A1"/>
    <hyperlink ref="A7:B7" location="'1.4'!A1" display="'1.4'!A1"/>
    <hyperlink ref="A8:B8" location="'1.5'!A1" display="'1.5'!A1"/>
    <hyperlink ref="A9:B9" location="'1.6'!A1" display="'1.6'!A1"/>
    <hyperlink ref="A10:B10" location="'1.7'!A1" display="'1.7'!A1"/>
    <hyperlink ref="A11:B11" location="'1.8'!A1" display="'1.8'!A1"/>
    <hyperlink ref="A12:B12" location="'1.9'!A1" display="'1.9'!A1"/>
    <hyperlink ref="A13:B13" location="'1.10'!A1" display="1.10"/>
    <hyperlink ref="A14:B14" location="'1.11'!A1" display="'1.11'!A1"/>
    <hyperlink ref="A15:B15" location="'1.12'!A1" display="'1.12'!A1"/>
    <hyperlink ref="A16:B16" location="'1.13'!A1" display="'1.13'!A1"/>
    <hyperlink ref="A17:B17" location="'1.14'!A1" display="'1.14'!A1"/>
    <hyperlink ref="A18:B18" location="'1.15'!A1" display="'1.15'!A1"/>
    <hyperlink ref="A19:B19" location="'1.16'!A1" display="'1.16'!A1"/>
    <hyperlink ref="A20:B20" location="'1.17'!A1" display="'1.17'!A1"/>
    <hyperlink ref="A21:B21" location="'1.18'!A1" display="'1.18'!A1"/>
    <hyperlink ref="A22:B22" location="'1.19'!A1" display="'1.19'!A1"/>
    <hyperlink ref="A23:B23" location="'1.20'!A1" display="'1.20'!A1"/>
    <hyperlink ref="A2:B2" location="Texto!A1" display="1. Aspectos geográficos y medio ambiente"/>
  </hyperlinks>
  <pageMargins left="0.59055118110236227" right="0.59055118110236227" top="0.98425196850393704" bottom="0.98425196850393704" header="0.39370078740157483" footer="0.39370078740157483"/>
  <pageSetup orientation="portrait" verticalDpi="1200" r:id="rId1"/>
  <headerFooter alignWithMargins="0"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WVO2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19.5703125" style="624" customWidth="1"/>
    <col min="3" max="3" width="16.85546875" style="624" customWidth="1"/>
    <col min="4" max="4" width="10.28515625" style="624" customWidth="1"/>
    <col min="5" max="5" width="12.42578125" style="624" customWidth="1"/>
    <col min="6" max="7" width="0.85546875" style="624" customWidth="1"/>
    <col min="8" max="256" width="11.42578125" style="624" hidden="1"/>
    <col min="257" max="257" width="0.85546875" style="624" hidden="1"/>
    <col min="258" max="258" width="19.5703125" style="624" hidden="1"/>
    <col min="259" max="259" width="16.85546875" style="624" hidden="1"/>
    <col min="260" max="260" width="10.28515625" style="624" hidden="1"/>
    <col min="261" max="261" width="12.5703125" style="624" hidden="1"/>
    <col min="262" max="262" width="0.85546875" style="624" hidden="1"/>
    <col min="263" max="263" width="19" style="624" hidden="1"/>
    <col min="264" max="512" width="11.42578125" style="624" hidden="1"/>
    <col min="513" max="513" width="0.85546875" style="624" hidden="1"/>
    <col min="514" max="514" width="19.5703125" style="624" hidden="1"/>
    <col min="515" max="515" width="16.85546875" style="624" hidden="1"/>
    <col min="516" max="516" width="10.28515625" style="624" hidden="1"/>
    <col min="517" max="517" width="12.5703125" style="624" hidden="1"/>
    <col min="518" max="518" width="0.85546875" style="624" hidden="1"/>
    <col min="519" max="519" width="19" style="624" hidden="1"/>
    <col min="520" max="768" width="11.42578125" style="624" hidden="1"/>
    <col min="769" max="769" width="0.85546875" style="624" hidden="1"/>
    <col min="770" max="770" width="19.5703125" style="624" hidden="1"/>
    <col min="771" max="771" width="16.85546875" style="624" hidden="1"/>
    <col min="772" max="772" width="10.28515625" style="624" hidden="1"/>
    <col min="773" max="773" width="12.5703125" style="624" hidden="1"/>
    <col min="774" max="774" width="0.85546875" style="624" hidden="1"/>
    <col min="775" max="775" width="19" style="624" hidden="1"/>
    <col min="776" max="1024" width="11.42578125" style="624" hidden="1"/>
    <col min="1025" max="1025" width="0.85546875" style="624" hidden="1"/>
    <col min="1026" max="1026" width="19.5703125" style="624" hidden="1"/>
    <col min="1027" max="1027" width="16.85546875" style="624" hidden="1"/>
    <col min="1028" max="1028" width="10.28515625" style="624" hidden="1"/>
    <col min="1029" max="1029" width="12.5703125" style="624" hidden="1"/>
    <col min="1030" max="1030" width="0.85546875" style="624" hidden="1"/>
    <col min="1031" max="1031" width="19" style="624" hidden="1"/>
    <col min="1032" max="1280" width="11.42578125" style="624" hidden="1"/>
    <col min="1281" max="1281" width="0.85546875" style="624" hidden="1"/>
    <col min="1282" max="1282" width="19.5703125" style="624" hidden="1"/>
    <col min="1283" max="1283" width="16.85546875" style="624" hidden="1"/>
    <col min="1284" max="1284" width="10.28515625" style="624" hidden="1"/>
    <col min="1285" max="1285" width="12.5703125" style="624" hidden="1"/>
    <col min="1286" max="1286" width="0.85546875" style="624" hidden="1"/>
    <col min="1287" max="1287" width="19" style="624" hidden="1"/>
    <col min="1288" max="1536" width="11.42578125" style="624" hidden="1"/>
    <col min="1537" max="1537" width="0.85546875" style="624" hidden="1"/>
    <col min="1538" max="1538" width="19.5703125" style="624" hidden="1"/>
    <col min="1539" max="1539" width="16.85546875" style="624" hidden="1"/>
    <col min="1540" max="1540" width="10.28515625" style="624" hidden="1"/>
    <col min="1541" max="1541" width="12.5703125" style="624" hidden="1"/>
    <col min="1542" max="1542" width="0.85546875" style="624" hidden="1"/>
    <col min="1543" max="1543" width="19" style="624" hidden="1"/>
    <col min="1544" max="1792" width="11.42578125" style="624" hidden="1"/>
    <col min="1793" max="1793" width="0.85546875" style="624" hidden="1"/>
    <col min="1794" max="1794" width="19.5703125" style="624" hidden="1"/>
    <col min="1795" max="1795" width="16.85546875" style="624" hidden="1"/>
    <col min="1796" max="1796" width="10.28515625" style="624" hidden="1"/>
    <col min="1797" max="1797" width="12.5703125" style="624" hidden="1"/>
    <col min="1798" max="1798" width="0.85546875" style="624" hidden="1"/>
    <col min="1799" max="1799" width="19" style="624" hidden="1"/>
    <col min="1800" max="2048" width="11.42578125" style="624" hidden="1"/>
    <col min="2049" max="2049" width="0.85546875" style="624" hidden="1"/>
    <col min="2050" max="2050" width="19.5703125" style="624" hidden="1"/>
    <col min="2051" max="2051" width="16.85546875" style="624" hidden="1"/>
    <col min="2052" max="2052" width="10.28515625" style="624" hidden="1"/>
    <col min="2053" max="2053" width="12.5703125" style="624" hidden="1"/>
    <col min="2054" max="2054" width="0.85546875" style="624" hidden="1"/>
    <col min="2055" max="2055" width="19" style="624" hidden="1"/>
    <col min="2056" max="2304" width="11.42578125" style="624" hidden="1"/>
    <col min="2305" max="2305" width="0.85546875" style="624" hidden="1"/>
    <col min="2306" max="2306" width="19.5703125" style="624" hidden="1"/>
    <col min="2307" max="2307" width="16.85546875" style="624" hidden="1"/>
    <col min="2308" max="2308" width="10.28515625" style="624" hidden="1"/>
    <col min="2309" max="2309" width="12.5703125" style="624" hidden="1"/>
    <col min="2310" max="2310" width="0.85546875" style="624" hidden="1"/>
    <col min="2311" max="2311" width="19" style="624" hidden="1"/>
    <col min="2312" max="2560" width="11.42578125" style="624" hidden="1"/>
    <col min="2561" max="2561" width="0.85546875" style="624" hidden="1"/>
    <col min="2562" max="2562" width="19.5703125" style="624" hidden="1"/>
    <col min="2563" max="2563" width="16.85546875" style="624" hidden="1"/>
    <col min="2564" max="2564" width="10.28515625" style="624" hidden="1"/>
    <col min="2565" max="2565" width="12.5703125" style="624" hidden="1"/>
    <col min="2566" max="2566" width="0.85546875" style="624" hidden="1"/>
    <col min="2567" max="2567" width="19" style="624" hidden="1"/>
    <col min="2568" max="2816" width="11.42578125" style="624" hidden="1"/>
    <col min="2817" max="2817" width="0.85546875" style="624" hidden="1"/>
    <col min="2818" max="2818" width="19.5703125" style="624" hidden="1"/>
    <col min="2819" max="2819" width="16.85546875" style="624" hidden="1"/>
    <col min="2820" max="2820" width="10.28515625" style="624" hidden="1"/>
    <col min="2821" max="2821" width="12.5703125" style="624" hidden="1"/>
    <col min="2822" max="2822" width="0.85546875" style="624" hidden="1"/>
    <col min="2823" max="2823" width="19" style="624" hidden="1"/>
    <col min="2824" max="3072" width="11.42578125" style="624" hidden="1"/>
    <col min="3073" max="3073" width="0.85546875" style="624" hidden="1"/>
    <col min="3074" max="3074" width="19.5703125" style="624" hidden="1"/>
    <col min="3075" max="3075" width="16.85546875" style="624" hidden="1"/>
    <col min="3076" max="3076" width="10.28515625" style="624" hidden="1"/>
    <col min="3077" max="3077" width="12.5703125" style="624" hidden="1"/>
    <col min="3078" max="3078" width="0.85546875" style="624" hidden="1"/>
    <col min="3079" max="3079" width="19" style="624" hidden="1"/>
    <col min="3080" max="3328" width="11.42578125" style="624" hidden="1"/>
    <col min="3329" max="3329" width="0.85546875" style="624" hidden="1"/>
    <col min="3330" max="3330" width="19.5703125" style="624" hidden="1"/>
    <col min="3331" max="3331" width="16.85546875" style="624" hidden="1"/>
    <col min="3332" max="3332" width="10.28515625" style="624" hidden="1"/>
    <col min="3333" max="3333" width="12.5703125" style="624" hidden="1"/>
    <col min="3334" max="3334" width="0.85546875" style="624" hidden="1"/>
    <col min="3335" max="3335" width="19" style="624" hidden="1"/>
    <col min="3336" max="3584" width="11.42578125" style="624" hidden="1"/>
    <col min="3585" max="3585" width="0.85546875" style="624" hidden="1"/>
    <col min="3586" max="3586" width="19.5703125" style="624" hidden="1"/>
    <col min="3587" max="3587" width="16.85546875" style="624" hidden="1"/>
    <col min="3588" max="3588" width="10.28515625" style="624" hidden="1"/>
    <col min="3589" max="3589" width="12.5703125" style="624" hidden="1"/>
    <col min="3590" max="3590" width="0.85546875" style="624" hidden="1"/>
    <col min="3591" max="3591" width="19" style="624" hidden="1"/>
    <col min="3592" max="3840" width="11.42578125" style="624" hidden="1"/>
    <col min="3841" max="3841" width="0.85546875" style="624" hidden="1"/>
    <col min="3842" max="3842" width="19.5703125" style="624" hidden="1"/>
    <col min="3843" max="3843" width="16.85546875" style="624" hidden="1"/>
    <col min="3844" max="3844" width="10.28515625" style="624" hidden="1"/>
    <col min="3845" max="3845" width="12.5703125" style="624" hidden="1"/>
    <col min="3846" max="3846" width="0.85546875" style="624" hidden="1"/>
    <col min="3847" max="3847" width="19" style="624" hidden="1"/>
    <col min="3848" max="4096" width="11.42578125" style="624" hidden="1"/>
    <col min="4097" max="4097" width="0.85546875" style="624" hidden="1"/>
    <col min="4098" max="4098" width="19.5703125" style="624" hidden="1"/>
    <col min="4099" max="4099" width="16.85546875" style="624" hidden="1"/>
    <col min="4100" max="4100" width="10.28515625" style="624" hidden="1"/>
    <col min="4101" max="4101" width="12.5703125" style="624" hidden="1"/>
    <col min="4102" max="4102" width="0.85546875" style="624" hidden="1"/>
    <col min="4103" max="4103" width="19" style="624" hidden="1"/>
    <col min="4104" max="4352" width="11.42578125" style="624" hidden="1"/>
    <col min="4353" max="4353" width="0.85546875" style="624" hidden="1"/>
    <col min="4354" max="4354" width="19.5703125" style="624" hidden="1"/>
    <col min="4355" max="4355" width="16.85546875" style="624" hidden="1"/>
    <col min="4356" max="4356" width="10.28515625" style="624" hidden="1"/>
    <col min="4357" max="4357" width="12.5703125" style="624" hidden="1"/>
    <col min="4358" max="4358" width="0.85546875" style="624" hidden="1"/>
    <col min="4359" max="4359" width="19" style="624" hidden="1"/>
    <col min="4360" max="4608" width="11.42578125" style="624" hidden="1"/>
    <col min="4609" max="4609" width="0.85546875" style="624" hidden="1"/>
    <col min="4610" max="4610" width="19.5703125" style="624" hidden="1"/>
    <col min="4611" max="4611" width="16.85546875" style="624" hidden="1"/>
    <col min="4612" max="4612" width="10.28515625" style="624" hidden="1"/>
    <col min="4613" max="4613" width="12.5703125" style="624" hidden="1"/>
    <col min="4614" max="4614" width="0.85546875" style="624" hidden="1"/>
    <col min="4615" max="4615" width="19" style="624" hidden="1"/>
    <col min="4616" max="4864" width="11.42578125" style="624" hidden="1"/>
    <col min="4865" max="4865" width="0.85546875" style="624" hidden="1"/>
    <col min="4866" max="4866" width="19.5703125" style="624" hidden="1"/>
    <col min="4867" max="4867" width="16.85546875" style="624" hidden="1"/>
    <col min="4868" max="4868" width="10.28515625" style="624" hidden="1"/>
    <col min="4869" max="4869" width="12.5703125" style="624" hidden="1"/>
    <col min="4870" max="4870" width="0.85546875" style="624" hidden="1"/>
    <col min="4871" max="4871" width="19" style="624" hidden="1"/>
    <col min="4872" max="5120" width="11.42578125" style="624" hidden="1"/>
    <col min="5121" max="5121" width="0.85546875" style="624" hidden="1"/>
    <col min="5122" max="5122" width="19.5703125" style="624" hidden="1"/>
    <col min="5123" max="5123" width="16.85546875" style="624" hidden="1"/>
    <col min="5124" max="5124" width="10.28515625" style="624" hidden="1"/>
    <col min="5125" max="5125" width="12.5703125" style="624" hidden="1"/>
    <col min="5126" max="5126" width="0.85546875" style="624" hidden="1"/>
    <col min="5127" max="5127" width="19" style="624" hidden="1"/>
    <col min="5128" max="5376" width="11.42578125" style="624" hidden="1"/>
    <col min="5377" max="5377" width="0.85546875" style="624" hidden="1"/>
    <col min="5378" max="5378" width="19.5703125" style="624" hidden="1"/>
    <col min="5379" max="5379" width="16.85546875" style="624" hidden="1"/>
    <col min="5380" max="5380" width="10.28515625" style="624" hidden="1"/>
    <col min="5381" max="5381" width="12.5703125" style="624" hidden="1"/>
    <col min="5382" max="5382" width="0.85546875" style="624" hidden="1"/>
    <col min="5383" max="5383" width="19" style="624" hidden="1"/>
    <col min="5384" max="5632" width="11.42578125" style="624" hidden="1"/>
    <col min="5633" max="5633" width="0.85546875" style="624" hidden="1"/>
    <col min="5634" max="5634" width="19.5703125" style="624" hidden="1"/>
    <col min="5635" max="5635" width="16.85546875" style="624" hidden="1"/>
    <col min="5636" max="5636" width="10.28515625" style="624" hidden="1"/>
    <col min="5637" max="5637" width="12.5703125" style="624" hidden="1"/>
    <col min="5638" max="5638" width="0.85546875" style="624" hidden="1"/>
    <col min="5639" max="5639" width="19" style="624" hidden="1"/>
    <col min="5640" max="5888" width="11.42578125" style="624" hidden="1"/>
    <col min="5889" max="5889" width="0.85546875" style="624" hidden="1"/>
    <col min="5890" max="5890" width="19.5703125" style="624" hidden="1"/>
    <col min="5891" max="5891" width="16.85546875" style="624" hidden="1"/>
    <col min="5892" max="5892" width="10.28515625" style="624" hidden="1"/>
    <col min="5893" max="5893" width="12.5703125" style="624" hidden="1"/>
    <col min="5894" max="5894" width="0.85546875" style="624" hidden="1"/>
    <col min="5895" max="5895" width="19" style="624" hidden="1"/>
    <col min="5896" max="6144" width="11.42578125" style="624" hidden="1"/>
    <col min="6145" max="6145" width="0.85546875" style="624" hidden="1"/>
    <col min="6146" max="6146" width="19.5703125" style="624" hidden="1"/>
    <col min="6147" max="6147" width="16.85546875" style="624" hidden="1"/>
    <col min="6148" max="6148" width="10.28515625" style="624" hidden="1"/>
    <col min="6149" max="6149" width="12.5703125" style="624" hidden="1"/>
    <col min="6150" max="6150" width="0.85546875" style="624" hidden="1"/>
    <col min="6151" max="6151" width="19" style="624" hidden="1"/>
    <col min="6152" max="6400" width="11.42578125" style="624" hidden="1"/>
    <col min="6401" max="6401" width="0.85546875" style="624" hidden="1"/>
    <col min="6402" max="6402" width="19.5703125" style="624" hidden="1"/>
    <col min="6403" max="6403" width="16.85546875" style="624" hidden="1"/>
    <col min="6404" max="6404" width="10.28515625" style="624" hidden="1"/>
    <col min="6405" max="6405" width="12.5703125" style="624" hidden="1"/>
    <col min="6406" max="6406" width="0.85546875" style="624" hidden="1"/>
    <col min="6407" max="6407" width="19" style="624" hidden="1"/>
    <col min="6408" max="6656" width="11.42578125" style="624" hidden="1"/>
    <col min="6657" max="6657" width="0.85546875" style="624" hidden="1"/>
    <col min="6658" max="6658" width="19.5703125" style="624" hidden="1"/>
    <col min="6659" max="6659" width="16.85546875" style="624" hidden="1"/>
    <col min="6660" max="6660" width="10.28515625" style="624" hidden="1"/>
    <col min="6661" max="6661" width="12.5703125" style="624" hidden="1"/>
    <col min="6662" max="6662" width="0.85546875" style="624" hidden="1"/>
    <col min="6663" max="6663" width="19" style="624" hidden="1"/>
    <col min="6664" max="6912" width="11.42578125" style="624" hidden="1"/>
    <col min="6913" max="6913" width="0.85546875" style="624" hidden="1"/>
    <col min="6914" max="6914" width="19.5703125" style="624" hidden="1"/>
    <col min="6915" max="6915" width="16.85546875" style="624" hidden="1"/>
    <col min="6916" max="6916" width="10.28515625" style="624" hidden="1"/>
    <col min="6917" max="6917" width="12.5703125" style="624" hidden="1"/>
    <col min="6918" max="6918" width="0.85546875" style="624" hidden="1"/>
    <col min="6919" max="6919" width="19" style="624" hidden="1"/>
    <col min="6920" max="7168" width="11.42578125" style="624" hidden="1"/>
    <col min="7169" max="7169" width="0.85546875" style="624" hidden="1"/>
    <col min="7170" max="7170" width="19.5703125" style="624" hidden="1"/>
    <col min="7171" max="7171" width="16.85546875" style="624" hidden="1"/>
    <col min="7172" max="7172" width="10.28515625" style="624" hidden="1"/>
    <col min="7173" max="7173" width="12.5703125" style="624" hidden="1"/>
    <col min="7174" max="7174" width="0.85546875" style="624" hidden="1"/>
    <col min="7175" max="7175" width="19" style="624" hidden="1"/>
    <col min="7176" max="7424" width="11.42578125" style="624" hidden="1"/>
    <col min="7425" max="7425" width="0.85546875" style="624" hidden="1"/>
    <col min="7426" max="7426" width="19.5703125" style="624" hidden="1"/>
    <col min="7427" max="7427" width="16.85546875" style="624" hidden="1"/>
    <col min="7428" max="7428" width="10.28515625" style="624" hidden="1"/>
    <col min="7429" max="7429" width="12.5703125" style="624" hidden="1"/>
    <col min="7430" max="7430" width="0.85546875" style="624" hidden="1"/>
    <col min="7431" max="7431" width="19" style="624" hidden="1"/>
    <col min="7432" max="7680" width="11.42578125" style="624" hidden="1"/>
    <col min="7681" max="7681" width="0.85546875" style="624" hidden="1"/>
    <col min="7682" max="7682" width="19.5703125" style="624" hidden="1"/>
    <col min="7683" max="7683" width="16.85546875" style="624" hidden="1"/>
    <col min="7684" max="7684" width="10.28515625" style="624" hidden="1"/>
    <col min="7685" max="7685" width="12.5703125" style="624" hidden="1"/>
    <col min="7686" max="7686" width="0.85546875" style="624" hidden="1"/>
    <col min="7687" max="7687" width="19" style="624" hidden="1"/>
    <col min="7688" max="7936" width="11.42578125" style="624" hidden="1"/>
    <col min="7937" max="7937" width="0.85546875" style="624" hidden="1"/>
    <col min="7938" max="7938" width="19.5703125" style="624" hidden="1"/>
    <col min="7939" max="7939" width="16.85546875" style="624" hidden="1"/>
    <col min="7940" max="7940" width="10.28515625" style="624" hidden="1"/>
    <col min="7941" max="7941" width="12.5703125" style="624" hidden="1"/>
    <col min="7942" max="7942" width="0.85546875" style="624" hidden="1"/>
    <col min="7943" max="7943" width="19" style="624" hidden="1"/>
    <col min="7944" max="8192" width="11.42578125" style="624" hidden="1"/>
    <col min="8193" max="8193" width="0.85546875" style="624" hidden="1"/>
    <col min="8194" max="8194" width="19.5703125" style="624" hidden="1"/>
    <col min="8195" max="8195" width="16.85546875" style="624" hidden="1"/>
    <col min="8196" max="8196" width="10.28515625" style="624" hidden="1"/>
    <col min="8197" max="8197" width="12.5703125" style="624" hidden="1"/>
    <col min="8198" max="8198" width="0.85546875" style="624" hidden="1"/>
    <col min="8199" max="8199" width="19" style="624" hidden="1"/>
    <col min="8200" max="8448" width="11.42578125" style="624" hidden="1"/>
    <col min="8449" max="8449" width="0.85546875" style="624" hidden="1"/>
    <col min="8450" max="8450" width="19.5703125" style="624" hidden="1"/>
    <col min="8451" max="8451" width="16.85546875" style="624" hidden="1"/>
    <col min="8452" max="8452" width="10.28515625" style="624" hidden="1"/>
    <col min="8453" max="8453" width="12.5703125" style="624" hidden="1"/>
    <col min="8454" max="8454" width="0.85546875" style="624" hidden="1"/>
    <col min="8455" max="8455" width="19" style="624" hidden="1"/>
    <col min="8456" max="8704" width="11.42578125" style="624" hidden="1"/>
    <col min="8705" max="8705" width="0.85546875" style="624" hidden="1"/>
    <col min="8706" max="8706" width="19.5703125" style="624" hidden="1"/>
    <col min="8707" max="8707" width="16.85546875" style="624" hidden="1"/>
    <col min="8708" max="8708" width="10.28515625" style="624" hidden="1"/>
    <col min="8709" max="8709" width="12.5703125" style="624" hidden="1"/>
    <col min="8710" max="8710" width="0.85546875" style="624" hidden="1"/>
    <col min="8711" max="8711" width="19" style="624" hidden="1"/>
    <col min="8712" max="8960" width="11.42578125" style="624" hidden="1"/>
    <col min="8961" max="8961" width="0.85546875" style="624" hidden="1"/>
    <col min="8962" max="8962" width="19.5703125" style="624" hidden="1"/>
    <col min="8963" max="8963" width="16.85546875" style="624" hidden="1"/>
    <col min="8964" max="8964" width="10.28515625" style="624" hidden="1"/>
    <col min="8965" max="8965" width="12.5703125" style="624" hidden="1"/>
    <col min="8966" max="8966" width="0.85546875" style="624" hidden="1"/>
    <col min="8967" max="8967" width="19" style="624" hidden="1"/>
    <col min="8968" max="9216" width="11.42578125" style="624" hidden="1"/>
    <col min="9217" max="9217" width="0.85546875" style="624" hidden="1"/>
    <col min="9218" max="9218" width="19.5703125" style="624" hidden="1"/>
    <col min="9219" max="9219" width="16.85546875" style="624" hidden="1"/>
    <col min="9220" max="9220" width="10.28515625" style="624" hidden="1"/>
    <col min="9221" max="9221" width="12.5703125" style="624" hidden="1"/>
    <col min="9222" max="9222" width="0.85546875" style="624" hidden="1"/>
    <col min="9223" max="9223" width="19" style="624" hidden="1"/>
    <col min="9224" max="9472" width="11.42578125" style="624" hidden="1"/>
    <col min="9473" max="9473" width="0.85546875" style="624" hidden="1"/>
    <col min="9474" max="9474" width="19.5703125" style="624" hidden="1"/>
    <col min="9475" max="9475" width="16.85546875" style="624" hidden="1"/>
    <col min="9476" max="9476" width="10.28515625" style="624" hidden="1"/>
    <col min="9477" max="9477" width="12.5703125" style="624" hidden="1"/>
    <col min="9478" max="9478" width="0.85546875" style="624" hidden="1"/>
    <col min="9479" max="9479" width="19" style="624" hidden="1"/>
    <col min="9480" max="9728" width="11.42578125" style="624" hidden="1"/>
    <col min="9729" max="9729" width="0.85546875" style="624" hidden="1"/>
    <col min="9730" max="9730" width="19.5703125" style="624" hidden="1"/>
    <col min="9731" max="9731" width="16.85546875" style="624" hidden="1"/>
    <col min="9732" max="9732" width="10.28515625" style="624" hidden="1"/>
    <col min="9733" max="9733" width="12.5703125" style="624" hidden="1"/>
    <col min="9734" max="9734" width="0.85546875" style="624" hidden="1"/>
    <col min="9735" max="9735" width="19" style="624" hidden="1"/>
    <col min="9736" max="9984" width="11.42578125" style="624" hidden="1"/>
    <col min="9985" max="9985" width="0.85546875" style="624" hidden="1"/>
    <col min="9986" max="9986" width="19.5703125" style="624" hidden="1"/>
    <col min="9987" max="9987" width="16.85546875" style="624" hidden="1"/>
    <col min="9988" max="9988" width="10.28515625" style="624" hidden="1"/>
    <col min="9989" max="9989" width="12.5703125" style="624" hidden="1"/>
    <col min="9990" max="9990" width="0.85546875" style="624" hidden="1"/>
    <col min="9991" max="9991" width="19" style="624" hidden="1"/>
    <col min="9992" max="10240" width="11.42578125" style="624" hidden="1"/>
    <col min="10241" max="10241" width="0.85546875" style="624" hidden="1"/>
    <col min="10242" max="10242" width="19.5703125" style="624" hidden="1"/>
    <col min="10243" max="10243" width="16.85546875" style="624" hidden="1"/>
    <col min="10244" max="10244" width="10.28515625" style="624" hidden="1"/>
    <col min="10245" max="10245" width="12.5703125" style="624" hidden="1"/>
    <col min="10246" max="10246" width="0.85546875" style="624" hidden="1"/>
    <col min="10247" max="10247" width="19" style="624" hidden="1"/>
    <col min="10248" max="10496" width="11.42578125" style="624" hidden="1"/>
    <col min="10497" max="10497" width="0.85546875" style="624" hidden="1"/>
    <col min="10498" max="10498" width="19.5703125" style="624" hidden="1"/>
    <col min="10499" max="10499" width="16.85546875" style="624" hidden="1"/>
    <col min="10500" max="10500" width="10.28515625" style="624" hidden="1"/>
    <col min="10501" max="10501" width="12.5703125" style="624" hidden="1"/>
    <col min="10502" max="10502" width="0.85546875" style="624" hidden="1"/>
    <col min="10503" max="10503" width="19" style="624" hidden="1"/>
    <col min="10504" max="10752" width="11.42578125" style="624" hidden="1"/>
    <col min="10753" max="10753" width="0.85546875" style="624" hidden="1"/>
    <col min="10754" max="10754" width="19.5703125" style="624" hidden="1"/>
    <col min="10755" max="10755" width="16.85546875" style="624" hidden="1"/>
    <col min="10756" max="10756" width="10.28515625" style="624" hidden="1"/>
    <col min="10757" max="10757" width="12.5703125" style="624" hidden="1"/>
    <col min="10758" max="10758" width="0.85546875" style="624" hidden="1"/>
    <col min="10759" max="10759" width="19" style="624" hidden="1"/>
    <col min="10760" max="11008" width="11.42578125" style="624" hidden="1"/>
    <col min="11009" max="11009" width="0.85546875" style="624" hidden="1"/>
    <col min="11010" max="11010" width="19.5703125" style="624" hidden="1"/>
    <col min="11011" max="11011" width="16.85546875" style="624" hidden="1"/>
    <col min="11012" max="11012" width="10.28515625" style="624" hidden="1"/>
    <col min="11013" max="11013" width="12.5703125" style="624" hidden="1"/>
    <col min="11014" max="11014" width="0.85546875" style="624" hidden="1"/>
    <col min="11015" max="11015" width="19" style="624" hidden="1"/>
    <col min="11016" max="11264" width="11.42578125" style="624" hidden="1"/>
    <col min="11265" max="11265" width="0.85546875" style="624" hidden="1"/>
    <col min="11266" max="11266" width="19.5703125" style="624" hidden="1"/>
    <col min="11267" max="11267" width="16.85546875" style="624" hidden="1"/>
    <col min="11268" max="11268" width="10.28515625" style="624" hidden="1"/>
    <col min="11269" max="11269" width="12.5703125" style="624" hidden="1"/>
    <col min="11270" max="11270" width="0.85546875" style="624" hidden="1"/>
    <col min="11271" max="11271" width="19" style="624" hidden="1"/>
    <col min="11272" max="11520" width="11.42578125" style="624" hidden="1"/>
    <col min="11521" max="11521" width="0.85546875" style="624" hidden="1"/>
    <col min="11522" max="11522" width="19.5703125" style="624" hidden="1"/>
    <col min="11523" max="11523" width="16.85546875" style="624" hidden="1"/>
    <col min="11524" max="11524" width="10.28515625" style="624" hidden="1"/>
    <col min="11525" max="11525" width="12.5703125" style="624" hidden="1"/>
    <col min="11526" max="11526" width="0.85546875" style="624" hidden="1"/>
    <col min="11527" max="11527" width="19" style="624" hidden="1"/>
    <col min="11528" max="11776" width="11.42578125" style="624" hidden="1"/>
    <col min="11777" max="11777" width="0.85546875" style="624" hidden="1"/>
    <col min="11778" max="11778" width="19.5703125" style="624" hidden="1"/>
    <col min="11779" max="11779" width="16.85546875" style="624" hidden="1"/>
    <col min="11780" max="11780" width="10.28515625" style="624" hidden="1"/>
    <col min="11781" max="11781" width="12.5703125" style="624" hidden="1"/>
    <col min="11782" max="11782" width="0.85546875" style="624" hidden="1"/>
    <col min="11783" max="11783" width="19" style="624" hidden="1"/>
    <col min="11784" max="12032" width="11.42578125" style="624" hidden="1"/>
    <col min="12033" max="12033" width="0.85546875" style="624" hidden="1"/>
    <col min="12034" max="12034" width="19.5703125" style="624" hidden="1"/>
    <col min="12035" max="12035" width="16.85546875" style="624" hidden="1"/>
    <col min="12036" max="12036" width="10.28515625" style="624" hidden="1"/>
    <col min="12037" max="12037" width="12.5703125" style="624" hidden="1"/>
    <col min="12038" max="12038" width="0.85546875" style="624" hidden="1"/>
    <col min="12039" max="12039" width="19" style="624" hidden="1"/>
    <col min="12040" max="12288" width="11.42578125" style="624" hidden="1"/>
    <col min="12289" max="12289" width="0.85546875" style="624" hidden="1"/>
    <col min="12290" max="12290" width="19.5703125" style="624" hidden="1"/>
    <col min="12291" max="12291" width="16.85546875" style="624" hidden="1"/>
    <col min="12292" max="12292" width="10.28515625" style="624" hidden="1"/>
    <col min="12293" max="12293" width="12.5703125" style="624" hidden="1"/>
    <col min="12294" max="12294" width="0.85546875" style="624" hidden="1"/>
    <col min="12295" max="12295" width="19" style="624" hidden="1"/>
    <col min="12296" max="12544" width="11.42578125" style="624" hidden="1"/>
    <col min="12545" max="12545" width="0.85546875" style="624" hidden="1"/>
    <col min="12546" max="12546" width="19.5703125" style="624" hidden="1"/>
    <col min="12547" max="12547" width="16.85546875" style="624" hidden="1"/>
    <col min="12548" max="12548" width="10.28515625" style="624" hidden="1"/>
    <col min="12549" max="12549" width="12.5703125" style="624" hidden="1"/>
    <col min="12550" max="12550" width="0.85546875" style="624" hidden="1"/>
    <col min="12551" max="12551" width="19" style="624" hidden="1"/>
    <col min="12552" max="12800" width="11.42578125" style="624" hidden="1"/>
    <col min="12801" max="12801" width="0.85546875" style="624" hidden="1"/>
    <col min="12802" max="12802" width="19.5703125" style="624" hidden="1"/>
    <col min="12803" max="12803" width="16.85546875" style="624" hidden="1"/>
    <col min="12804" max="12804" width="10.28515625" style="624" hidden="1"/>
    <col min="12805" max="12805" width="12.5703125" style="624" hidden="1"/>
    <col min="12806" max="12806" width="0.85546875" style="624" hidden="1"/>
    <col min="12807" max="12807" width="19" style="624" hidden="1"/>
    <col min="12808" max="13056" width="11.42578125" style="624" hidden="1"/>
    <col min="13057" max="13057" width="0.85546875" style="624" hidden="1"/>
    <col min="13058" max="13058" width="19.5703125" style="624" hidden="1"/>
    <col min="13059" max="13059" width="16.85546875" style="624" hidden="1"/>
    <col min="13060" max="13060" width="10.28515625" style="624" hidden="1"/>
    <col min="13061" max="13061" width="12.5703125" style="624" hidden="1"/>
    <col min="13062" max="13062" width="0.85546875" style="624" hidden="1"/>
    <col min="13063" max="13063" width="19" style="624" hidden="1"/>
    <col min="13064" max="13312" width="11.42578125" style="624" hidden="1"/>
    <col min="13313" max="13313" width="0.85546875" style="624" hidden="1"/>
    <col min="13314" max="13314" width="19.5703125" style="624" hidden="1"/>
    <col min="13315" max="13315" width="16.85546875" style="624" hidden="1"/>
    <col min="13316" max="13316" width="10.28515625" style="624" hidden="1"/>
    <col min="13317" max="13317" width="12.5703125" style="624" hidden="1"/>
    <col min="13318" max="13318" width="0.85546875" style="624" hidden="1"/>
    <col min="13319" max="13319" width="19" style="624" hidden="1"/>
    <col min="13320" max="13568" width="11.42578125" style="624" hidden="1"/>
    <col min="13569" max="13569" width="0.85546875" style="624" hidden="1"/>
    <col min="13570" max="13570" width="19.5703125" style="624" hidden="1"/>
    <col min="13571" max="13571" width="16.85546875" style="624" hidden="1"/>
    <col min="13572" max="13572" width="10.28515625" style="624" hidden="1"/>
    <col min="13573" max="13573" width="12.5703125" style="624" hidden="1"/>
    <col min="13574" max="13574" width="0.85546875" style="624" hidden="1"/>
    <col min="13575" max="13575" width="19" style="624" hidden="1"/>
    <col min="13576" max="13824" width="11.42578125" style="624" hidden="1"/>
    <col min="13825" max="13825" width="0.85546875" style="624" hidden="1"/>
    <col min="13826" max="13826" width="19.5703125" style="624" hidden="1"/>
    <col min="13827" max="13827" width="16.85546875" style="624" hidden="1"/>
    <col min="13828" max="13828" width="10.28515625" style="624" hidden="1"/>
    <col min="13829" max="13829" width="12.5703125" style="624" hidden="1"/>
    <col min="13830" max="13830" width="0.85546875" style="624" hidden="1"/>
    <col min="13831" max="13831" width="19" style="624" hidden="1"/>
    <col min="13832" max="14080" width="11.42578125" style="624" hidden="1"/>
    <col min="14081" max="14081" width="0.85546875" style="624" hidden="1"/>
    <col min="14082" max="14082" width="19.5703125" style="624" hidden="1"/>
    <col min="14083" max="14083" width="16.85546875" style="624" hidden="1"/>
    <col min="14084" max="14084" width="10.28515625" style="624" hidden="1"/>
    <col min="14085" max="14085" width="12.5703125" style="624" hidden="1"/>
    <col min="14086" max="14086" width="0.85546875" style="624" hidden="1"/>
    <col min="14087" max="14087" width="19" style="624" hidden="1"/>
    <col min="14088" max="14336" width="11.42578125" style="624" hidden="1"/>
    <col min="14337" max="14337" width="0.85546875" style="624" hidden="1"/>
    <col min="14338" max="14338" width="19.5703125" style="624" hidden="1"/>
    <col min="14339" max="14339" width="16.85546875" style="624" hidden="1"/>
    <col min="14340" max="14340" width="10.28515625" style="624" hidden="1"/>
    <col min="14341" max="14341" width="12.5703125" style="624" hidden="1"/>
    <col min="14342" max="14342" width="0.85546875" style="624" hidden="1"/>
    <col min="14343" max="14343" width="19" style="624" hidden="1"/>
    <col min="14344" max="14592" width="11.42578125" style="624" hidden="1"/>
    <col min="14593" max="14593" width="0.85546875" style="624" hidden="1"/>
    <col min="14594" max="14594" width="19.5703125" style="624" hidden="1"/>
    <col min="14595" max="14595" width="16.85546875" style="624" hidden="1"/>
    <col min="14596" max="14596" width="10.28515625" style="624" hidden="1"/>
    <col min="14597" max="14597" width="12.5703125" style="624" hidden="1"/>
    <col min="14598" max="14598" width="0.85546875" style="624" hidden="1"/>
    <col min="14599" max="14599" width="19" style="624" hidden="1"/>
    <col min="14600" max="14848" width="11.42578125" style="624" hidden="1"/>
    <col min="14849" max="14849" width="0.85546875" style="624" hidden="1"/>
    <col min="14850" max="14850" width="19.5703125" style="624" hidden="1"/>
    <col min="14851" max="14851" width="16.85546875" style="624" hidden="1"/>
    <col min="14852" max="14852" width="10.28515625" style="624" hidden="1"/>
    <col min="14853" max="14853" width="12.5703125" style="624" hidden="1"/>
    <col min="14854" max="14854" width="0.85546875" style="624" hidden="1"/>
    <col min="14855" max="14855" width="19" style="624" hidden="1"/>
    <col min="14856" max="15104" width="11.42578125" style="624" hidden="1"/>
    <col min="15105" max="15105" width="0.85546875" style="624" hidden="1"/>
    <col min="15106" max="15106" width="19.5703125" style="624" hidden="1"/>
    <col min="15107" max="15107" width="16.85546875" style="624" hidden="1"/>
    <col min="15108" max="15108" width="10.28515625" style="624" hidden="1"/>
    <col min="15109" max="15109" width="12.5703125" style="624" hidden="1"/>
    <col min="15110" max="15110" width="0.85546875" style="624" hidden="1"/>
    <col min="15111" max="15111" width="19" style="624" hidden="1"/>
    <col min="15112" max="15360" width="11.42578125" style="624" hidden="1"/>
    <col min="15361" max="15361" width="0.85546875" style="624" hidden="1"/>
    <col min="15362" max="15362" width="19.5703125" style="624" hidden="1"/>
    <col min="15363" max="15363" width="16.85546875" style="624" hidden="1"/>
    <col min="15364" max="15364" width="10.28515625" style="624" hidden="1"/>
    <col min="15365" max="15365" width="12.5703125" style="624" hidden="1"/>
    <col min="15366" max="15366" width="0.85546875" style="624" hidden="1"/>
    <col min="15367" max="15367" width="19" style="624" hidden="1"/>
    <col min="15368" max="15616" width="11.42578125" style="624" hidden="1"/>
    <col min="15617" max="15617" width="0.85546875" style="624" hidden="1"/>
    <col min="15618" max="15618" width="19.5703125" style="624" hidden="1"/>
    <col min="15619" max="15619" width="16.85546875" style="624" hidden="1"/>
    <col min="15620" max="15620" width="10.28515625" style="624" hidden="1"/>
    <col min="15621" max="15621" width="12.5703125" style="624" hidden="1"/>
    <col min="15622" max="15622" width="0.85546875" style="624" hidden="1"/>
    <col min="15623" max="15623" width="19" style="624" hidden="1"/>
    <col min="15624" max="15872" width="11.42578125" style="624" hidden="1"/>
    <col min="15873" max="15873" width="0.85546875" style="624" hidden="1"/>
    <col min="15874" max="15874" width="19.5703125" style="624" hidden="1"/>
    <col min="15875" max="15875" width="16.85546875" style="624" hidden="1"/>
    <col min="15876" max="15876" width="10.28515625" style="624" hidden="1"/>
    <col min="15877" max="15877" width="12.5703125" style="624" hidden="1"/>
    <col min="15878" max="15878" width="0.85546875" style="624" hidden="1"/>
    <col min="15879" max="15879" width="19" style="624" hidden="1"/>
    <col min="15880" max="16128" width="11.42578125" style="624" hidden="1"/>
    <col min="16129" max="16129" width="0.85546875" style="624" hidden="1"/>
    <col min="16130" max="16130" width="19.5703125" style="624" hidden="1"/>
    <col min="16131" max="16131" width="16.85546875" style="624" hidden="1"/>
    <col min="16132" max="16132" width="10.28515625" style="624" hidden="1"/>
    <col min="16133" max="16133" width="12.5703125" style="624" hidden="1"/>
    <col min="16134" max="16134" width="0.85546875" style="624" hidden="1"/>
    <col min="16135" max="16135" width="19" style="624" hidden="1"/>
    <col min="16136" max="16384" width="11.42578125" style="624" hidden="1"/>
  </cols>
  <sheetData>
    <row r="1" spans="1:7" s="230" customFormat="1" ht="4.5" customHeight="1">
      <c r="A1" s="625"/>
      <c r="B1" s="233"/>
      <c r="C1" s="233"/>
      <c r="D1" s="233"/>
      <c r="E1" s="233"/>
      <c r="F1" s="626"/>
    </row>
    <row r="2" spans="1:7" s="230" customFormat="1" ht="11.45" customHeight="1">
      <c r="A2" s="226"/>
      <c r="B2" s="575" t="s">
        <v>483</v>
      </c>
      <c r="C2" s="270"/>
      <c r="D2" s="228"/>
      <c r="E2" s="370" t="s">
        <v>419</v>
      </c>
      <c r="F2" s="229"/>
    </row>
    <row r="3" spans="1:7" s="230" customFormat="1" ht="11.45" customHeight="1">
      <c r="A3" s="226"/>
      <c r="B3" s="575" t="s">
        <v>485</v>
      </c>
      <c r="C3" s="270"/>
      <c r="D3" s="228"/>
      <c r="E3" s="228"/>
      <c r="F3" s="232"/>
    </row>
    <row r="4" spans="1:7" s="230" customFormat="1" ht="3" customHeight="1">
      <c r="A4" s="226"/>
      <c r="B4" s="647"/>
      <c r="C4" s="647"/>
      <c r="D4" s="231"/>
      <c r="E4" s="231"/>
      <c r="F4" s="232"/>
    </row>
    <row r="5" spans="1:7" s="230" customFormat="1" ht="3" customHeight="1">
      <c r="A5" s="226"/>
      <c r="B5" s="270"/>
      <c r="C5" s="270"/>
      <c r="D5" s="228"/>
      <c r="E5" s="228"/>
      <c r="F5" s="232"/>
    </row>
    <row r="6" spans="1:7" s="225" customFormat="1" ht="8.4499999999999993" customHeight="1">
      <c r="A6" s="274"/>
      <c r="B6" s="258" t="s">
        <v>420</v>
      </c>
      <c r="C6" s="258"/>
      <c r="D6" s="224"/>
      <c r="E6" s="250" t="s">
        <v>486</v>
      </c>
      <c r="F6" s="679"/>
      <c r="G6" s="680"/>
    </row>
    <row r="7" spans="1:7" s="225" customFormat="1" ht="3" customHeight="1">
      <c r="A7" s="274"/>
      <c r="B7" s="277"/>
      <c r="C7" s="277"/>
      <c r="D7" s="231"/>
      <c r="E7" s="278"/>
      <c r="F7" s="229"/>
      <c r="G7" s="250"/>
    </row>
    <row r="8" spans="1:7" s="225" customFormat="1" ht="3" customHeight="1">
      <c r="A8" s="274"/>
      <c r="B8" s="258"/>
      <c r="C8" s="258"/>
      <c r="D8" s="228"/>
      <c r="E8" s="250"/>
      <c r="F8" s="229"/>
      <c r="G8" s="250"/>
    </row>
    <row r="9" spans="1:7" s="225" customFormat="1" ht="9.9499999999999993" customHeight="1">
      <c r="A9" s="274"/>
      <c r="B9" s="644" t="s">
        <v>31</v>
      </c>
      <c r="C9" s="644"/>
      <c r="D9" s="681"/>
      <c r="E9" s="682">
        <f>SUM(E11:E14)</f>
        <v>100</v>
      </c>
      <c r="F9" s="683"/>
      <c r="G9" s="250"/>
    </row>
    <row r="10" spans="1:7" s="225" customFormat="1" ht="3" customHeight="1">
      <c r="A10" s="274"/>
      <c r="B10" s="644"/>
      <c r="C10" s="644"/>
      <c r="D10" s="681"/>
      <c r="E10" s="682"/>
      <c r="F10" s="683"/>
      <c r="G10" s="250"/>
    </row>
    <row r="11" spans="1:7" s="225" customFormat="1" ht="9.9499999999999993" customHeight="1">
      <c r="A11" s="274"/>
      <c r="B11" s="258" t="s">
        <v>487</v>
      </c>
      <c r="C11" s="258"/>
      <c r="D11" s="228"/>
      <c r="E11" s="684">
        <v>25.9</v>
      </c>
      <c r="F11" s="685"/>
      <c r="G11" s="686"/>
    </row>
    <row r="12" spans="1:7" s="225" customFormat="1" ht="9.9499999999999993" customHeight="1">
      <c r="A12" s="274"/>
      <c r="B12" s="258" t="s">
        <v>488</v>
      </c>
      <c r="C12" s="258"/>
      <c r="D12" s="228"/>
      <c r="E12" s="684">
        <v>23.01</v>
      </c>
      <c r="F12" s="685"/>
      <c r="G12" s="686"/>
    </row>
    <row r="13" spans="1:7" s="225" customFormat="1" ht="9.9499999999999993" customHeight="1">
      <c r="A13" s="274"/>
      <c r="B13" s="258" t="s">
        <v>489</v>
      </c>
      <c r="C13" s="258"/>
      <c r="D13" s="228"/>
      <c r="E13" s="684">
        <v>51.08</v>
      </c>
      <c r="F13" s="685"/>
      <c r="G13" s="686"/>
    </row>
    <row r="14" spans="1:7" s="225" customFormat="1" ht="9.9499999999999993" customHeight="1">
      <c r="A14" s="274"/>
      <c r="B14" s="258" t="s">
        <v>490</v>
      </c>
      <c r="C14" s="258"/>
      <c r="D14" s="228"/>
      <c r="E14" s="684">
        <v>0.01</v>
      </c>
      <c r="F14" s="685"/>
      <c r="G14" s="686"/>
    </row>
    <row r="15" spans="1:7" s="225" customFormat="1" ht="3" customHeight="1">
      <c r="A15" s="274"/>
      <c r="B15" s="258"/>
      <c r="C15" s="258"/>
      <c r="D15" s="282"/>
      <c r="E15" s="282"/>
      <c r="F15" s="687"/>
    </row>
    <row r="16" spans="1:7" s="225" customFormat="1" ht="3" customHeight="1">
      <c r="A16" s="274"/>
      <c r="B16" s="636"/>
      <c r="C16" s="636"/>
      <c r="D16" s="688"/>
      <c r="E16" s="688"/>
      <c r="F16" s="687"/>
    </row>
    <row r="17" spans="1:7" s="225" customFormat="1" ht="8.4499999999999993" customHeight="1">
      <c r="A17" s="274"/>
      <c r="B17" s="283" t="s">
        <v>806</v>
      </c>
      <c r="C17" s="644"/>
      <c r="D17" s="224"/>
      <c r="E17" s="224"/>
      <c r="F17" s="240"/>
    </row>
    <row r="18" spans="1:7" s="225" customFormat="1" ht="8.4499999999999993" customHeight="1">
      <c r="A18" s="274"/>
      <c r="B18" s="689" t="s">
        <v>845</v>
      </c>
      <c r="C18" s="644"/>
      <c r="D18" s="224"/>
      <c r="E18" s="224"/>
      <c r="F18" s="240"/>
    </row>
    <row r="19" spans="1:7" s="225" customFormat="1" ht="4.5" customHeight="1">
      <c r="A19" s="690"/>
      <c r="B19" s="691"/>
      <c r="C19" s="692"/>
      <c r="D19" s="257"/>
      <c r="E19" s="257"/>
      <c r="F19" s="693"/>
    </row>
    <row r="20" spans="1:7" s="225" customFormat="1" ht="20.25" hidden="1" customHeight="1">
      <c r="B20" s="694"/>
      <c r="C20" s="695"/>
      <c r="G20" s="225" t="s">
        <v>24</v>
      </c>
    </row>
    <row r="21" spans="1:7" s="225" customFormat="1" ht="12" hidden="1" customHeight="1">
      <c r="B21" s="694"/>
      <c r="C21" s="695"/>
    </row>
    <row r="22" spans="1:7" s="225" customFormat="1" ht="13.5" hidden="1" customHeight="1">
      <c r="B22" s="694"/>
      <c r="C22" s="695"/>
    </row>
    <row r="23" spans="1:7" s="225" customFormat="1" ht="14.25" hidden="1" customHeight="1">
      <c r="B23" s="694"/>
      <c r="C23" s="695"/>
    </row>
  </sheetData>
  <sheetProtection sheet="1" objects="1" scenarios="1"/>
  <hyperlinks>
    <hyperlink ref="E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WVP4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15.28515625" style="624" customWidth="1"/>
    <col min="3" max="3" width="8.5703125" style="624" customWidth="1"/>
    <col min="4" max="4" width="12.42578125" style="624" customWidth="1"/>
    <col min="5" max="5" width="8.42578125" style="624" customWidth="1"/>
    <col min="6" max="6" width="6" style="624" customWidth="1"/>
    <col min="7" max="7" width="8.28515625" style="624" customWidth="1"/>
    <col min="8" max="9" width="0.85546875" style="624" customWidth="1"/>
    <col min="10" max="256" width="11.42578125" style="624" hidden="1"/>
    <col min="257" max="257" width="0.85546875" style="624" hidden="1"/>
    <col min="258" max="258" width="15.28515625" style="624" hidden="1"/>
    <col min="259" max="259" width="8.5703125" style="624" hidden="1"/>
    <col min="260" max="260" width="12.42578125" style="624" hidden="1"/>
    <col min="261" max="261" width="8.7109375" style="624" hidden="1"/>
    <col min="262" max="262" width="6" style="624" hidden="1"/>
    <col min="263" max="263" width="8.28515625" style="624" hidden="1"/>
    <col min="264" max="264" width="0.85546875" style="624" hidden="1"/>
    <col min="265" max="512" width="11.42578125" style="624" hidden="1"/>
    <col min="513" max="513" width="0.85546875" style="624" hidden="1"/>
    <col min="514" max="514" width="15.28515625" style="624" hidden="1"/>
    <col min="515" max="515" width="8.5703125" style="624" hidden="1"/>
    <col min="516" max="516" width="12.42578125" style="624" hidden="1"/>
    <col min="517" max="517" width="8.7109375" style="624" hidden="1"/>
    <col min="518" max="518" width="6" style="624" hidden="1"/>
    <col min="519" max="519" width="8.28515625" style="624" hidden="1"/>
    <col min="520" max="520" width="0.85546875" style="624" hidden="1"/>
    <col min="521" max="768" width="11.42578125" style="624" hidden="1"/>
    <col min="769" max="769" width="0.85546875" style="624" hidden="1"/>
    <col min="770" max="770" width="15.28515625" style="624" hidden="1"/>
    <col min="771" max="771" width="8.5703125" style="624" hidden="1"/>
    <col min="772" max="772" width="12.42578125" style="624" hidden="1"/>
    <col min="773" max="773" width="8.7109375" style="624" hidden="1"/>
    <col min="774" max="774" width="6" style="624" hidden="1"/>
    <col min="775" max="775" width="8.28515625" style="624" hidden="1"/>
    <col min="776" max="776" width="0.85546875" style="624" hidden="1"/>
    <col min="777" max="1024" width="11.42578125" style="624" hidden="1"/>
    <col min="1025" max="1025" width="0.85546875" style="624" hidden="1"/>
    <col min="1026" max="1026" width="15.28515625" style="624" hidden="1"/>
    <col min="1027" max="1027" width="8.5703125" style="624" hidden="1"/>
    <col min="1028" max="1028" width="12.42578125" style="624" hidden="1"/>
    <col min="1029" max="1029" width="8.7109375" style="624" hidden="1"/>
    <col min="1030" max="1030" width="6" style="624" hidden="1"/>
    <col min="1031" max="1031" width="8.28515625" style="624" hidden="1"/>
    <col min="1032" max="1032" width="0.85546875" style="624" hidden="1"/>
    <col min="1033" max="1280" width="11.42578125" style="624" hidden="1"/>
    <col min="1281" max="1281" width="0.85546875" style="624" hidden="1"/>
    <col min="1282" max="1282" width="15.28515625" style="624" hidden="1"/>
    <col min="1283" max="1283" width="8.5703125" style="624" hidden="1"/>
    <col min="1284" max="1284" width="12.42578125" style="624" hidden="1"/>
    <col min="1285" max="1285" width="8.7109375" style="624" hidden="1"/>
    <col min="1286" max="1286" width="6" style="624" hidden="1"/>
    <col min="1287" max="1287" width="8.28515625" style="624" hidden="1"/>
    <col min="1288" max="1288" width="0.85546875" style="624" hidden="1"/>
    <col min="1289" max="1536" width="11.42578125" style="624" hidden="1"/>
    <col min="1537" max="1537" width="0.85546875" style="624" hidden="1"/>
    <col min="1538" max="1538" width="15.28515625" style="624" hidden="1"/>
    <col min="1539" max="1539" width="8.5703125" style="624" hidden="1"/>
    <col min="1540" max="1540" width="12.42578125" style="624" hidden="1"/>
    <col min="1541" max="1541" width="8.7109375" style="624" hidden="1"/>
    <col min="1542" max="1542" width="6" style="624" hidden="1"/>
    <col min="1543" max="1543" width="8.28515625" style="624" hidden="1"/>
    <col min="1544" max="1544" width="0.85546875" style="624" hidden="1"/>
    <col min="1545" max="1792" width="11.42578125" style="624" hidden="1"/>
    <col min="1793" max="1793" width="0.85546875" style="624" hidden="1"/>
    <col min="1794" max="1794" width="15.28515625" style="624" hidden="1"/>
    <col min="1795" max="1795" width="8.5703125" style="624" hidden="1"/>
    <col min="1796" max="1796" width="12.42578125" style="624" hidden="1"/>
    <col min="1797" max="1797" width="8.7109375" style="624" hidden="1"/>
    <col min="1798" max="1798" width="6" style="624" hidden="1"/>
    <col min="1799" max="1799" width="8.28515625" style="624" hidden="1"/>
    <col min="1800" max="1800" width="0.85546875" style="624" hidden="1"/>
    <col min="1801" max="2048" width="11.42578125" style="624" hidden="1"/>
    <col min="2049" max="2049" width="0.85546875" style="624" hidden="1"/>
    <col min="2050" max="2050" width="15.28515625" style="624" hidden="1"/>
    <col min="2051" max="2051" width="8.5703125" style="624" hidden="1"/>
    <col min="2052" max="2052" width="12.42578125" style="624" hidden="1"/>
    <col min="2053" max="2053" width="8.7109375" style="624" hidden="1"/>
    <col min="2054" max="2054" width="6" style="624" hidden="1"/>
    <col min="2055" max="2055" width="8.28515625" style="624" hidden="1"/>
    <col min="2056" max="2056" width="0.85546875" style="624" hidden="1"/>
    <col min="2057" max="2304" width="11.42578125" style="624" hidden="1"/>
    <col min="2305" max="2305" width="0.85546875" style="624" hidden="1"/>
    <col min="2306" max="2306" width="15.28515625" style="624" hidden="1"/>
    <col min="2307" max="2307" width="8.5703125" style="624" hidden="1"/>
    <col min="2308" max="2308" width="12.42578125" style="624" hidden="1"/>
    <col min="2309" max="2309" width="8.7109375" style="624" hidden="1"/>
    <col min="2310" max="2310" width="6" style="624" hidden="1"/>
    <col min="2311" max="2311" width="8.28515625" style="624" hidden="1"/>
    <col min="2312" max="2312" width="0.85546875" style="624" hidden="1"/>
    <col min="2313" max="2560" width="11.42578125" style="624" hidden="1"/>
    <col min="2561" max="2561" width="0.85546875" style="624" hidden="1"/>
    <col min="2562" max="2562" width="15.28515625" style="624" hidden="1"/>
    <col min="2563" max="2563" width="8.5703125" style="624" hidden="1"/>
    <col min="2564" max="2564" width="12.42578125" style="624" hidden="1"/>
    <col min="2565" max="2565" width="8.7109375" style="624" hidden="1"/>
    <col min="2566" max="2566" width="6" style="624" hidden="1"/>
    <col min="2567" max="2567" width="8.28515625" style="624" hidden="1"/>
    <col min="2568" max="2568" width="0.85546875" style="624" hidden="1"/>
    <col min="2569" max="2816" width="11.42578125" style="624" hidden="1"/>
    <col min="2817" max="2817" width="0.85546875" style="624" hidden="1"/>
    <col min="2818" max="2818" width="15.28515625" style="624" hidden="1"/>
    <col min="2819" max="2819" width="8.5703125" style="624" hidden="1"/>
    <col min="2820" max="2820" width="12.42578125" style="624" hidden="1"/>
    <col min="2821" max="2821" width="8.7109375" style="624" hidden="1"/>
    <col min="2822" max="2822" width="6" style="624" hidden="1"/>
    <col min="2823" max="2823" width="8.28515625" style="624" hidden="1"/>
    <col min="2824" max="2824" width="0.85546875" style="624" hidden="1"/>
    <col min="2825" max="3072" width="11.42578125" style="624" hidden="1"/>
    <col min="3073" max="3073" width="0.85546875" style="624" hidden="1"/>
    <col min="3074" max="3074" width="15.28515625" style="624" hidden="1"/>
    <col min="3075" max="3075" width="8.5703125" style="624" hidden="1"/>
    <col min="3076" max="3076" width="12.42578125" style="624" hidden="1"/>
    <col min="3077" max="3077" width="8.7109375" style="624" hidden="1"/>
    <col min="3078" max="3078" width="6" style="624" hidden="1"/>
    <col min="3079" max="3079" width="8.28515625" style="624" hidden="1"/>
    <col min="3080" max="3080" width="0.85546875" style="624" hidden="1"/>
    <col min="3081" max="3328" width="11.42578125" style="624" hidden="1"/>
    <col min="3329" max="3329" width="0.85546875" style="624" hidden="1"/>
    <col min="3330" max="3330" width="15.28515625" style="624" hidden="1"/>
    <col min="3331" max="3331" width="8.5703125" style="624" hidden="1"/>
    <col min="3332" max="3332" width="12.42578125" style="624" hidden="1"/>
    <col min="3333" max="3333" width="8.7109375" style="624" hidden="1"/>
    <col min="3334" max="3334" width="6" style="624" hidden="1"/>
    <col min="3335" max="3335" width="8.28515625" style="624" hidden="1"/>
    <col min="3336" max="3336" width="0.85546875" style="624" hidden="1"/>
    <col min="3337" max="3584" width="11.42578125" style="624" hidden="1"/>
    <col min="3585" max="3585" width="0.85546875" style="624" hidden="1"/>
    <col min="3586" max="3586" width="15.28515625" style="624" hidden="1"/>
    <col min="3587" max="3587" width="8.5703125" style="624" hidden="1"/>
    <col min="3588" max="3588" width="12.42578125" style="624" hidden="1"/>
    <col min="3589" max="3589" width="8.7109375" style="624" hidden="1"/>
    <col min="3590" max="3590" width="6" style="624" hidden="1"/>
    <col min="3591" max="3591" width="8.28515625" style="624" hidden="1"/>
    <col min="3592" max="3592" width="0.85546875" style="624" hidden="1"/>
    <col min="3593" max="3840" width="11.42578125" style="624" hidden="1"/>
    <col min="3841" max="3841" width="0.85546875" style="624" hidden="1"/>
    <col min="3842" max="3842" width="15.28515625" style="624" hidden="1"/>
    <col min="3843" max="3843" width="8.5703125" style="624" hidden="1"/>
    <col min="3844" max="3844" width="12.42578125" style="624" hidden="1"/>
    <col min="3845" max="3845" width="8.7109375" style="624" hidden="1"/>
    <col min="3846" max="3846" width="6" style="624" hidden="1"/>
    <col min="3847" max="3847" width="8.28515625" style="624" hidden="1"/>
    <col min="3848" max="3848" width="0.85546875" style="624" hidden="1"/>
    <col min="3849" max="4096" width="11.42578125" style="624" hidden="1"/>
    <col min="4097" max="4097" width="0.85546875" style="624" hidden="1"/>
    <col min="4098" max="4098" width="15.28515625" style="624" hidden="1"/>
    <col min="4099" max="4099" width="8.5703125" style="624" hidden="1"/>
    <col min="4100" max="4100" width="12.42578125" style="624" hidden="1"/>
    <col min="4101" max="4101" width="8.7109375" style="624" hidden="1"/>
    <col min="4102" max="4102" width="6" style="624" hidden="1"/>
    <col min="4103" max="4103" width="8.28515625" style="624" hidden="1"/>
    <col min="4104" max="4104" width="0.85546875" style="624" hidden="1"/>
    <col min="4105" max="4352" width="11.42578125" style="624" hidden="1"/>
    <col min="4353" max="4353" width="0.85546875" style="624" hidden="1"/>
    <col min="4354" max="4354" width="15.28515625" style="624" hidden="1"/>
    <col min="4355" max="4355" width="8.5703125" style="624" hidden="1"/>
    <col min="4356" max="4356" width="12.42578125" style="624" hidden="1"/>
    <col min="4357" max="4357" width="8.7109375" style="624" hidden="1"/>
    <col min="4358" max="4358" width="6" style="624" hidden="1"/>
    <col min="4359" max="4359" width="8.28515625" style="624" hidden="1"/>
    <col min="4360" max="4360" width="0.85546875" style="624" hidden="1"/>
    <col min="4361" max="4608" width="11.42578125" style="624" hidden="1"/>
    <col min="4609" max="4609" width="0.85546875" style="624" hidden="1"/>
    <col min="4610" max="4610" width="15.28515625" style="624" hidden="1"/>
    <col min="4611" max="4611" width="8.5703125" style="624" hidden="1"/>
    <col min="4612" max="4612" width="12.42578125" style="624" hidden="1"/>
    <col min="4613" max="4613" width="8.7109375" style="624" hidden="1"/>
    <col min="4614" max="4614" width="6" style="624" hidden="1"/>
    <col min="4615" max="4615" width="8.28515625" style="624" hidden="1"/>
    <col min="4616" max="4616" width="0.85546875" style="624" hidden="1"/>
    <col min="4617" max="4864" width="11.42578125" style="624" hidden="1"/>
    <col min="4865" max="4865" width="0.85546875" style="624" hidden="1"/>
    <col min="4866" max="4866" width="15.28515625" style="624" hidden="1"/>
    <col min="4867" max="4867" width="8.5703125" style="624" hidden="1"/>
    <col min="4868" max="4868" width="12.42578125" style="624" hidden="1"/>
    <col min="4869" max="4869" width="8.7109375" style="624" hidden="1"/>
    <col min="4870" max="4870" width="6" style="624" hidden="1"/>
    <col min="4871" max="4871" width="8.28515625" style="624" hidden="1"/>
    <col min="4872" max="4872" width="0.85546875" style="624" hidden="1"/>
    <col min="4873" max="5120" width="11.42578125" style="624" hidden="1"/>
    <col min="5121" max="5121" width="0.85546875" style="624" hidden="1"/>
    <col min="5122" max="5122" width="15.28515625" style="624" hidden="1"/>
    <col min="5123" max="5123" width="8.5703125" style="624" hidden="1"/>
    <col min="5124" max="5124" width="12.42578125" style="624" hidden="1"/>
    <col min="5125" max="5125" width="8.7109375" style="624" hidden="1"/>
    <col min="5126" max="5126" width="6" style="624" hidden="1"/>
    <col min="5127" max="5127" width="8.28515625" style="624" hidden="1"/>
    <col min="5128" max="5128" width="0.85546875" style="624" hidden="1"/>
    <col min="5129" max="5376" width="11.42578125" style="624" hidden="1"/>
    <col min="5377" max="5377" width="0.85546875" style="624" hidden="1"/>
    <col min="5378" max="5378" width="15.28515625" style="624" hidden="1"/>
    <col min="5379" max="5379" width="8.5703125" style="624" hidden="1"/>
    <col min="5380" max="5380" width="12.42578125" style="624" hidden="1"/>
    <col min="5381" max="5381" width="8.7109375" style="624" hidden="1"/>
    <col min="5382" max="5382" width="6" style="624" hidden="1"/>
    <col min="5383" max="5383" width="8.28515625" style="624" hidden="1"/>
    <col min="5384" max="5384" width="0.85546875" style="624" hidden="1"/>
    <col min="5385" max="5632" width="11.42578125" style="624" hidden="1"/>
    <col min="5633" max="5633" width="0.85546875" style="624" hidden="1"/>
    <col min="5634" max="5634" width="15.28515625" style="624" hidden="1"/>
    <col min="5635" max="5635" width="8.5703125" style="624" hidden="1"/>
    <col min="5636" max="5636" width="12.42578125" style="624" hidden="1"/>
    <col min="5637" max="5637" width="8.7109375" style="624" hidden="1"/>
    <col min="5638" max="5638" width="6" style="624" hidden="1"/>
    <col min="5639" max="5639" width="8.28515625" style="624" hidden="1"/>
    <col min="5640" max="5640" width="0.85546875" style="624" hidden="1"/>
    <col min="5641" max="5888" width="11.42578125" style="624" hidden="1"/>
    <col min="5889" max="5889" width="0.85546875" style="624" hidden="1"/>
    <col min="5890" max="5890" width="15.28515625" style="624" hidden="1"/>
    <col min="5891" max="5891" width="8.5703125" style="624" hidden="1"/>
    <col min="5892" max="5892" width="12.42578125" style="624" hidden="1"/>
    <col min="5893" max="5893" width="8.7109375" style="624" hidden="1"/>
    <col min="5894" max="5894" width="6" style="624" hidden="1"/>
    <col min="5895" max="5895" width="8.28515625" style="624" hidden="1"/>
    <col min="5896" max="5896" width="0.85546875" style="624" hidden="1"/>
    <col min="5897" max="6144" width="11.42578125" style="624" hidden="1"/>
    <col min="6145" max="6145" width="0.85546875" style="624" hidden="1"/>
    <col min="6146" max="6146" width="15.28515625" style="624" hidden="1"/>
    <col min="6147" max="6147" width="8.5703125" style="624" hidden="1"/>
    <col min="6148" max="6148" width="12.42578125" style="624" hidden="1"/>
    <col min="6149" max="6149" width="8.7109375" style="624" hidden="1"/>
    <col min="6150" max="6150" width="6" style="624" hidden="1"/>
    <col min="6151" max="6151" width="8.28515625" style="624" hidden="1"/>
    <col min="6152" max="6152" width="0.85546875" style="624" hidden="1"/>
    <col min="6153" max="6400" width="11.42578125" style="624" hidden="1"/>
    <col min="6401" max="6401" width="0.85546875" style="624" hidden="1"/>
    <col min="6402" max="6402" width="15.28515625" style="624" hidden="1"/>
    <col min="6403" max="6403" width="8.5703125" style="624" hidden="1"/>
    <col min="6404" max="6404" width="12.42578125" style="624" hidden="1"/>
    <col min="6405" max="6405" width="8.7109375" style="624" hidden="1"/>
    <col min="6406" max="6406" width="6" style="624" hidden="1"/>
    <col min="6407" max="6407" width="8.28515625" style="624" hidden="1"/>
    <col min="6408" max="6408" width="0.85546875" style="624" hidden="1"/>
    <col min="6409" max="6656" width="11.42578125" style="624" hidden="1"/>
    <col min="6657" max="6657" width="0.85546875" style="624" hidden="1"/>
    <col min="6658" max="6658" width="15.28515625" style="624" hidden="1"/>
    <col min="6659" max="6659" width="8.5703125" style="624" hidden="1"/>
    <col min="6660" max="6660" width="12.42578125" style="624" hidden="1"/>
    <col min="6661" max="6661" width="8.7109375" style="624" hidden="1"/>
    <col min="6662" max="6662" width="6" style="624" hidden="1"/>
    <col min="6663" max="6663" width="8.28515625" style="624" hidden="1"/>
    <col min="6664" max="6664" width="0.85546875" style="624" hidden="1"/>
    <col min="6665" max="6912" width="11.42578125" style="624" hidden="1"/>
    <col min="6913" max="6913" width="0.85546875" style="624" hidden="1"/>
    <col min="6914" max="6914" width="15.28515625" style="624" hidden="1"/>
    <col min="6915" max="6915" width="8.5703125" style="624" hidden="1"/>
    <col min="6916" max="6916" width="12.42578125" style="624" hidden="1"/>
    <col min="6917" max="6917" width="8.7109375" style="624" hidden="1"/>
    <col min="6918" max="6918" width="6" style="624" hidden="1"/>
    <col min="6919" max="6919" width="8.28515625" style="624" hidden="1"/>
    <col min="6920" max="6920" width="0.85546875" style="624" hidden="1"/>
    <col min="6921" max="7168" width="11.42578125" style="624" hidden="1"/>
    <col min="7169" max="7169" width="0.85546875" style="624" hidden="1"/>
    <col min="7170" max="7170" width="15.28515625" style="624" hidden="1"/>
    <col min="7171" max="7171" width="8.5703125" style="624" hidden="1"/>
    <col min="7172" max="7172" width="12.42578125" style="624" hidden="1"/>
    <col min="7173" max="7173" width="8.7109375" style="624" hidden="1"/>
    <col min="7174" max="7174" width="6" style="624" hidden="1"/>
    <col min="7175" max="7175" width="8.28515625" style="624" hidden="1"/>
    <col min="7176" max="7176" width="0.85546875" style="624" hidden="1"/>
    <col min="7177" max="7424" width="11.42578125" style="624" hidden="1"/>
    <col min="7425" max="7425" width="0.85546875" style="624" hidden="1"/>
    <col min="7426" max="7426" width="15.28515625" style="624" hidden="1"/>
    <col min="7427" max="7427" width="8.5703125" style="624" hidden="1"/>
    <col min="7428" max="7428" width="12.42578125" style="624" hidden="1"/>
    <col min="7429" max="7429" width="8.7109375" style="624" hidden="1"/>
    <col min="7430" max="7430" width="6" style="624" hidden="1"/>
    <col min="7431" max="7431" width="8.28515625" style="624" hidden="1"/>
    <col min="7432" max="7432" width="0.85546875" style="624" hidden="1"/>
    <col min="7433" max="7680" width="11.42578125" style="624" hidden="1"/>
    <col min="7681" max="7681" width="0.85546875" style="624" hidden="1"/>
    <col min="7682" max="7682" width="15.28515625" style="624" hidden="1"/>
    <col min="7683" max="7683" width="8.5703125" style="624" hidden="1"/>
    <col min="7684" max="7684" width="12.42578125" style="624" hidden="1"/>
    <col min="7685" max="7685" width="8.7109375" style="624" hidden="1"/>
    <col min="7686" max="7686" width="6" style="624" hidden="1"/>
    <col min="7687" max="7687" width="8.28515625" style="624" hidden="1"/>
    <col min="7688" max="7688" width="0.85546875" style="624" hidden="1"/>
    <col min="7689" max="7936" width="11.42578125" style="624" hidden="1"/>
    <col min="7937" max="7937" width="0.85546875" style="624" hidden="1"/>
    <col min="7938" max="7938" width="15.28515625" style="624" hidden="1"/>
    <col min="7939" max="7939" width="8.5703125" style="624" hidden="1"/>
    <col min="7940" max="7940" width="12.42578125" style="624" hidden="1"/>
    <col min="7941" max="7941" width="8.7109375" style="624" hidden="1"/>
    <col min="7942" max="7942" width="6" style="624" hidden="1"/>
    <col min="7943" max="7943" width="8.28515625" style="624" hidden="1"/>
    <col min="7944" max="7944" width="0.85546875" style="624" hidden="1"/>
    <col min="7945" max="8192" width="11.42578125" style="624" hidden="1"/>
    <col min="8193" max="8193" width="0.85546875" style="624" hidden="1"/>
    <col min="8194" max="8194" width="15.28515625" style="624" hidden="1"/>
    <col min="8195" max="8195" width="8.5703125" style="624" hidden="1"/>
    <col min="8196" max="8196" width="12.42578125" style="624" hidden="1"/>
    <col min="8197" max="8197" width="8.7109375" style="624" hidden="1"/>
    <col min="8198" max="8198" width="6" style="624" hidden="1"/>
    <col min="8199" max="8199" width="8.28515625" style="624" hidden="1"/>
    <col min="8200" max="8200" width="0.85546875" style="624" hidden="1"/>
    <col min="8201" max="8448" width="11.42578125" style="624" hidden="1"/>
    <col min="8449" max="8449" width="0.85546875" style="624" hidden="1"/>
    <col min="8450" max="8450" width="15.28515625" style="624" hidden="1"/>
    <col min="8451" max="8451" width="8.5703125" style="624" hidden="1"/>
    <col min="8452" max="8452" width="12.42578125" style="624" hidden="1"/>
    <col min="8453" max="8453" width="8.7109375" style="624" hidden="1"/>
    <col min="8454" max="8454" width="6" style="624" hidden="1"/>
    <col min="8455" max="8455" width="8.28515625" style="624" hidden="1"/>
    <col min="8456" max="8456" width="0.85546875" style="624" hidden="1"/>
    <col min="8457" max="8704" width="11.42578125" style="624" hidden="1"/>
    <col min="8705" max="8705" width="0.85546875" style="624" hidden="1"/>
    <col min="8706" max="8706" width="15.28515625" style="624" hidden="1"/>
    <col min="8707" max="8707" width="8.5703125" style="624" hidden="1"/>
    <col min="8708" max="8708" width="12.42578125" style="624" hidden="1"/>
    <col min="8709" max="8709" width="8.7109375" style="624" hidden="1"/>
    <col min="8710" max="8710" width="6" style="624" hidden="1"/>
    <col min="8711" max="8711" width="8.28515625" style="624" hidden="1"/>
    <col min="8712" max="8712" width="0.85546875" style="624" hidden="1"/>
    <col min="8713" max="8960" width="11.42578125" style="624" hidden="1"/>
    <col min="8961" max="8961" width="0.85546875" style="624" hidden="1"/>
    <col min="8962" max="8962" width="15.28515625" style="624" hidden="1"/>
    <col min="8963" max="8963" width="8.5703125" style="624" hidden="1"/>
    <col min="8964" max="8964" width="12.42578125" style="624" hidden="1"/>
    <col min="8965" max="8965" width="8.7109375" style="624" hidden="1"/>
    <col min="8966" max="8966" width="6" style="624" hidden="1"/>
    <col min="8967" max="8967" width="8.28515625" style="624" hidden="1"/>
    <col min="8968" max="8968" width="0.85546875" style="624" hidden="1"/>
    <col min="8969" max="9216" width="11.42578125" style="624" hidden="1"/>
    <col min="9217" max="9217" width="0.85546875" style="624" hidden="1"/>
    <col min="9218" max="9218" width="15.28515625" style="624" hidden="1"/>
    <col min="9219" max="9219" width="8.5703125" style="624" hidden="1"/>
    <col min="9220" max="9220" width="12.42578125" style="624" hidden="1"/>
    <col min="9221" max="9221" width="8.7109375" style="624" hidden="1"/>
    <col min="9222" max="9222" width="6" style="624" hidden="1"/>
    <col min="9223" max="9223" width="8.28515625" style="624" hidden="1"/>
    <col min="9224" max="9224" width="0.85546875" style="624" hidden="1"/>
    <col min="9225" max="9472" width="11.42578125" style="624" hidden="1"/>
    <col min="9473" max="9473" width="0.85546875" style="624" hidden="1"/>
    <col min="9474" max="9474" width="15.28515625" style="624" hidden="1"/>
    <col min="9475" max="9475" width="8.5703125" style="624" hidden="1"/>
    <col min="9476" max="9476" width="12.42578125" style="624" hidden="1"/>
    <col min="9477" max="9477" width="8.7109375" style="624" hidden="1"/>
    <col min="9478" max="9478" width="6" style="624" hidden="1"/>
    <col min="9479" max="9479" width="8.28515625" style="624" hidden="1"/>
    <col min="9480" max="9480" width="0.85546875" style="624" hidden="1"/>
    <col min="9481" max="9728" width="11.42578125" style="624" hidden="1"/>
    <col min="9729" max="9729" width="0.85546875" style="624" hidden="1"/>
    <col min="9730" max="9730" width="15.28515625" style="624" hidden="1"/>
    <col min="9731" max="9731" width="8.5703125" style="624" hidden="1"/>
    <col min="9732" max="9732" width="12.42578125" style="624" hidden="1"/>
    <col min="9733" max="9733" width="8.7109375" style="624" hidden="1"/>
    <col min="9734" max="9734" width="6" style="624" hidden="1"/>
    <col min="9735" max="9735" width="8.28515625" style="624" hidden="1"/>
    <col min="9736" max="9736" width="0.85546875" style="624" hidden="1"/>
    <col min="9737" max="9984" width="11.42578125" style="624" hidden="1"/>
    <col min="9985" max="9985" width="0.85546875" style="624" hidden="1"/>
    <col min="9986" max="9986" width="15.28515625" style="624" hidden="1"/>
    <col min="9987" max="9987" width="8.5703125" style="624" hidden="1"/>
    <col min="9988" max="9988" width="12.42578125" style="624" hidden="1"/>
    <col min="9989" max="9989" width="8.7109375" style="624" hidden="1"/>
    <col min="9990" max="9990" width="6" style="624" hidden="1"/>
    <col min="9991" max="9991" width="8.28515625" style="624" hidden="1"/>
    <col min="9992" max="9992" width="0.85546875" style="624" hidden="1"/>
    <col min="9993" max="10240" width="11.42578125" style="624" hidden="1"/>
    <col min="10241" max="10241" width="0.85546875" style="624" hidden="1"/>
    <col min="10242" max="10242" width="15.28515625" style="624" hidden="1"/>
    <col min="10243" max="10243" width="8.5703125" style="624" hidden="1"/>
    <col min="10244" max="10244" width="12.42578125" style="624" hidden="1"/>
    <col min="10245" max="10245" width="8.7109375" style="624" hidden="1"/>
    <col min="10246" max="10246" width="6" style="624" hidden="1"/>
    <col min="10247" max="10247" width="8.28515625" style="624" hidden="1"/>
    <col min="10248" max="10248" width="0.85546875" style="624" hidden="1"/>
    <col min="10249" max="10496" width="11.42578125" style="624" hidden="1"/>
    <col min="10497" max="10497" width="0.85546875" style="624" hidden="1"/>
    <col min="10498" max="10498" width="15.28515625" style="624" hidden="1"/>
    <col min="10499" max="10499" width="8.5703125" style="624" hidden="1"/>
    <col min="10500" max="10500" width="12.42578125" style="624" hidden="1"/>
    <col min="10501" max="10501" width="8.7109375" style="624" hidden="1"/>
    <col min="10502" max="10502" width="6" style="624" hidden="1"/>
    <col min="10503" max="10503" width="8.28515625" style="624" hidden="1"/>
    <col min="10504" max="10504" width="0.85546875" style="624" hidden="1"/>
    <col min="10505" max="10752" width="11.42578125" style="624" hidden="1"/>
    <col min="10753" max="10753" width="0.85546875" style="624" hidden="1"/>
    <col min="10754" max="10754" width="15.28515625" style="624" hidden="1"/>
    <col min="10755" max="10755" width="8.5703125" style="624" hidden="1"/>
    <col min="10756" max="10756" width="12.42578125" style="624" hidden="1"/>
    <col min="10757" max="10757" width="8.7109375" style="624" hidden="1"/>
    <col min="10758" max="10758" width="6" style="624" hidden="1"/>
    <col min="10759" max="10759" width="8.28515625" style="624" hidden="1"/>
    <col min="10760" max="10760" width="0.85546875" style="624" hidden="1"/>
    <col min="10761" max="11008" width="11.42578125" style="624" hidden="1"/>
    <col min="11009" max="11009" width="0.85546875" style="624" hidden="1"/>
    <col min="11010" max="11010" width="15.28515625" style="624" hidden="1"/>
    <col min="11011" max="11011" width="8.5703125" style="624" hidden="1"/>
    <col min="11012" max="11012" width="12.42578125" style="624" hidden="1"/>
    <col min="11013" max="11013" width="8.7109375" style="624" hidden="1"/>
    <col min="11014" max="11014" width="6" style="624" hidden="1"/>
    <col min="11015" max="11015" width="8.28515625" style="624" hidden="1"/>
    <col min="11016" max="11016" width="0.85546875" style="624" hidden="1"/>
    <col min="11017" max="11264" width="11.42578125" style="624" hidden="1"/>
    <col min="11265" max="11265" width="0.85546875" style="624" hidden="1"/>
    <col min="11266" max="11266" width="15.28515625" style="624" hidden="1"/>
    <col min="11267" max="11267" width="8.5703125" style="624" hidden="1"/>
    <col min="11268" max="11268" width="12.42578125" style="624" hidden="1"/>
    <col min="11269" max="11269" width="8.7109375" style="624" hidden="1"/>
    <col min="11270" max="11270" width="6" style="624" hidden="1"/>
    <col min="11271" max="11271" width="8.28515625" style="624" hidden="1"/>
    <col min="11272" max="11272" width="0.85546875" style="624" hidden="1"/>
    <col min="11273" max="11520" width="11.42578125" style="624" hidden="1"/>
    <col min="11521" max="11521" width="0.85546875" style="624" hidden="1"/>
    <col min="11522" max="11522" width="15.28515625" style="624" hidden="1"/>
    <col min="11523" max="11523" width="8.5703125" style="624" hidden="1"/>
    <col min="11524" max="11524" width="12.42578125" style="624" hidden="1"/>
    <col min="11525" max="11525" width="8.7109375" style="624" hidden="1"/>
    <col min="11526" max="11526" width="6" style="624" hidden="1"/>
    <col min="11527" max="11527" width="8.28515625" style="624" hidden="1"/>
    <col min="11528" max="11528" width="0.85546875" style="624" hidden="1"/>
    <col min="11529" max="11776" width="11.42578125" style="624" hidden="1"/>
    <col min="11777" max="11777" width="0.85546875" style="624" hidden="1"/>
    <col min="11778" max="11778" width="15.28515625" style="624" hidden="1"/>
    <col min="11779" max="11779" width="8.5703125" style="624" hidden="1"/>
    <col min="11780" max="11780" width="12.42578125" style="624" hidden="1"/>
    <col min="11781" max="11781" width="8.7109375" style="624" hidden="1"/>
    <col min="11782" max="11782" width="6" style="624" hidden="1"/>
    <col min="11783" max="11783" width="8.28515625" style="624" hidden="1"/>
    <col min="11784" max="11784" width="0.85546875" style="624" hidden="1"/>
    <col min="11785" max="12032" width="11.42578125" style="624" hidden="1"/>
    <col min="12033" max="12033" width="0.85546875" style="624" hidden="1"/>
    <col min="12034" max="12034" width="15.28515625" style="624" hidden="1"/>
    <col min="12035" max="12035" width="8.5703125" style="624" hidden="1"/>
    <col min="12036" max="12036" width="12.42578125" style="624" hidden="1"/>
    <col min="12037" max="12037" width="8.7109375" style="624" hidden="1"/>
    <col min="12038" max="12038" width="6" style="624" hidden="1"/>
    <col min="12039" max="12039" width="8.28515625" style="624" hidden="1"/>
    <col min="12040" max="12040" width="0.85546875" style="624" hidden="1"/>
    <col min="12041" max="12288" width="11.42578125" style="624" hidden="1"/>
    <col min="12289" max="12289" width="0.85546875" style="624" hidden="1"/>
    <col min="12290" max="12290" width="15.28515625" style="624" hidden="1"/>
    <col min="12291" max="12291" width="8.5703125" style="624" hidden="1"/>
    <col min="12292" max="12292" width="12.42578125" style="624" hidden="1"/>
    <col min="12293" max="12293" width="8.7109375" style="624" hidden="1"/>
    <col min="12294" max="12294" width="6" style="624" hidden="1"/>
    <col min="12295" max="12295" width="8.28515625" style="624" hidden="1"/>
    <col min="12296" max="12296" width="0.85546875" style="624" hidden="1"/>
    <col min="12297" max="12544" width="11.42578125" style="624" hidden="1"/>
    <col min="12545" max="12545" width="0.85546875" style="624" hidden="1"/>
    <col min="12546" max="12546" width="15.28515625" style="624" hidden="1"/>
    <col min="12547" max="12547" width="8.5703125" style="624" hidden="1"/>
    <col min="12548" max="12548" width="12.42578125" style="624" hidden="1"/>
    <col min="12549" max="12549" width="8.7109375" style="624" hidden="1"/>
    <col min="12550" max="12550" width="6" style="624" hidden="1"/>
    <col min="12551" max="12551" width="8.28515625" style="624" hidden="1"/>
    <col min="12552" max="12552" width="0.85546875" style="624" hidden="1"/>
    <col min="12553" max="12800" width="11.42578125" style="624" hidden="1"/>
    <col min="12801" max="12801" width="0.85546875" style="624" hidden="1"/>
    <col min="12802" max="12802" width="15.28515625" style="624" hidden="1"/>
    <col min="12803" max="12803" width="8.5703125" style="624" hidden="1"/>
    <col min="12804" max="12804" width="12.42578125" style="624" hidden="1"/>
    <col min="12805" max="12805" width="8.7109375" style="624" hidden="1"/>
    <col min="12806" max="12806" width="6" style="624" hidden="1"/>
    <col min="12807" max="12807" width="8.28515625" style="624" hidden="1"/>
    <col min="12808" max="12808" width="0.85546875" style="624" hidden="1"/>
    <col min="12809" max="13056" width="11.42578125" style="624" hidden="1"/>
    <col min="13057" max="13057" width="0.85546875" style="624" hidden="1"/>
    <col min="13058" max="13058" width="15.28515625" style="624" hidden="1"/>
    <col min="13059" max="13059" width="8.5703125" style="624" hidden="1"/>
    <col min="13060" max="13060" width="12.42578125" style="624" hidden="1"/>
    <col min="13061" max="13061" width="8.7109375" style="624" hidden="1"/>
    <col min="13062" max="13062" width="6" style="624" hidden="1"/>
    <col min="13063" max="13063" width="8.28515625" style="624" hidden="1"/>
    <col min="13064" max="13064" width="0.85546875" style="624" hidden="1"/>
    <col min="13065" max="13312" width="11.42578125" style="624" hidden="1"/>
    <col min="13313" max="13313" width="0.85546875" style="624" hidden="1"/>
    <col min="13314" max="13314" width="15.28515625" style="624" hidden="1"/>
    <col min="13315" max="13315" width="8.5703125" style="624" hidden="1"/>
    <col min="13316" max="13316" width="12.42578125" style="624" hidden="1"/>
    <col min="13317" max="13317" width="8.7109375" style="624" hidden="1"/>
    <col min="13318" max="13318" width="6" style="624" hidden="1"/>
    <col min="13319" max="13319" width="8.28515625" style="624" hidden="1"/>
    <col min="13320" max="13320" width="0.85546875" style="624" hidden="1"/>
    <col min="13321" max="13568" width="11.42578125" style="624" hidden="1"/>
    <col min="13569" max="13569" width="0.85546875" style="624" hidden="1"/>
    <col min="13570" max="13570" width="15.28515625" style="624" hidden="1"/>
    <col min="13571" max="13571" width="8.5703125" style="624" hidden="1"/>
    <col min="13572" max="13572" width="12.42578125" style="624" hidden="1"/>
    <col min="13573" max="13573" width="8.7109375" style="624" hidden="1"/>
    <col min="13574" max="13574" width="6" style="624" hidden="1"/>
    <col min="13575" max="13575" width="8.28515625" style="624" hidden="1"/>
    <col min="13576" max="13576" width="0.85546875" style="624" hidden="1"/>
    <col min="13577" max="13824" width="11.42578125" style="624" hidden="1"/>
    <col min="13825" max="13825" width="0.85546875" style="624" hidden="1"/>
    <col min="13826" max="13826" width="15.28515625" style="624" hidden="1"/>
    <col min="13827" max="13827" width="8.5703125" style="624" hidden="1"/>
    <col min="13828" max="13828" width="12.42578125" style="624" hidden="1"/>
    <col min="13829" max="13829" width="8.7109375" style="624" hidden="1"/>
    <col min="13830" max="13830" width="6" style="624" hidden="1"/>
    <col min="13831" max="13831" width="8.28515625" style="624" hidden="1"/>
    <col min="13832" max="13832" width="0.85546875" style="624" hidden="1"/>
    <col min="13833" max="14080" width="11.42578125" style="624" hidden="1"/>
    <col min="14081" max="14081" width="0.85546875" style="624" hidden="1"/>
    <col min="14082" max="14082" width="15.28515625" style="624" hidden="1"/>
    <col min="14083" max="14083" width="8.5703125" style="624" hidden="1"/>
    <col min="14084" max="14084" width="12.42578125" style="624" hidden="1"/>
    <col min="14085" max="14085" width="8.7109375" style="624" hidden="1"/>
    <col min="14086" max="14086" width="6" style="624" hidden="1"/>
    <col min="14087" max="14087" width="8.28515625" style="624" hidden="1"/>
    <col min="14088" max="14088" width="0.85546875" style="624" hidden="1"/>
    <col min="14089" max="14336" width="11.42578125" style="624" hidden="1"/>
    <col min="14337" max="14337" width="0.85546875" style="624" hidden="1"/>
    <col min="14338" max="14338" width="15.28515625" style="624" hidden="1"/>
    <col min="14339" max="14339" width="8.5703125" style="624" hidden="1"/>
    <col min="14340" max="14340" width="12.42578125" style="624" hidden="1"/>
    <col min="14341" max="14341" width="8.7109375" style="624" hidden="1"/>
    <col min="14342" max="14342" width="6" style="624" hidden="1"/>
    <col min="14343" max="14343" width="8.28515625" style="624" hidden="1"/>
    <col min="14344" max="14344" width="0.85546875" style="624" hidden="1"/>
    <col min="14345" max="14592" width="11.42578125" style="624" hidden="1"/>
    <col min="14593" max="14593" width="0.85546875" style="624" hidden="1"/>
    <col min="14594" max="14594" width="15.28515625" style="624" hidden="1"/>
    <col min="14595" max="14595" width="8.5703125" style="624" hidden="1"/>
    <col min="14596" max="14596" width="12.42578125" style="624" hidden="1"/>
    <col min="14597" max="14597" width="8.7109375" style="624" hidden="1"/>
    <col min="14598" max="14598" width="6" style="624" hidden="1"/>
    <col min="14599" max="14599" width="8.28515625" style="624" hidden="1"/>
    <col min="14600" max="14600" width="0.85546875" style="624" hidden="1"/>
    <col min="14601" max="14848" width="11.42578125" style="624" hidden="1"/>
    <col min="14849" max="14849" width="0.85546875" style="624" hidden="1"/>
    <col min="14850" max="14850" width="15.28515625" style="624" hidden="1"/>
    <col min="14851" max="14851" width="8.5703125" style="624" hidden="1"/>
    <col min="14852" max="14852" width="12.42578125" style="624" hidden="1"/>
    <col min="14853" max="14853" width="8.7109375" style="624" hidden="1"/>
    <col min="14854" max="14854" width="6" style="624" hidden="1"/>
    <col min="14855" max="14855" width="8.28515625" style="624" hidden="1"/>
    <col min="14856" max="14856" width="0.85546875" style="624" hidden="1"/>
    <col min="14857" max="15104" width="11.42578125" style="624" hidden="1"/>
    <col min="15105" max="15105" width="0.85546875" style="624" hidden="1"/>
    <col min="15106" max="15106" width="15.28515625" style="624" hidden="1"/>
    <col min="15107" max="15107" width="8.5703125" style="624" hidden="1"/>
    <col min="15108" max="15108" width="12.42578125" style="624" hidden="1"/>
    <col min="15109" max="15109" width="8.7109375" style="624" hidden="1"/>
    <col min="15110" max="15110" width="6" style="624" hidden="1"/>
    <col min="15111" max="15111" width="8.28515625" style="624" hidden="1"/>
    <col min="15112" max="15112" width="0.85546875" style="624" hidden="1"/>
    <col min="15113" max="15360" width="11.42578125" style="624" hidden="1"/>
    <col min="15361" max="15361" width="0.85546875" style="624" hidden="1"/>
    <col min="15362" max="15362" width="15.28515625" style="624" hidden="1"/>
    <col min="15363" max="15363" width="8.5703125" style="624" hidden="1"/>
    <col min="15364" max="15364" width="12.42578125" style="624" hidden="1"/>
    <col min="15365" max="15365" width="8.7109375" style="624" hidden="1"/>
    <col min="15366" max="15366" width="6" style="624" hidden="1"/>
    <col min="15367" max="15367" width="8.28515625" style="624" hidden="1"/>
    <col min="15368" max="15368" width="0.85546875" style="624" hidden="1"/>
    <col min="15369" max="15616" width="11.42578125" style="624" hidden="1"/>
    <col min="15617" max="15617" width="0.85546875" style="624" hidden="1"/>
    <col min="15618" max="15618" width="15.28515625" style="624" hidden="1"/>
    <col min="15619" max="15619" width="8.5703125" style="624" hidden="1"/>
    <col min="15620" max="15620" width="12.42578125" style="624" hidden="1"/>
    <col min="15621" max="15621" width="8.7109375" style="624" hidden="1"/>
    <col min="15622" max="15622" width="6" style="624" hidden="1"/>
    <col min="15623" max="15623" width="8.28515625" style="624" hidden="1"/>
    <col min="15624" max="15624" width="0.85546875" style="624" hidden="1"/>
    <col min="15625" max="15872" width="11.42578125" style="624" hidden="1"/>
    <col min="15873" max="15873" width="0.85546875" style="624" hidden="1"/>
    <col min="15874" max="15874" width="15.28515625" style="624" hidden="1"/>
    <col min="15875" max="15875" width="8.5703125" style="624" hidden="1"/>
    <col min="15876" max="15876" width="12.42578125" style="624" hidden="1"/>
    <col min="15877" max="15877" width="8.7109375" style="624" hidden="1"/>
    <col min="15878" max="15878" width="6" style="624" hidden="1"/>
    <col min="15879" max="15879" width="8.28515625" style="624" hidden="1"/>
    <col min="15880" max="15880" width="0.85546875" style="624" hidden="1"/>
    <col min="15881" max="16128" width="11.42578125" style="624" hidden="1"/>
    <col min="16129" max="16129" width="0.85546875" style="624" hidden="1"/>
    <col min="16130" max="16130" width="15.28515625" style="624" hidden="1"/>
    <col min="16131" max="16131" width="8.5703125" style="624" hidden="1"/>
    <col min="16132" max="16132" width="12.42578125" style="624" hidden="1"/>
    <col min="16133" max="16133" width="8.7109375" style="624" hidden="1"/>
    <col min="16134" max="16134" width="6" style="624" hidden="1"/>
    <col min="16135" max="16135" width="8.28515625" style="624" hidden="1"/>
    <col min="16136" max="16136" width="0.85546875" style="624" hidden="1"/>
    <col min="16137" max="16384" width="11.42578125" style="624" hidden="1"/>
  </cols>
  <sheetData>
    <row r="1" spans="1:8" s="230" customFormat="1" ht="4.5" customHeight="1">
      <c r="A1" s="625"/>
      <c r="B1" s="233"/>
      <c r="C1" s="233"/>
      <c r="D1" s="233"/>
      <c r="E1" s="272"/>
      <c r="F1" s="233"/>
      <c r="G1" s="233"/>
      <c r="H1" s="626"/>
    </row>
    <row r="2" spans="1:8" s="230" customFormat="1" ht="11.45" customHeight="1">
      <c r="A2" s="226"/>
      <c r="B2" s="575" t="s">
        <v>805</v>
      </c>
      <c r="C2" s="270"/>
      <c r="D2" s="270"/>
      <c r="E2" s="269"/>
      <c r="G2" s="370" t="s">
        <v>484</v>
      </c>
      <c r="H2" s="229"/>
    </row>
    <row r="3" spans="1:8" s="230" customFormat="1" ht="11.1" customHeight="1">
      <c r="A3" s="226"/>
      <c r="B3" s="696" t="s">
        <v>492</v>
      </c>
      <c r="C3" s="270"/>
      <c r="D3" s="270"/>
      <c r="E3" s="268"/>
      <c r="F3" s="270"/>
      <c r="G3" s="697"/>
      <c r="H3" s="698"/>
    </row>
    <row r="4" spans="1:8" s="230" customFormat="1" ht="3" customHeight="1">
      <c r="A4" s="226"/>
      <c r="B4" s="647"/>
      <c r="C4" s="647"/>
      <c r="D4" s="647"/>
      <c r="E4" s="699"/>
      <c r="F4" s="647"/>
      <c r="G4" s="231"/>
      <c r="H4" s="698"/>
    </row>
    <row r="5" spans="1:8" s="230" customFormat="1" ht="3" customHeight="1">
      <c r="A5" s="226"/>
      <c r="B5" s="270"/>
      <c r="C5" s="270"/>
      <c r="D5" s="270"/>
      <c r="E5" s="268"/>
      <c r="F5" s="270"/>
      <c r="H5" s="698"/>
    </row>
    <row r="6" spans="1:8" s="225" customFormat="1" ht="8.4499999999999993" customHeight="1">
      <c r="A6" s="274"/>
      <c r="B6" s="258" t="s">
        <v>493</v>
      </c>
      <c r="C6" s="258"/>
      <c r="D6" s="258"/>
      <c r="E6" s="283"/>
      <c r="G6" s="250" t="s">
        <v>14</v>
      </c>
      <c r="H6" s="679"/>
    </row>
    <row r="7" spans="1:8" s="225" customFormat="1" ht="3" customHeight="1">
      <c r="A7" s="274"/>
      <c r="B7" s="277"/>
      <c r="C7" s="277"/>
      <c r="D7" s="277"/>
      <c r="E7" s="700"/>
      <c r="F7" s="277"/>
      <c r="G7" s="257"/>
      <c r="H7" s="630"/>
    </row>
    <row r="8" spans="1:8" s="225" customFormat="1" ht="3" customHeight="1">
      <c r="A8" s="274"/>
      <c r="B8" s="258"/>
      <c r="C8" s="258"/>
      <c r="D8" s="258"/>
      <c r="E8" s="283"/>
      <c r="F8" s="258"/>
      <c r="H8" s="630"/>
    </row>
    <row r="9" spans="1:8" s="703" customFormat="1" ht="8.4499999999999993" customHeight="1">
      <c r="A9" s="701"/>
      <c r="B9" s="644" t="s">
        <v>31</v>
      </c>
      <c r="C9" s="644"/>
      <c r="D9" s="644"/>
      <c r="E9" s="702"/>
      <c r="G9" s="704">
        <f>G11+G18</f>
        <v>278</v>
      </c>
      <c r="H9" s="705"/>
    </row>
    <row r="10" spans="1:8" s="703" customFormat="1" ht="3.95" customHeight="1">
      <c r="A10" s="701"/>
      <c r="B10" s="644"/>
      <c r="C10" s="644"/>
      <c r="D10" s="644"/>
      <c r="E10" s="702"/>
      <c r="G10" s="704"/>
      <c r="H10" s="705"/>
    </row>
    <row r="11" spans="1:8" s="225" customFormat="1" ht="8.4499999999999993" customHeight="1">
      <c r="A11" s="274"/>
      <c r="B11" s="258" t="s">
        <v>494</v>
      </c>
      <c r="C11" s="258"/>
      <c r="D11" s="258"/>
      <c r="E11" s="283"/>
      <c r="G11" s="706">
        <f>G12+G16</f>
        <v>123</v>
      </c>
      <c r="H11" s="707"/>
    </row>
    <row r="12" spans="1:8" s="225" customFormat="1" ht="8.4499999999999993" customHeight="1">
      <c r="A12" s="274"/>
      <c r="B12" s="708" t="s">
        <v>495</v>
      </c>
      <c r="C12" s="258"/>
      <c r="D12" s="258"/>
      <c r="E12" s="283"/>
      <c r="G12" s="706">
        <f>SUM(G13:G15)</f>
        <v>75</v>
      </c>
      <c r="H12" s="707"/>
    </row>
    <row r="13" spans="1:8" s="225" customFormat="1" ht="8.4499999999999993" customHeight="1">
      <c r="A13" s="274"/>
      <c r="B13" s="709" t="s">
        <v>496</v>
      </c>
      <c r="C13" s="258"/>
      <c r="D13" s="258"/>
      <c r="E13" s="283"/>
      <c r="G13" s="706">
        <v>21</v>
      </c>
      <c r="H13" s="707"/>
    </row>
    <row r="14" spans="1:8" s="225" customFormat="1" ht="8.4499999999999993" customHeight="1">
      <c r="A14" s="274"/>
      <c r="B14" s="709" t="s">
        <v>497</v>
      </c>
      <c r="C14" s="258"/>
      <c r="D14" s="258"/>
      <c r="E14" s="283"/>
      <c r="G14" s="706">
        <v>11</v>
      </c>
      <c r="H14" s="707"/>
    </row>
    <row r="15" spans="1:8" s="225" customFormat="1" ht="8.4499999999999993" customHeight="1">
      <c r="A15" s="274"/>
      <c r="B15" s="709" t="s">
        <v>498</v>
      </c>
      <c r="C15" s="258"/>
      <c r="D15" s="258"/>
      <c r="E15" s="283"/>
      <c r="G15" s="706">
        <v>43</v>
      </c>
      <c r="H15" s="707"/>
    </row>
    <row r="16" spans="1:8" s="225" customFormat="1" ht="8.4499999999999993" customHeight="1">
      <c r="A16" s="274"/>
      <c r="B16" s="708" t="s">
        <v>499</v>
      </c>
      <c r="C16" s="258"/>
      <c r="D16" s="258"/>
      <c r="E16" s="283"/>
      <c r="G16" s="706">
        <v>48</v>
      </c>
      <c r="H16" s="707"/>
    </row>
    <row r="17" spans="1:8" s="225" customFormat="1" ht="8.4499999999999993" customHeight="1">
      <c r="A17" s="274"/>
      <c r="B17" s="709" t="s">
        <v>500</v>
      </c>
      <c r="C17" s="258"/>
      <c r="D17" s="258"/>
      <c r="E17" s="283"/>
      <c r="G17" s="706">
        <v>48</v>
      </c>
      <c r="H17" s="707"/>
    </row>
    <row r="18" spans="1:8" s="225" customFormat="1" ht="9.6" customHeight="1">
      <c r="A18" s="274"/>
      <c r="B18" s="258" t="s">
        <v>501</v>
      </c>
      <c r="C18" s="258"/>
      <c r="D18" s="258"/>
      <c r="E18" s="283"/>
      <c r="G18" s="706">
        <v>155</v>
      </c>
      <c r="H18" s="707"/>
    </row>
    <row r="19" spans="1:8" s="225" customFormat="1" ht="3" customHeight="1">
      <c r="A19" s="274"/>
      <c r="B19" s="277"/>
      <c r="C19" s="277"/>
      <c r="D19" s="277"/>
      <c r="E19" s="700"/>
      <c r="F19" s="277"/>
      <c r="G19" s="257"/>
      <c r="H19" s="630"/>
    </row>
    <row r="20" spans="1:8" s="225" customFormat="1" ht="3" customHeight="1">
      <c r="A20" s="274"/>
      <c r="B20" s="258"/>
      <c r="C20" s="258"/>
      <c r="D20" s="258"/>
      <c r="E20" s="283"/>
      <c r="F20" s="258"/>
      <c r="H20" s="630"/>
    </row>
    <row r="21" spans="1:8" s="225" customFormat="1" ht="8.4499999999999993" customHeight="1">
      <c r="A21" s="274"/>
      <c r="B21" s="283" t="s">
        <v>807</v>
      </c>
      <c r="C21" s="644"/>
      <c r="D21" s="644"/>
      <c r="E21" s="279"/>
      <c r="F21" s="644"/>
      <c r="H21" s="710"/>
    </row>
    <row r="22" spans="1:8" s="225" customFormat="1" ht="4.5" customHeight="1">
      <c r="A22" s="690"/>
      <c r="B22" s="691"/>
      <c r="C22" s="692"/>
      <c r="D22" s="692"/>
      <c r="E22" s="276"/>
      <c r="F22" s="692"/>
      <c r="G22" s="257"/>
      <c r="H22" s="711"/>
    </row>
    <row r="23" spans="1:8" s="225" customFormat="1" ht="4.5" hidden="1" customHeight="1">
      <c r="B23" s="694"/>
      <c r="C23" s="695"/>
      <c r="D23" s="695"/>
      <c r="E23" s="280"/>
      <c r="F23" s="695"/>
      <c r="H23" s="695"/>
    </row>
    <row r="24" spans="1:8" ht="11.25" hidden="1" customHeight="1"/>
    <row r="25" spans="1:8" ht="18" hidden="1">
      <c r="B25" s="322"/>
    </row>
    <row r="26" spans="1:8" hidden="1">
      <c r="B26" s="709"/>
    </row>
    <row r="27" spans="1:8" hidden="1">
      <c r="B27" s="708"/>
    </row>
    <row r="28" spans="1:8" hidden="1">
      <c r="B28" s="709"/>
    </row>
    <row r="29" spans="1:8" hidden="1"/>
    <row r="30" spans="1:8" hidden="1"/>
    <row r="31" spans="1:8" hidden="1"/>
    <row r="32" spans="1:8" hidden="1"/>
    <row r="33" hidden="1"/>
    <row r="34" hidden="1"/>
    <row r="35" hidden="1"/>
    <row r="36" hidden="1"/>
    <row r="37" hidden="1"/>
    <row r="38" hidden="1"/>
    <row r="39" hidden="1"/>
    <row r="40" ht="16.5" hidden="1" customHeight="1"/>
  </sheetData>
  <sheetProtection sheet="1" objects="1" scenarios="1"/>
  <hyperlinks>
    <hyperlink ref="G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9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64" customWidth="1"/>
    <col min="2" max="2" width="2" style="264" customWidth="1"/>
    <col min="3" max="3" width="14.42578125" style="264" customWidth="1"/>
    <col min="4" max="4" width="5.85546875" style="264" customWidth="1"/>
    <col min="5" max="5" width="9.85546875" style="264" customWidth="1"/>
    <col min="6" max="6" width="15.7109375" style="264" customWidth="1"/>
    <col min="7" max="7" width="11.28515625" style="264" customWidth="1"/>
    <col min="8" max="9" width="0.85546875" style="264" customWidth="1"/>
    <col min="10" max="11" width="0" style="264" hidden="1" customWidth="1"/>
    <col min="12" max="16384" width="11.42578125" style="264" hidden="1"/>
  </cols>
  <sheetData>
    <row r="1" spans="1:9" s="225" customFormat="1" ht="4.5" customHeight="1">
      <c r="A1" s="219"/>
      <c r="B1" s="220"/>
      <c r="C1" s="221"/>
      <c r="D1" s="222"/>
      <c r="E1" s="220"/>
      <c r="F1" s="220"/>
      <c r="G1" s="220"/>
      <c r="H1" s="223"/>
      <c r="I1" s="224"/>
    </row>
    <row r="2" spans="1:9" s="230" customFormat="1" ht="9.9499999999999993" customHeight="1">
      <c r="A2" s="226"/>
      <c r="B2" s="227" t="s">
        <v>502</v>
      </c>
      <c r="C2" s="228"/>
      <c r="D2" s="228"/>
      <c r="E2" s="228"/>
      <c r="F2" s="228"/>
      <c r="G2" s="735" t="s">
        <v>491</v>
      </c>
      <c r="H2" s="229"/>
      <c r="I2" s="228"/>
    </row>
    <row r="3" spans="1:9" s="230" customFormat="1" ht="3" customHeight="1">
      <c r="A3" s="226"/>
      <c r="B3" s="228"/>
      <c r="C3" s="231"/>
      <c r="D3" s="231"/>
      <c r="E3" s="231"/>
      <c r="F3" s="231"/>
      <c r="G3" s="231"/>
      <c r="H3" s="232"/>
      <c r="I3" s="228"/>
    </row>
    <row r="4" spans="1:9" s="230" customFormat="1" ht="3" customHeight="1">
      <c r="A4" s="226"/>
      <c r="B4" s="233"/>
      <c r="C4" s="228"/>
      <c r="D4" s="228"/>
      <c r="E4" s="228"/>
      <c r="F4" s="228"/>
      <c r="G4" s="228"/>
      <c r="H4" s="232"/>
      <c r="I4" s="228"/>
    </row>
    <row r="5" spans="1:9" s="230" customFormat="1" ht="8.4499999999999993" customHeight="1">
      <c r="A5" s="226"/>
      <c r="B5" s="753" t="s">
        <v>504</v>
      </c>
      <c r="C5" s="753"/>
      <c r="D5" s="755" t="s">
        <v>505</v>
      </c>
      <c r="E5" s="755"/>
      <c r="F5" s="763" t="s">
        <v>506</v>
      </c>
      <c r="G5" s="763" t="s">
        <v>507</v>
      </c>
      <c r="H5" s="234"/>
      <c r="I5" s="235"/>
    </row>
    <row r="6" spans="1:9" s="230" customFormat="1" ht="8.4499999999999993" customHeight="1">
      <c r="A6" s="226"/>
      <c r="B6" s="753"/>
      <c r="C6" s="753"/>
      <c r="D6" s="755"/>
      <c r="E6" s="755"/>
      <c r="F6" s="763"/>
      <c r="G6" s="763"/>
      <c r="H6" s="236"/>
      <c r="I6" s="235"/>
    </row>
    <row r="7" spans="1:9" s="230" customFormat="1" ht="8.4499999999999993" customHeight="1">
      <c r="A7" s="226"/>
      <c r="B7" s="753"/>
      <c r="C7" s="753"/>
      <c r="D7" s="755"/>
      <c r="E7" s="755"/>
      <c r="F7" s="763"/>
      <c r="G7" s="763"/>
      <c r="H7" s="236"/>
      <c r="I7" s="235"/>
    </row>
    <row r="8" spans="1:9" s="230" customFormat="1" ht="10.15" customHeight="1">
      <c r="A8" s="226"/>
      <c r="B8" s="753"/>
      <c r="C8" s="753"/>
      <c r="D8" s="755"/>
      <c r="E8" s="755"/>
      <c r="F8" s="763"/>
      <c r="G8" s="763"/>
      <c r="H8" s="236"/>
      <c r="I8" s="235"/>
    </row>
    <row r="9" spans="1:9" s="230" customFormat="1" ht="3" customHeight="1">
      <c r="A9" s="226"/>
      <c r="B9" s="231"/>
      <c r="C9" s="231"/>
      <c r="D9" s="231"/>
      <c r="E9" s="231"/>
      <c r="F9" s="231"/>
      <c r="G9" s="231"/>
      <c r="H9" s="232"/>
      <c r="I9" s="228"/>
    </row>
    <row r="10" spans="1:9" s="230" customFormat="1" ht="3" customHeight="1">
      <c r="A10" s="226"/>
      <c r="B10" s="228"/>
      <c r="C10" s="228"/>
      <c r="D10" s="228"/>
      <c r="E10" s="237"/>
      <c r="F10" s="237"/>
      <c r="G10" s="237"/>
      <c r="H10" s="232"/>
      <c r="I10" s="228"/>
    </row>
    <row r="11" spans="1:9" s="230" customFormat="1" ht="8.4499999999999993" customHeight="1">
      <c r="A11" s="226"/>
      <c r="B11" s="238" t="s">
        <v>508</v>
      </c>
      <c r="C11" s="228"/>
      <c r="D11" s="239"/>
      <c r="E11" s="239"/>
      <c r="F11" s="239"/>
      <c r="G11" s="239"/>
      <c r="H11" s="240"/>
      <c r="I11" s="228"/>
    </row>
    <row r="12" spans="1:9" s="230" customFormat="1" ht="8.4499999999999993" customHeight="1">
      <c r="A12" s="226"/>
      <c r="B12" s="238" t="s">
        <v>509</v>
      </c>
      <c r="C12" s="228"/>
      <c r="D12" s="239"/>
      <c r="E12" s="239"/>
      <c r="F12" s="239"/>
      <c r="G12" s="239"/>
      <c r="H12" s="240"/>
      <c r="I12" s="228"/>
    </row>
    <row r="13" spans="1:9" s="230" customFormat="1" ht="8.4499999999999993" customHeight="1">
      <c r="A13" s="226"/>
      <c r="B13" s="241" t="s">
        <v>122</v>
      </c>
      <c r="C13" s="239" t="s">
        <v>510</v>
      </c>
      <c r="D13" s="242"/>
      <c r="E13" s="243">
        <v>5588</v>
      </c>
      <c r="F13" s="243">
        <v>225242</v>
      </c>
      <c r="G13" s="244" t="s">
        <v>13</v>
      </c>
      <c r="H13" s="236"/>
      <c r="I13" s="228"/>
    </row>
    <row r="14" spans="1:9" s="230" customFormat="1" ht="8.4499999999999993" customHeight="1">
      <c r="A14" s="226"/>
      <c r="B14" s="241" t="s">
        <v>123</v>
      </c>
      <c r="C14" s="239" t="s">
        <v>511</v>
      </c>
      <c r="D14" s="242"/>
      <c r="E14" s="243">
        <v>1861</v>
      </c>
      <c r="F14" s="243">
        <v>13790</v>
      </c>
      <c r="G14" s="243">
        <v>150</v>
      </c>
      <c r="H14" s="236"/>
      <c r="I14" s="228"/>
    </row>
    <row r="15" spans="1:9" s="230" customFormat="1" ht="8.4499999999999993" customHeight="1">
      <c r="A15" s="226"/>
      <c r="B15" s="241" t="s">
        <v>125</v>
      </c>
      <c r="C15" s="239" t="s">
        <v>512</v>
      </c>
      <c r="D15" s="242"/>
      <c r="E15" s="243">
        <v>1712</v>
      </c>
      <c r="F15" s="243">
        <v>2688</v>
      </c>
      <c r="G15" s="243">
        <v>145</v>
      </c>
      <c r="H15" s="236"/>
      <c r="I15" s="228"/>
    </row>
    <row r="16" spans="1:9" s="230" customFormat="1" ht="8.4499999999999993" customHeight="1">
      <c r="A16" s="226"/>
      <c r="B16" s="241" t="s">
        <v>127</v>
      </c>
      <c r="C16" s="239" t="s">
        <v>513</v>
      </c>
      <c r="D16" s="242"/>
      <c r="E16" s="243">
        <v>28093</v>
      </c>
      <c r="F16" s="243">
        <v>17369</v>
      </c>
      <c r="G16" s="243">
        <v>325</v>
      </c>
      <c r="H16" s="236"/>
      <c r="I16" s="228"/>
    </row>
    <row r="17" spans="1:9" s="230" customFormat="1" ht="8.4499999999999993" customHeight="1">
      <c r="A17" s="226"/>
      <c r="B17" s="241" t="s">
        <v>129</v>
      </c>
      <c r="C17" s="239" t="s">
        <v>514</v>
      </c>
      <c r="D17" s="242"/>
      <c r="E17" s="243">
        <v>115536</v>
      </c>
      <c r="F17" s="243">
        <v>83553</v>
      </c>
      <c r="G17" s="243">
        <v>1521</v>
      </c>
      <c r="H17" s="236"/>
      <c r="I17" s="228"/>
    </row>
    <row r="18" spans="1:9" s="230" customFormat="1" ht="8.4499999999999993" customHeight="1">
      <c r="A18" s="226"/>
      <c r="B18" s="241" t="s">
        <v>131</v>
      </c>
      <c r="C18" s="239" t="s">
        <v>515</v>
      </c>
      <c r="D18" s="242"/>
      <c r="E18" s="243">
        <v>533</v>
      </c>
      <c r="F18" s="243">
        <v>7614</v>
      </c>
      <c r="G18" s="243">
        <v>115</v>
      </c>
      <c r="H18" s="236"/>
      <c r="I18" s="228"/>
    </row>
    <row r="19" spans="1:9" s="230" customFormat="1" ht="8.4499999999999993" customHeight="1">
      <c r="A19" s="226"/>
      <c r="B19" s="241" t="s">
        <v>133</v>
      </c>
      <c r="C19" s="239" t="s">
        <v>516</v>
      </c>
      <c r="D19" s="242"/>
      <c r="E19" s="243">
        <v>2563</v>
      </c>
      <c r="F19" s="243">
        <v>4061</v>
      </c>
      <c r="G19" s="243">
        <v>368</v>
      </c>
      <c r="H19" s="236"/>
      <c r="I19" s="228"/>
    </row>
    <row r="20" spans="1:9" s="230" customFormat="1" ht="8.4499999999999993" customHeight="1">
      <c r="A20" s="226"/>
      <c r="B20" s="241" t="s">
        <v>135</v>
      </c>
      <c r="C20" s="239" t="s">
        <v>517</v>
      </c>
      <c r="D20" s="242"/>
      <c r="E20" s="243">
        <v>2139</v>
      </c>
      <c r="F20" s="243">
        <v>2827</v>
      </c>
      <c r="G20" s="243">
        <v>139</v>
      </c>
      <c r="H20" s="236"/>
      <c r="I20" s="228"/>
    </row>
    <row r="21" spans="1:9" s="230" customFormat="1" ht="8.4499999999999993" customHeight="1">
      <c r="A21" s="226"/>
      <c r="B21" s="241" t="s">
        <v>137</v>
      </c>
      <c r="C21" s="239" t="s">
        <v>518</v>
      </c>
      <c r="D21" s="242"/>
      <c r="E21" s="243">
        <v>2218</v>
      </c>
      <c r="F21" s="243">
        <v>2785</v>
      </c>
      <c r="G21" s="243">
        <v>124</v>
      </c>
      <c r="H21" s="236"/>
      <c r="I21" s="228"/>
    </row>
    <row r="22" spans="1:9" s="230" customFormat="1" ht="8.4499999999999993" customHeight="1">
      <c r="A22" s="226"/>
      <c r="B22" s="241" t="s">
        <v>139</v>
      </c>
      <c r="C22" s="239" t="s">
        <v>519</v>
      </c>
      <c r="D22" s="242"/>
      <c r="E22" s="243">
        <v>19673</v>
      </c>
      <c r="F22" s="243">
        <v>84956</v>
      </c>
      <c r="G22" s="243">
        <v>510</v>
      </c>
      <c r="H22" s="236"/>
      <c r="I22" s="228"/>
    </row>
    <row r="23" spans="1:9" s="230" customFormat="1" ht="8.4499999999999993" customHeight="1">
      <c r="A23" s="226"/>
      <c r="B23" s="241" t="s">
        <v>140</v>
      </c>
      <c r="C23" s="239" t="s">
        <v>520</v>
      </c>
      <c r="D23" s="242"/>
      <c r="E23" s="243">
        <v>42887</v>
      </c>
      <c r="F23" s="243">
        <v>46517</v>
      </c>
      <c r="G23" s="243">
        <v>354</v>
      </c>
      <c r="H23" s="236"/>
      <c r="I23" s="228"/>
    </row>
    <row r="24" spans="1:9" s="230" customFormat="1" ht="8.4499999999999993" customHeight="1">
      <c r="A24" s="226"/>
      <c r="B24" s="241" t="s">
        <v>142</v>
      </c>
      <c r="C24" s="239" t="s">
        <v>521</v>
      </c>
      <c r="D24" s="242"/>
      <c r="E24" s="243">
        <v>1545</v>
      </c>
      <c r="F24" s="243">
        <v>17744</v>
      </c>
      <c r="G24" s="243">
        <v>400</v>
      </c>
      <c r="H24" s="236"/>
      <c r="I24" s="228"/>
    </row>
    <row r="25" spans="1:9" s="230" customFormat="1" ht="8.4499999999999993" customHeight="1">
      <c r="A25" s="226"/>
      <c r="B25" s="241" t="s">
        <v>144</v>
      </c>
      <c r="C25" s="239" t="s">
        <v>522</v>
      </c>
      <c r="D25" s="242"/>
      <c r="E25" s="243">
        <v>2086</v>
      </c>
      <c r="F25" s="243">
        <v>21183</v>
      </c>
      <c r="G25" s="243">
        <v>416</v>
      </c>
      <c r="H25" s="236"/>
      <c r="I25" s="228"/>
    </row>
    <row r="26" spans="1:9" s="230" customFormat="1" ht="8.4499999999999993" customHeight="1">
      <c r="A26" s="226"/>
      <c r="B26" s="241" t="s">
        <v>146</v>
      </c>
      <c r="C26" s="239" t="s">
        <v>523</v>
      </c>
      <c r="D26" s="242"/>
      <c r="E26" s="243">
        <v>6095</v>
      </c>
      <c r="F26" s="243">
        <v>7903</v>
      </c>
      <c r="G26" s="243">
        <v>375</v>
      </c>
      <c r="H26" s="236"/>
      <c r="I26" s="228"/>
    </row>
    <row r="27" spans="1:9" s="230" customFormat="1" ht="8.4499999999999993" customHeight="1">
      <c r="A27" s="226"/>
      <c r="B27" s="241" t="s">
        <v>148</v>
      </c>
      <c r="C27" s="239" t="s">
        <v>524</v>
      </c>
      <c r="D27" s="242"/>
      <c r="E27" s="243">
        <v>11389</v>
      </c>
      <c r="F27" s="243">
        <v>5679</v>
      </c>
      <c r="G27" s="243">
        <v>82</v>
      </c>
      <c r="H27" s="236"/>
      <c r="I27" s="228"/>
    </row>
    <row r="28" spans="1:9" s="230" customFormat="1" ht="8.4499999999999993" customHeight="1">
      <c r="A28" s="226"/>
      <c r="B28" s="241" t="s">
        <v>150</v>
      </c>
      <c r="C28" s="239" t="s">
        <v>525</v>
      </c>
      <c r="D28" s="242"/>
      <c r="E28" s="243">
        <v>2072</v>
      </c>
      <c r="F28" s="243">
        <v>5899</v>
      </c>
      <c r="G28" s="243">
        <v>150</v>
      </c>
      <c r="H28" s="236"/>
      <c r="I28" s="228"/>
    </row>
    <row r="29" spans="1:9" s="230" customFormat="1" ht="4.5" customHeight="1">
      <c r="A29" s="226"/>
      <c r="B29" s="224"/>
      <c r="C29" s="239"/>
      <c r="D29" s="242"/>
      <c r="E29" s="243"/>
      <c r="F29" s="243"/>
      <c r="G29" s="243"/>
      <c r="H29" s="236"/>
      <c r="I29" s="228"/>
    </row>
    <row r="30" spans="1:9" s="230" customFormat="1" ht="8.4499999999999993" customHeight="1">
      <c r="A30" s="226"/>
      <c r="B30" s="238" t="s">
        <v>333</v>
      </c>
      <c r="C30" s="228"/>
      <c r="D30" s="242"/>
      <c r="E30" s="243"/>
      <c r="F30" s="243"/>
      <c r="G30" s="243"/>
      <c r="H30" s="236"/>
      <c r="I30" s="228"/>
    </row>
    <row r="31" spans="1:9" s="230" customFormat="1" ht="3.95" customHeight="1">
      <c r="A31" s="245"/>
      <c r="B31" s="231"/>
      <c r="C31" s="246"/>
      <c r="D31" s="247"/>
      <c r="E31" s="248"/>
      <c r="F31" s="248"/>
      <c r="G31" s="248"/>
      <c r="H31" s="249"/>
      <c r="I31" s="228"/>
    </row>
    <row r="32" spans="1:9" s="225" customFormat="1" ht="4.5" customHeight="1">
      <c r="A32" s="219"/>
      <c r="B32" s="220"/>
      <c r="C32" s="221"/>
      <c r="D32" s="222"/>
      <c r="E32" s="220"/>
      <c r="F32" s="220"/>
      <c r="G32" s="220"/>
      <c r="H32" s="223"/>
      <c r="I32" s="224"/>
    </row>
    <row r="33" spans="1:9" s="230" customFormat="1" ht="11.1" customHeight="1">
      <c r="A33" s="226"/>
      <c r="B33" s="227" t="s">
        <v>502</v>
      </c>
      <c r="C33" s="228"/>
      <c r="D33" s="228"/>
      <c r="E33" s="228"/>
      <c r="F33" s="228"/>
      <c r="G33" s="712" t="s">
        <v>491</v>
      </c>
      <c r="H33" s="229"/>
      <c r="I33" s="228"/>
    </row>
    <row r="34" spans="1:9" s="230" customFormat="1" ht="3" customHeight="1">
      <c r="A34" s="226"/>
      <c r="B34" s="228"/>
      <c r="C34" s="231"/>
      <c r="D34" s="231"/>
      <c r="E34" s="231"/>
      <c r="F34" s="231"/>
      <c r="G34" s="231"/>
      <c r="H34" s="232"/>
      <c r="I34" s="228"/>
    </row>
    <row r="35" spans="1:9" s="230" customFormat="1" ht="3" customHeight="1">
      <c r="A35" s="226"/>
      <c r="B35" s="233"/>
      <c r="C35" s="228"/>
      <c r="D35" s="228"/>
      <c r="E35" s="228"/>
      <c r="F35" s="228"/>
      <c r="G35" s="228"/>
      <c r="H35" s="232"/>
      <c r="I35" s="228"/>
    </row>
    <row r="36" spans="1:9" s="230" customFormat="1" ht="8.4499999999999993" customHeight="1">
      <c r="A36" s="226"/>
      <c r="B36" s="753" t="s">
        <v>504</v>
      </c>
      <c r="C36" s="753"/>
      <c r="D36" s="755" t="s">
        <v>526</v>
      </c>
      <c r="E36" s="763"/>
      <c r="F36" s="763" t="s">
        <v>506</v>
      </c>
      <c r="G36" s="763" t="s">
        <v>507</v>
      </c>
      <c r="H36" s="234"/>
      <c r="I36" s="235"/>
    </row>
    <row r="37" spans="1:9" s="230" customFormat="1" ht="8.4499999999999993" customHeight="1">
      <c r="A37" s="226"/>
      <c r="B37" s="753"/>
      <c r="C37" s="753"/>
      <c r="D37" s="763"/>
      <c r="E37" s="763"/>
      <c r="F37" s="763"/>
      <c r="G37" s="763"/>
      <c r="H37" s="236"/>
      <c r="I37" s="235"/>
    </row>
    <row r="38" spans="1:9" s="230" customFormat="1" ht="8.4499999999999993" customHeight="1">
      <c r="A38" s="226"/>
      <c r="B38" s="753"/>
      <c r="C38" s="753"/>
      <c r="D38" s="763"/>
      <c r="E38" s="763"/>
      <c r="F38" s="763"/>
      <c r="G38" s="763"/>
      <c r="H38" s="236"/>
      <c r="I38" s="235"/>
    </row>
    <row r="39" spans="1:9" s="230" customFormat="1" ht="8.4499999999999993" customHeight="1">
      <c r="A39" s="226"/>
      <c r="B39" s="753"/>
      <c r="C39" s="753"/>
      <c r="D39" s="763"/>
      <c r="E39" s="763"/>
      <c r="F39" s="763"/>
      <c r="G39" s="763"/>
      <c r="H39" s="236"/>
      <c r="I39" s="235"/>
    </row>
    <row r="40" spans="1:9" s="230" customFormat="1" ht="10.15" customHeight="1">
      <c r="A40" s="226"/>
      <c r="B40" s="753"/>
      <c r="C40" s="753"/>
      <c r="D40" s="763"/>
      <c r="E40" s="763"/>
      <c r="F40" s="763"/>
      <c r="G40" s="763"/>
      <c r="H40" s="236"/>
      <c r="I40" s="235"/>
    </row>
    <row r="41" spans="1:9" s="230" customFormat="1" ht="3" customHeight="1">
      <c r="A41" s="226"/>
      <c r="B41" s="231"/>
      <c r="C41" s="231"/>
      <c r="D41" s="231"/>
      <c r="E41" s="231"/>
      <c r="F41" s="231"/>
      <c r="G41" s="231"/>
      <c r="H41" s="232"/>
      <c r="I41" s="228"/>
    </row>
    <row r="42" spans="1:9" s="230" customFormat="1" ht="3" customHeight="1">
      <c r="A42" s="226"/>
      <c r="B42" s="228"/>
      <c r="C42" s="228"/>
      <c r="D42" s="228"/>
      <c r="E42" s="237"/>
      <c r="F42" s="237"/>
      <c r="G42" s="237"/>
      <c r="H42" s="232"/>
      <c r="I42" s="228"/>
    </row>
    <row r="43" spans="1:9" s="230" customFormat="1" ht="8.4499999999999993" customHeight="1">
      <c r="A43" s="226"/>
      <c r="B43" s="251" t="s">
        <v>527</v>
      </c>
      <c r="C43" s="228"/>
      <c r="D43" s="242"/>
      <c r="E43" s="243"/>
      <c r="F43" s="243"/>
      <c r="G43" s="243"/>
      <c r="H43" s="236"/>
      <c r="I43" s="228"/>
    </row>
    <row r="44" spans="1:9" s="230" customFormat="1" ht="8.4499999999999993" customHeight="1">
      <c r="A44" s="226"/>
      <c r="B44" s="251" t="s">
        <v>528</v>
      </c>
      <c r="C44" s="228"/>
      <c r="D44" s="242"/>
      <c r="E44" s="243"/>
      <c r="F44" s="243"/>
      <c r="G44" s="243"/>
      <c r="H44" s="236"/>
      <c r="I44" s="228"/>
    </row>
    <row r="45" spans="1:9" s="230" customFormat="1" ht="8.4499999999999993" customHeight="1">
      <c r="A45" s="226"/>
      <c r="B45" s="241" t="s">
        <v>152</v>
      </c>
      <c r="C45" s="239" t="s">
        <v>529</v>
      </c>
      <c r="D45" s="242"/>
      <c r="E45" s="243">
        <v>1438</v>
      </c>
      <c r="F45" s="243">
        <v>5092</v>
      </c>
      <c r="G45" s="243">
        <v>233</v>
      </c>
      <c r="H45" s="236"/>
      <c r="I45" s="228"/>
    </row>
    <row r="46" spans="1:9" s="230" customFormat="1" ht="8.4499999999999993" customHeight="1">
      <c r="A46" s="226"/>
      <c r="B46" s="241" t="s">
        <v>154</v>
      </c>
      <c r="C46" s="239" t="s">
        <v>530</v>
      </c>
      <c r="D46" s="242"/>
      <c r="E46" s="243">
        <v>2236</v>
      </c>
      <c r="F46" s="243">
        <v>12214</v>
      </c>
      <c r="G46" s="243">
        <v>205</v>
      </c>
      <c r="H46" s="236"/>
      <c r="I46" s="228"/>
    </row>
    <row r="47" spans="1:9" s="230" customFormat="1" ht="8.4499999999999993" customHeight="1">
      <c r="A47" s="226"/>
      <c r="B47" s="241" t="s">
        <v>156</v>
      </c>
      <c r="C47" s="239" t="s">
        <v>531</v>
      </c>
      <c r="D47" s="242"/>
      <c r="E47" s="243">
        <v>2015</v>
      </c>
      <c r="F47" s="243">
        <v>9795</v>
      </c>
      <c r="G47" s="243">
        <v>240</v>
      </c>
      <c r="H47" s="236"/>
      <c r="I47" s="228"/>
    </row>
    <row r="48" spans="1:9" s="230" customFormat="1" ht="8.4499999999999993" customHeight="1">
      <c r="A48" s="226"/>
      <c r="B48" s="241" t="s">
        <v>158</v>
      </c>
      <c r="C48" s="239" t="s">
        <v>532</v>
      </c>
      <c r="D48" s="242"/>
      <c r="E48" s="243">
        <v>16587</v>
      </c>
      <c r="F48" s="243">
        <v>117406</v>
      </c>
      <c r="G48" s="243">
        <v>770</v>
      </c>
      <c r="H48" s="236"/>
      <c r="I48" s="228"/>
    </row>
    <row r="49" spans="1:9" s="230" customFormat="1" ht="8.4499999999999993" customHeight="1">
      <c r="A49" s="226"/>
      <c r="B49" s="241" t="s">
        <v>241</v>
      </c>
      <c r="C49" s="239" t="s">
        <v>533</v>
      </c>
      <c r="D49" s="242"/>
      <c r="E49" s="243">
        <v>1838</v>
      </c>
      <c r="F49" s="243">
        <v>5094</v>
      </c>
      <c r="G49" s="243">
        <v>142</v>
      </c>
      <c r="H49" s="236"/>
      <c r="I49" s="228"/>
    </row>
    <row r="50" spans="1:9" s="230" customFormat="1" ht="8.4499999999999993" customHeight="1">
      <c r="A50" s="226"/>
      <c r="B50" s="241" t="s">
        <v>244</v>
      </c>
      <c r="C50" s="239" t="s">
        <v>534</v>
      </c>
      <c r="D50" s="242"/>
      <c r="E50" s="243">
        <v>1867</v>
      </c>
      <c r="F50" s="243">
        <v>7114</v>
      </c>
      <c r="G50" s="243">
        <v>203</v>
      </c>
      <c r="H50" s="236"/>
      <c r="I50" s="228"/>
    </row>
    <row r="51" spans="1:9" s="230" customFormat="1" ht="8.4499999999999993" customHeight="1">
      <c r="A51" s="226"/>
      <c r="B51" s="241" t="s">
        <v>247</v>
      </c>
      <c r="C51" s="239" t="s">
        <v>535</v>
      </c>
      <c r="D51" s="242"/>
      <c r="E51" s="243">
        <v>751</v>
      </c>
      <c r="F51" s="243">
        <v>605</v>
      </c>
      <c r="G51" s="243">
        <v>75</v>
      </c>
      <c r="H51" s="236"/>
      <c r="I51" s="228"/>
    </row>
    <row r="52" spans="1:9" s="230" customFormat="1" ht="8.4499999999999993" customHeight="1">
      <c r="A52" s="226"/>
      <c r="B52" s="241" t="s">
        <v>250</v>
      </c>
      <c r="C52" s="239" t="s">
        <v>536</v>
      </c>
      <c r="D52" s="242"/>
      <c r="E52" s="243">
        <v>1928</v>
      </c>
      <c r="F52" s="243">
        <v>3840</v>
      </c>
      <c r="G52" s="243">
        <v>160</v>
      </c>
      <c r="H52" s="236"/>
      <c r="I52" s="228"/>
    </row>
    <row r="53" spans="1:9" s="230" customFormat="1" ht="8.4499999999999993" customHeight="1">
      <c r="A53" s="226"/>
      <c r="B53" s="241" t="s">
        <v>253</v>
      </c>
      <c r="C53" s="239" t="s">
        <v>537</v>
      </c>
      <c r="D53" s="242"/>
      <c r="E53" s="243">
        <v>123</v>
      </c>
      <c r="F53" s="243">
        <v>25808</v>
      </c>
      <c r="G53" s="243">
        <v>335</v>
      </c>
      <c r="H53" s="236"/>
      <c r="I53" s="228"/>
    </row>
    <row r="54" spans="1:9" s="230" customFormat="1" ht="8.4499999999999993" customHeight="1">
      <c r="A54" s="226"/>
      <c r="B54" s="241" t="s">
        <v>256</v>
      </c>
      <c r="C54" s="239" t="s">
        <v>538</v>
      </c>
      <c r="D54" s="242"/>
      <c r="E54" s="243">
        <v>3122</v>
      </c>
      <c r="F54" s="243">
        <v>15731</v>
      </c>
      <c r="G54" s="243">
        <v>875</v>
      </c>
      <c r="H54" s="236"/>
      <c r="I54" s="228"/>
    </row>
    <row r="55" spans="1:9" s="230" customFormat="1" ht="8.4499999999999993" customHeight="1">
      <c r="A55" s="226"/>
      <c r="B55" s="241" t="s">
        <v>259</v>
      </c>
      <c r="C55" s="239" t="s">
        <v>539</v>
      </c>
      <c r="D55" s="242"/>
      <c r="E55" s="243">
        <v>5024</v>
      </c>
      <c r="F55" s="243">
        <v>33590</v>
      </c>
      <c r="G55" s="243">
        <v>540</v>
      </c>
      <c r="H55" s="236"/>
      <c r="I55" s="228"/>
    </row>
    <row r="56" spans="1:9" s="256" customFormat="1" ht="8.85" customHeight="1">
      <c r="A56" s="252"/>
      <c r="B56" s="241" t="s">
        <v>262</v>
      </c>
      <c r="C56" s="239" t="s">
        <v>540</v>
      </c>
      <c r="D56" s="242"/>
      <c r="E56" s="243">
        <v>506</v>
      </c>
      <c r="F56" s="243">
        <v>2324</v>
      </c>
      <c r="G56" s="253" t="s">
        <v>13</v>
      </c>
      <c r="H56" s="254"/>
      <c r="I56" s="255"/>
    </row>
    <row r="57" spans="1:9" s="256" customFormat="1" ht="8.85" customHeight="1">
      <c r="A57" s="252"/>
      <c r="B57" s="241" t="s">
        <v>265</v>
      </c>
      <c r="C57" s="239" t="s">
        <v>541</v>
      </c>
      <c r="D57" s="242"/>
      <c r="E57" s="243">
        <v>648</v>
      </c>
      <c r="F57" s="243">
        <v>2526</v>
      </c>
      <c r="G57" s="253" t="s">
        <v>13</v>
      </c>
      <c r="H57" s="254"/>
      <c r="I57" s="255"/>
    </row>
    <row r="58" spans="1:9" s="256" customFormat="1" ht="8.85" customHeight="1">
      <c r="A58" s="252"/>
      <c r="B58" s="241" t="s">
        <v>268</v>
      </c>
      <c r="C58" s="239" t="s">
        <v>542</v>
      </c>
      <c r="D58" s="242"/>
      <c r="E58" s="243">
        <v>90</v>
      </c>
      <c r="F58" s="243">
        <v>6606</v>
      </c>
      <c r="G58" s="243">
        <v>205</v>
      </c>
      <c r="H58" s="254"/>
      <c r="I58" s="255"/>
    </row>
    <row r="59" spans="1:9" s="256" customFormat="1" ht="8.85" customHeight="1">
      <c r="A59" s="252"/>
      <c r="B59" s="241" t="s">
        <v>270</v>
      </c>
      <c r="C59" s="239" t="s">
        <v>543</v>
      </c>
      <c r="D59" s="242"/>
      <c r="E59" s="243">
        <v>1232</v>
      </c>
      <c r="F59" s="243">
        <v>15113</v>
      </c>
      <c r="G59" s="243">
        <v>386</v>
      </c>
      <c r="H59" s="254"/>
      <c r="I59" s="255"/>
    </row>
    <row r="60" spans="1:9" s="256" customFormat="1" ht="8.85" customHeight="1">
      <c r="A60" s="252"/>
      <c r="B60" s="241" t="s">
        <v>273</v>
      </c>
      <c r="C60" s="239" t="s">
        <v>544</v>
      </c>
      <c r="D60" s="242"/>
      <c r="E60" s="243">
        <v>5779</v>
      </c>
      <c r="F60" s="243">
        <v>6922</v>
      </c>
      <c r="G60" s="243">
        <v>115</v>
      </c>
      <c r="H60" s="254"/>
      <c r="I60" s="255"/>
    </row>
    <row r="61" spans="1:9" s="256" customFormat="1" ht="8.85" customHeight="1">
      <c r="A61" s="252"/>
      <c r="B61" s="241" t="s">
        <v>545</v>
      </c>
      <c r="C61" s="239" t="s">
        <v>546</v>
      </c>
      <c r="D61" s="242"/>
      <c r="E61" s="243">
        <v>4237</v>
      </c>
      <c r="F61" s="243">
        <v>7410</v>
      </c>
      <c r="G61" s="243">
        <v>140</v>
      </c>
      <c r="H61" s="254"/>
      <c r="I61" s="255"/>
    </row>
    <row r="62" spans="1:9" s="256" customFormat="1" ht="8.85" customHeight="1">
      <c r="A62" s="252"/>
      <c r="B62" s="241" t="s">
        <v>547</v>
      </c>
      <c r="C62" s="239" t="s">
        <v>548</v>
      </c>
      <c r="D62" s="242"/>
      <c r="E62" s="243">
        <v>1415</v>
      </c>
      <c r="F62" s="243">
        <v>11473</v>
      </c>
      <c r="G62" s="243">
        <v>220</v>
      </c>
      <c r="H62" s="254"/>
      <c r="I62" s="255"/>
    </row>
    <row r="63" spans="1:9" s="256" customFormat="1" ht="8.85" customHeight="1">
      <c r="A63" s="252"/>
      <c r="B63" s="241" t="s">
        <v>549</v>
      </c>
      <c r="C63" s="239" t="s">
        <v>550</v>
      </c>
      <c r="D63" s="242"/>
      <c r="E63" s="243">
        <v>1250</v>
      </c>
      <c r="F63" s="243">
        <v>6479</v>
      </c>
      <c r="G63" s="253" t="s">
        <v>13</v>
      </c>
      <c r="H63" s="254"/>
      <c r="I63" s="255"/>
    </row>
    <row r="64" spans="1:9" s="256" customFormat="1" ht="8.85" customHeight="1">
      <c r="A64" s="252"/>
      <c r="B64" s="241" t="s">
        <v>551</v>
      </c>
      <c r="C64" s="239" t="s">
        <v>552</v>
      </c>
      <c r="D64" s="242"/>
      <c r="E64" s="243">
        <v>1680</v>
      </c>
      <c r="F64" s="243">
        <v>8919</v>
      </c>
      <c r="G64" s="243">
        <v>315</v>
      </c>
      <c r="H64" s="254"/>
      <c r="I64" s="255"/>
    </row>
    <row r="65" spans="1:9" s="256" customFormat="1" ht="8.85" customHeight="1">
      <c r="A65" s="252"/>
      <c r="B65" s="241" t="s">
        <v>553</v>
      </c>
      <c r="C65" s="239" t="s">
        <v>554</v>
      </c>
      <c r="D65" s="242"/>
      <c r="E65" s="243">
        <v>543</v>
      </c>
      <c r="F65" s="243">
        <v>2330</v>
      </c>
      <c r="G65" s="253" t="s">
        <v>13</v>
      </c>
      <c r="H65" s="254"/>
      <c r="I65" s="255"/>
    </row>
    <row r="66" spans="1:9" s="256" customFormat="1" ht="8.4499999999999993" customHeight="1">
      <c r="A66" s="252"/>
      <c r="B66" s="241" t="s">
        <v>555</v>
      </c>
      <c r="C66" s="239" t="s">
        <v>556</v>
      </c>
      <c r="D66" s="242"/>
      <c r="E66" s="243">
        <v>3417</v>
      </c>
      <c r="F66" s="243">
        <v>26480</v>
      </c>
      <c r="G66" s="243">
        <v>255</v>
      </c>
      <c r="H66" s="254"/>
      <c r="I66" s="255"/>
    </row>
    <row r="67" spans="1:9" s="256" customFormat="1" ht="8.4499999999999993" customHeight="1">
      <c r="A67" s="252"/>
      <c r="B67" s="241" t="s">
        <v>557</v>
      </c>
      <c r="C67" s="239" t="s">
        <v>558</v>
      </c>
      <c r="D67" s="242"/>
      <c r="E67" s="243">
        <v>7423</v>
      </c>
      <c r="F67" s="243">
        <v>76416</v>
      </c>
      <c r="G67" s="243">
        <v>562</v>
      </c>
      <c r="H67" s="254"/>
      <c r="I67" s="255"/>
    </row>
    <row r="68" spans="1:9" s="256" customFormat="1" ht="8.4499999999999993" customHeight="1">
      <c r="A68" s="252"/>
      <c r="B68" s="241" t="s">
        <v>559</v>
      </c>
      <c r="C68" s="239" t="s">
        <v>469</v>
      </c>
      <c r="D68" s="242"/>
      <c r="E68" s="243">
        <v>2100</v>
      </c>
      <c r="F68" s="243">
        <v>12260</v>
      </c>
      <c r="G68" s="243">
        <v>400</v>
      </c>
      <c r="H68" s="254"/>
      <c r="I68" s="255"/>
    </row>
    <row r="69" spans="1:9" s="256" customFormat="1" ht="8.4499999999999993" customHeight="1">
      <c r="A69" s="252"/>
      <c r="B69" s="241" t="s">
        <v>560</v>
      </c>
      <c r="C69" s="239" t="s">
        <v>471</v>
      </c>
      <c r="D69" s="242"/>
      <c r="E69" s="243">
        <v>408</v>
      </c>
      <c r="F69" s="243">
        <v>27740</v>
      </c>
      <c r="G69" s="243">
        <v>421</v>
      </c>
      <c r="H69" s="254"/>
      <c r="I69" s="255"/>
    </row>
    <row r="70" spans="1:9" s="256" customFormat="1" ht="8.4499999999999993" customHeight="1">
      <c r="A70" s="252"/>
      <c r="B70" s="241" t="s">
        <v>561</v>
      </c>
      <c r="C70" s="239" t="s">
        <v>562</v>
      </c>
      <c r="D70" s="242"/>
      <c r="E70" s="243">
        <v>16</v>
      </c>
      <c r="F70" s="243">
        <v>7653</v>
      </c>
      <c r="G70" s="243">
        <v>311</v>
      </c>
      <c r="H70" s="254"/>
      <c r="I70" s="255"/>
    </row>
    <row r="71" spans="1:9" s="256" customFormat="1" ht="8.4499999999999993" customHeight="1">
      <c r="A71" s="252"/>
      <c r="B71" s="241" t="s">
        <v>563</v>
      </c>
      <c r="C71" s="239" t="s">
        <v>564</v>
      </c>
      <c r="D71" s="242"/>
      <c r="E71" s="243">
        <v>2737</v>
      </c>
      <c r="F71" s="243">
        <v>203</v>
      </c>
      <c r="G71" s="243">
        <v>75</v>
      </c>
      <c r="H71" s="254"/>
      <c r="I71" s="255"/>
    </row>
    <row r="72" spans="1:9" s="256" customFormat="1" ht="8.4499999999999993" customHeight="1">
      <c r="A72" s="252"/>
      <c r="B72" s="241" t="s">
        <v>565</v>
      </c>
      <c r="C72" s="239" t="s">
        <v>566</v>
      </c>
      <c r="D72" s="242"/>
      <c r="E72" s="243">
        <v>950</v>
      </c>
      <c r="F72" s="243">
        <v>10090</v>
      </c>
      <c r="G72" s="243">
        <v>240</v>
      </c>
      <c r="H72" s="254"/>
      <c r="I72" s="255"/>
    </row>
    <row r="73" spans="1:9" s="256" customFormat="1" ht="8.4499999999999993" customHeight="1">
      <c r="A73" s="252"/>
      <c r="B73" s="241" t="s">
        <v>567</v>
      </c>
      <c r="C73" s="239" t="s">
        <v>568</v>
      </c>
      <c r="D73" s="242"/>
      <c r="E73" s="243">
        <v>78</v>
      </c>
      <c r="F73" s="243">
        <v>3231</v>
      </c>
      <c r="G73" s="243">
        <v>186</v>
      </c>
      <c r="H73" s="254"/>
      <c r="I73" s="255"/>
    </row>
    <row r="74" spans="1:9" s="256" customFormat="1" ht="8.4499999999999993" customHeight="1">
      <c r="A74" s="252"/>
      <c r="B74" s="241" t="s">
        <v>569</v>
      </c>
      <c r="C74" s="239" t="s">
        <v>570</v>
      </c>
      <c r="D74" s="242"/>
      <c r="E74" s="243">
        <v>668</v>
      </c>
      <c r="F74" s="243">
        <v>2118</v>
      </c>
      <c r="G74" s="253" t="s">
        <v>13</v>
      </c>
      <c r="H74" s="254"/>
      <c r="I74" s="255"/>
    </row>
    <row r="75" spans="1:9" s="230" customFormat="1" ht="8.4499999999999993" customHeight="1">
      <c r="A75" s="226"/>
      <c r="B75" s="241" t="s">
        <v>571</v>
      </c>
      <c r="C75" s="239" t="s">
        <v>572</v>
      </c>
      <c r="D75" s="242"/>
      <c r="E75" s="243">
        <v>5937</v>
      </c>
      <c r="F75" s="243">
        <v>18812</v>
      </c>
      <c r="G75" s="243">
        <v>342</v>
      </c>
      <c r="H75" s="236"/>
      <c r="I75" s="228"/>
    </row>
    <row r="76" spans="1:9" s="230" customFormat="1" ht="8.4499999999999993" customHeight="1">
      <c r="A76" s="226"/>
      <c r="B76" s="241" t="s">
        <v>573</v>
      </c>
      <c r="C76" s="239" t="s">
        <v>574</v>
      </c>
      <c r="D76" s="242"/>
      <c r="E76" s="243">
        <v>3163</v>
      </c>
      <c r="F76" s="243">
        <v>72540</v>
      </c>
      <c r="G76" s="243">
        <v>410</v>
      </c>
      <c r="H76" s="236"/>
      <c r="I76" s="228"/>
    </row>
    <row r="77" spans="1:9" s="230" customFormat="1" ht="3.95" customHeight="1">
      <c r="A77" s="226"/>
      <c r="B77" s="224"/>
      <c r="C77" s="239"/>
      <c r="D77" s="242"/>
      <c r="E77" s="243"/>
      <c r="F77" s="243"/>
      <c r="G77" s="228"/>
      <c r="H77" s="236"/>
      <c r="I77" s="228"/>
    </row>
    <row r="78" spans="1:9" s="230" customFormat="1" ht="8.4499999999999993" customHeight="1">
      <c r="A78" s="226"/>
      <c r="B78" s="251" t="s">
        <v>575</v>
      </c>
      <c r="C78" s="228"/>
      <c r="D78" s="242"/>
      <c r="E78" s="243"/>
      <c r="F78" s="243"/>
      <c r="G78" s="228"/>
      <c r="H78" s="236"/>
      <c r="I78" s="228"/>
    </row>
    <row r="79" spans="1:9" s="230" customFormat="1" ht="8.4499999999999993" customHeight="1">
      <c r="A79" s="226"/>
      <c r="B79" s="241" t="s">
        <v>576</v>
      </c>
      <c r="C79" s="239" t="s">
        <v>577</v>
      </c>
      <c r="D79" s="242"/>
      <c r="E79" s="243">
        <v>4742</v>
      </c>
      <c r="F79" s="243">
        <v>47116</v>
      </c>
      <c r="G79" s="243">
        <v>708</v>
      </c>
      <c r="H79" s="236"/>
      <c r="I79" s="228"/>
    </row>
    <row r="80" spans="1:9" s="230" customFormat="1" ht="8.4499999999999993" customHeight="1">
      <c r="A80" s="226"/>
      <c r="B80" s="241" t="s">
        <v>578</v>
      </c>
      <c r="C80" s="239" t="s">
        <v>579</v>
      </c>
      <c r="D80" s="242"/>
      <c r="E80" s="243">
        <v>1912</v>
      </c>
      <c r="F80" s="243">
        <v>89239</v>
      </c>
      <c r="G80" s="243">
        <v>1081</v>
      </c>
      <c r="H80" s="236"/>
      <c r="I80" s="228"/>
    </row>
    <row r="81" spans="1:11" s="230" customFormat="1" ht="3" customHeight="1">
      <c r="A81" s="226"/>
      <c r="B81" s="231"/>
      <c r="C81" s="257"/>
      <c r="D81" s="257"/>
      <c r="E81" s="257"/>
      <c r="F81" s="257"/>
      <c r="G81" s="257"/>
      <c r="H81" s="240"/>
      <c r="I81" s="228"/>
    </row>
    <row r="82" spans="1:11" s="230" customFormat="1" ht="3" customHeight="1">
      <c r="A82" s="226"/>
      <c r="B82" s="228"/>
      <c r="C82" s="224"/>
      <c r="D82" s="224"/>
      <c r="E82" s="224"/>
      <c r="F82" s="224"/>
      <c r="G82" s="224"/>
      <c r="H82" s="240"/>
      <c r="I82" s="228"/>
    </row>
    <row r="83" spans="1:11" s="230" customFormat="1" ht="9" customHeight="1">
      <c r="A83" s="226"/>
      <c r="B83" s="258" t="s">
        <v>580</v>
      </c>
      <c r="C83" s="228"/>
      <c r="D83" s="224"/>
      <c r="E83" s="224"/>
      <c r="F83" s="224"/>
      <c r="G83" s="224"/>
      <c r="H83" s="240"/>
      <c r="I83" s="228"/>
    </row>
    <row r="84" spans="1:11" s="230" customFormat="1" ht="9" customHeight="1">
      <c r="A84" s="226"/>
      <c r="B84" s="258" t="s">
        <v>581</v>
      </c>
      <c r="C84" s="228"/>
      <c r="D84" s="224"/>
      <c r="E84" s="224"/>
      <c r="F84" s="224"/>
      <c r="G84" s="224"/>
      <c r="H84" s="240"/>
      <c r="I84" s="228"/>
    </row>
    <row r="85" spans="1:11" s="230" customFormat="1" ht="9" customHeight="1">
      <c r="A85" s="226"/>
      <c r="B85" s="258" t="s">
        <v>582</v>
      </c>
      <c r="C85" s="228"/>
      <c r="D85" s="224"/>
      <c r="E85" s="224"/>
      <c r="F85" s="224"/>
      <c r="G85" s="224"/>
      <c r="H85" s="240"/>
      <c r="I85" s="228"/>
    </row>
    <row r="86" spans="1:11" s="230" customFormat="1" ht="9" customHeight="1">
      <c r="A86" s="226"/>
      <c r="B86" s="258" t="s">
        <v>583</v>
      </c>
      <c r="C86" s="228"/>
      <c r="D86" s="224"/>
      <c r="E86" s="224"/>
      <c r="F86" s="224"/>
      <c r="G86" s="224"/>
      <c r="H86" s="240"/>
      <c r="I86" s="228"/>
    </row>
    <row r="87" spans="1:11" s="230" customFormat="1" ht="9" customHeight="1">
      <c r="A87" s="226"/>
      <c r="B87" s="258" t="s">
        <v>584</v>
      </c>
      <c r="C87" s="228"/>
      <c r="D87" s="224"/>
      <c r="E87" s="224"/>
      <c r="F87" s="224"/>
      <c r="G87" s="224"/>
      <c r="H87" s="240"/>
      <c r="I87" s="228"/>
    </row>
    <row r="88" spans="1:11" s="230" customFormat="1" ht="9" customHeight="1">
      <c r="A88" s="226"/>
      <c r="B88" s="258" t="s">
        <v>585</v>
      </c>
      <c r="C88" s="228"/>
      <c r="D88" s="224"/>
      <c r="E88" s="224"/>
      <c r="F88" s="224"/>
      <c r="G88" s="224"/>
      <c r="H88" s="259"/>
      <c r="I88" s="260"/>
      <c r="J88" s="224"/>
      <c r="K88" s="228"/>
    </row>
    <row r="89" spans="1:11" s="230" customFormat="1" ht="9" customHeight="1">
      <c r="A89" s="226"/>
      <c r="B89" s="258" t="s">
        <v>586</v>
      </c>
      <c r="C89" s="228"/>
      <c r="D89" s="224"/>
      <c r="E89" s="224"/>
      <c r="F89" s="224"/>
      <c r="G89" s="224"/>
      <c r="H89" s="261"/>
      <c r="I89" s="260"/>
    </row>
    <row r="90" spans="1:11" s="230" customFormat="1" ht="9" customHeight="1">
      <c r="A90" s="226"/>
      <c r="B90" s="258" t="s">
        <v>587</v>
      </c>
      <c r="C90" s="228"/>
      <c r="D90" s="224"/>
      <c r="E90" s="224"/>
      <c r="F90" s="224"/>
      <c r="G90" s="224"/>
      <c r="H90" s="240"/>
      <c r="I90" s="228"/>
    </row>
    <row r="91" spans="1:11" s="230" customFormat="1" ht="9" customHeight="1">
      <c r="A91" s="226"/>
      <c r="B91" s="262" t="s">
        <v>757</v>
      </c>
      <c r="C91" s="228"/>
      <c r="D91" s="224"/>
      <c r="E91" s="224"/>
      <c r="F91" s="224"/>
      <c r="G91" s="224"/>
      <c r="H91" s="240"/>
      <c r="I91" s="228"/>
    </row>
    <row r="92" spans="1:11" s="230" customFormat="1" ht="4.5" customHeight="1">
      <c r="A92" s="245"/>
      <c r="B92" s="231"/>
      <c r="C92" s="231"/>
      <c r="D92" s="231"/>
      <c r="E92" s="231"/>
      <c r="F92" s="231"/>
      <c r="G92" s="231"/>
      <c r="H92" s="263"/>
      <c r="I92" s="228"/>
    </row>
  </sheetData>
  <sheetProtection sheet="1" objects="1" scenarios="1"/>
  <mergeCells count="8">
    <mergeCell ref="B5:C8"/>
    <mergeCell ref="D5:E8"/>
    <mergeCell ref="F5:F8"/>
    <mergeCell ref="G5:G8"/>
    <mergeCell ref="B36:C40"/>
    <mergeCell ref="D36:E40"/>
    <mergeCell ref="F36:F40"/>
    <mergeCell ref="G36:G40"/>
  </mergeCells>
  <hyperlinks>
    <hyperlink ref="G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31" max="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M5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64" customWidth="1"/>
    <col min="2" max="2" width="2.28515625" style="288" customWidth="1"/>
    <col min="3" max="3" width="13.7109375" style="264" customWidth="1"/>
    <col min="4" max="4" width="8.28515625" style="264" customWidth="1"/>
    <col min="5" max="5" width="12.5703125" style="264" customWidth="1"/>
    <col min="6" max="6" width="5" style="264" customWidth="1"/>
    <col min="7" max="7" width="4.7109375" style="264" customWidth="1"/>
    <col min="8" max="8" width="5" style="264" customWidth="1"/>
    <col min="9" max="9" width="7.42578125" style="264" customWidth="1"/>
    <col min="10" max="11" width="0.85546875" style="264" customWidth="1"/>
    <col min="12" max="13" width="0" style="264" hidden="1" customWidth="1"/>
    <col min="14" max="16384" width="11.42578125" style="264" hidden="1"/>
  </cols>
  <sheetData>
    <row r="1" spans="1:11" s="225" customFormat="1" ht="4.5" customHeight="1">
      <c r="A1" s="219"/>
      <c r="B1" s="265"/>
      <c r="C1" s="221"/>
      <c r="D1" s="222"/>
      <c r="E1" s="222"/>
      <c r="F1" s="265"/>
      <c r="G1" s="222"/>
      <c r="H1" s="220"/>
      <c r="I1" s="220"/>
      <c r="J1" s="266"/>
    </row>
    <row r="2" spans="1:11" s="230" customFormat="1" ht="11.1" customHeight="1">
      <c r="A2" s="226"/>
      <c r="B2" s="267" t="s">
        <v>588</v>
      </c>
      <c r="D2" s="228"/>
      <c r="E2" s="228"/>
      <c r="F2" s="268"/>
      <c r="I2" s="735" t="s">
        <v>503</v>
      </c>
      <c r="J2" s="229"/>
    </row>
    <row r="3" spans="1:11" s="230" customFormat="1" ht="3" customHeight="1">
      <c r="A3" s="226"/>
      <c r="B3" s="269"/>
      <c r="C3" s="270"/>
      <c r="D3" s="231"/>
      <c r="E3" s="231"/>
      <c r="F3" s="271"/>
      <c r="G3" s="231"/>
      <c r="H3" s="231"/>
      <c r="I3" s="231"/>
      <c r="J3" s="232"/>
    </row>
    <row r="4" spans="1:11" s="230" customFormat="1" ht="3" customHeight="1">
      <c r="A4" s="226"/>
      <c r="B4" s="272"/>
      <c r="C4" s="273"/>
      <c r="D4" s="228"/>
      <c r="E4" s="228"/>
      <c r="F4" s="269"/>
      <c r="G4" s="228"/>
      <c r="J4" s="232"/>
    </row>
    <row r="5" spans="1:11" s="225" customFormat="1" ht="9" customHeight="1">
      <c r="A5" s="274"/>
      <c r="B5" s="762" t="s">
        <v>590</v>
      </c>
      <c r="C5" s="762"/>
      <c r="D5" s="762" t="s">
        <v>591</v>
      </c>
      <c r="E5" s="762" t="s">
        <v>592</v>
      </c>
      <c r="F5" s="762" t="s">
        <v>593</v>
      </c>
      <c r="G5" s="762" t="s">
        <v>594</v>
      </c>
      <c r="H5" s="755" t="s">
        <v>595</v>
      </c>
      <c r="I5" s="755" t="s">
        <v>596</v>
      </c>
      <c r="J5" s="240"/>
      <c r="K5" s="275"/>
    </row>
    <row r="6" spans="1:11" s="225" customFormat="1" ht="9" customHeight="1">
      <c r="A6" s="274"/>
      <c r="B6" s="762"/>
      <c r="C6" s="762"/>
      <c r="D6" s="762"/>
      <c r="E6" s="762"/>
      <c r="F6" s="762"/>
      <c r="G6" s="762"/>
      <c r="H6" s="755"/>
      <c r="I6" s="755"/>
      <c r="J6" s="240"/>
      <c r="K6" s="275"/>
    </row>
    <row r="7" spans="1:11" s="225" customFormat="1" ht="9" customHeight="1">
      <c r="A7" s="274"/>
      <c r="B7" s="762"/>
      <c r="C7" s="762"/>
      <c r="D7" s="762"/>
      <c r="E7" s="762"/>
      <c r="F7" s="762"/>
      <c r="G7" s="762"/>
      <c r="H7" s="755"/>
      <c r="I7" s="755"/>
      <c r="J7" s="240"/>
      <c r="K7" s="275"/>
    </row>
    <row r="8" spans="1:11" s="225" customFormat="1" ht="9" customHeight="1">
      <c r="A8" s="274"/>
      <c r="B8" s="762"/>
      <c r="C8" s="762"/>
      <c r="D8" s="734"/>
      <c r="E8" s="762"/>
      <c r="F8" s="734"/>
      <c r="G8" s="734"/>
      <c r="H8" s="755"/>
      <c r="I8" s="755"/>
      <c r="J8" s="240"/>
      <c r="K8" s="275"/>
    </row>
    <row r="9" spans="1:11" s="225" customFormat="1" ht="9" customHeight="1">
      <c r="A9" s="274"/>
      <c r="B9" s="762"/>
      <c r="C9" s="762"/>
      <c r="D9" s="734"/>
      <c r="E9" s="734"/>
      <c r="F9" s="734"/>
      <c r="G9" s="734"/>
      <c r="H9" s="755"/>
      <c r="I9" s="755"/>
      <c r="J9" s="240"/>
      <c r="K9" s="275"/>
    </row>
    <row r="10" spans="1:11" s="225" customFormat="1" ht="3" customHeight="1">
      <c r="A10" s="274"/>
      <c r="B10" s="276"/>
      <c r="C10" s="257"/>
      <c r="D10" s="277"/>
      <c r="E10" s="277"/>
      <c r="F10" s="276"/>
      <c r="G10" s="277"/>
      <c r="H10" s="278"/>
      <c r="I10" s="278"/>
      <c r="J10" s="240"/>
      <c r="K10" s="258"/>
    </row>
    <row r="11" spans="1:11" s="225" customFormat="1" ht="3" customHeight="1">
      <c r="A11" s="274"/>
      <c r="B11" s="279"/>
      <c r="C11" s="224"/>
      <c r="D11" s="258"/>
      <c r="E11" s="258"/>
      <c r="F11" s="280"/>
      <c r="G11" s="258"/>
      <c r="H11" s="250"/>
      <c r="I11" s="250"/>
      <c r="J11" s="240"/>
      <c r="K11" s="258"/>
    </row>
    <row r="12" spans="1:11" s="225" customFormat="1" ht="9.9499999999999993" customHeight="1">
      <c r="A12" s="274"/>
      <c r="B12" s="281" t="s">
        <v>122</v>
      </c>
      <c r="C12" s="262" t="s">
        <v>597</v>
      </c>
      <c r="D12" s="262" t="s">
        <v>598</v>
      </c>
      <c r="E12" s="258" t="s">
        <v>469</v>
      </c>
      <c r="F12" s="280">
        <v>1964</v>
      </c>
      <c r="G12" s="258" t="s">
        <v>599</v>
      </c>
      <c r="H12" s="282">
        <v>3072</v>
      </c>
      <c r="I12" s="282">
        <v>1936.61</v>
      </c>
      <c r="J12" s="240"/>
      <c r="K12" s="258"/>
    </row>
    <row r="13" spans="1:11" s="225" customFormat="1" ht="9.9499999999999993" customHeight="1">
      <c r="A13" s="274"/>
      <c r="B13" s="281" t="s">
        <v>123</v>
      </c>
      <c r="C13" s="262" t="s">
        <v>600</v>
      </c>
      <c r="D13" s="262" t="s">
        <v>601</v>
      </c>
      <c r="E13" s="258" t="s">
        <v>471</v>
      </c>
      <c r="F13" s="280">
        <v>1955</v>
      </c>
      <c r="G13" s="258" t="s">
        <v>599</v>
      </c>
      <c r="H13" s="282">
        <v>1114</v>
      </c>
      <c r="I13" s="282">
        <v>774.05</v>
      </c>
      <c r="J13" s="240"/>
      <c r="K13" s="258"/>
    </row>
    <row r="14" spans="1:11" s="225" customFormat="1" ht="9.9499999999999993" customHeight="1">
      <c r="A14" s="274"/>
      <c r="B14" s="281" t="s">
        <v>125</v>
      </c>
      <c r="C14" s="262" t="s">
        <v>602</v>
      </c>
      <c r="D14" s="262" t="s">
        <v>603</v>
      </c>
      <c r="E14" s="258" t="s">
        <v>471</v>
      </c>
      <c r="F14" s="280">
        <v>1952</v>
      </c>
      <c r="G14" s="258" t="s">
        <v>599</v>
      </c>
      <c r="H14" s="282">
        <v>2989</v>
      </c>
      <c r="I14" s="282">
        <v>1588.08</v>
      </c>
      <c r="J14" s="240"/>
      <c r="K14" s="258"/>
    </row>
    <row r="15" spans="1:11" s="225" customFormat="1" ht="9.9499999999999993" customHeight="1">
      <c r="A15" s="274"/>
      <c r="B15" s="281" t="s">
        <v>127</v>
      </c>
      <c r="C15" s="262" t="s">
        <v>604</v>
      </c>
      <c r="D15" s="262" t="s">
        <v>605</v>
      </c>
      <c r="E15" s="258" t="s">
        <v>359</v>
      </c>
      <c r="F15" s="280">
        <v>1986</v>
      </c>
      <c r="G15" s="258" t="s">
        <v>606</v>
      </c>
      <c r="H15" s="282">
        <v>1091</v>
      </c>
      <c r="I15" s="282">
        <v>1024.95</v>
      </c>
      <c r="J15" s="240"/>
      <c r="K15" s="258"/>
    </row>
    <row r="16" spans="1:11" s="225" customFormat="1" ht="9.9499999999999993" customHeight="1">
      <c r="A16" s="274"/>
      <c r="B16" s="281" t="s">
        <v>129</v>
      </c>
      <c r="C16" s="262" t="s">
        <v>607</v>
      </c>
      <c r="D16" s="262" t="s">
        <v>608</v>
      </c>
      <c r="E16" s="258" t="s">
        <v>444</v>
      </c>
      <c r="F16" s="280">
        <v>1986</v>
      </c>
      <c r="G16" s="258" t="s">
        <v>606</v>
      </c>
      <c r="H16" s="282">
        <v>1521</v>
      </c>
      <c r="I16" s="282">
        <v>1255.79</v>
      </c>
      <c r="J16" s="240"/>
      <c r="K16" s="258"/>
    </row>
    <row r="17" spans="1:11" s="225" customFormat="1" ht="9.9499999999999993" customHeight="1">
      <c r="A17" s="274"/>
      <c r="B17" s="281" t="s">
        <v>131</v>
      </c>
      <c r="C17" s="262" t="s">
        <v>609</v>
      </c>
      <c r="D17" s="262" t="s">
        <v>610</v>
      </c>
      <c r="E17" s="258" t="s">
        <v>363</v>
      </c>
      <c r="F17" s="280">
        <v>1994</v>
      </c>
      <c r="G17" s="258" t="s">
        <v>611</v>
      </c>
      <c r="H17" s="282">
        <v>1025</v>
      </c>
      <c r="I17" s="282">
        <v>1003.16</v>
      </c>
      <c r="J17" s="240"/>
      <c r="K17" s="258"/>
    </row>
    <row r="18" spans="1:11" s="225" customFormat="1" ht="9.9499999999999993" customHeight="1">
      <c r="A18" s="274"/>
      <c r="B18" s="281" t="s">
        <v>133</v>
      </c>
      <c r="C18" s="262" t="s">
        <v>612</v>
      </c>
      <c r="J18" s="240"/>
      <c r="K18" s="258"/>
    </row>
    <row r="19" spans="1:11" s="225" customFormat="1" ht="9.9499999999999993" customHeight="1">
      <c r="A19" s="274"/>
      <c r="B19" s="283"/>
      <c r="C19" s="262" t="s">
        <v>613</v>
      </c>
      <c r="D19" s="262" t="s">
        <v>614</v>
      </c>
      <c r="E19" s="258" t="s">
        <v>359</v>
      </c>
      <c r="F19" s="280">
        <v>1974</v>
      </c>
      <c r="G19" s="283" t="s">
        <v>606</v>
      </c>
      <c r="H19" s="282">
        <v>12762</v>
      </c>
      <c r="I19" s="282">
        <v>12550.85</v>
      </c>
      <c r="J19" s="240"/>
      <c r="K19" s="258"/>
    </row>
    <row r="20" spans="1:11" s="225" customFormat="1" ht="9.9499999999999993" customHeight="1">
      <c r="A20" s="274"/>
      <c r="B20" s="281" t="s">
        <v>135</v>
      </c>
      <c r="C20" s="262" t="s">
        <v>615</v>
      </c>
      <c r="J20" s="240"/>
      <c r="K20" s="258"/>
    </row>
    <row r="21" spans="1:11" s="225" customFormat="1" ht="9.9499999999999993" customHeight="1">
      <c r="A21" s="274"/>
      <c r="B21" s="283"/>
      <c r="C21" s="262" t="s">
        <v>616</v>
      </c>
      <c r="D21" s="262"/>
      <c r="E21" s="258"/>
      <c r="F21" s="280"/>
      <c r="G21" s="258"/>
      <c r="H21" s="282"/>
      <c r="I21" s="282"/>
      <c r="J21" s="240"/>
      <c r="K21" s="237"/>
    </row>
    <row r="22" spans="1:11" s="225" customFormat="1" ht="9.9499999999999993" customHeight="1">
      <c r="A22" s="274"/>
      <c r="B22" s="283"/>
      <c r="C22" s="262" t="s">
        <v>617</v>
      </c>
      <c r="D22" s="262" t="s">
        <v>618</v>
      </c>
      <c r="E22" s="258" t="s">
        <v>477</v>
      </c>
      <c r="F22" s="280">
        <v>1971</v>
      </c>
      <c r="G22" s="258" t="s">
        <v>611</v>
      </c>
      <c r="H22" s="282">
        <v>3910</v>
      </c>
      <c r="I22" s="282">
        <v>1316.6</v>
      </c>
      <c r="J22" s="240"/>
      <c r="K22" s="258"/>
    </row>
    <row r="23" spans="1:11" s="225" customFormat="1" ht="9.9499999999999993" customHeight="1">
      <c r="A23" s="274"/>
      <c r="B23" s="281" t="s">
        <v>137</v>
      </c>
      <c r="C23" s="262" t="s">
        <v>619</v>
      </c>
      <c r="D23" s="262" t="s">
        <v>620</v>
      </c>
      <c r="E23" s="258" t="s">
        <v>469</v>
      </c>
      <c r="F23" s="280">
        <v>1981</v>
      </c>
      <c r="G23" s="258" t="s">
        <v>599</v>
      </c>
      <c r="H23" s="282">
        <v>1860</v>
      </c>
      <c r="I23" s="282">
        <v>1346.74</v>
      </c>
      <c r="J23" s="240"/>
      <c r="K23" s="258"/>
    </row>
    <row r="24" spans="1:11" s="225" customFormat="1" ht="9.9499999999999993" customHeight="1">
      <c r="A24" s="274"/>
      <c r="B24" s="281" t="s">
        <v>139</v>
      </c>
      <c r="C24" s="262" t="s">
        <v>621</v>
      </c>
      <c r="D24" s="262" t="s">
        <v>621</v>
      </c>
      <c r="E24" s="258" t="s">
        <v>622</v>
      </c>
      <c r="J24" s="240"/>
      <c r="K24" s="258"/>
    </row>
    <row r="25" spans="1:11" s="225" customFormat="1" ht="9.9499999999999993" customHeight="1">
      <c r="A25" s="274"/>
      <c r="B25" s="283"/>
      <c r="D25" s="262"/>
      <c r="E25" s="258" t="s">
        <v>623</v>
      </c>
      <c r="F25" s="280">
        <v>1964</v>
      </c>
      <c r="G25" s="258" t="s">
        <v>624</v>
      </c>
      <c r="H25" s="282">
        <v>12500</v>
      </c>
      <c r="I25" s="282">
        <v>7786.98</v>
      </c>
      <c r="J25" s="240"/>
      <c r="K25" s="258"/>
    </row>
    <row r="26" spans="1:11" s="225" customFormat="1" ht="9.9499999999999993" customHeight="1">
      <c r="A26" s="274"/>
      <c r="B26" s="281" t="s">
        <v>140</v>
      </c>
      <c r="C26" s="284" t="s">
        <v>625</v>
      </c>
      <c r="D26" s="262" t="s">
        <v>626</v>
      </c>
      <c r="E26" s="258" t="s">
        <v>627</v>
      </c>
      <c r="F26" s="280">
        <v>1995</v>
      </c>
      <c r="G26" s="258" t="s">
        <v>606</v>
      </c>
      <c r="H26" s="282">
        <v>930</v>
      </c>
      <c r="I26" s="282">
        <v>1165</v>
      </c>
      <c r="J26" s="240"/>
      <c r="K26" s="258"/>
    </row>
    <row r="27" spans="1:11" s="225" customFormat="1" ht="9.9499999999999993" customHeight="1">
      <c r="A27" s="274"/>
      <c r="B27" s="281" t="s">
        <v>142</v>
      </c>
      <c r="C27" s="262" t="s">
        <v>628</v>
      </c>
      <c r="D27" s="262" t="s">
        <v>629</v>
      </c>
      <c r="E27" s="258" t="s">
        <v>477</v>
      </c>
      <c r="F27" s="280">
        <v>1953</v>
      </c>
      <c r="G27" s="258" t="s">
        <v>630</v>
      </c>
      <c r="H27" s="282">
        <v>3912</v>
      </c>
      <c r="I27" s="282">
        <v>1281.98</v>
      </c>
      <c r="J27" s="240"/>
      <c r="K27" s="258"/>
    </row>
    <row r="28" spans="1:11" s="225" customFormat="1" ht="9.9499999999999993" customHeight="1">
      <c r="A28" s="274"/>
      <c r="B28" s="281" t="s">
        <v>144</v>
      </c>
      <c r="C28" s="262" t="s">
        <v>631</v>
      </c>
      <c r="D28" s="262" t="s">
        <v>632</v>
      </c>
      <c r="E28" s="258" t="s">
        <v>364</v>
      </c>
      <c r="F28" s="280">
        <v>1968</v>
      </c>
      <c r="G28" s="258" t="s">
        <v>633</v>
      </c>
      <c r="H28" s="282">
        <v>4462</v>
      </c>
      <c r="I28" s="282">
        <v>3105.56</v>
      </c>
      <c r="J28" s="240"/>
      <c r="K28" s="258"/>
    </row>
    <row r="29" spans="1:11" s="225" customFormat="1" ht="9.9499999999999993" customHeight="1">
      <c r="A29" s="274"/>
      <c r="B29" s="281" t="s">
        <v>146</v>
      </c>
      <c r="C29" s="262" t="s">
        <v>634</v>
      </c>
      <c r="D29" s="262" t="s">
        <v>635</v>
      </c>
      <c r="E29" s="258" t="s">
        <v>469</v>
      </c>
      <c r="F29" s="280">
        <v>1983</v>
      </c>
      <c r="G29" s="258" t="s">
        <v>599</v>
      </c>
      <c r="H29" s="282">
        <v>2800</v>
      </c>
      <c r="I29" s="282">
        <v>2151.91</v>
      </c>
      <c r="J29" s="240"/>
      <c r="K29" s="237"/>
    </row>
    <row r="30" spans="1:11" s="225" customFormat="1" ht="9.9499999999999993" customHeight="1">
      <c r="A30" s="274"/>
      <c r="B30" s="281" t="s">
        <v>148</v>
      </c>
      <c r="C30" s="262" t="s">
        <v>636</v>
      </c>
      <c r="D30" s="262" t="s">
        <v>637</v>
      </c>
      <c r="E30" s="258" t="s">
        <v>435</v>
      </c>
      <c r="F30" s="280">
        <v>1916</v>
      </c>
      <c r="G30" s="258" t="s">
        <v>599</v>
      </c>
      <c r="H30" s="282">
        <v>2894</v>
      </c>
      <c r="I30" s="282">
        <v>2608.77</v>
      </c>
      <c r="J30" s="240"/>
      <c r="K30" s="258"/>
    </row>
    <row r="31" spans="1:11" s="225" customFormat="1" ht="9.9499999999999993" customHeight="1">
      <c r="A31" s="274"/>
      <c r="B31" s="281" t="s">
        <v>150</v>
      </c>
      <c r="C31" s="262" t="s">
        <v>638</v>
      </c>
      <c r="D31" s="262" t="s">
        <v>639</v>
      </c>
      <c r="E31" s="258" t="s">
        <v>366</v>
      </c>
      <c r="F31" s="280">
        <v>1946</v>
      </c>
      <c r="G31" s="258" t="s">
        <v>640</v>
      </c>
      <c r="H31" s="282">
        <v>3336</v>
      </c>
      <c r="I31" s="282">
        <v>2503.81</v>
      </c>
      <c r="J31" s="240"/>
      <c r="K31" s="237"/>
    </row>
    <row r="32" spans="1:11" s="225" customFormat="1" ht="9.9499999999999993" customHeight="1">
      <c r="A32" s="274"/>
      <c r="B32" s="281" t="s">
        <v>152</v>
      </c>
      <c r="C32" s="262" t="s">
        <v>638</v>
      </c>
      <c r="D32" s="262" t="s">
        <v>614</v>
      </c>
      <c r="E32" s="258" t="s">
        <v>471</v>
      </c>
      <c r="F32" s="280">
        <v>1942</v>
      </c>
      <c r="G32" s="258" t="s">
        <v>611</v>
      </c>
      <c r="H32" s="282">
        <v>864</v>
      </c>
      <c r="I32" s="282">
        <v>757.72</v>
      </c>
      <c r="J32" s="240"/>
      <c r="K32" s="258"/>
    </row>
    <row r="33" spans="1:11" s="225" customFormat="1" ht="9.9499999999999993" customHeight="1">
      <c r="A33" s="274"/>
      <c r="B33" s="281" t="s">
        <v>154</v>
      </c>
      <c r="C33" s="262" t="s">
        <v>641</v>
      </c>
      <c r="D33" s="262"/>
      <c r="E33" s="258"/>
      <c r="F33" s="280"/>
      <c r="G33" s="258"/>
      <c r="H33" s="282"/>
      <c r="I33" s="282"/>
      <c r="J33" s="240"/>
      <c r="K33" s="258"/>
    </row>
    <row r="34" spans="1:11" s="225" customFormat="1" ht="9.9499999999999993" customHeight="1">
      <c r="A34" s="274"/>
      <c r="B34" s="283"/>
      <c r="C34" s="262" t="s">
        <v>642</v>
      </c>
      <c r="D34" s="262" t="s">
        <v>643</v>
      </c>
      <c r="E34" s="258" t="s">
        <v>457</v>
      </c>
      <c r="F34" s="280">
        <v>2006</v>
      </c>
      <c r="G34" s="258" t="s">
        <v>606</v>
      </c>
      <c r="H34" s="282">
        <v>2282</v>
      </c>
      <c r="I34" s="285" t="s">
        <v>13</v>
      </c>
      <c r="J34" s="240"/>
      <c r="K34" s="258"/>
    </row>
    <row r="35" spans="1:11" s="225" customFormat="1" ht="9.9499999999999993" customHeight="1">
      <c r="A35" s="274"/>
      <c r="B35" s="281" t="s">
        <v>156</v>
      </c>
      <c r="C35" s="262" t="s">
        <v>644</v>
      </c>
      <c r="D35" s="262" t="s">
        <v>645</v>
      </c>
      <c r="E35" s="258" t="s">
        <v>469</v>
      </c>
      <c r="F35" s="280">
        <v>1995</v>
      </c>
      <c r="G35" s="258" t="s">
        <v>599</v>
      </c>
      <c r="H35" s="282">
        <v>2908</v>
      </c>
      <c r="I35" s="282">
        <v>2790.87</v>
      </c>
      <c r="J35" s="240"/>
      <c r="K35" s="258"/>
    </row>
    <row r="36" spans="1:11" s="225" customFormat="1" ht="9.9499999999999993" customHeight="1">
      <c r="A36" s="274"/>
      <c r="B36" s="281" t="s">
        <v>158</v>
      </c>
      <c r="C36" s="262" t="s">
        <v>646</v>
      </c>
      <c r="D36" s="262" t="s">
        <v>647</v>
      </c>
      <c r="E36" s="258" t="s">
        <v>359</v>
      </c>
      <c r="F36" s="280">
        <v>1980</v>
      </c>
      <c r="G36" s="258" t="s">
        <v>606</v>
      </c>
      <c r="H36" s="282">
        <v>1632</v>
      </c>
      <c r="I36" s="282">
        <v>1304.27</v>
      </c>
      <c r="J36" s="240"/>
      <c r="K36" s="258"/>
    </row>
    <row r="37" spans="1:11" s="225" customFormat="1" ht="9.9499999999999993" customHeight="1">
      <c r="A37" s="274"/>
      <c r="B37" s="281" t="s">
        <v>241</v>
      </c>
      <c r="C37" s="262" t="s">
        <v>648</v>
      </c>
      <c r="D37" s="262" t="s">
        <v>649</v>
      </c>
      <c r="E37" s="258" t="s">
        <v>477</v>
      </c>
      <c r="F37" s="280">
        <v>1946</v>
      </c>
      <c r="G37" s="258" t="s">
        <v>371</v>
      </c>
      <c r="H37" s="282">
        <v>995</v>
      </c>
      <c r="I37" s="282">
        <v>672.59</v>
      </c>
      <c r="J37" s="240"/>
      <c r="K37" s="258"/>
    </row>
    <row r="38" spans="1:11" s="225" customFormat="1" ht="9.9499999999999993" customHeight="1">
      <c r="A38" s="274"/>
      <c r="B38" s="281" t="s">
        <v>244</v>
      </c>
      <c r="C38" s="262" t="s">
        <v>650</v>
      </c>
      <c r="D38" s="262" t="s">
        <v>651</v>
      </c>
      <c r="E38" s="258" t="s">
        <v>462</v>
      </c>
      <c r="F38" s="280">
        <v>1988</v>
      </c>
      <c r="G38" s="258" t="s">
        <v>371</v>
      </c>
      <c r="H38" s="282">
        <v>2600</v>
      </c>
      <c r="I38" s="282">
        <v>1801.84</v>
      </c>
      <c r="J38" s="240"/>
      <c r="K38" s="258"/>
    </row>
    <row r="39" spans="1:11" s="225" customFormat="1" ht="9.9499999999999993" customHeight="1">
      <c r="A39" s="274"/>
      <c r="B39" s="281" t="s">
        <v>247</v>
      </c>
      <c r="C39" s="262" t="s">
        <v>652</v>
      </c>
      <c r="D39" s="262" t="s">
        <v>653</v>
      </c>
      <c r="E39" s="258" t="s">
        <v>469</v>
      </c>
      <c r="F39" s="280">
        <v>1956</v>
      </c>
      <c r="G39" s="258" t="s">
        <v>599</v>
      </c>
      <c r="H39" s="282">
        <v>2921</v>
      </c>
      <c r="I39" s="282">
        <v>2460.9699999999998</v>
      </c>
      <c r="J39" s="240"/>
      <c r="K39" s="258"/>
    </row>
    <row r="40" spans="1:11" s="225" customFormat="1" ht="9.9499999999999993" customHeight="1">
      <c r="A40" s="274"/>
      <c r="B40" s="281" t="s">
        <v>250</v>
      </c>
      <c r="C40" s="262" t="s">
        <v>654</v>
      </c>
      <c r="D40" s="262" t="s">
        <v>655</v>
      </c>
      <c r="E40" s="258" t="s">
        <v>359</v>
      </c>
      <c r="F40" s="280">
        <v>1964</v>
      </c>
      <c r="G40" s="258" t="s">
        <v>624</v>
      </c>
      <c r="H40" s="282">
        <v>10596</v>
      </c>
      <c r="I40" s="282">
        <v>9500.42</v>
      </c>
      <c r="J40" s="240"/>
      <c r="K40" s="258"/>
    </row>
    <row r="41" spans="1:11" s="225" customFormat="1" ht="9.9499999999999993" customHeight="1">
      <c r="A41" s="274"/>
      <c r="B41" s="281" t="s">
        <v>253</v>
      </c>
      <c r="C41" s="262" t="s">
        <v>656</v>
      </c>
      <c r="D41" s="262" t="s">
        <v>657</v>
      </c>
      <c r="E41" s="258" t="s">
        <v>471</v>
      </c>
      <c r="F41" s="280">
        <v>1964</v>
      </c>
      <c r="G41" s="258" t="s">
        <v>599</v>
      </c>
      <c r="H41" s="282">
        <v>2963</v>
      </c>
      <c r="I41" s="282">
        <v>2401</v>
      </c>
      <c r="J41" s="240"/>
      <c r="K41" s="258"/>
    </row>
    <row r="42" spans="1:11" s="225" customFormat="1" ht="9.9499999999999993" customHeight="1">
      <c r="A42" s="274"/>
      <c r="B42" s="281" t="s">
        <v>256</v>
      </c>
      <c r="C42" s="262" t="s">
        <v>658</v>
      </c>
      <c r="D42" s="262" t="s">
        <v>659</v>
      </c>
      <c r="E42" s="258" t="s">
        <v>462</v>
      </c>
      <c r="F42" s="280">
        <v>1961</v>
      </c>
      <c r="G42" s="258" t="s">
        <v>371</v>
      </c>
      <c r="H42" s="282">
        <v>977</v>
      </c>
      <c r="I42" s="285" t="s">
        <v>13</v>
      </c>
      <c r="J42" s="240"/>
      <c r="K42" s="258"/>
    </row>
    <row r="43" spans="1:11" s="225" customFormat="1" ht="9.9499999999999993" customHeight="1">
      <c r="A43" s="274"/>
      <c r="B43" s="281" t="s">
        <v>259</v>
      </c>
      <c r="C43" s="262" t="s">
        <v>660</v>
      </c>
      <c r="D43" s="262" t="s">
        <v>661</v>
      </c>
      <c r="E43" s="258" t="s">
        <v>462</v>
      </c>
      <c r="F43" s="280">
        <v>1955</v>
      </c>
      <c r="G43" s="258" t="s">
        <v>624</v>
      </c>
      <c r="H43" s="282">
        <v>8119</v>
      </c>
      <c r="I43" s="282">
        <v>5126.55</v>
      </c>
      <c r="J43" s="240"/>
      <c r="K43" s="258"/>
    </row>
    <row r="44" spans="1:11" s="225" customFormat="1" ht="9.9499999999999993" customHeight="1">
      <c r="A44" s="274"/>
      <c r="B44" s="281" t="s">
        <v>262</v>
      </c>
      <c r="C44" s="262" t="s">
        <v>662</v>
      </c>
      <c r="D44" s="262" t="s">
        <v>663</v>
      </c>
      <c r="E44" s="258" t="s">
        <v>457</v>
      </c>
      <c r="F44" s="280">
        <v>1993</v>
      </c>
      <c r="G44" s="258" t="s">
        <v>599</v>
      </c>
      <c r="H44" s="282">
        <v>5540</v>
      </c>
      <c r="I44" s="282">
        <v>4790</v>
      </c>
      <c r="J44" s="240"/>
      <c r="K44" s="258"/>
    </row>
    <row r="45" spans="1:11" s="225" customFormat="1" ht="9.9499999999999993" customHeight="1">
      <c r="A45" s="274"/>
      <c r="B45" s="281" t="s">
        <v>265</v>
      </c>
      <c r="C45" s="262" t="s">
        <v>664</v>
      </c>
      <c r="D45" s="262" t="s">
        <v>664</v>
      </c>
      <c r="E45" s="258" t="s">
        <v>441</v>
      </c>
      <c r="F45" s="280">
        <v>1980</v>
      </c>
      <c r="G45" s="258" t="s">
        <v>640</v>
      </c>
      <c r="H45" s="282">
        <v>870</v>
      </c>
      <c r="I45" s="285" t="s">
        <v>13</v>
      </c>
      <c r="J45" s="240"/>
      <c r="K45" s="258"/>
    </row>
    <row r="46" spans="1:11" s="225" customFormat="1" ht="9.9499999999999993" customHeight="1">
      <c r="A46" s="274"/>
      <c r="B46" s="281" t="s">
        <v>268</v>
      </c>
      <c r="C46" s="262" t="s">
        <v>665</v>
      </c>
      <c r="D46" s="262" t="s">
        <v>666</v>
      </c>
      <c r="E46" s="258" t="s">
        <v>364</v>
      </c>
      <c r="F46" s="280">
        <v>1930</v>
      </c>
      <c r="G46" s="258" t="s">
        <v>667</v>
      </c>
      <c r="H46" s="282">
        <v>614</v>
      </c>
      <c r="I46" s="282">
        <v>256.8</v>
      </c>
      <c r="J46" s="240"/>
      <c r="K46" s="258"/>
    </row>
    <row r="47" spans="1:11" s="225" customFormat="1" ht="3" customHeight="1">
      <c r="A47" s="274"/>
      <c r="B47" s="276"/>
      <c r="C47" s="286"/>
      <c r="D47" s="277"/>
      <c r="E47" s="277"/>
      <c r="F47" s="276"/>
      <c r="G47" s="277"/>
      <c r="H47" s="287"/>
      <c r="I47" s="287"/>
      <c r="J47" s="240"/>
      <c r="K47" s="258"/>
    </row>
    <row r="48" spans="1:11" s="225" customFormat="1" ht="3" customHeight="1">
      <c r="A48" s="274"/>
      <c r="B48" s="279"/>
      <c r="C48" s="262"/>
      <c r="D48" s="258"/>
      <c r="E48" s="258"/>
      <c r="F48" s="280"/>
      <c r="G48" s="258"/>
      <c r="H48" s="282"/>
      <c r="I48" s="282"/>
      <c r="J48" s="240"/>
      <c r="K48" s="258"/>
    </row>
    <row r="49" spans="1:13" s="225" customFormat="1" ht="9.9499999999999993" customHeight="1">
      <c r="A49" s="274"/>
      <c r="B49" s="283" t="s">
        <v>668</v>
      </c>
      <c r="D49" s="224"/>
      <c r="F49" s="280"/>
      <c r="G49" s="224"/>
      <c r="H49" s="224"/>
      <c r="I49" s="224"/>
      <c r="J49" s="240"/>
      <c r="K49" s="224"/>
      <c r="M49" s="224"/>
    </row>
    <row r="50" spans="1:13" s="225" customFormat="1" ht="9.9499999999999993" customHeight="1">
      <c r="A50" s="274"/>
      <c r="B50" s="283" t="s">
        <v>669</v>
      </c>
      <c r="D50" s="224"/>
      <c r="F50" s="280"/>
      <c r="G50" s="224"/>
      <c r="H50" s="224"/>
      <c r="I50" s="224"/>
      <c r="J50" s="240"/>
      <c r="K50" s="224"/>
      <c r="M50" s="224"/>
    </row>
    <row r="51" spans="1:13" s="225" customFormat="1" ht="9.9499999999999993" customHeight="1">
      <c r="A51" s="274"/>
      <c r="B51" s="283" t="s">
        <v>670</v>
      </c>
      <c r="D51" s="224"/>
      <c r="F51" s="280"/>
      <c r="G51" s="224"/>
      <c r="H51" s="224"/>
      <c r="I51" s="224"/>
      <c r="J51" s="240"/>
      <c r="K51" s="224"/>
      <c r="M51" s="224"/>
    </row>
    <row r="52" spans="1:13" s="225" customFormat="1" ht="9.6" customHeight="1">
      <c r="A52" s="274"/>
      <c r="B52" s="283" t="s">
        <v>758</v>
      </c>
      <c r="D52" s="224"/>
      <c r="F52" s="280"/>
      <c r="G52" s="224"/>
      <c r="H52" s="224"/>
      <c r="I52" s="224"/>
      <c r="J52" s="240"/>
      <c r="K52" s="224"/>
      <c r="M52" s="224"/>
    </row>
    <row r="53" spans="1:13" s="230" customFormat="1" ht="4.5" customHeight="1">
      <c r="A53" s="245"/>
      <c r="B53" s="271"/>
      <c r="C53" s="231"/>
      <c r="D53" s="231"/>
      <c r="E53" s="231"/>
      <c r="F53" s="271"/>
      <c r="G53" s="231"/>
      <c r="H53" s="231"/>
      <c r="I53" s="231"/>
      <c r="J53" s="263"/>
      <c r="K53" s="228"/>
      <c r="M53" s="228"/>
    </row>
    <row r="54" spans="1:13" hidden="1">
      <c r="K54" s="264" t="s">
        <v>24</v>
      </c>
    </row>
  </sheetData>
  <sheetProtection sheet="1" objects="1" scenarios="1"/>
  <mergeCells count="7">
    <mergeCell ref="I5:I9"/>
    <mergeCell ref="B5:C9"/>
    <mergeCell ref="D5:D7"/>
    <mergeCell ref="E5:E8"/>
    <mergeCell ref="F5:F7"/>
    <mergeCell ref="G5:G7"/>
    <mergeCell ref="H5:H9"/>
  </mergeCells>
  <hyperlinks>
    <hyperlink ref="I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:J2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21" customWidth="1"/>
    <col min="2" max="3" width="17.7109375" style="321" customWidth="1"/>
    <col min="4" max="4" width="9" style="321" customWidth="1"/>
    <col min="5" max="5" width="12.5703125" style="321" customWidth="1"/>
    <col min="6" max="6" width="1.85546875" style="321" customWidth="1"/>
    <col min="7" max="7" width="1" style="321" customWidth="1"/>
    <col min="8" max="8" width="0.85546875" style="321" customWidth="1"/>
    <col min="9" max="10" width="0" style="321" hidden="1" customWidth="1"/>
    <col min="11" max="16384" width="11.42578125" style="321" hidden="1"/>
  </cols>
  <sheetData>
    <row r="1" spans="1:8" s="293" customFormat="1" ht="4.5" customHeight="1">
      <c r="A1" s="289"/>
      <c r="B1" s="290"/>
      <c r="C1" s="290"/>
      <c r="D1" s="291"/>
      <c r="E1" s="291"/>
      <c r="F1" s="291"/>
      <c r="G1" s="292"/>
    </row>
    <row r="2" spans="1:8" s="297" customFormat="1" ht="11.1" customHeight="1">
      <c r="A2" s="294"/>
      <c r="B2" s="295" t="s">
        <v>671</v>
      </c>
      <c r="C2" s="295"/>
      <c r="D2" s="296"/>
      <c r="E2" s="766" t="s">
        <v>589</v>
      </c>
      <c r="F2" s="766"/>
      <c r="G2" s="298"/>
    </row>
    <row r="3" spans="1:8" s="297" customFormat="1" ht="3" customHeight="1">
      <c r="A3" s="294"/>
      <c r="B3" s="299"/>
      <c r="C3" s="299"/>
      <c r="D3" s="300"/>
      <c r="E3" s="300"/>
      <c r="F3" s="301"/>
      <c r="G3" s="302"/>
    </row>
    <row r="4" spans="1:8" s="297" customFormat="1" ht="3" customHeight="1">
      <c r="A4" s="294"/>
      <c r="B4" s="303"/>
      <c r="C4" s="303"/>
      <c r="D4" s="301"/>
      <c r="E4" s="301"/>
      <c r="F4" s="304"/>
      <c r="G4" s="302"/>
    </row>
    <row r="5" spans="1:8" s="293" customFormat="1" ht="8.25" customHeight="1">
      <c r="A5" s="305"/>
      <c r="B5" s="764" t="s">
        <v>673</v>
      </c>
      <c r="C5" s="306" t="s">
        <v>674</v>
      </c>
      <c r="D5" s="765" t="s">
        <v>675</v>
      </c>
      <c r="E5" s="765" t="s">
        <v>676</v>
      </c>
      <c r="F5" s="306"/>
      <c r="G5" s="307"/>
      <c r="H5" s="308"/>
    </row>
    <row r="6" spans="1:8" s="293" customFormat="1" ht="8.25">
      <c r="A6" s="305"/>
      <c r="B6" s="764"/>
      <c r="C6" s="306"/>
      <c r="D6" s="765"/>
      <c r="E6" s="765"/>
      <c r="F6" s="306"/>
      <c r="G6" s="307"/>
      <c r="H6" s="308"/>
    </row>
    <row r="7" spans="1:8" s="293" customFormat="1" ht="9.6" customHeight="1">
      <c r="A7" s="305"/>
      <c r="B7" s="764"/>
      <c r="C7" s="306"/>
      <c r="D7" s="765"/>
      <c r="E7" s="765"/>
      <c r="F7" s="306"/>
      <c r="G7" s="307"/>
      <c r="H7" s="308"/>
    </row>
    <row r="8" spans="1:8" s="293" customFormat="1" ht="3" customHeight="1">
      <c r="A8" s="305"/>
      <c r="B8" s="309"/>
      <c r="C8" s="309"/>
      <c r="D8" s="310"/>
      <c r="E8" s="310"/>
      <c r="F8" s="310"/>
      <c r="G8" s="307"/>
      <c r="H8" s="311"/>
    </row>
    <row r="9" spans="1:8" s="293" customFormat="1" ht="3" customHeight="1">
      <c r="A9" s="305"/>
      <c r="B9" s="312"/>
      <c r="C9" s="312"/>
      <c r="D9" s="311"/>
      <c r="E9" s="311"/>
      <c r="F9" s="311"/>
      <c r="G9" s="307"/>
      <c r="H9" s="311"/>
    </row>
    <row r="10" spans="1:8" s="293" customFormat="1" ht="8.25" customHeight="1">
      <c r="A10" s="305"/>
      <c r="B10" s="313" t="s">
        <v>677</v>
      </c>
      <c r="C10" s="314" t="s">
        <v>678</v>
      </c>
      <c r="D10" s="315">
        <v>1116</v>
      </c>
      <c r="E10" s="315">
        <v>8126</v>
      </c>
      <c r="F10" s="315"/>
      <c r="G10" s="307"/>
      <c r="H10" s="311"/>
    </row>
    <row r="11" spans="1:8" s="293" customFormat="1" ht="8.25" customHeight="1">
      <c r="A11" s="305"/>
      <c r="B11" s="313" t="s">
        <v>679</v>
      </c>
      <c r="C11" s="314" t="s">
        <v>360</v>
      </c>
      <c r="D11" s="315">
        <v>306</v>
      </c>
      <c r="E11" s="315">
        <v>920</v>
      </c>
      <c r="F11" s="315" t="s">
        <v>680</v>
      </c>
      <c r="G11" s="307"/>
      <c r="H11" s="311"/>
    </row>
    <row r="12" spans="1:8" s="293" customFormat="1" ht="8.4499999999999993" customHeight="1">
      <c r="A12" s="305"/>
      <c r="B12" s="313" t="s">
        <v>681</v>
      </c>
      <c r="C12" s="314" t="s">
        <v>360</v>
      </c>
      <c r="D12" s="315">
        <v>97</v>
      </c>
      <c r="E12" s="315">
        <v>550</v>
      </c>
      <c r="F12" s="315" t="s">
        <v>680</v>
      </c>
      <c r="G12" s="307"/>
      <c r="H12" s="311"/>
    </row>
    <row r="13" spans="1:8" s="293" customFormat="1" ht="8.4499999999999993" customHeight="1">
      <c r="A13" s="305"/>
      <c r="B13" s="313" t="s">
        <v>682</v>
      </c>
      <c r="C13" s="314" t="s">
        <v>269</v>
      </c>
      <c r="D13" s="315">
        <v>75</v>
      </c>
      <c r="E13" s="315">
        <v>454</v>
      </c>
      <c r="F13" s="315"/>
      <c r="G13" s="307"/>
      <c r="H13" s="311"/>
    </row>
    <row r="14" spans="1:8" s="293" customFormat="1" ht="8.4499999999999993" customHeight="1">
      <c r="A14" s="305"/>
      <c r="B14" s="313" t="s">
        <v>683</v>
      </c>
      <c r="C14" s="314" t="s">
        <v>441</v>
      </c>
      <c r="D14" s="315">
        <v>80</v>
      </c>
      <c r="E14" s="315">
        <v>188</v>
      </c>
      <c r="F14" s="315"/>
      <c r="G14" s="307"/>
      <c r="H14" s="311"/>
    </row>
    <row r="15" spans="1:8" s="293" customFormat="1" ht="8.4499999999999993" customHeight="1">
      <c r="A15" s="305"/>
      <c r="B15" s="313" t="s">
        <v>684</v>
      </c>
      <c r="C15" s="314" t="s">
        <v>454</v>
      </c>
      <c r="D15" s="315">
        <v>8</v>
      </c>
      <c r="E15" s="315">
        <v>160</v>
      </c>
      <c r="F15" s="315" t="s">
        <v>680</v>
      </c>
      <c r="G15" s="307"/>
      <c r="H15" s="311"/>
    </row>
    <row r="16" spans="1:8" s="293" customFormat="1" ht="8.4499999999999993" customHeight="1">
      <c r="A16" s="305"/>
      <c r="B16" s="313" t="s">
        <v>685</v>
      </c>
      <c r="C16" s="314" t="s">
        <v>147</v>
      </c>
      <c r="D16" s="315">
        <v>10</v>
      </c>
      <c r="E16" s="315">
        <v>12</v>
      </c>
      <c r="F16" s="315" t="s">
        <v>680</v>
      </c>
      <c r="G16" s="307"/>
      <c r="H16" s="311"/>
    </row>
    <row r="17" spans="1:10" s="293" customFormat="1" ht="3" customHeight="1">
      <c r="A17" s="305"/>
      <c r="B17" s="316"/>
      <c r="C17" s="316"/>
      <c r="D17" s="310"/>
      <c r="E17" s="310"/>
      <c r="F17" s="311"/>
      <c r="G17" s="307"/>
      <c r="H17" s="311"/>
    </row>
    <row r="18" spans="1:10" s="293" customFormat="1" ht="3" customHeight="1">
      <c r="A18" s="305"/>
      <c r="B18" s="313"/>
      <c r="C18" s="313"/>
      <c r="D18" s="311"/>
      <c r="E18" s="311"/>
      <c r="F18" s="317"/>
      <c r="G18" s="307"/>
      <c r="H18" s="311"/>
    </row>
    <row r="19" spans="1:10" s="293" customFormat="1" ht="9.6" customHeight="1">
      <c r="A19" s="305"/>
      <c r="B19" s="318" t="s">
        <v>686</v>
      </c>
      <c r="C19" s="318"/>
      <c r="D19" s="312"/>
      <c r="G19" s="307"/>
      <c r="H19" s="312"/>
      <c r="J19" s="312"/>
    </row>
    <row r="20" spans="1:10" s="293" customFormat="1" ht="9.6" customHeight="1">
      <c r="A20" s="305"/>
      <c r="B20" s="732" t="s">
        <v>757</v>
      </c>
      <c r="C20" s="732"/>
      <c r="D20" s="312"/>
      <c r="G20" s="307"/>
      <c r="H20" s="312"/>
      <c r="J20" s="312"/>
    </row>
    <row r="21" spans="1:10" s="297" customFormat="1" ht="4.5" customHeight="1">
      <c r="A21" s="319"/>
      <c r="B21" s="300"/>
      <c r="C21" s="300"/>
      <c r="D21" s="300"/>
      <c r="E21" s="300"/>
      <c r="F21" s="300"/>
      <c r="G21" s="320"/>
      <c r="H21" s="301"/>
      <c r="J21" s="301"/>
    </row>
    <row r="22" spans="1:10" hidden="1">
      <c r="H22" s="321" t="s">
        <v>24</v>
      </c>
    </row>
  </sheetData>
  <sheetProtection sheet="1" objects="1" scenarios="1"/>
  <mergeCells count="4">
    <mergeCell ref="B5:B7"/>
    <mergeCell ref="D5:D7"/>
    <mergeCell ref="E5:E7"/>
    <mergeCell ref="E2:F2"/>
  </mergeCells>
  <hyperlinks>
    <hyperlink ref="E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:WVQ4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18.7109375" style="624" customWidth="1"/>
    <col min="3" max="3" width="7" style="624" customWidth="1"/>
    <col min="4" max="4" width="7.5703125" style="624" customWidth="1"/>
    <col min="5" max="5" width="6.5703125" style="624" customWidth="1"/>
    <col min="6" max="6" width="6.42578125" style="624" customWidth="1"/>
    <col min="7" max="7" width="5.42578125" style="624" customWidth="1"/>
    <col min="8" max="8" width="7.28515625" style="624" customWidth="1"/>
    <col min="9" max="10" width="0.85546875" style="624" customWidth="1"/>
    <col min="11" max="256" width="11.42578125" style="624" hidden="1"/>
    <col min="257" max="257" width="0.85546875" style="624" hidden="1"/>
    <col min="258" max="258" width="18.85546875" style="624" hidden="1"/>
    <col min="259" max="259" width="7.140625" style="624" hidden="1"/>
    <col min="260" max="260" width="7.5703125" style="624" hidden="1"/>
    <col min="261" max="261" width="6.5703125" style="624" hidden="1"/>
    <col min="262" max="262" width="6.42578125" style="624" hidden="1"/>
    <col min="263" max="263" width="5.42578125" style="624" hidden="1"/>
    <col min="264" max="264" width="7.28515625" style="624" hidden="1"/>
    <col min="265" max="265" width="0.85546875" style="624" hidden="1"/>
    <col min="266" max="512" width="11.42578125" style="624" hidden="1"/>
    <col min="513" max="513" width="0.85546875" style="624" hidden="1"/>
    <col min="514" max="514" width="18.85546875" style="624" hidden="1"/>
    <col min="515" max="515" width="7.140625" style="624" hidden="1"/>
    <col min="516" max="516" width="7.5703125" style="624" hidden="1"/>
    <col min="517" max="517" width="6.5703125" style="624" hidden="1"/>
    <col min="518" max="518" width="6.42578125" style="624" hidden="1"/>
    <col min="519" max="519" width="5.42578125" style="624" hidden="1"/>
    <col min="520" max="520" width="7.28515625" style="624" hidden="1"/>
    <col min="521" max="521" width="0.85546875" style="624" hidden="1"/>
    <col min="522" max="768" width="11.42578125" style="624" hidden="1"/>
    <col min="769" max="769" width="0.85546875" style="624" hidden="1"/>
    <col min="770" max="770" width="18.85546875" style="624" hidden="1"/>
    <col min="771" max="771" width="7.140625" style="624" hidden="1"/>
    <col min="772" max="772" width="7.5703125" style="624" hidden="1"/>
    <col min="773" max="773" width="6.5703125" style="624" hidden="1"/>
    <col min="774" max="774" width="6.42578125" style="624" hidden="1"/>
    <col min="775" max="775" width="5.42578125" style="624" hidden="1"/>
    <col min="776" max="776" width="7.28515625" style="624" hidden="1"/>
    <col min="777" max="777" width="0.85546875" style="624" hidden="1"/>
    <col min="778" max="1024" width="11.42578125" style="624" hidden="1"/>
    <col min="1025" max="1025" width="0.85546875" style="624" hidden="1"/>
    <col min="1026" max="1026" width="18.85546875" style="624" hidden="1"/>
    <col min="1027" max="1027" width="7.140625" style="624" hidden="1"/>
    <col min="1028" max="1028" width="7.5703125" style="624" hidden="1"/>
    <col min="1029" max="1029" width="6.5703125" style="624" hidden="1"/>
    <col min="1030" max="1030" width="6.42578125" style="624" hidden="1"/>
    <col min="1031" max="1031" width="5.42578125" style="624" hidden="1"/>
    <col min="1032" max="1032" width="7.28515625" style="624" hidden="1"/>
    <col min="1033" max="1033" width="0.85546875" style="624" hidden="1"/>
    <col min="1034" max="1280" width="11.42578125" style="624" hidden="1"/>
    <col min="1281" max="1281" width="0.85546875" style="624" hidden="1"/>
    <col min="1282" max="1282" width="18.85546875" style="624" hidden="1"/>
    <col min="1283" max="1283" width="7.140625" style="624" hidden="1"/>
    <col min="1284" max="1284" width="7.5703125" style="624" hidden="1"/>
    <col min="1285" max="1285" width="6.5703125" style="624" hidden="1"/>
    <col min="1286" max="1286" width="6.42578125" style="624" hidden="1"/>
    <col min="1287" max="1287" width="5.42578125" style="624" hidden="1"/>
    <col min="1288" max="1288" width="7.28515625" style="624" hidden="1"/>
    <col min="1289" max="1289" width="0.85546875" style="624" hidden="1"/>
    <col min="1290" max="1536" width="11.42578125" style="624" hidden="1"/>
    <col min="1537" max="1537" width="0.85546875" style="624" hidden="1"/>
    <col min="1538" max="1538" width="18.85546875" style="624" hidden="1"/>
    <col min="1539" max="1539" width="7.140625" style="624" hidden="1"/>
    <col min="1540" max="1540" width="7.5703125" style="624" hidden="1"/>
    <col min="1541" max="1541" width="6.5703125" style="624" hidden="1"/>
    <col min="1542" max="1542" width="6.42578125" style="624" hidden="1"/>
    <col min="1543" max="1543" width="5.42578125" style="624" hidden="1"/>
    <col min="1544" max="1544" width="7.28515625" style="624" hidden="1"/>
    <col min="1545" max="1545" width="0.85546875" style="624" hidden="1"/>
    <col min="1546" max="1792" width="11.42578125" style="624" hidden="1"/>
    <col min="1793" max="1793" width="0.85546875" style="624" hidden="1"/>
    <col min="1794" max="1794" width="18.85546875" style="624" hidden="1"/>
    <col min="1795" max="1795" width="7.140625" style="624" hidden="1"/>
    <col min="1796" max="1796" width="7.5703125" style="624" hidden="1"/>
    <col min="1797" max="1797" width="6.5703125" style="624" hidden="1"/>
    <col min="1798" max="1798" width="6.42578125" style="624" hidden="1"/>
    <col min="1799" max="1799" width="5.42578125" style="624" hidden="1"/>
    <col min="1800" max="1800" width="7.28515625" style="624" hidden="1"/>
    <col min="1801" max="1801" width="0.85546875" style="624" hidden="1"/>
    <col min="1802" max="2048" width="11.42578125" style="624" hidden="1"/>
    <col min="2049" max="2049" width="0.85546875" style="624" hidden="1"/>
    <col min="2050" max="2050" width="18.85546875" style="624" hidden="1"/>
    <col min="2051" max="2051" width="7.140625" style="624" hidden="1"/>
    <col min="2052" max="2052" width="7.5703125" style="624" hidden="1"/>
    <col min="2053" max="2053" width="6.5703125" style="624" hidden="1"/>
    <col min="2054" max="2054" width="6.42578125" style="624" hidden="1"/>
    <col min="2055" max="2055" width="5.42578125" style="624" hidden="1"/>
    <col min="2056" max="2056" width="7.28515625" style="624" hidden="1"/>
    <col min="2057" max="2057" width="0.85546875" style="624" hidden="1"/>
    <col min="2058" max="2304" width="11.42578125" style="624" hidden="1"/>
    <col min="2305" max="2305" width="0.85546875" style="624" hidden="1"/>
    <col min="2306" max="2306" width="18.85546875" style="624" hidden="1"/>
    <col min="2307" max="2307" width="7.140625" style="624" hidden="1"/>
    <col min="2308" max="2308" width="7.5703125" style="624" hidden="1"/>
    <col min="2309" max="2309" width="6.5703125" style="624" hidden="1"/>
    <col min="2310" max="2310" width="6.42578125" style="624" hidden="1"/>
    <col min="2311" max="2311" width="5.42578125" style="624" hidden="1"/>
    <col min="2312" max="2312" width="7.28515625" style="624" hidden="1"/>
    <col min="2313" max="2313" width="0.85546875" style="624" hidden="1"/>
    <col min="2314" max="2560" width="11.42578125" style="624" hidden="1"/>
    <col min="2561" max="2561" width="0.85546875" style="624" hidden="1"/>
    <col min="2562" max="2562" width="18.85546875" style="624" hidden="1"/>
    <col min="2563" max="2563" width="7.140625" style="624" hidden="1"/>
    <col min="2564" max="2564" width="7.5703125" style="624" hidden="1"/>
    <col min="2565" max="2565" width="6.5703125" style="624" hidden="1"/>
    <col min="2566" max="2566" width="6.42578125" style="624" hidden="1"/>
    <col min="2567" max="2567" width="5.42578125" style="624" hidden="1"/>
    <col min="2568" max="2568" width="7.28515625" style="624" hidden="1"/>
    <col min="2569" max="2569" width="0.85546875" style="624" hidden="1"/>
    <col min="2570" max="2816" width="11.42578125" style="624" hidden="1"/>
    <col min="2817" max="2817" width="0.85546875" style="624" hidden="1"/>
    <col min="2818" max="2818" width="18.85546875" style="624" hidden="1"/>
    <col min="2819" max="2819" width="7.140625" style="624" hidden="1"/>
    <col min="2820" max="2820" width="7.5703125" style="624" hidden="1"/>
    <col min="2821" max="2821" width="6.5703125" style="624" hidden="1"/>
    <col min="2822" max="2822" width="6.42578125" style="624" hidden="1"/>
    <col min="2823" max="2823" width="5.42578125" style="624" hidden="1"/>
    <col min="2824" max="2824" width="7.28515625" style="624" hidden="1"/>
    <col min="2825" max="2825" width="0.85546875" style="624" hidden="1"/>
    <col min="2826" max="3072" width="11.42578125" style="624" hidden="1"/>
    <col min="3073" max="3073" width="0.85546875" style="624" hidden="1"/>
    <col min="3074" max="3074" width="18.85546875" style="624" hidden="1"/>
    <col min="3075" max="3075" width="7.140625" style="624" hidden="1"/>
    <col min="3076" max="3076" width="7.5703125" style="624" hidden="1"/>
    <col min="3077" max="3077" width="6.5703125" style="624" hidden="1"/>
    <col min="3078" max="3078" width="6.42578125" style="624" hidden="1"/>
    <col min="3079" max="3079" width="5.42578125" style="624" hidden="1"/>
    <col min="3080" max="3080" width="7.28515625" style="624" hidden="1"/>
    <col min="3081" max="3081" width="0.85546875" style="624" hidden="1"/>
    <col min="3082" max="3328" width="11.42578125" style="624" hidden="1"/>
    <col min="3329" max="3329" width="0.85546875" style="624" hidden="1"/>
    <col min="3330" max="3330" width="18.85546875" style="624" hidden="1"/>
    <col min="3331" max="3331" width="7.140625" style="624" hidden="1"/>
    <col min="3332" max="3332" width="7.5703125" style="624" hidden="1"/>
    <col min="3333" max="3333" width="6.5703125" style="624" hidden="1"/>
    <col min="3334" max="3334" width="6.42578125" style="624" hidden="1"/>
    <col min="3335" max="3335" width="5.42578125" style="624" hidden="1"/>
    <col min="3336" max="3336" width="7.28515625" style="624" hidden="1"/>
    <col min="3337" max="3337" width="0.85546875" style="624" hidden="1"/>
    <col min="3338" max="3584" width="11.42578125" style="624" hidden="1"/>
    <col min="3585" max="3585" width="0.85546875" style="624" hidden="1"/>
    <col min="3586" max="3586" width="18.85546875" style="624" hidden="1"/>
    <col min="3587" max="3587" width="7.140625" style="624" hidden="1"/>
    <col min="3588" max="3588" width="7.5703125" style="624" hidden="1"/>
    <col min="3589" max="3589" width="6.5703125" style="624" hidden="1"/>
    <col min="3590" max="3590" width="6.42578125" style="624" hidden="1"/>
    <col min="3591" max="3591" width="5.42578125" style="624" hidden="1"/>
    <col min="3592" max="3592" width="7.28515625" style="624" hidden="1"/>
    <col min="3593" max="3593" width="0.85546875" style="624" hidden="1"/>
    <col min="3594" max="3840" width="11.42578125" style="624" hidden="1"/>
    <col min="3841" max="3841" width="0.85546875" style="624" hidden="1"/>
    <col min="3842" max="3842" width="18.85546875" style="624" hidden="1"/>
    <col min="3843" max="3843" width="7.140625" style="624" hidden="1"/>
    <col min="3844" max="3844" width="7.5703125" style="624" hidden="1"/>
    <col min="3845" max="3845" width="6.5703125" style="624" hidden="1"/>
    <col min="3846" max="3846" width="6.42578125" style="624" hidden="1"/>
    <col min="3847" max="3847" width="5.42578125" style="624" hidden="1"/>
    <col min="3848" max="3848" width="7.28515625" style="624" hidden="1"/>
    <col min="3849" max="3849" width="0.85546875" style="624" hidden="1"/>
    <col min="3850" max="4096" width="11.42578125" style="624" hidden="1"/>
    <col min="4097" max="4097" width="0.85546875" style="624" hidden="1"/>
    <col min="4098" max="4098" width="18.85546875" style="624" hidden="1"/>
    <col min="4099" max="4099" width="7.140625" style="624" hidden="1"/>
    <col min="4100" max="4100" width="7.5703125" style="624" hidden="1"/>
    <col min="4101" max="4101" width="6.5703125" style="624" hidden="1"/>
    <col min="4102" max="4102" width="6.42578125" style="624" hidden="1"/>
    <col min="4103" max="4103" width="5.42578125" style="624" hidden="1"/>
    <col min="4104" max="4104" width="7.28515625" style="624" hidden="1"/>
    <col min="4105" max="4105" width="0.85546875" style="624" hidden="1"/>
    <col min="4106" max="4352" width="11.42578125" style="624" hidden="1"/>
    <col min="4353" max="4353" width="0.85546875" style="624" hidden="1"/>
    <col min="4354" max="4354" width="18.85546875" style="624" hidden="1"/>
    <col min="4355" max="4355" width="7.140625" style="624" hidden="1"/>
    <col min="4356" max="4356" width="7.5703125" style="624" hidden="1"/>
    <col min="4357" max="4357" width="6.5703125" style="624" hidden="1"/>
    <col min="4358" max="4358" width="6.42578125" style="624" hidden="1"/>
    <col min="4359" max="4359" width="5.42578125" style="624" hidden="1"/>
    <col min="4360" max="4360" width="7.28515625" style="624" hidden="1"/>
    <col min="4361" max="4361" width="0.85546875" style="624" hidden="1"/>
    <col min="4362" max="4608" width="11.42578125" style="624" hidden="1"/>
    <col min="4609" max="4609" width="0.85546875" style="624" hidden="1"/>
    <col min="4610" max="4610" width="18.85546875" style="624" hidden="1"/>
    <col min="4611" max="4611" width="7.140625" style="624" hidden="1"/>
    <col min="4612" max="4612" width="7.5703125" style="624" hidden="1"/>
    <col min="4613" max="4613" width="6.5703125" style="624" hidden="1"/>
    <col min="4614" max="4614" width="6.42578125" style="624" hidden="1"/>
    <col min="4615" max="4615" width="5.42578125" style="624" hidden="1"/>
    <col min="4616" max="4616" width="7.28515625" style="624" hidden="1"/>
    <col min="4617" max="4617" width="0.85546875" style="624" hidden="1"/>
    <col min="4618" max="4864" width="11.42578125" style="624" hidden="1"/>
    <col min="4865" max="4865" width="0.85546875" style="624" hidden="1"/>
    <col min="4866" max="4866" width="18.85546875" style="624" hidden="1"/>
    <col min="4867" max="4867" width="7.140625" style="624" hidden="1"/>
    <col min="4868" max="4868" width="7.5703125" style="624" hidden="1"/>
    <col min="4869" max="4869" width="6.5703125" style="624" hidden="1"/>
    <col min="4870" max="4870" width="6.42578125" style="624" hidden="1"/>
    <col min="4871" max="4871" width="5.42578125" style="624" hidden="1"/>
    <col min="4872" max="4872" width="7.28515625" style="624" hidden="1"/>
    <col min="4873" max="4873" width="0.85546875" style="624" hidden="1"/>
    <col min="4874" max="5120" width="11.42578125" style="624" hidden="1"/>
    <col min="5121" max="5121" width="0.85546875" style="624" hidden="1"/>
    <col min="5122" max="5122" width="18.85546875" style="624" hidden="1"/>
    <col min="5123" max="5123" width="7.140625" style="624" hidden="1"/>
    <col min="5124" max="5124" width="7.5703125" style="624" hidden="1"/>
    <col min="5125" max="5125" width="6.5703125" style="624" hidden="1"/>
    <col min="5126" max="5126" width="6.42578125" style="624" hidden="1"/>
    <col min="5127" max="5127" width="5.42578125" style="624" hidden="1"/>
    <col min="5128" max="5128" width="7.28515625" style="624" hidden="1"/>
    <col min="5129" max="5129" width="0.85546875" style="624" hidden="1"/>
    <col min="5130" max="5376" width="11.42578125" style="624" hidden="1"/>
    <col min="5377" max="5377" width="0.85546875" style="624" hidden="1"/>
    <col min="5378" max="5378" width="18.85546875" style="624" hidden="1"/>
    <col min="5379" max="5379" width="7.140625" style="624" hidden="1"/>
    <col min="5380" max="5380" width="7.5703125" style="624" hidden="1"/>
    <col min="5381" max="5381" width="6.5703125" style="624" hidden="1"/>
    <col min="5382" max="5382" width="6.42578125" style="624" hidden="1"/>
    <col min="5383" max="5383" width="5.42578125" style="624" hidden="1"/>
    <col min="5384" max="5384" width="7.28515625" style="624" hidden="1"/>
    <col min="5385" max="5385" width="0.85546875" style="624" hidden="1"/>
    <col min="5386" max="5632" width="11.42578125" style="624" hidden="1"/>
    <col min="5633" max="5633" width="0.85546875" style="624" hidden="1"/>
    <col min="5634" max="5634" width="18.85546875" style="624" hidden="1"/>
    <col min="5635" max="5635" width="7.140625" style="624" hidden="1"/>
    <col min="5636" max="5636" width="7.5703125" style="624" hidden="1"/>
    <col min="5637" max="5637" width="6.5703125" style="624" hidden="1"/>
    <col min="5638" max="5638" width="6.42578125" style="624" hidden="1"/>
    <col min="5639" max="5639" width="5.42578125" style="624" hidden="1"/>
    <col min="5640" max="5640" width="7.28515625" style="624" hidden="1"/>
    <col min="5641" max="5641" width="0.85546875" style="624" hidden="1"/>
    <col min="5642" max="5888" width="11.42578125" style="624" hidden="1"/>
    <col min="5889" max="5889" width="0.85546875" style="624" hidden="1"/>
    <col min="5890" max="5890" width="18.85546875" style="624" hidden="1"/>
    <col min="5891" max="5891" width="7.140625" style="624" hidden="1"/>
    <col min="5892" max="5892" width="7.5703125" style="624" hidden="1"/>
    <col min="5893" max="5893" width="6.5703125" style="624" hidden="1"/>
    <col min="5894" max="5894" width="6.42578125" style="624" hidden="1"/>
    <col min="5895" max="5895" width="5.42578125" style="624" hidden="1"/>
    <col min="5896" max="5896" width="7.28515625" style="624" hidden="1"/>
    <col min="5897" max="5897" width="0.85546875" style="624" hidden="1"/>
    <col min="5898" max="6144" width="11.42578125" style="624" hidden="1"/>
    <col min="6145" max="6145" width="0.85546875" style="624" hidden="1"/>
    <col min="6146" max="6146" width="18.85546875" style="624" hidden="1"/>
    <col min="6147" max="6147" width="7.140625" style="624" hidden="1"/>
    <col min="6148" max="6148" width="7.5703125" style="624" hidden="1"/>
    <col min="6149" max="6149" width="6.5703125" style="624" hidden="1"/>
    <col min="6150" max="6150" width="6.42578125" style="624" hidden="1"/>
    <col min="6151" max="6151" width="5.42578125" style="624" hidden="1"/>
    <col min="6152" max="6152" width="7.28515625" style="624" hidden="1"/>
    <col min="6153" max="6153" width="0.85546875" style="624" hidden="1"/>
    <col min="6154" max="6400" width="11.42578125" style="624" hidden="1"/>
    <col min="6401" max="6401" width="0.85546875" style="624" hidden="1"/>
    <col min="6402" max="6402" width="18.85546875" style="624" hidden="1"/>
    <col min="6403" max="6403" width="7.140625" style="624" hidden="1"/>
    <col min="6404" max="6404" width="7.5703125" style="624" hidden="1"/>
    <col min="6405" max="6405" width="6.5703125" style="624" hidden="1"/>
    <col min="6406" max="6406" width="6.42578125" style="624" hidden="1"/>
    <col min="6407" max="6407" width="5.42578125" style="624" hidden="1"/>
    <col min="6408" max="6408" width="7.28515625" style="624" hidden="1"/>
    <col min="6409" max="6409" width="0.85546875" style="624" hidden="1"/>
    <col min="6410" max="6656" width="11.42578125" style="624" hidden="1"/>
    <col min="6657" max="6657" width="0.85546875" style="624" hidden="1"/>
    <col min="6658" max="6658" width="18.85546875" style="624" hidden="1"/>
    <col min="6659" max="6659" width="7.140625" style="624" hidden="1"/>
    <col min="6660" max="6660" width="7.5703125" style="624" hidden="1"/>
    <col min="6661" max="6661" width="6.5703125" style="624" hidden="1"/>
    <col min="6662" max="6662" width="6.42578125" style="624" hidden="1"/>
    <col min="6663" max="6663" width="5.42578125" style="624" hidden="1"/>
    <col min="6664" max="6664" width="7.28515625" style="624" hidden="1"/>
    <col min="6665" max="6665" width="0.85546875" style="624" hidden="1"/>
    <col min="6666" max="6912" width="11.42578125" style="624" hidden="1"/>
    <col min="6913" max="6913" width="0.85546875" style="624" hidden="1"/>
    <col min="6914" max="6914" width="18.85546875" style="624" hidden="1"/>
    <col min="6915" max="6915" width="7.140625" style="624" hidden="1"/>
    <col min="6916" max="6916" width="7.5703125" style="624" hidden="1"/>
    <col min="6917" max="6917" width="6.5703125" style="624" hidden="1"/>
    <col min="6918" max="6918" width="6.42578125" style="624" hidden="1"/>
    <col min="6919" max="6919" width="5.42578125" style="624" hidden="1"/>
    <col min="6920" max="6920" width="7.28515625" style="624" hidden="1"/>
    <col min="6921" max="6921" width="0.85546875" style="624" hidden="1"/>
    <col min="6922" max="7168" width="11.42578125" style="624" hidden="1"/>
    <col min="7169" max="7169" width="0.85546875" style="624" hidden="1"/>
    <col min="7170" max="7170" width="18.85546875" style="624" hidden="1"/>
    <col min="7171" max="7171" width="7.140625" style="624" hidden="1"/>
    <col min="7172" max="7172" width="7.5703125" style="624" hidden="1"/>
    <col min="7173" max="7173" width="6.5703125" style="624" hidden="1"/>
    <col min="7174" max="7174" width="6.42578125" style="624" hidden="1"/>
    <col min="7175" max="7175" width="5.42578125" style="624" hidden="1"/>
    <col min="7176" max="7176" width="7.28515625" style="624" hidden="1"/>
    <col min="7177" max="7177" width="0.85546875" style="624" hidden="1"/>
    <col min="7178" max="7424" width="11.42578125" style="624" hidden="1"/>
    <col min="7425" max="7425" width="0.85546875" style="624" hidden="1"/>
    <col min="7426" max="7426" width="18.85546875" style="624" hidden="1"/>
    <col min="7427" max="7427" width="7.140625" style="624" hidden="1"/>
    <col min="7428" max="7428" width="7.5703125" style="624" hidden="1"/>
    <col min="7429" max="7429" width="6.5703125" style="624" hidden="1"/>
    <col min="7430" max="7430" width="6.42578125" style="624" hidden="1"/>
    <col min="7431" max="7431" width="5.42578125" style="624" hidden="1"/>
    <col min="7432" max="7432" width="7.28515625" style="624" hidden="1"/>
    <col min="7433" max="7433" width="0.85546875" style="624" hidden="1"/>
    <col min="7434" max="7680" width="11.42578125" style="624" hidden="1"/>
    <col min="7681" max="7681" width="0.85546875" style="624" hidden="1"/>
    <col min="7682" max="7682" width="18.85546875" style="624" hidden="1"/>
    <col min="7683" max="7683" width="7.140625" style="624" hidden="1"/>
    <col min="7684" max="7684" width="7.5703125" style="624" hidden="1"/>
    <col min="7685" max="7685" width="6.5703125" style="624" hidden="1"/>
    <col min="7686" max="7686" width="6.42578125" style="624" hidden="1"/>
    <col min="7687" max="7687" width="5.42578125" style="624" hidden="1"/>
    <col min="7688" max="7688" width="7.28515625" style="624" hidden="1"/>
    <col min="7689" max="7689" width="0.85546875" style="624" hidden="1"/>
    <col min="7690" max="7936" width="11.42578125" style="624" hidden="1"/>
    <col min="7937" max="7937" width="0.85546875" style="624" hidden="1"/>
    <col min="7938" max="7938" width="18.85546875" style="624" hidden="1"/>
    <col min="7939" max="7939" width="7.140625" style="624" hidden="1"/>
    <col min="7940" max="7940" width="7.5703125" style="624" hidden="1"/>
    <col min="7941" max="7941" width="6.5703125" style="624" hidden="1"/>
    <col min="7942" max="7942" width="6.42578125" style="624" hidden="1"/>
    <col min="7943" max="7943" width="5.42578125" style="624" hidden="1"/>
    <col min="7944" max="7944" width="7.28515625" style="624" hidden="1"/>
    <col min="7945" max="7945" width="0.85546875" style="624" hidden="1"/>
    <col min="7946" max="8192" width="11.42578125" style="624" hidden="1"/>
    <col min="8193" max="8193" width="0.85546875" style="624" hidden="1"/>
    <col min="8194" max="8194" width="18.85546875" style="624" hidden="1"/>
    <col min="8195" max="8195" width="7.140625" style="624" hidden="1"/>
    <col min="8196" max="8196" width="7.5703125" style="624" hidden="1"/>
    <col min="8197" max="8197" width="6.5703125" style="624" hidden="1"/>
    <col min="8198" max="8198" width="6.42578125" style="624" hidden="1"/>
    <col min="8199" max="8199" width="5.42578125" style="624" hidden="1"/>
    <col min="8200" max="8200" width="7.28515625" style="624" hidden="1"/>
    <col min="8201" max="8201" width="0.85546875" style="624" hidden="1"/>
    <col min="8202" max="8448" width="11.42578125" style="624" hidden="1"/>
    <col min="8449" max="8449" width="0.85546875" style="624" hidden="1"/>
    <col min="8450" max="8450" width="18.85546875" style="624" hidden="1"/>
    <col min="8451" max="8451" width="7.140625" style="624" hidden="1"/>
    <col min="8452" max="8452" width="7.5703125" style="624" hidden="1"/>
    <col min="8453" max="8453" width="6.5703125" style="624" hidden="1"/>
    <col min="8454" max="8454" width="6.42578125" style="624" hidden="1"/>
    <col min="8455" max="8455" width="5.42578125" style="624" hidden="1"/>
    <col min="8456" max="8456" width="7.28515625" style="624" hidden="1"/>
    <col min="8457" max="8457" width="0.85546875" style="624" hidden="1"/>
    <col min="8458" max="8704" width="11.42578125" style="624" hidden="1"/>
    <col min="8705" max="8705" width="0.85546875" style="624" hidden="1"/>
    <col min="8706" max="8706" width="18.85546875" style="624" hidden="1"/>
    <col min="8707" max="8707" width="7.140625" style="624" hidden="1"/>
    <col min="8708" max="8708" width="7.5703125" style="624" hidden="1"/>
    <col min="8709" max="8709" width="6.5703125" style="624" hidden="1"/>
    <col min="8710" max="8710" width="6.42578125" style="624" hidden="1"/>
    <col min="8711" max="8711" width="5.42578125" style="624" hidden="1"/>
    <col min="8712" max="8712" width="7.28515625" style="624" hidden="1"/>
    <col min="8713" max="8713" width="0.85546875" style="624" hidden="1"/>
    <col min="8714" max="8960" width="11.42578125" style="624" hidden="1"/>
    <col min="8961" max="8961" width="0.85546875" style="624" hidden="1"/>
    <col min="8962" max="8962" width="18.85546875" style="624" hidden="1"/>
    <col min="8963" max="8963" width="7.140625" style="624" hidden="1"/>
    <col min="8964" max="8964" width="7.5703125" style="624" hidden="1"/>
    <col min="8965" max="8965" width="6.5703125" style="624" hidden="1"/>
    <col min="8966" max="8966" width="6.42578125" style="624" hidden="1"/>
    <col min="8967" max="8967" width="5.42578125" style="624" hidden="1"/>
    <col min="8968" max="8968" width="7.28515625" style="624" hidden="1"/>
    <col min="8969" max="8969" width="0.85546875" style="624" hidden="1"/>
    <col min="8970" max="9216" width="11.42578125" style="624" hidden="1"/>
    <col min="9217" max="9217" width="0.85546875" style="624" hidden="1"/>
    <col min="9218" max="9218" width="18.85546875" style="624" hidden="1"/>
    <col min="9219" max="9219" width="7.140625" style="624" hidden="1"/>
    <col min="9220" max="9220" width="7.5703125" style="624" hidden="1"/>
    <col min="9221" max="9221" width="6.5703125" style="624" hidden="1"/>
    <col min="9222" max="9222" width="6.42578125" style="624" hidden="1"/>
    <col min="9223" max="9223" width="5.42578125" style="624" hidden="1"/>
    <col min="9224" max="9224" width="7.28515625" style="624" hidden="1"/>
    <col min="9225" max="9225" width="0.85546875" style="624" hidden="1"/>
    <col min="9226" max="9472" width="11.42578125" style="624" hidden="1"/>
    <col min="9473" max="9473" width="0.85546875" style="624" hidden="1"/>
    <col min="9474" max="9474" width="18.85546875" style="624" hidden="1"/>
    <col min="9475" max="9475" width="7.140625" style="624" hidden="1"/>
    <col min="9476" max="9476" width="7.5703125" style="624" hidden="1"/>
    <col min="9477" max="9477" width="6.5703125" style="624" hidden="1"/>
    <col min="9478" max="9478" width="6.42578125" style="624" hidden="1"/>
    <col min="9479" max="9479" width="5.42578125" style="624" hidden="1"/>
    <col min="9480" max="9480" width="7.28515625" style="624" hidden="1"/>
    <col min="9481" max="9481" width="0.85546875" style="624" hidden="1"/>
    <col min="9482" max="9728" width="11.42578125" style="624" hidden="1"/>
    <col min="9729" max="9729" width="0.85546875" style="624" hidden="1"/>
    <col min="9730" max="9730" width="18.85546875" style="624" hidden="1"/>
    <col min="9731" max="9731" width="7.140625" style="624" hidden="1"/>
    <col min="9732" max="9732" width="7.5703125" style="624" hidden="1"/>
    <col min="9733" max="9733" width="6.5703125" style="624" hidden="1"/>
    <col min="9734" max="9734" width="6.42578125" style="624" hidden="1"/>
    <col min="9735" max="9735" width="5.42578125" style="624" hidden="1"/>
    <col min="9736" max="9736" width="7.28515625" style="624" hidden="1"/>
    <col min="9737" max="9737" width="0.85546875" style="624" hidden="1"/>
    <col min="9738" max="9984" width="11.42578125" style="624" hidden="1"/>
    <col min="9985" max="9985" width="0.85546875" style="624" hidden="1"/>
    <col min="9986" max="9986" width="18.85546875" style="624" hidden="1"/>
    <col min="9987" max="9987" width="7.140625" style="624" hidden="1"/>
    <col min="9988" max="9988" width="7.5703125" style="624" hidden="1"/>
    <col min="9989" max="9989" width="6.5703125" style="624" hidden="1"/>
    <col min="9990" max="9990" width="6.42578125" style="624" hidden="1"/>
    <col min="9991" max="9991" width="5.42578125" style="624" hidden="1"/>
    <col min="9992" max="9992" width="7.28515625" style="624" hidden="1"/>
    <col min="9993" max="9993" width="0.85546875" style="624" hidden="1"/>
    <col min="9994" max="10240" width="11.42578125" style="624" hidden="1"/>
    <col min="10241" max="10241" width="0.85546875" style="624" hidden="1"/>
    <col min="10242" max="10242" width="18.85546875" style="624" hidden="1"/>
    <col min="10243" max="10243" width="7.140625" style="624" hidden="1"/>
    <col min="10244" max="10244" width="7.5703125" style="624" hidden="1"/>
    <col min="10245" max="10245" width="6.5703125" style="624" hidden="1"/>
    <col min="10246" max="10246" width="6.42578125" style="624" hidden="1"/>
    <col min="10247" max="10247" width="5.42578125" style="624" hidden="1"/>
    <col min="10248" max="10248" width="7.28515625" style="624" hidden="1"/>
    <col min="10249" max="10249" width="0.85546875" style="624" hidden="1"/>
    <col min="10250" max="10496" width="11.42578125" style="624" hidden="1"/>
    <col min="10497" max="10497" width="0.85546875" style="624" hidden="1"/>
    <col min="10498" max="10498" width="18.85546875" style="624" hidden="1"/>
    <col min="10499" max="10499" width="7.140625" style="624" hidden="1"/>
    <col min="10500" max="10500" width="7.5703125" style="624" hidden="1"/>
    <col min="10501" max="10501" width="6.5703125" style="624" hidden="1"/>
    <col min="10502" max="10502" width="6.42578125" style="624" hidden="1"/>
    <col min="10503" max="10503" width="5.42578125" style="624" hidden="1"/>
    <col min="10504" max="10504" width="7.28515625" style="624" hidden="1"/>
    <col min="10505" max="10505" width="0.85546875" style="624" hidden="1"/>
    <col min="10506" max="10752" width="11.42578125" style="624" hidden="1"/>
    <col min="10753" max="10753" width="0.85546875" style="624" hidden="1"/>
    <col min="10754" max="10754" width="18.85546875" style="624" hidden="1"/>
    <col min="10755" max="10755" width="7.140625" style="624" hidden="1"/>
    <col min="10756" max="10756" width="7.5703125" style="624" hidden="1"/>
    <col min="10757" max="10757" width="6.5703125" style="624" hidden="1"/>
    <col min="10758" max="10758" width="6.42578125" style="624" hidden="1"/>
    <col min="10759" max="10759" width="5.42578125" style="624" hidden="1"/>
    <col min="10760" max="10760" width="7.28515625" style="624" hidden="1"/>
    <col min="10761" max="10761" width="0.85546875" style="624" hidden="1"/>
    <col min="10762" max="11008" width="11.42578125" style="624" hidden="1"/>
    <col min="11009" max="11009" width="0.85546875" style="624" hidden="1"/>
    <col min="11010" max="11010" width="18.85546875" style="624" hidden="1"/>
    <col min="11011" max="11011" width="7.140625" style="624" hidden="1"/>
    <col min="11012" max="11012" width="7.5703125" style="624" hidden="1"/>
    <col min="11013" max="11013" width="6.5703125" style="624" hidden="1"/>
    <col min="11014" max="11014" width="6.42578125" style="624" hidden="1"/>
    <col min="11015" max="11015" width="5.42578125" style="624" hidden="1"/>
    <col min="11016" max="11016" width="7.28515625" style="624" hidden="1"/>
    <col min="11017" max="11017" width="0.85546875" style="624" hidden="1"/>
    <col min="11018" max="11264" width="11.42578125" style="624" hidden="1"/>
    <col min="11265" max="11265" width="0.85546875" style="624" hidden="1"/>
    <col min="11266" max="11266" width="18.85546875" style="624" hidden="1"/>
    <col min="11267" max="11267" width="7.140625" style="624" hidden="1"/>
    <col min="11268" max="11268" width="7.5703125" style="624" hidden="1"/>
    <col min="11269" max="11269" width="6.5703125" style="624" hidden="1"/>
    <col min="11270" max="11270" width="6.42578125" style="624" hidden="1"/>
    <col min="11271" max="11271" width="5.42578125" style="624" hidden="1"/>
    <col min="11272" max="11272" width="7.28515625" style="624" hidden="1"/>
    <col min="11273" max="11273" width="0.85546875" style="624" hidden="1"/>
    <col min="11274" max="11520" width="11.42578125" style="624" hidden="1"/>
    <col min="11521" max="11521" width="0.85546875" style="624" hidden="1"/>
    <col min="11522" max="11522" width="18.85546875" style="624" hidden="1"/>
    <col min="11523" max="11523" width="7.140625" style="624" hidden="1"/>
    <col min="11524" max="11524" width="7.5703125" style="624" hidden="1"/>
    <col min="11525" max="11525" width="6.5703125" style="624" hidden="1"/>
    <col min="11526" max="11526" width="6.42578125" style="624" hidden="1"/>
    <col min="11527" max="11527" width="5.42578125" style="624" hidden="1"/>
    <col min="11528" max="11528" width="7.28515625" style="624" hidden="1"/>
    <col min="11529" max="11529" width="0.85546875" style="624" hidden="1"/>
    <col min="11530" max="11776" width="11.42578125" style="624" hidden="1"/>
    <col min="11777" max="11777" width="0.85546875" style="624" hidden="1"/>
    <col min="11778" max="11778" width="18.85546875" style="624" hidden="1"/>
    <col min="11779" max="11779" width="7.140625" style="624" hidden="1"/>
    <col min="11780" max="11780" width="7.5703125" style="624" hidden="1"/>
    <col min="11781" max="11781" width="6.5703125" style="624" hidden="1"/>
    <col min="11782" max="11782" width="6.42578125" style="624" hidden="1"/>
    <col min="11783" max="11783" width="5.42578125" style="624" hidden="1"/>
    <col min="11784" max="11784" width="7.28515625" style="624" hidden="1"/>
    <col min="11785" max="11785" width="0.85546875" style="624" hidden="1"/>
    <col min="11786" max="12032" width="11.42578125" style="624" hidden="1"/>
    <col min="12033" max="12033" width="0.85546875" style="624" hidden="1"/>
    <col min="12034" max="12034" width="18.85546875" style="624" hidden="1"/>
    <col min="12035" max="12035" width="7.140625" style="624" hidden="1"/>
    <col min="12036" max="12036" width="7.5703125" style="624" hidden="1"/>
    <col min="12037" max="12037" width="6.5703125" style="624" hidden="1"/>
    <col min="12038" max="12038" width="6.42578125" style="624" hidden="1"/>
    <col min="12039" max="12039" width="5.42578125" style="624" hidden="1"/>
    <col min="12040" max="12040" width="7.28515625" style="624" hidden="1"/>
    <col min="12041" max="12041" width="0.85546875" style="624" hidden="1"/>
    <col min="12042" max="12288" width="11.42578125" style="624" hidden="1"/>
    <col min="12289" max="12289" width="0.85546875" style="624" hidden="1"/>
    <col min="12290" max="12290" width="18.85546875" style="624" hidden="1"/>
    <col min="12291" max="12291" width="7.140625" style="624" hidden="1"/>
    <col min="12292" max="12292" width="7.5703125" style="624" hidden="1"/>
    <col min="12293" max="12293" width="6.5703125" style="624" hidden="1"/>
    <col min="12294" max="12294" width="6.42578125" style="624" hidden="1"/>
    <col min="12295" max="12295" width="5.42578125" style="624" hidden="1"/>
    <col min="12296" max="12296" width="7.28515625" style="624" hidden="1"/>
    <col min="12297" max="12297" width="0.85546875" style="624" hidden="1"/>
    <col min="12298" max="12544" width="11.42578125" style="624" hidden="1"/>
    <col min="12545" max="12545" width="0.85546875" style="624" hidden="1"/>
    <col min="12546" max="12546" width="18.85546875" style="624" hidden="1"/>
    <col min="12547" max="12547" width="7.140625" style="624" hidden="1"/>
    <col min="12548" max="12548" width="7.5703125" style="624" hidden="1"/>
    <col min="12549" max="12549" width="6.5703125" style="624" hidden="1"/>
    <col min="12550" max="12550" width="6.42578125" style="624" hidden="1"/>
    <col min="12551" max="12551" width="5.42578125" style="624" hidden="1"/>
    <col min="12552" max="12552" width="7.28515625" style="624" hidden="1"/>
    <col min="12553" max="12553" width="0.85546875" style="624" hidden="1"/>
    <col min="12554" max="12800" width="11.42578125" style="624" hidden="1"/>
    <col min="12801" max="12801" width="0.85546875" style="624" hidden="1"/>
    <col min="12802" max="12802" width="18.85546875" style="624" hidden="1"/>
    <col min="12803" max="12803" width="7.140625" style="624" hidden="1"/>
    <col min="12804" max="12804" width="7.5703125" style="624" hidden="1"/>
    <col min="12805" max="12805" width="6.5703125" style="624" hidden="1"/>
    <col min="12806" max="12806" width="6.42578125" style="624" hidden="1"/>
    <col min="12807" max="12807" width="5.42578125" style="624" hidden="1"/>
    <col min="12808" max="12808" width="7.28515625" style="624" hidden="1"/>
    <col min="12809" max="12809" width="0.85546875" style="624" hidden="1"/>
    <col min="12810" max="13056" width="11.42578125" style="624" hidden="1"/>
    <col min="13057" max="13057" width="0.85546875" style="624" hidden="1"/>
    <col min="13058" max="13058" width="18.85546875" style="624" hidden="1"/>
    <col min="13059" max="13059" width="7.140625" style="624" hidden="1"/>
    <col min="13060" max="13060" width="7.5703125" style="624" hidden="1"/>
    <col min="13061" max="13061" width="6.5703125" style="624" hidden="1"/>
    <col min="13062" max="13062" width="6.42578125" style="624" hidden="1"/>
    <col min="13063" max="13063" width="5.42578125" style="624" hidden="1"/>
    <col min="13064" max="13064" width="7.28515625" style="624" hidden="1"/>
    <col min="13065" max="13065" width="0.85546875" style="624" hidden="1"/>
    <col min="13066" max="13312" width="11.42578125" style="624" hidden="1"/>
    <col min="13313" max="13313" width="0.85546875" style="624" hidden="1"/>
    <col min="13314" max="13314" width="18.85546875" style="624" hidden="1"/>
    <col min="13315" max="13315" width="7.140625" style="624" hidden="1"/>
    <col min="13316" max="13316" width="7.5703125" style="624" hidden="1"/>
    <col min="13317" max="13317" width="6.5703125" style="624" hidden="1"/>
    <col min="13318" max="13318" width="6.42578125" style="624" hidden="1"/>
    <col min="13319" max="13319" width="5.42578125" style="624" hidden="1"/>
    <col min="13320" max="13320" width="7.28515625" style="624" hidden="1"/>
    <col min="13321" max="13321" width="0.85546875" style="624" hidden="1"/>
    <col min="13322" max="13568" width="11.42578125" style="624" hidden="1"/>
    <col min="13569" max="13569" width="0.85546875" style="624" hidden="1"/>
    <col min="13570" max="13570" width="18.85546875" style="624" hidden="1"/>
    <col min="13571" max="13571" width="7.140625" style="624" hidden="1"/>
    <col min="13572" max="13572" width="7.5703125" style="624" hidden="1"/>
    <col min="13573" max="13573" width="6.5703125" style="624" hidden="1"/>
    <col min="13574" max="13574" width="6.42578125" style="624" hidden="1"/>
    <col min="13575" max="13575" width="5.42578125" style="624" hidden="1"/>
    <col min="13576" max="13576" width="7.28515625" style="624" hidden="1"/>
    <col min="13577" max="13577" width="0.85546875" style="624" hidden="1"/>
    <col min="13578" max="13824" width="11.42578125" style="624" hidden="1"/>
    <col min="13825" max="13825" width="0.85546875" style="624" hidden="1"/>
    <col min="13826" max="13826" width="18.85546875" style="624" hidden="1"/>
    <col min="13827" max="13827" width="7.140625" style="624" hidden="1"/>
    <col min="13828" max="13828" width="7.5703125" style="624" hidden="1"/>
    <col min="13829" max="13829" width="6.5703125" style="624" hidden="1"/>
    <col min="13830" max="13830" width="6.42578125" style="624" hidden="1"/>
    <col min="13831" max="13831" width="5.42578125" style="624" hidden="1"/>
    <col min="13832" max="13832" width="7.28515625" style="624" hidden="1"/>
    <col min="13833" max="13833" width="0.85546875" style="624" hidden="1"/>
    <col min="13834" max="14080" width="11.42578125" style="624" hidden="1"/>
    <col min="14081" max="14081" width="0.85546875" style="624" hidden="1"/>
    <col min="14082" max="14082" width="18.85546875" style="624" hidden="1"/>
    <col min="14083" max="14083" width="7.140625" style="624" hidden="1"/>
    <col min="14084" max="14084" width="7.5703125" style="624" hidden="1"/>
    <col min="14085" max="14085" width="6.5703125" style="624" hidden="1"/>
    <col min="14086" max="14086" width="6.42578125" style="624" hidden="1"/>
    <col min="14087" max="14087" width="5.42578125" style="624" hidden="1"/>
    <col min="14088" max="14088" width="7.28515625" style="624" hidden="1"/>
    <col min="14089" max="14089" width="0.85546875" style="624" hidden="1"/>
    <col min="14090" max="14336" width="11.42578125" style="624" hidden="1"/>
    <col min="14337" max="14337" width="0.85546875" style="624" hidden="1"/>
    <col min="14338" max="14338" width="18.85546875" style="624" hidden="1"/>
    <col min="14339" max="14339" width="7.140625" style="624" hidden="1"/>
    <col min="14340" max="14340" width="7.5703125" style="624" hidden="1"/>
    <col min="14341" max="14341" width="6.5703125" style="624" hidden="1"/>
    <col min="14342" max="14342" width="6.42578125" style="624" hidden="1"/>
    <col min="14343" max="14343" width="5.42578125" style="624" hidden="1"/>
    <col min="14344" max="14344" width="7.28515625" style="624" hidden="1"/>
    <col min="14345" max="14345" width="0.85546875" style="624" hidden="1"/>
    <col min="14346" max="14592" width="11.42578125" style="624" hidden="1"/>
    <col min="14593" max="14593" width="0.85546875" style="624" hidden="1"/>
    <col min="14594" max="14594" width="18.85546875" style="624" hidden="1"/>
    <col min="14595" max="14595" width="7.140625" style="624" hidden="1"/>
    <col min="14596" max="14596" width="7.5703125" style="624" hidden="1"/>
    <col min="14597" max="14597" width="6.5703125" style="624" hidden="1"/>
    <col min="14598" max="14598" width="6.42578125" style="624" hidden="1"/>
    <col min="14599" max="14599" width="5.42578125" style="624" hidden="1"/>
    <col min="14600" max="14600" width="7.28515625" style="624" hidden="1"/>
    <col min="14601" max="14601" width="0.85546875" style="624" hidden="1"/>
    <col min="14602" max="14848" width="11.42578125" style="624" hidden="1"/>
    <col min="14849" max="14849" width="0.85546875" style="624" hidden="1"/>
    <col min="14850" max="14850" width="18.85546875" style="624" hidden="1"/>
    <col min="14851" max="14851" width="7.140625" style="624" hidden="1"/>
    <col min="14852" max="14852" width="7.5703125" style="624" hidden="1"/>
    <col min="14853" max="14853" width="6.5703125" style="624" hidden="1"/>
    <col min="14854" max="14854" width="6.42578125" style="624" hidden="1"/>
    <col min="14855" max="14855" width="5.42578125" style="624" hidden="1"/>
    <col min="14856" max="14856" width="7.28515625" style="624" hidden="1"/>
    <col min="14857" max="14857" width="0.85546875" style="624" hidden="1"/>
    <col min="14858" max="15104" width="11.42578125" style="624" hidden="1"/>
    <col min="15105" max="15105" width="0.85546875" style="624" hidden="1"/>
    <col min="15106" max="15106" width="18.85546875" style="624" hidden="1"/>
    <col min="15107" max="15107" width="7.140625" style="624" hidden="1"/>
    <col min="15108" max="15108" width="7.5703125" style="624" hidden="1"/>
    <col min="15109" max="15109" width="6.5703125" style="624" hidden="1"/>
    <col min="15110" max="15110" width="6.42578125" style="624" hidden="1"/>
    <col min="15111" max="15111" width="5.42578125" style="624" hidden="1"/>
    <col min="15112" max="15112" width="7.28515625" style="624" hidden="1"/>
    <col min="15113" max="15113" width="0.85546875" style="624" hidden="1"/>
    <col min="15114" max="15360" width="11.42578125" style="624" hidden="1"/>
    <col min="15361" max="15361" width="0.85546875" style="624" hidden="1"/>
    <col min="15362" max="15362" width="18.85546875" style="624" hidden="1"/>
    <col min="15363" max="15363" width="7.140625" style="624" hidden="1"/>
    <col min="15364" max="15364" width="7.5703125" style="624" hidden="1"/>
    <col min="15365" max="15365" width="6.5703125" style="624" hidden="1"/>
    <col min="15366" max="15366" width="6.42578125" style="624" hidden="1"/>
    <col min="15367" max="15367" width="5.42578125" style="624" hidden="1"/>
    <col min="15368" max="15368" width="7.28515625" style="624" hidden="1"/>
    <col min="15369" max="15369" width="0.85546875" style="624" hidden="1"/>
    <col min="15370" max="15616" width="11.42578125" style="624" hidden="1"/>
    <col min="15617" max="15617" width="0.85546875" style="624" hidden="1"/>
    <col min="15618" max="15618" width="18.85546875" style="624" hidden="1"/>
    <col min="15619" max="15619" width="7.140625" style="624" hidden="1"/>
    <col min="15620" max="15620" width="7.5703125" style="624" hidden="1"/>
    <col min="15621" max="15621" width="6.5703125" style="624" hidden="1"/>
    <col min="15622" max="15622" width="6.42578125" style="624" hidden="1"/>
    <col min="15623" max="15623" width="5.42578125" style="624" hidden="1"/>
    <col min="15624" max="15624" width="7.28515625" style="624" hidden="1"/>
    <col min="15625" max="15625" width="0.85546875" style="624" hidden="1"/>
    <col min="15626" max="15872" width="11.42578125" style="624" hidden="1"/>
    <col min="15873" max="15873" width="0.85546875" style="624" hidden="1"/>
    <col min="15874" max="15874" width="18.85546875" style="624" hidden="1"/>
    <col min="15875" max="15875" width="7.140625" style="624" hidden="1"/>
    <col min="15876" max="15876" width="7.5703125" style="624" hidden="1"/>
    <col min="15877" max="15877" width="6.5703125" style="624" hidden="1"/>
    <col min="15878" max="15878" width="6.42578125" style="624" hidden="1"/>
    <col min="15879" max="15879" width="5.42578125" style="624" hidden="1"/>
    <col min="15880" max="15880" width="7.28515625" style="624" hidden="1"/>
    <col min="15881" max="15881" width="0.85546875" style="624" hidden="1"/>
    <col min="15882" max="16128" width="11.42578125" style="624" hidden="1"/>
    <col min="16129" max="16129" width="0.85546875" style="624" hidden="1"/>
    <col min="16130" max="16130" width="18.85546875" style="624" hidden="1"/>
    <col min="16131" max="16131" width="7.140625" style="624" hidden="1"/>
    <col min="16132" max="16132" width="7.5703125" style="624" hidden="1"/>
    <col min="16133" max="16133" width="6.5703125" style="624" hidden="1"/>
    <col min="16134" max="16134" width="6.42578125" style="624" hidden="1"/>
    <col min="16135" max="16135" width="5.42578125" style="624" hidden="1"/>
    <col min="16136" max="16136" width="7.28515625" style="624" hidden="1"/>
    <col min="16137" max="16137" width="0.85546875" style="624" hidden="1"/>
    <col min="16138" max="16384" width="11.42578125" style="624" hidden="1"/>
  </cols>
  <sheetData>
    <row r="1" spans="1:10" ht="4.5" customHeight="1">
      <c r="A1" s="713"/>
      <c r="B1" s="714"/>
      <c r="C1" s="714"/>
      <c r="D1" s="714"/>
      <c r="E1" s="714"/>
      <c r="F1" s="714"/>
      <c r="G1" s="714"/>
      <c r="H1" s="714"/>
      <c r="I1" s="715"/>
    </row>
    <row r="2" spans="1:10" ht="11.1" customHeight="1">
      <c r="A2" s="716"/>
      <c r="B2" s="227" t="s">
        <v>687</v>
      </c>
      <c r="C2" s="717"/>
      <c r="D2" s="717"/>
      <c r="E2" s="717"/>
      <c r="F2" s="717"/>
      <c r="G2" s="717"/>
      <c r="H2" s="372" t="s">
        <v>672</v>
      </c>
      <c r="I2" s="718"/>
    </row>
    <row r="3" spans="1:10" ht="11.1" customHeight="1">
      <c r="A3" s="716"/>
      <c r="B3" s="227" t="s">
        <v>689</v>
      </c>
      <c r="C3" s="717"/>
      <c r="D3" s="717"/>
      <c r="E3" s="717"/>
      <c r="F3" s="717"/>
      <c r="G3" s="717"/>
      <c r="H3" s="13"/>
      <c r="I3" s="718"/>
    </row>
    <row r="4" spans="1:10" ht="11.1" customHeight="1">
      <c r="A4" s="716"/>
      <c r="B4" s="227" t="s">
        <v>690</v>
      </c>
      <c r="C4" s="717"/>
      <c r="D4" s="717"/>
      <c r="E4" s="717"/>
      <c r="F4" s="717"/>
      <c r="G4" s="717"/>
      <c r="H4" s="717"/>
      <c r="I4" s="639"/>
    </row>
    <row r="5" spans="1:10" ht="3" customHeight="1">
      <c r="A5" s="716"/>
      <c r="B5" s="719"/>
      <c r="C5" s="719"/>
      <c r="D5" s="719"/>
      <c r="E5" s="719"/>
      <c r="F5" s="719"/>
      <c r="G5" s="719"/>
      <c r="H5" s="719"/>
      <c r="I5" s="639"/>
    </row>
    <row r="6" spans="1:10" ht="3" customHeight="1">
      <c r="A6" s="716"/>
      <c r="B6" s="717"/>
      <c r="C6" s="717"/>
      <c r="D6" s="717"/>
      <c r="E6" s="717"/>
      <c r="F6" s="717"/>
      <c r="G6" s="717"/>
      <c r="H6" s="717"/>
      <c r="I6" s="639"/>
    </row>
    <row r="7" spans="1:10" ht="8.4499999999999993" customHeight="1">
      <c r="A7" s="716"/>
      <c r="B7" s="753" t="s">
        <v>198</v>
      </c>
      <c r="C7" s="763" t="s">
        <v>31</v>
      </c>
      <c r="D7" s="763" t="s">
        <v>691</v>
      </c>
      <c r="E7" s="763" t="s">
        <v>692</v>
      </c>
      <c r="F7" s="763" t="s">
        <v>693</v>
      </c>
      <c r="G7" s="763" t="s">
        <v>694</v>
      </c>
      <c r="H7" s="763" t="s">
        <v>695</v>
      </c>
      <c r="I7" s="720"/>
      <c r="J7" s="721"/>
    </row>
    <row r="8" spans="1:10" ht="8.4499999999999993" customHeight="1">
      <c r="A8" s="716"/>
      <c r="B8" s="754"/>
      <c r="C8" s="763"/>
      <c r="D8" s="763"/>
      <c r="E8" s="763"/>
      <c r="F8" s="763"/>
      <c r="G8" s="763"/>
      <c r="H8" s="763"/>
      <c r="I8" s="720"/>
      <c r="J8" s="721"/>
    </row>
    <row r="9" spans="1:10" ht="3" customHeight="1">
      <c r="A9" s="716"/>
      <c r="B9" s="719"/>
      <c r="C9" s="719"/>
      <c r="D9" s="719"/>
      <c r="E9" s="719"/>
      <c r="F9" s="719"/>
      <c r="G9" s="719"/>
      <c r="H9" s="719"/>
      <c r="I9" s="639"/>
    </row>
    <row r="10" spans="1:10" ht="3" customHeight="1">
      <c r="A10" s="716"/>
      <c r="B10" s="717"/>
      <c r="C10" s="717"/>
      <c r="D10" s="717"/>
      <c r="E10" s="717"/>
      <c r="F10" s="717"/>
      <c r="G10" s="717"/>
      <c r="H10" s="717"/>
      <c r="I10" s="639"/>
    </row>
    <row r="11" spans="1:10" ht="8.4499999999999993" customHeight="1">
      <c r="A11" s="716"/>
      <c r="B11" s="238" t="s">
        <v>202</v>
      </c>
      <c r="C11" s="722">
        <f>SUM(D11:H11)</f>
        <v>100</v>
      </c>
      <c r="D11" s="722">
        <v>23.4</v>
      </c>
      <c r="E11" s="722">
        <v>12.2</v>
      </c>
      <c r="F11" s="722">
        <v>16.100000000000001</v>
      </c>
      <c r="G11" s="722">
        <v>28.4</v>
      </c>
      <c r="H11" s="722">
        <v>19.899999999999999</v>
      </c>
      <c r="I11" s="723"/>
    </row>
    <row r="12" spans="1:10" ht="8.4499999999999993" customHeight="1">
      <c r="A12" s="716"/>
      <c r="B12" s="496" t="s">
        <v>203</v>
      </c>
      <c r="C12" s="724">
        <f t="shared" ref="C12:C43" si="0">SUM(D12:H12)</f>
        <v>100</v>
      </c>
      <c r="D12" s="724">
        <v>20</v>
      </c>
      <c r="E12" s="725">
        <v>0</v>
      </c>
      <c r="F12" s="724">
        <v>12.3</v>
      </c>
      <c r="G12" s="725">
        <v>0</v>
      </c>
      <c r="H12" s="724">
        <v>67.7</v>
      </c>
      <c r="I12" s="726"/>
    </row>
    <row r="13" spans="1:10" ht="8.4499999999999993" customHeight="1">
      <c r="A13" s="716"/>
      <c r="B13" s="496" t="s">
        <v>206</v>
      </c>
      <c r="C13" s="724">
        <f t="shared" si="0"/>
        <v>100</v>
      </c>
      <c r="D13" s="724">
        <v>20.399999999999999</v>
      </c>
      <c r="E13" s="725">
        <v>0</v>
      </c>
      <c r="F13" s="725">
        <v>0</v>
      </c>
      <c r="G13" s="724">
        <v>79.599999999999994</v>
      </c>
      <c r="H13" s="725">
        <v>0</v>
      </c>
      <c r="I13" s="727"/>
    </row>
    <row r="14" spans="1:10" ht="8.4499999999999993" customHeight="1">
      <c r="A14" s="716"/>
      <c r="B14" s="496" t="s">
        <v>208</v>
      </c>
      <c r="C14" s="724">
        <f t="shared" si="0"/>
        <v>100</v>
      </c>
      <c r="D14" s="724">
        <v>0.5</v>
      </c>
      <c r="E14" s="725">
        <v>0</v>
      </c>
      <c r="F14" s="724">
        <v>2</v>
      </c>
      <c r="G14" s="724">
        <v>97.5</v>
      </c>
      <c r="H14" s="725">
        <v>0</v>
      </c>
      <c r="I14" s="727"/>
    </row>
    <row r="15" spans="1:10" ht="8.4499999999999993" customHeight="1">
      <c r="A15" s="716"/>
      <c r="B15" s="496" t="s">
        <v>210</v>
      </c>
      <c r="C15" s="724">
        <f t="shared" si="0"/>
        <v>100</v>
      </c>
      <c r="D15" s="725">
        <v>0</v>
      </c>
      <c r="E15" s="724">
        <v>79.099999999999994</v>
      </c>
      <c r="F15" s="724">
        <v>20.9</v>
      </c>
      <c r="G15" s="725">
        <v>0</v>
      </c>
      <c r="H15" s="725">
        <v>0</v>
      </c>
      <c r="I15" s="727"/>
    </row>
    <row r="16" spans="1:10" ht="8.4499999999999993" customHeight="1">
      <c r="A16" s="716"/>
      <c r="B16" s="496" t="s">
        <v>364</v>
      </c>
      <c r="C16" s="724">
        <f t="shared" si="0"/>
        <v>100</v>
      </c>
      <c r="D16" s="724">
        <v>6.2</v>
      </c>
      <c r="E16" s="725">
        <v>0</v>
      </c>
      <c r="F16" s="725">
        <v>0</v>
      </c>
      <c r="G16" s="724">
        <v>76.3</v>
      </c>
      <c r="H16" s="724">
        <v>17.5</v>
      </c>
      <c r="I16" s="726"/>
    </row>
    <row r="17" spans="1:9" ht="8.4499999999999993" customHeight="1">
      <c r="A17" s="716"/>
      <c r="B17" s="496" t="s">
        <v>213</v>
      </c>
      <c r="C17" s="724">
        <f t="shared" si="0"/>
        <v>100</v>
      </c>
      <c r="D17" s="724">
        <v>10.6</v>
      </c>
      <c r="E17" s="724">
        <v>19.600000000000001</v>
      </c>
      <c r="F17" s="724">
        <v>69.8</v>
      </c>
      <c r="G17" s="725">
        <v>0</v>
      </c>
      <c r="H17" s="725">
        <v>0</v>
      </c>
      <c r="I17" s="727"/>
    </row>
    <row r="18" spans="1:9" ht="8.4499999999999993" customHeight="1">
      <c r="A18" s="716"/>
      <c r="B18" s="496" t="s">
        <v>215</v>
      </c>
      <c r="C18" s="724">
        <f t="shared" si="0"/>
        <v>100</v>
      </c>
      <c r="D18" s="724">
        <v>29.4</v>
      </c>
      <c r="E18" s="724">
        <v>50.6</v>
      </c>
      <c r="F18" s="724">
        <v>20</v>
      </c>
      <c r="G18" s="725">
        <v>0</v>
      </c>
      <c r="H18" s="725">
        <v>0</v>
      </c>
      <c r="I18" s="727"/>
    </row>
    <row r="19" spans="1:9" ht="8.4499999999999993" customHeight="1">
      <c r="A19" s="716"/>
      <c r="B19" s="496" t="s">
        <v>217</v>
      </c>
      <c r="C19" s="724">
        <f t="shared" si="0"/>
        <v>100</v>
      </c>
      <c r="D19" s="724">
        <v>35.700000000000003</v>
      </c>
      <c r="E19" s="725">
        <v>0</v>
      </c>
      <c r="F19" s="724">
        <v>0.9</v>
      </c>
      <c r="G19" s="724">
        <v>57.5</v>
      </c>
      <c r="H19" s="724">
        <v>5.9</v>
      </c>
      <c r="I19" s="726"/>
    </row>
    <row r="20" spans="1:9" ht="8.4499999999999993" customHeight="1">
      <c r="A20" s="716"/>
      <c r="B20" s="496" t="s">
        <v>278</v>
      </c>
      <c r="C20" s="724">
        <f t="shared" si="0"/>
        <v>100</v>
      </c>
      <c r="D20" s="724">
        <v>100</v>
      </c>
      <c r="E20" s="725">
        <v>0</v>
      </c>
      <c r="F20" s="725">
        <v>0</v>
      </c>
      <c r="G20" s="725">
        <v>0</v>
      </c>
      <c r="H20" s="725">
        <v>0</v>
      </c>
      <c r="I20" s="727"/>
    </row>
    <row r="21" spans="1:9" ht="8.4499999999999993" customHeight="1">
      <c r="A21" s="716"/>
      <c r="B21" s="496" t="s">
        <v>221</v>
      </c>
      <c r="C21" s="724">
        <f t="shared" si="0"/>
        <v>100</v>
      </c>
      <c r="D21" s="724">
        <v>46</v>
      </c>
      <c r="E21" s="725">
        <v>0</v>
      </c>
      <c r="F21" s="724">
        <v>4</v>
      </c>
      <c r="G21" s="724">
        <v>18.8</v>
      </c>
      <c r="H21" s="724">
        <v>31.2</v>
      </c>
      <c r="I21" s="726"/>
    </row>
    <row r="22" spans="1:9" ht="8.4499999999999993" customHeight="1">
      <c r="A22" s="716"/>
      <c r="B22" s="496" t="s">
        <v>279</v>
      </c>
      <c r="C22" s="724">
        <f t="shared" si="0"/>
        <v>100</v>
      </c>
      <c r="D22" s="724">
        <v>12.1</v>
      </c>
      <c r="E22" s="725">
        <v>0</v>
      </c>
      <c r="F22" s="724">
        <v>15.4</v>
      </c>
      <c r="G22" s="725">
        <v>0</v>
      </c>
      <c r="H22" s="724">
        <v>72.5</v>
      </c>
      <c r="I22" s="726"/>
    </row>
    <row r="23" spans="1:9" ht="8.4499999999999993" customHeight="1">
      <c r="A23" s="716"/>
      <c r="B23" s="496" t="s">
        <v>224</v>
      </c>
      <c r="C23" s="724">
        <f t="shared" si="0"/>
        <v>100</v>
      </c>
      <c r="D23" s="724">
        <v>41.3</v>
      </c>
      <c r="E23" s="724">
        <v>4.5999999999999996</v>
      </c>
      <c r="F23" s="724">
        <v>54.1</v>
      </c>
      <c r="G23" s="725">
        <v>0</v>
      </c>
      <c r="H23" s="725">
        <v>0</v>
      </c>
      <c r="I23" s="727"/>
    </row>
    <row r="24" spans="1:9" ht="8.4499999999999993" customHeight="1">
      <c r="A24" s="716"/>
      <c r="B24" s="496" t="s">
        <v>226</v>
      </c>
      <c r="C24" s="724">
        <f t="shared" si="0"/>
        <v>100</v>
      </c>
      <c r="D24" s="724">
        <v>41.9</v>
      </c>
      <c r="E24" s="724">
        <v>14.6</v>
      </c>
      <c r="F24" s="724">
        <v>0.4</v>
      </c>
      <c r="G24" s="725">
        <v>0</v>
      </c>
      <c r="H24" s="724">
        <v>43.1</v>
      </c>
      <c r="I24" s="726"/>
    </row>
    <row r="25" spans="1:9" ht="8.4499999999999993" customHeight="1">
      <c r="A25" s="716"/>
      <c r="B25" s="496" t="s">
        <v>228</v>
      </c>
      <c r="C25" s="724">
        <f t="shared" si="0"/>
        <v>100</v>
      </c>
      <c r="D25" s="724">
        <v>41</v>
      </c>
      <c r="E25" s="724">
        <v>1.4</v>
      </c>
      <c r="F25" s="724">
        <v>37.700000000000003</v>
      </c>
      <c r="G25" s="725">
        <v>0</v>
      </c>
      <c r="H25" s="724">
        <v>19.899999999999999</v>
      </c>
      <c r="I25" s="726"/>
    </row>
    <row r="26" spans="1:9" ht="8.4499999999999993" customHeight="1">
      <c r="A26" s="716"/>
      <c r="B26" s="496" t="s">
        <v>147</v>
      </c>
      <c r="C26" s="724">
        <f t="shared" si="0"/>
        <v>100</v>
      </c>
      <c r="D26" s="724">
        <v>63.7</v>
      </c>
      <c r="E26" s="725">
        <v>0</v>
      </c>
      <c r="F26" s="724">
        <v>12.1</v>
      </c>
      <c r="G26" s="725">
        <v>0</v>
      </c>
      <c r="H26" s="724">
        <v>24.2</v>
      </c>
      <c r="I26" s="726"/>
    </row>
    <row r="27" spans="1:9" ht="8.4499999999999993" customHeight="1">
      <c r="A27" s="716"/>
      <c r="B27" s="496" t="s">
        <v>360</v>
      </c>
      <c r="C27" s="724">
        <f t="shared" si="0"/>
        <v>100</v>
      </c>
      <c r="D27" s="724">
        <v>57.8</v>
      </c>
      <c r="E27" s="724">
        <v>4.5999999999999996</v>
      </c>
      <c r="F27" s="724">
        <v>34.4</v>
      </c>
      <c r="G27" s="725">
        <v>0</v>
      </c>
      <c r="H27" s="724">
        <v>3.2</v>
      </c>
      <c r="I27" s="726"/>
    </row>
    <row r="28" spans="1:9" ht="8.4499999999999993" customHeight="1">
      <c r="A28" s="716"/>
      <c r="B28" s="496" t="s">
        <v>233</v>
      </c>
      <c r="C28" s="724">
        <f t="shared" si="0"/>
        <v>100</v>
      </c>
      <c r="D28" s="724">
        <v>27</v>
      </c>
      <c r="E28" s="725">
        <v>0</v>
      </c>
      <c r="F28" s="724">
        <v>73</v>
      </c>
      <c r="G28" s="725">
        <v>0</v>
      </c>
      <c r="H28" s="725">
        <v>0</v>
      </c>
      <c r="I28" s="727"/>
    </row>
    <row r="29" spans="1:9" ht="8.4499999999999993" customHeight="1">
      <c r="A29" s="716"/>
      <c r="B29" s="496" t="s">
        <v>235</v>
      </c>
      <c r="C29" s="724">
        <f t="shared" si="0"/>
        <v>100</v>
      </c>
      <c r="D29" s="724">
        <v>37.200000000000003</v>
      </c>
      <c r="E29" s="724">
        <v>15.7</v>
      </c>
      <c r="F29" s="724">
        <v>47.1</v>
      </c>
      <c r="G29" s="725">
        <v>0</v>
      </c>
      <c r="H29" s="725">
        <v>0</v>
      </c>
      <c r="I29" s="727"/>
    </row>
    <row r="30" spans="1:9" ht="8.4499999999999993" customHeight="1">
      <c r="A30" s="716"/>
      <c r="B30" s="496" t="s">
        <v>237</v>
      </c>
      <c r="C30" s="724">
        <f t="shared" si="0"/>
        <v>100</v>
      </c>
      <c r="D30" s="724">
        <v>12.7</v>
      </c>
      <c r="E30" s="725">
        <v>0</v>
      </c>
      <c r="F30" s="725">
        <v>0</v>
      </c>
      <c r="G30" s="724">
        <v>23.9</v>
      </c>
      <c r="H30" s="724">
        <v>63.4</v>
      </c>
      <c r="I30" s="726"/>
    </row>
    <row r="31" spans="1:9" ht="8.4499999999999993" customHeight="1">
      <c r="A31" s="716"/>
      <c r="B31" s="496" t="s">
        <v>239</v>
      </c>
      <c r="C31" s="724">
        <f t="shared" si="0"/>
        <v>100</v>
      </c>
      <c r="D31" s="724">
        <v>50.3</v>
      </c>
      <c r="E31" s="724">
        <v>16.5</v>
      </c>
      <c r="F31" s="724">
        <v>28.1</v>
      </c>
      <c r="G31" s="725">
        <v>0</v>
      </c>
      <c r="H31" s="724">
        <v>5.0999999999999996</v>
      </c>
      <c r="I31" s="726"/>
    </row>
    <row r="32" spans="1:9" ht="8.4499999999999993" customHeight="1">
      <c r="A32" s="716"/>
      <c r="B32" s="496" t="s">
        <v>242</v>
      </c>
      <c r="C32" s="724">
        <f t="shared" si="0"/>
        <v>100</v>
      </c>
      <c r="D32" s="724">
        <v>47.1</v>
      </c>
      <c r="E32" s="724">
        <v>10</v>
      </c>
      <c r="F32" s="724">
        <v>22.2</v>
      </c>
      <c r="G32" s="725">
        <v>0</v>
      </c>
      <c r="H32" s="724">
        <v>20.7</v>
      </c>
      <c r="I32" s="726"/>
    </row>
    <row r="33" spans="1:10" ht="8.4499999999999993" customHeight="1">
      <c r="A33" s="716"/>
      <c r="B33" s="496" t="s">
        <v>365</v>
      </c>
      <c r="C33" s="724">
        <f t="shared" si="0"/>
        <v>100</v>
      </c>
      <c r="D33" s="724">
        <v>25.4</v>
      </c>
      <c r="E33" s="725">
        <v>0</v>
      </c>
      <c r="F33" s="724">
        <v>19.5</v>
      </c>
      <c r="G33" s="725">
        <v>0</v>
      </c>
      <c r="H33" s="724">
        <v>55.1</v>
      </c>
      <c r="I33" s="726"/>
    </row>
    <row r="34" spans="1:10" ht="8.4499999999999993" customHeight="1">
      <c r="A34" s="716"/>
      <c r="B34" s="496" t="s">
        <v>248</v>
      </c>
      <c r="C34" s="724">
        <f t="shared" si="0"/>
        <v>100</v>
      </c>
      <c r="D34" s="725">
        <v>0</v>
      </c>
      <c r="E34" s="724">
        <v>92.4</v>
      </c>
      <c r="F34" s="724">
        <v>7.6</v>
      </c>
      <c r="G34" s="725">
        <v>0</v>
      </c>
      <c r="H34" s="725">
        <v>0</v>
      </c>
      <c r="I34" s="727"/>
    </row>
    <row r="35" spans="1:10" ht="8.4499999999999993" customHeight="1">
      <c r="A35" s="716"/>
      <c r="B35" s="496" t="s">
        <v>251</v>
      </c>
      <c r="C35" s="724">
        <f t="shared" si="0"/>
        <v>100</v>
      </c>
      <c r="D35" s="724">
        <v>8.5</v>
      </c>
      <c r="E35" s="724">
        <v>4.8</v>
      </c>
      <c r="F35" s="724">
        <v>10.1</v>
      </c>
      <c r="G35" s="724">
        <v>11.2</v>
      </c>
      <c r="H35" s="724">
        <v>65.400000000000006</v>
      </c>
      <c r="I35" s="726"/>
    </row>
    <row r="36" spans="1:10" ht="8.4499999999999993" customHeight="1">
      <c r="A36" s="716"/>
      <c r="B36" s="496" t="s">
        <v>254</v>
      </c>
      <c r="C36" s="724">
        <f t="shared" si="0"/>
        <v>100</v>
      </c>
      <c r="D36" s="724">
        <v>20.8</v>
      </c>
      <c r="E36" s="724">
        <v>2.4</v>
      </c>
      <c r="F36" s="724">
        <v>56.1</v>
      </c>
      <c r="G36" s="724">
        <v>20.5</v>
      </c>
      <c r="H36" s="724">
        <v>0.2</v>
      </c>
      <c r="I36" s="726"/>
    </row>
    <row r="37" spans="1:10" ht="8.4499999999999993" customHeight="1">
      <c r="A37" s="716"/>
      <c r="B37" s="496" t="s">
        <v>257</v>
      </c>
      <c r="C37" s="724">
        <f t="shared" si="0"/>
        <v>100</v>
      </c>
      <c r="D37" s="724">
        <v>6.6</v>
      </c>
      <c r="E37" s="725">
        <v>0</v>
      </c>
      <c r="F37" s="724">
        <v>6</v>
      </c>
      <c r="G37" s="724">
        <v>51.5</v>
      </c>
      <c r="H37" s="724">
        <v>35.9</v>
      </c>
      <c r="I37" s="726"/>
    </row>
    <row r="38" spans="1:10" ht="8.4499999999999993" customHeight="1">
      <c r="A38" s="716"/>
      <c r="B38" s="496" t="s">
        <v>260</v>
      </c>
      <c r="C38" s="724">
        <f t="shared" si="0"/>
        <v>100</v>
      </c>
      <c r="D38" s="725">
        <v>0</v>
      </c>
      <c r="E38" s="724">
        <v>100</v>
      </c>
      <c r="F38" s="725">
        <v>0</v>
      </c>
      <c r="G38" s="725">
        <v>0</v>
      </c>
      <c r="H38" s="725">
        <v>0</v>
      </c>
      <c r="I38" s="727"/>
    </row>
    <row r="39" spans="1:10" ht="8.4499999999999993" customHeight="1">
      <c r="A39" s="716"/>
      <c r="B39" s="496" t="s">
        <v>263</v>
      </c>
      <c r="C39" s="724">
        <f t="shared" si="0"/>
        <v>100</v>
      </c>
      <c r="D39" s="724">
        <v>10.7</v>
      </c>
      <c r="E39" s="725">
        <v>0</v>
      </c>
      <c r="F39" s="724">
        <v>26.2</v>
      </c>
      <c r="G39" s="725">
        <v>0</v>
      </c>
      <c r="H39" s="724">
        <v>63.1</v>
      </c>
      <c r="I39" s="726"/>
    </row>
    <row r="40" spans="1:10" ht="8.4499999999999993" customHeight="1">
      <c r="A40" s="716"/>
      <c r="B40" s="496" t="s">
        <v>266</v>
      </c>
      <c r="C40" s="724">
        <f t="shared" si="0"/>
        <v>100</v>
      </c>
      <c r="D40" s="724">
        <v>90.2</v>
      </c>
      <c r="E40" s="725">
        <v>0</v>
      </c>
      <c r="F40" s="725">
        <v>0</v>
      </c>
      <c r="G40" s="725">
        <v>0</v>
      </c>
      <c r="H40" s="724">
        <v>9.8000000000000007</v>
      </c>
      <c r="I40" s="726"/>
    </row>
    <row r="41" spans="1:10" ht="8.4499999999999993" customHeight="1">
      <c r="A41" s="716"/>
      <c r="B41" s="496" t="s">
        <v>696</v>
      </c>
      <c r="C41" s="724">
        <f t="shared" si="0"/>
        <v>100</v>
      </c>
      <c r="D41" s="724">
        <v>11.5</v>
      </c>
      <c r="E41" s="724">
        <v>70.5</v>
      </c>
      <c r="F41" s="724">
        <v>17.8</v>
      </c>
      <c r="G41" s="725">
        <v>0</v>
      </c>
      <c r="H41" s="724">
        <v>0.2</v>
      </c>
      <c r="I41" s="726"/>
    </row>
    <row r="42" spans="1:10" ht="8.4499999999999993" customHeight="1">
      <c r="A42" s="716"/>
      <c r="B42" s="496" t="s">
        <v>271</v>
      </c>
      <c r="C42" s="724">
        <f t="shared" si="0"/>
        <v>100</v>
      </c>
      <c r="D42" s="725">
        <v>0</v>
      </c>
      <c r="E42" s="724">
        <v>9.8000000000000007</v>
      </c>
      <c r="F42" s="724">
        <v>90.2</v>
      </c>
      <c r="G42" s="725">
        <v>0</v>
      </c>
      <c r="H42" s="725">
        <v>0</v>
      </c>
      <c r="I42" s="727"/>
    </row>
    <row r="43" spans="1:10" ht="8.4499999999999993" customHeight="1">
      <c r="A43" s="716"/>
      <c r="B43" s="496" t="s">
        <v>274</v>
      </c>
      <c r="C43" s="724">
        <f t="shared" si="0"/>
        <v>100</v>
      </c>
      <c r="D43" s="724">
        <v>15.5</v>
      </c>
      <c r="E43" s="725">
        <v>0</v>
      </c>
      <c r="F43" s="724">
        <v>7.1</v>
      </c>
      <c r="G43" s="724">
        <v>26.8</v>
      </c>
      <c r="H43" s="724">
        <v>50.6</v>
      </c>
      <c r="I43" s="726"/>
    </row>
    <row r="44" spans="1:10" ht="3" customHeight="1">
      <c r="A44" s="716"/>
      <c r="B44" s="719"/>
      <c r="C44" s="719"/>
      <c r="D44" s="719"/>
      <c r="E44" s="719"/>
      <c r="F44" s="719"/>
      <c r="G44" s="719"/>
      <c r="H44" s="719"/>
      <c r="I44" s="639"/>
    </row>
    <row r="45" spans="1:10" ht="3" customHeight="1">
      <c r="A45" s="716"/>
      <c r="B45" s="717"/>
      <c r="C45" s="717"/>
      <c r="D45" s="717"/>
      <c r="E45" s="717"/>
      <c r="F45" s="717"/>
      <c r="G45" s="717"/>
      <c r="H45" s="717"/>
      <c r="I45" s="639"/>
    </row>
    <row r="46" spans="1:10" ht="8.4499999999999993" customHeight="1">
      <c r="A46" s="716"/>
      <c r="B46" s="239" t="s">
        <v>697</v>
      </c>
      <c r="C46" s="717"/>
      <c r="D46" s="717"/>
      <c r="E46" s="717"/>
      <c r="F46" s="717"/>
      <c r="G46" s="717"/>
      <c r="H46" s="717"/>
      <c r="I46" s="639"/>
    </row>
    <row r="47" spans="1:10" ht="3" customHeight="1">
      <c r="A47" s="675"/>
      <c r="B47" s="719"/>
      <c r="C47" s="719"/>
      <c r="D47" s="719"/>
      <c r="E47" s="719"/>
      <c r="F47" s="719"/>
      <c r="G47" s="719"/>
      <c r="H47" s="719"/>
      <c r="I47" s="728"/>
    </row>
    <row r="48" spans="1:10" hidden="1">
      <c r="J48" s="624" t="s">
        <v>24</v>
      </c>
    </row>
  </sheetData>
  <sheetProtection sheet="1" objects="1" scenarios="1"/>
  <mergeCells count="7">
    <mergeCell ref="H7:H8"/>
    <mergeCell ref="B7:B8"/>
    <mergeCell ref="C7:C8"/>
    <mergeCell ref="D7:D8"/>
    <mergeCell ref="E7:E8"/>
    <mergeCell ref="F7:F8"/>
    <mergeCell ref="G7:G8"/>
  </mergeCells>
  <hyperlinks>
    <hyperlink ref="H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:S7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4.42578125" style="35" customWidth="1"/>
    <col min="3" max="3" width="1.42578125" style="35" customWidth="1"/>
    <col min="4" max="4" width="8.42578125" style="35" customWidth="1"/>
    <col min="5" max="5" width="1" style="35" customWidth="1"/>
    <col min="6" max="6" width="6.5703125" style="35" customWidth="1"/>
    <col min="7" max="7" width="6.85546875" style="35" customWidth="1"/>
    <col min="8" max="8" width="8.140625" style="35" customWidth="1"/>
    <col min="9" max="9" width="8.42578125" style="35" customWidth="1"/>
    <col min="10" max="10" width="7.85546875" style="35" customWidth="1"/>
    <col min="11" max="11" width="5.85546875" style="35" customWidth="1"/>
    <col min="12" max="13" width="0.85546875" style="35" customWidth="1"/>
    <col min="14" max="19" width="0" style="35" hidden="1" customWidth="1"/>
    <col min="20" max="16384" width="11.42578125" style="35" hidden="1"/>
  </cols>
  <sheetData>
    <row r="1" spans="1:12" s="4" customFormat="1" ht="4.7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s="4" customFormat="1" ht="11.1" customHeight="1">
      <c r="A2" s="5"/>
      <c r="B2" s="6" t="s">
        <v>0</v>
      </c>
      <c r="C2" s="7"/>
      <c r="D2" s="8"/>
      <c r="E2" s="8"/>
      <c r="F2" s="8"/>
      <c r="G2" s="8"/>
      <c r="H2" s="8"/>
      <c r="I2" s="8"/>
      <c r="J2" s="8"/>
      <c r="K2" s="373" t="s">
        <v>688</v>
      </c>
      <c r="L2" s="9"/>
    </row>
    <row r="3" spans="1:12" s="4" customFormat="1" ht="11.1" customHeight="1">
      <c r="A3" s="5"/>
      <c r="B3" s="6" t="s">
        <v>2</v>
      </c>
      <c r="C3" s="7"/>
      <c r="D3" s="8"/>
      <c r="E3" s="8"/>
      <c r="F3" s="8"/>
      <c r="G3" s="8"/>
      <c r="H3" s="8"/>
      <c r="I3" s="8"/>
      <c r="J3" s="8"/>
      <c r="K3" s="8"/>
      <c r="L3" s="9"/>
    </row>
    <row r="4" spans="1:12" s="4" customFormat="1" ht="11.1" customHeight="1">
      <c r="A4" s="5"/>
      <c r="B4" s="6" t="s">
        <v>29</v>
      </c>
      <c r="C4" s="7"/>
      <c r="D4" s="8"/>
      <c r="E4" s="8"/>
      <c r="F4" s="8"/>
      <c r="G4" s="8"/>
      <c r="H4" s="8"/>
      <c r="I4" s="8"/>
      <c r="J4" s="8"/>
      <c r="K4" s="8"/>
      <c r="L4" s="9"/>
    </row>
    <row r="5" spans="1:12" s="4" customFormat="1" ht="3" customHeight="1">
      <c r="A5" s="5"/>
      <c r="B5" s="10"/>
      <c r="C5" s="10"/>
      <c r="D5" s="10"/>
      <c r="E5" s="10"/>
      <c r="F5" s="10"/>
      <c r="G5" s="10"/>
      <c r="H5" s="10"/>
      <c r="I5" s="10"/>
      <c r="J5" s="10"/>
      <c r="K5" s="10"/>
      <c r="L5" s="9"/>
    </row>
    <row r="6" spans="1:12" s="4" customFormat="1" ht="3" customHeight="1">
      <c r="A6" s="5"/>
      <c r="B6" s="11"/>
      <c r="C6" s="11"/>
      <c r="D6" s="11"/>
      <c r="E6" s="11"/>
      <c r="F6" s="11"/>
      <c r="G6" s="11"/>
      <c r="H6" s="11"/>
      <c r="I6" s="11"/>
      <c r="J6" s="11"/>
      <c r="K6" s="11"/>
      <c r="L6" s="9"/>
    </row>
    <row r="7" spans="1:12" s="4" customFormat="1" ht="8.4499999999999993" customHeight="1">
      <c r="A7" s="5"/>
      <c r="B7" s="769" t="s">
        <v>3</v>
      </c>
      <c r="C7" s="12"/>
      <c r="D7" s="768" t="s">
        <v>4</v>
      </c>
      <c r="E7" s="736"/>
      <c r="F7" s="767" t="s">
        <v>5</v>
      </c>
      <c r="G7" s="767" t="s">
        <v>6</v>
      </c>
      <c r="H7" s="767" t="s">
        <v>7</v>
      </c>
      <c r="I7" s="767" t="s">
        <v>8</v>
      </c>
      <c r="J7" s="767" t="s">
        <v>9</v>
      </c>
      <c r="K7" s="768" t="s">
        <v>10</v>
      </c>
      <c r="L7" s="9"/>
    </row>
    <row r="8" spans="1:12" s="4" customFormat="1" ht="8.4499999999999993" customHeight="1">
      <c r="A8" s="5"/>
      <c r="B8" s="769"/>
      <c r="C8" s="11"/>
      <c r="D8" s="767"/>
      <c r="E8" s="736"/>
      <c r="F8" s="767"/>
      <c r="G8" s="767"/>
      <c r="H8" s="770"/>
      <c r="I8" s="770"/>
      <c r="J8" s="767"/>
      <c r="K8" s="767"/>
      <c r="L8" s="9"/>
    </row>
    <row r="9" spans="1:12" s="4" customFormat="1" ht="8.4499999999999993" customHeight="1">
      <c r="A9" s="5"/>
      <c r="B9" s="769"/>
      <c r="C9" s="12"/>
      <c r="D9" s="767"/>
      <c r="E9" s="736"/>
      <c r="F9" s="767"/>
      <c r="G9" s="767"/>
      <c r="H9" s="770"/>
      <c r="I9" s="770"/>
      <c r="J9" s="767"/>
      <c r="K9" s="767"/>
      <c r="L9" s="9"/>
    </row>
    <row r="10" spans="1:12" s="4" customFormat="1" ht="3" customHeight="1">
      <c r="A10" s="5"/>
      <c r="B10" s="11"/>
      <c r="C10" s="11"/>
      <c r="D10" s="13"/>
      <c r="E10" s="13"/>
      <c r="F10" s="11"/>
      <c r="G10" s="13"/>
      <c r="H10" s="13"/>
      <c r="I10" s="13"/>
      <c r="J10" s="13"/>
      <c r="K10" s="13"/>
      <c r="L10" s="9"/>
    </row>
    <row r="11" spans="1:12" s="4" customFormat="1" ht="3" customHeight="1">
      <c r="A11" s="5"/>
      <c r="B11" s="14"/>
      <c r="C11" s="14"/>
      <c r="D11" s="15"/>
      <c r="E11" s="15"/>
      <c r="F11" s="14"/>
      <c r="G11" s="15"/>
      <c r="H11" s="15"/>
      <c r="I11" s="15"/>
      <c r="J11" s="15"/>
      <c r="K11" s="15"/>
      <c r="L11" s="9"/>
    </row>
    <row r="12" spans="1:12" s="4" customFormat="1" ht="9" customHeight="1">
      <c r="A12" s="5"/>
      <c r="B12" s="16" t="s">
        <v>11</v>
      </c>
      <c r="C12" s="11"/>
      <c r="D12" s="13"/>
      <c r="E12" s="13"/>
      <c r="F12" s="11"/>
      <c r="G12" s="13"/>
      <c r="H12" s="13"/>
      <c r="I12" s="13"/>
      <c r="J12" s="13"/>
      <c r="K12" s="13"/>
      <c r="L12" s="9"/>
    </row>
    <row r="13" spans="1:12" s="4" customFormat="1" ht="9" customHeight="1">
      <c r="A13" s="5"/>
      <c r="B13" s="16" t="s">
        <v>12</v>
      </c>
      <c r="C13" s="11"/>
      <c r="D13" s="13"/>
      <c r="E13" s="13"/>
      <c r="F13" s="11"/>
      <c r="G13" s="13"/>
      <c r="H13" s="13"/>
      <c r="I13" s="13"/>
      <c r="J13" s="13"/>
      <c r="K13" s="13"/>
      <c r="L13" s="9"/>
    </row>
    <row r="14" spans="1:12" s="4" customFormat="1" ht="8.1" customHeight="1">
      <c r="A14" s="5"/>
      <c r="B14" s="17">
        <v>1995</v>
      </c>
      <c r="C14" s="17"/>
      <c r="D14" s="18">
        <v>103</v>
      </c>
      <c r="E14" s="18"/>
      <c r="F14" s="18">
        <v>58</v>
      </c>
      <c r="G14" s="19">
        <v>20</v>
      </c>
      <c r="H14" s="19">
        <v>1</v>
      </c>
      <c r="I14" s="19">
        <v>17</v>
      </c>
      <c r="J14" s="18">
        <v>3</v>
      </c>
      <c r="K14" s="19">
        <v>4</v>
      </c>
      <c r="L14" s="9"/>
    </row>
    <row r="15" spans="1:12" s="4" customFormat="1" ht="8.1" customHeight="1">
      <c r="A15" s="5"/>
      <c r="B15" s="17">
        <v>1996</v>
      </c>
      <c r="C15" s="17"/>
      <c r="D15" s="18">
        <v>108</v>
      </c>
      <c r="E15" s="18"/>
      <c r="F15" s="18">
        <v>61</v>
      </c>
      <c r="G15" s="19">
        <v>21</v>
      </c>
      <c r="H15" s="19">
        <v>1</v>
      </c>
      <c r="I15" s="19">
        <v>18</v>
      </c>
      <c r="J15" s="18">
        <v>3</v>
      </c>
      <c r="K15" s="19">
        <v>4</v>
      </c>
      <c r="L15" s="9"/>
    </row>
    <row r="16" spans="1:12" s="4" customFormat="1" ht="8.1" customHeight="1">
      <c r="A16" s="5"/>
      <c r="B16" s="17">
        <v>1997</v>
      </c>
      <c r="C16" s="17"/>
      <c r="D16" s="18">
        <v>109</v>
      </c>
      <c r="E16" s="18"/>
      <c r="F16" s="18">
        <v>61</v>
      </c>
      <c r="G16" s="19">
        <v>22</v>
      </c>
      <c r="H16" s="19">
        <v>1</v>
      </c>
      <c r="I16" s="19">
        <v>18</v>
      </c>
      <c r="J16" s="18">
        <v>3</v>
      </c>
      <c r="K16" s="19">
        <v>4</v>
      </c>
      <c r="L16" s="9"/>
    </row>
    <row r="17" spans="1:12" s="4" customFormat="1" ht="8.1" customHeight="1">
      <c r="A17" s="5"/>
      <c r="B17" s="17">
        <v>1998</v>
      </c>
      <c r="C17" s="17"/>
      <c r="D17" s="18">
        <v>117</v>
      </c>
      <c r="E17" s="18"/>
      <c r="F17" s="18">
        <v>64</v>
      </c>
      <c r="G17" s="19">
        <v>25</v>
      </c>
      <c r="H17" s="19">
        <v>1</v>
      </c>
      <c r="I17" s="19">
        <v>20</v>
      </c>
      <c r="J17" s="18">
        <v>3</v>
      </c>
      <c r="K17" s="19">
        <v>4</v>
      </c>
      <c r="L17" s="9"/>
    </row>
    <row r="18" spans="1:12" s="4" customFormat="1" ht="8.1" customHeight="1">
      <c r="A18" s="5"/>
      <c r="B18" s="17">
        <v>1999</v>
      </c>
      <c r="C18" s="17"/>
      <c r="D18" s="18">
        <v>122</v>
      </c>
      <c r="E18" s="18"/>
      <c r="F18" s="18">
        <v>65</v>
      </c>
      <c r="G18" s="19">
        <v>28</v>
      </c>
      <c r="H18" s="19">
        <v>1</v>
      </c>
      <c r="I18" s="19">
        <v>20</v>
      </c>
      <c r="J18" s="18">
        <v>4</v>
      </c>
      <c r="K18" s="19">
        <v>4</v>
      </c>
      <c r="L18" s="9"/>
    </row>
    <row r="19" spans="1:12" s="4" customFormat="1" ht="7.5" customHeight="1">
      <c r="A19" s="5"/>
      <c r="B19" s="17"/>
      <c r="C19" s="17"/>
      <c r="D19" s="18"/>
      <c r="E19" s="18"/>
      <c r="F19" s="18"/>
      <c r="G19" s="19"/>
      <c r="H19" s="19"/>
      <c r="I19" s="19"/>
      <c r="J19" s="18"/>
      <c r="K19" s="19"/>
      <c r="L19" s="9"/>
    </row>
    <row r="20" spans="1:12" s="4" customFormat="1" ht="8.1" customHeight="1">
      <c r="A20" s="5"/>
      <c r="B20" s="17">
        <v>2000</v>
      </c>
      <c r="C20" s="17"/>
      <c r="D20" s="18">
        <f>SUM(F20:K20)</f>
        <v>127</v>
      </c>
      <c r="E20" s="18"/>
      <c r="F20" s="18">
        <v>66</v>
      </c>
      <c r="G20" s="19">
        <v>31</v>
      </c>
      <c r="H20" s="19">
        <v>1</v>
      </c>
      <c r="I20" s="19">
        <v>21</v>
      </c>
      <c r="J20" s="18">
        <v>4</v>
      </c>
      <c r="K20" s="19">
        <v>4</v>
      </c>
      <c r="L20" s="9"/>
    </row>
    <row r="21" spans="1:12" s="4" customFormat="1" ht="8.1" customHeight="1">
      <c r="A21" s="5"/>
      <c r="B21" s="17">
        <v>2001</v>
      </c>
      <c r="C21" s="17"/>
      <c r="D21" s="18">
        <f>SUM(F21:K21)</f>
        <v>127</v>
      </c>
      <c r="E21" s="18"/>
      <c r="F21" s="18">
        <v>66</v>
      </c>
      <c r="G21" s="19">
        <v>31</v>
      </c>
      <c r="H21" s="19">
        <v>1</v>
      </c>
      <c r="I21" s="19">
        <v>21</v>
      </c>
      <c r="J21" s="18">
        <v>4</v>
      </c>
      <c r="K21" s="19">
        <v>4</v>
      </c>
      <c r="L21" s="9"/>
    </row>
    <row r="22" spans="1:12" s="4" customFormat="1" ht="8.1" customHeight="1">
      <c r="A22" s="5"/>
      <c r="B22" s="17">
        <v>2002</v>
      </c>
      <c r="C22" s="17"/>
      <c r="D22" s="18">
        <f>SUM(F22:K22)+17</f>
        <v>149</v>
      </c>
      <c r="E22" s="20"/>
      <c r="F22" s="18">
        <v>66</v>
      </c>
      <c r="G22" s="19">
        <v>32</v>
      </c>
      <c r="H22" s="19">
        <v>2</v>
      </c>
      <c r="I22" s="19">
        <v>24</v>
      </c>
      <c r="J22" s="18">
        <v>4</v>
      </c>
      <c r="K22" s="19">
        <v>4</v>
      </c>
      <c r="L22" s="9"/>
    </row>
    <row r="23" spans="1:12" s="4" customFormat="1" ht="8.1" customHeight="1">
      <c r="A23" s="5"/>
      <c r="B23" s="21">
        <v>2003</v>
      </c>
      <c r="C23" s="21"/>
      <c r="D23" s="22">
        <f>SUM(F23:K23)+17</f>
        <v>150</v>
      </c>
      <c r="E23" s="23"/>
      <c r="F23" s="22">
        <v>65</v>
      </c>
      <c r="G23" s="24">
        <v>34</v>
      </c>
      <c r="H23" s="24">
        <v>2</v>
      </c>
      <c r="I23" s="24">
        <v>27</v>
      </c>
      <c r="J23" s="22">
        <v>4</v>
      </c>
      <c r="K23" s="24">
        <v>1</v>
      </c>
      <c r="L23" s="9"/>
    </row>
    <row r="24" spans="1:12" s="4" customFormat="1" ht="8.1" customHeight="1">
      <c r="A24" s="5"/>
      <c r="B24" s="17">
        <v>2004</v>
      </c>
      <c r="C24" s="21"/>
      <c r="D24" s="22">
        <f>SUM(F24:K24)+17</f>
        <v>150</v>
      </c>
      <c r="E24" s="23"/>
      <c r="F24" s="22">
        <v>65</v>
      </c>
      <c r="G24" s="24">
        <v>34</v>
      </c>
      <c r="H24" s="24">
        <v>2</v>
      </c>
      <c r="I24" s="24">
        <v>27</v>
      </c>
      <c r="J24" s="22">
        <v>4</v>
      </c>
      <c r="K24" s="24">
        <v>1</v>
      </c>
      <c r="L24" s="9"/>
    </row>
    <row r="25" spans="1:12" s="4" customFormat="1" ht="7.5" customHeight="1">
      <c r="A25" s="5"/>
      <c r="B25" s="17"/>
      <c r="C25" s="21"/>
      <c r="D25" s="22"/>
      <c r="E25" s="23"/>
      <c r="F25" s="22"/>
      <c r="G25" s="24"/>
      <c r="H25" s="24"/>
      <c r="I25" s="24"/>
      <c r="J25" s="22"/>
      <c r="K25" s="24"/>
      <c r="L25" s="9"/>
    </row>
    <row r="26" spans="1:12" s="4" customFormat="1" ht="8.1" customHeight="1">
      <c r="A26" s="5"/>
      <c r="B26" s="21">
        <v>2005</v>
      </c>
      <c r="C26" s="21"/>
      <c r="D26" s="22">
        <f>SUM(F26:K26)+17</f>
        <v>155</v>
      </c>
      <c r="E26" s="23"/>
      <c r="F26" s="22">
        <v>67</v>
      </c>
      <c r="G26" s="24">
        <v>35</v>
      </c>
      <c r="H26" s="24">
        <v>3</v>
      </c>
      <c r="I26" s="24">
        <v>28</v>
      </c>
      <c r="J26" s="22">
        <v>4</v>
      </c>
      <c r="K26" s="24">
        <v>1</v>
      </c>
      <c r="L26" s="9"/>
    </row>
    <row r="27" spans="1:12" s="4" customFormat="1" ht="8.1" customHeight="1">
      <c r="A27" s="5"/>
      <c r="B27" s="21">
        <v>2006</v>
      </c>
      <c r="C27" s="21"/>
      <c r="D27" s="22">
        <f>SUM(F27:K27)+17</f>
        <v>158</v>
      </c>
      <c r="E27" s="23"/>
      <c r="F27" s="22">
        <v>67</v>
      </c>
      <c r="G27" s="24">
        <v>35</v>
      </c>
      <c r="H27" s="24">
        <v>6</v>
      </c>
      <c r="I27" s="24">
        <v>28</v>
      </c>
      <c r="J27" s="22">
        <v>4</v>
      </c>
      <c r="K27" s="24">
        <v>1</v>
      </c>
      <c r="L27" s="9"/>
    </row>
    <row r="28" spans="1:12" s="4" customFormat="1" ht="8.1" customHeight="1">
      <c r="A28" s="5"/>
      <c r="B28" s="21">
        <v>2007</v>
      </c>
      <c r="C28" s="21"/>
      <c r="D28" s="22">
        <f>SUM(F28:K28)+17</f>
        <v>163</v>
      </c>
      <c r="E28" s="23"/>
      <c r="F28" s="22">
        <v>68</v>
      </c>
      <c r="G28" s="24">
        <v>38</v>
      </c>
      <c r="H28" s="24">
        <v>7</v>
      </c>
      <c r="I28" s="24">
        <v>28</v>
      </c>
      <c r="J28" s="22">
        <v>4</v>
      </c>
      <c r="K28" s="24">
        <v>1</v>
      </c>
      <c r="L28" s="9"/>
    </row>
    <row r="29" spans="1:12" s="4" customFormat="1" ht="8.1" customHeight="1">
      <c r="A29" s="5"/>
      <c r="B29" s="21">
        <v>2008</v>
      </c>
      <c r="C29" s="21"/>
      <c r="D29" s="22">
        <f>SUM(F29:K29)+17</f>
        <v>166</v>
      </c>
      <c r="E29" s="23"/>
      <c r="F29" s="22">
        <v>68</v>
      </c>
      <c r="G29" s="24">
        <v>38</v>
      </c>
      <c r="H29" s="24">
        <v>7</v>
      </c>
      <c r="I29" s="24">
        <v>31</v>
      </c>
      <c r="J29" s="22">
        <v>4</v>
      </c>
      <c r="K29" s="24">
        <v>1</v>
      </c>
      <c r="L29" s="9"/>
    </row>
    <row r="30" spans="1:12" s="4" customFormat="1" ht="8.1" customHeight="1">
      <c r="A30" s="5"/>
      <c r="B30" s="21">
        <v>2009</v>
      </c>
      <c r="C30" s="21"/>
      <c r="D30" s="22">
        <f>SUM(F30:K30)+18</f>
        <v>173</v>
      </c>
      <c r="E30" s="23"/>
      <c r="F30" s="22">
        <v>67</v>
      </c>
      <c r="G30" s="24">
        <v>40</v>
      </c>
      <c r="H30" s="24">
        <v>8</v>
      </c>
      <c r="I30" s="24">
        <v>35</v>
      </c>
      <c r="J30" s="22">
        <v>5</v>
      </c>
      <c r="K30" s="22" t="s">
        <v>13</v>
      </c>
      <c r="L30" s="9"/>
    </row>
    <row r="31" spans="1:12" s="4" customFormat="1" ht="7.5" customHeight="1">
      <c r="A31" s="5"/>
      <c r="B31" s="21"/>
      <c r="C31" s="21"/>
      <c r="D31" s="22"/>
      <c r="E31" s="23"/>
      <c r="F31" s="22"/>
      <c r="G31" s="24"/>
      <c r="H31" s="24"/>
      <c r="I31" s="24"/>
      <c r="J31" s="22"/>
      <c r="K31" s="22"/>
      <c r="L31" s="9"/>
    </row>
    <row r="32" spans="1:12" s="4" customFormat="1" ht="8.1" customHeight="1">
      <c r="A32" s="5"/>
      <c r="B32" s="21">
        <v>2010</v>
      </c>
      <c r="C32" s="21"/>
      <c r="D32" s="22">
        <f>SUM(F32:K32)+18</f>
        <v>174</v>
      </c>
      <c r="E32" s="23"/>
      <c r="F32" s="22">
        <v>67</v>
      </c>
      <c r="G32" s="24">
        <v>41</v>
      </c>
      <c r="H32" s="24">
        <v>8</v>
      </c>
      <c r="I32" s="24">
        <v>35</v>
      </c>
      <c r="J32" s="22">
        <v>5</v>
      </c>
      <c r="K32" s="22" t="s">
        <v>13</v>
      </c>
      <c r="L32" s="9"/>
    </row>
    <row r="33" spans="1:19" s="4" customFormat="1" ht="8.1" customHeight="1">
      <c r="A33" s="5"/>
      <c r="B33" s="21">
        <v>2011</v>
      </c>
      <c r="C33" s="21"/>
      <c r="D33" s="22">
        <f>SUM(F33:K33)+18</f>
        <v>174</v>
      </c>
      <c r="E33" s="23"/>
      <c r="F33" s="22">
        <v>67</v>
      </c>
      <c r="G33" s="24">
        <v>41</v>
      </c>
      <c r="H33" s="24">
        <v>8</v>
      </c>
      <c r="I33" s="24">
        <v>35</v>
      </c>
      <c r="J33" s="22">
        <v>5</v>
      </c>
      <c r="K33" s="22" t="s">
        <v>13</v>
      </c>
      <c r="L33" s="9"/>
    </row>
    <row r="34" spans="1:19" s="4" customFormat="1" ht="8.1" customHeight="1">
      <c r="A34" s="5"/>
      <c r="B34" s="21">
        <v>2012</v>
      </c>
      <c r="C34" s="21"/>
      <c r="D34" s="22">
        <f>SUM(F34:K34)+18</f>
        <v>176</v>
      </c>
      <c r="E34" s="23"/>
      <c r="F34" s="22">
        <v>67</v>
      </c>
      <c r="G34" s="24">
        <v>41</v>
      </c>
      <c r="H34" s="24">
        <v>8</v>
      </c>
      <c r="I34" s="24">
        <v>37</v>
      </c>
      <c r="J34" s="22">
        <v>5</v>
      </c>
      <c r="K34" s="22" t="s">
        <v>13</v>
      </c>
      <c r="L34" s="9"/>
    </row>
    <row r="35" spans="1:19" s="4" customFormat="1" ht="9" customHeight="1">
      <c r="A35" s="5"/>
      <c r="B35" s="21"/>
      <c r="C35" s="21"/>
      <c r="D35" s="22"/>
      <c r="E35" s="23"/>
      <c r="F35" s="22"/>
      <c r="G35" s="24"/>
      <c r="H35" s="24"/>
      <c r="I35" s="24"/>
      <c r="J35" s="22"/>
      <c r="K35" s="24"/>
      <c r="L35" s="9"/>
    </row>
    <row r="36" spans="1:19" s="4" customFormat="1" ht="9" customHeight="1">
      <c r="A36" s="5"/>
      <c r="B36" s="25" t="s">
        <v>14</v>
      </c>
      <c r="C36" s="17"/>
      <c r="D36" s="18"/>
      <c r="E36" s="18"/>
      <c r="F36" s="19"/>
      <c r="G36" s="19"/>
      <c r="H36" s="19"/>
      <c r="I36" s="19"/>
      <c r="J36" s="19"/>
      <c r="K36" s="19"/>
      <c r="L36" s="9"/>
    </row>
    <row r="37" spans="1:19" s="4" customFormat="1" ht="9" customHeight="1">
      <c r="A37" s="5"/>
      <c r="B37" s="25" t="s">
        <v>15</v>
      </c>
      <c r="C37" s="17"/>
      <c r="D37" s="18"/>
      <c r="E37" s="18"/>
      <c r="F37" s="19"/>
      <c r="G37" s="19"/>
      <c r="H37" s="19"/>
      <c r="I37" s="19"/>
      <c r="J37" s="19"/>
      <c r="K37" s="19"/>
      <c r="L37" s="9"/>
    </row>
    <row r="38" spans="1:19" s="4" customFormat="1" ht="8.1" customHeight="1">
      <c r="A38" s="5"/>
      <c r="B38" s="17">
        <v>1995</v>
      </c>
      <c r="C38" s="26"/>
      <c r="D38" s="18">
        <v>13855.91</v>
      </c>
      <c r="F38" s="18">
        <v>1142.627</v>
      </c>
      <c r="G38" s="18">
        <v>7591.51</v>
      </c>
      <c r="H38" s="18">
        <v>183.608</v>
      </c>
      <c r="I38" s="18">
        <v>4322.9859999999999</v>
      </c>
      <c r="J38" s="18">
        <v>13.016999999999999</v>
      </c>
      <c r="K38" s="18">
        <v>602.221</v>
      </c>
      <c r="L38" s="9"/>
      <c r="M38" s="18"/>
      <c r="N38" s="19"/>
      <c r="O38" s="19"/>
      <c r="P38" s="19"/>
      <c r="Q38" s="19"/>
      <c r="R38" s="19"/>
      <c r="S38" s="19"/>
    </row>
    <row r="39" spans="1:19" s="4" customFormat="1" ht="8.1" customHeight="1">
      <c r="A39" s="5"/>
      <c r="B39" s="17">
        <v>1996</v>
      </c>
      <c r="C39" s="26"/>
      <c r="D39" s="18">
        <v>14320.402</v>
      </c>
      <c r="F39" s="18">
        <v>1369.8689999999999</v>
      </c>
      <c r="G39" s="18">
        <v>7735.8109999999997</v>
      </c>
      <c r="H39" s="18">
        <v>183.608</v>
      </c>
      <c r="I39" s="18">
        <v>4415.8760000000002</v>
      </c>
      <c r="J39" s="18">
        <v>13.016999999999999</v>
      </c>
      <c r="K39" s="18">
        <v>602.221</v>
      </c>
      <c r="L39" s="9"/>
      <c r="M39" s="18"/>
      <c r="N39" s="19"/>
      <c r="O39" s="19"/>
      <c r="P39" s="19"/>
      <c r="Q39" s="19"/>
      <c r="R39" s="19"/>
      <c r="S39" s="19"/>
    </row>
    <row r="40" spans="1:19" s="4" customFormat="1" ht="8.1" customHeight="1">
      <c r="A40" s="5"/>
      <c r="B40" s="17">
        <v>1997</v>
      </c>
      <c r="C40" s="26"/>
      <c r="D40" s="18">
        <v>14703.968999999999</v>
      </c>
      <c r="F40" s="18">
        <v>1369.8689999999999</v>
      </c>
      <c r="G40" s="18">
        <v>8119.3779999999997</v>
      </c>
      <c r="H40" s="18">
        <v>183.608</v>
      </c>
      <c r="I40" s="18">
        <v>4415.8760000000002</v>
      </c>
      <c r="J40" s="18">
        <v>13.016999999999999</v>
      </c>
      <c r="K40" s="18">
        <v>602.221</v>
      </c>
      <c r="L40" s="9"/>
      <c r="M40" s="18"/>
      <c r="N40" s="19"/>
      <c r="O40" s="19"/>
      <c r="P40" s="19"/>
      <c r="Q40" s="19"/>
      <c r="R40" s="19"/>
      <c r="S40" s="19"/>
    </row>
    <row r="41" spans="1:19" s="4" customFormat="1" ht="8.1" customHeight="1">
      <c r="A41" s="5"/>
      <c r="B41" s="17">
        <v>1998</v>
      </c>
      <c r="C41" s="26"/>
      <c r="D41" s="18">
        <v>15417.504000000001</v>
      </c>
      <c r="F41" s="18">
        <v>1395.953</v>
      </c>
      <c r="G41" s="18">
        <v>8799.6139999999996</v>
      </c>
      <c r="H41" s="18">
        <v>183.608</v>
      </c>
      <c r="I41" s="18">
        <v>4423.0910000000003</v>
      </c>
      <c r="J41" s="18">
        <v>13.016999999999999</v>
      </c>
      <c r="K41" s="18">
        <v>602.221</v>
      </c>
      <c r="L41" s="9"/>
      <c r="M41" s="18"/>
      <c r="N41" s="19"/>
      <c r="O41" s="19"/>
      <c r="P41" s="19"/>
      <c r="Q41" s="19"/>
      <c r="R41" s="19"/>
      <c r="S41" s="19"/>
    </row>
    <row r="42" spans="1:19" s="4" customFormat="1" ht="8.1" customHeight="1">
      <c r="A42" s="5"/>
      <c r="B42" s="17">
        <v>1999</v>
      </c>
      <c r="C42" s="26"/>
      <c r="D42" s="18">
        <v>15821.941999999999</v>
      </c>
      <c r="F42" s="18">
        <v>1397.078</v>
      </c>
      <c r="G42" s="18">
        <v>9201.8510000000006</v>
      </c>
      <c r="H42" s="18">
        <v>183.608</v>
      </c>
      <c r="I42" s="18">
        <v>4423.0910000000003</v>
      </c>
      <c r="J42" s="18">
        <v>14.093</v>
      </c>
      <c r="K42" s="18">
        <v>602.221</v>
      </c>
      <c r="L42" s="9"/>
      <c r="M42" s="18"/>
      <c r="N42" s="19"/>
      <c r="O42" s="19"/>
      <c r="P42" s="19"/>
      <c r="Q42" s="19"/>
      <c r="R42" s="19"/>
      <c r="S42" s="19"/>
    </row>
    <row r="43" spans="1:19" s="4" customFormat="1" ht="7.5" customHeight="1">
      <c r="A43" s="5"/>
      <c r="B43" s="17"/>
      <c r="C43" s="26"/>
      <c r="D43" s="18"/>
      <c r="F43" s="18"/>
      <c r="G43" s="18"/>
      <c r="H43" s="18"/>
      <c r="I43" s="18"/>
      <c r="J43" s="18"/>
      <c r="K43" s="18"/>
      <c r="L43" s="9"/>
      <c r="M43" s="18"/>
      <c r="N43" s="19"/>
      <c r="O43" s="19"/>
      <c r="P43" s="19"/>
      <c r="Q43" s="19"/>
      <c r="R43" s="19"/>
      <c r="S43" s="19"/>
    </row>
    <row r="44" spans="1:19" s="4" customFormat="1" ht="8.1" customHeight="1">
      <c r="A44" s="5"/>
      <c r="B44" s="17">
        <v>2000</v>
      </c>
      <c r="C44" s="26"/>
      <c r="D44" s="18">
        <f>SUM(F44:K44)+1</f>
        <v>17057.399999999998</v>
      </c>
      <c r="F44" s="18">
        <v>1346.3</v>
      </c>
      <c r="G44" s="18">
        <v>10436.299999999999</v>
      </c>
      <c r="H44" s="18">
        <v>183.6</v>
      </c>
      <c r="I44" s="18">
        <v>4473.8999999999996</v>
      </c>
      <c r="J44" s="18">
        <v>14.1</v>
      </c>
      <c r="K44" s="18">
        <v>602.20000000000005</v>
      </c>
      <c r="L44" s="9"/>
      <c r="M44" s="18"/>
    </row>
    <row r="45" spans="1:19" s="4" customFormat="1" ht="8.1" customHeight="1">
      <c r="A45" s="5"/>
      <c r="B45" s="17">
        <v>2001</v>
      </c>
      <c r="C45" s="26"/>
      <c r="D45" s="18">
        <f>SUM(F45:K45)+0.6</f>
        <v>17056.999999999996</v>
      </c>
      <c r="F45" s="18">
        <v>1346.3</v>
      </c>
      <c r="G45" s="18">
        <v>10436.299999999999</v>
      </c>
      <c r="H45" s="18">
        <v>183.6</v>
      </c>
      <c r="I45" s="18">
        <v>4473.8999999999996</v>
      </c>
      <c r="J45" s="18">
        <v>14.1</v>
      </c>
      <c r="K45" s="18">
        <v>602.20000000000005</v>
      </c>
      <c r="L45" s="9"/>
      <c r="M45" s="18"/>
    </row>
    <row r="46" spans="1:19" s="4" customFormat="1" ht="8.1" customHeight="1">
      <c r="A46" s="5"/>
      <c r="B46" s="17">
        <v>2002</v>
      </c>
      <c r="C46" s="26"/>
      <c r="D46" s="18">
        <f>SUM(F46:K46)+2.5</f>
        <v>17502</v>
      </c>
      <c r="E46" s="27"/>
      <c r="F46" s="18">
        <v>1346.3</v>
      </c>
      <c r="G46" s="18">
        <v>10466.5</v>
      </c>
      <c r="H46" s="18">
        <v>223.1</v>
      </c>
      <c r="I46" s="18">
        <v>4847.3</v>
      </c>
      <c r="J46" s="18">
        <v>14.1</v>
      </c>
      <c r="K46" s="18">
        <v>602.20000000000005</v>
      </c>
      <c r="L46" s="9"/>
      <c r="M46" s="18"/>
    </row>
    <row r="47" spans="1:19" s="4" customFormat="1" ht="8.1" customHeight="1">
      <c r="A47" s="5"/>
      <c r="B47" s="21">
        <v>2003</v>
      </c>
      <c r="C47" s="28"/>
      <c r="D47" s="22">
        <f>SUM(F47:K47)+0.68</f>
        <v>17855.98</v>
      </c>
      <c r="E47" s="27"/>
      <c r="F47" s="22">
        <v>1397.1</v>
      </c>
      <c r="G47" s="22">
        <v>10479.5</v>
      </c>
      <c r="H47" s="22">
        <v>39.700000000000003</v>
      </c>
      <c r="I47" s="22">
        <v>5558.6</v>
      </c>
      <c r="J47" s="22">
        <v>14.1</v>
      </c>
      <c r="K47" s="22">
        <v>366.3</v>
      </c>
      <c r="L47" s="9"/>
      <c r="M47" s="18"/>
    </row>
    <row r="48" spans="1:19" s="4" customFormat="1" ht="8.1" customHeight="1">
      <c r="A48" s="5"/>
      <c r="B48" s="17">
        <v>2004</v>
      </c>
      <c r="C48" s="28"/>
      <c r="D48" s="22">
        <f>SUM(F48:K48)</f>
        <v>17856</v>
      </c>
      <c r="E48" s="27"/>
      <c r="F48" s="22">
        <v>1397.1</v>
      </c>
      <c r="G48" s="22">
        <v>10479.6</v>
      </c>
      <c r="H48" s="22">
        <v>39.700000000000003</v>
      </c>
      <c r="I48" s="22">
        <v>5559.2</v>
      </c>
      <c r="J48" s="22">
        <v>14.1</v>
      </c>
      <c r="K48" s="22">
        <v>366.3</v>
      </c>
      <c r="L48" s="9"/>
      <c r="M48" s="18"/>
    </row>
    <row r="49" spans="1:13" s="4" customFormat="1" ht="7.5" customHeight="1">
      <c r="A49" s="5"/>
      <c r="B49" s="17"/>
      <c r="C49" s="28"/>
      <c r="D49" s="22"/>
      <c r="E49" s="27"/>
      <c r="F49" s="22"/>
      <c r="G49" s="22"/>
      <c r="H49" s="22"/>
      <c r="I49" s="22"/>
      <c r="J49" s="22"/>
      <c r="K49" s="22"/>
      <c r="L49" s="9"/>
      <c r="M49" s="18"/>
    </row>
    <row r="50" spans="1:13" s="4" customFormat="1" ht="8.1" customHeight="1">
      <c r="A50" s="5"/>
      <c r="B50" s="21">
        <v>2005</v>
      </c>
      <c r="C50" s="28"/>
      <c r="D50" s="22">
        <f>SUM(F50:K50)+0.8</f>
        <v>18867.5</v>
      </c>
      <c r="E50" s="27"/>
      <c r="F50" s="22">
        <v>1456.9</v>
      </c>
      <c r="G50" s="22">
        <v>10956.5</v>
      </c>
      <c r="H50" s="22">
        <v>179.5</v>
      </c>
      <c r="I50" s="22">
        <v>6073.1</v>
      </c>
      <c r="J50" s="22">
        <v>14</v>
      </c>
      <c r="K50" s="22">
        <v>186.7</v>
      </c>
      <c r="L50" s="9"/>
      <c r="M50" s="18"/>
    </row>
    <row r="51" spans="1:13" s="4" customFormat="1" ht="8.1" customHeight="1">
      <c r="A51" s="5"/>
      <c r="B51" s="21">
        <v>2006</v>
      </c>
      <c r="C51" s="28"/>
      <c r="D51" s="22">
        <f>SUM(F51:K51)+0.8</f>
        <v>22038.699999999997</v>
      </c>
      <c r="E51" s="27"/>
      <c r="F51" s="22">
        <v>1456.9</v>
      </c>
      <c r="G51" s="22">
        <v>10956.5</v>
      </c>
      <c r="H51" s="22">
        <v>3350.6</v>
      </c>
      <c r="I51" s="22">
        <v>6073.1</v>
      </c>
      <c r="J51" s="22">
        <v>14.1</v>
      </c>
      <c r="K51" s="22">
        <v>186.7</v>
      </c>
      <c r="L51" s="9"/>
      <c r="M51" s="18"/>
    </row>
    <row r="52" spans="1:13" s="4" customFormat="1" ht="8.1" customHeight="1">
      <c r="A52" s="5"/>
      <c r="B52" s="21">
        <v>2007</v>
      </c>
      <c r="C52" s="28"/>
      <c r="D52" s="22">
        <f>SUM(F52:K52)+1.25</f>
        <v>23093.55</v>
      </c>
      <c r="E52" s="27"/>
      <c r="F52" s="22">
        <v>1505.5</v>
      </c>
      <c r="G52" s="22">
        <v>11846</v>
      </c>
      <c r="H52" s="22">
        <v>3467</v>
      </c>
      <c r="I52" s="22">
        <v>6073</v>
      </c>
      <c r="J52" s="22">
        <v>14.1</v>
      </c>
      <c r="K52" s="22">
        <v>186.7</v>
      </c>
      <c r="L52" s="9"/>
      <c r="M52" s="18"/>
    </row>
    <row r="53" spans="1:13" s="4" customFormat="1" ht="8.1" customHeight="1">
      <c r="A53" s="5"/>
      <c r="B53" s="21">
        <v>2008</v>
      </c>
      <c r="C53" s="28"/>
      <c r="D53" s="22">
        <f>SUM(F53:K53)+0.9</f>
        <v>23148.400000000001</v>
      </c>
      <c r="E53" s="27"/>
      <c r="F53" s="22">
        <v>1506</v>
      </c>
      <c r="G53" s="22">
        <v>11846</v>
      </c>
      <c r="H53" s="22">
        <v>3467</v>
      </c>
      <c r="I53" s="22">
        <v>6127.4</v>
      </c>
      <c r="J53" s="22">
        <v>14.1</v>
      </c>
      <c r="K53" s="22">
        <v>187</v>
      </c>
      <c r="L53" s="9"/>
      <c r="M53" s="18"/>
    </row>
    <row r="54" spans="1:13" s="4" customFormat="1" ht="8.1" customHeight="1">
      <c r="A54" s="5"/>
      <c r="B54" s="21">
        <v>2009</v>
      </c>
      <c r="C54" s="28"/>
      <c r="D54" s="22">
        <f>SUM(F54:K54)+146.26+0.66</f>
        <v>25250.989999999994</v>
      </c>
      <c r="E54" s="27"/>
      <c r="F54" s="22">
        <v>1482.4</v>
      </c>
      <c r="G54" s="22">
        <v>12518.9</v>
      </c>
      <c r="H54" s="22">
        <v>4439.8999999999996</v>
      </c>
      <c r="I54" s="22">
        <v>6646.6</v>
      </c>
      <c r="J54" s="22">
        <v>16.27</v>
      </c>
      <c r="K54" s="22" t="s">
        <v>13</v>
      </c>
      <c r="L54" s="9"/>
      <c r="M54" s="18"/>
    </row>
    <row r="55" spans="1:13" s="4" customFormat="1" ht="7.5" customHeight="1">
      <c r="A55" s="5"/>
      <c r="B55" s="21"/>
      <c r="C55" s="28"/>
      <c r="D55" s="22"/>
      <c r="E55" s="27"/>
      <c r="F55" s="22"/>
      <c r="G55" s="22"/>
      <c r="H55" s="22"/>
      <c r="I55" s="22"/>
      <c r="J55" s="22"/>
      <c r="K55" s="22"/>
      <c r="L55" s="9"/>
      <c r="M55" s="18"/>
    </row>
    <row r="56" spans="1:13" s="4" customFormat="1" ht="8.1" customHeight="1">
      <c r="A56" s="5"/>
      <c r="B56" s="21">
        <v>2010</v>
      </c>
      <c r="C56" s="28"/>
      <c r="D56" s="22">
        <f>SUM(F56:K56)+146.26+0.66</f>
        <v>25385.119999999999</v>
      </c>
      <c r="E56" s="27"/>
      <c r="F56" s="22">
        <v>1482.7</v>
      </c>
      <c r="G56" s="22">
        <v>12652.7</v>
      </c>
      <c r="H56" s="22">
        <v>4439.8999999999996</v>
      </c>
      <c r="I56" s="22">
        <v>6646.6</v>
      </c>
      <c r="J56" s="22">
        <v>16.3</v>
      </c>
      <c r="K56" s="22" t="s">
        <v>13</v>
      </c>
      <c r="L56" s="9"/>
      <c r="M56" s="18"/>
    </row>
    <row r="57" spans="1:13" s="4" customFormat="1" ht="8.1" customHeight="1">
      <c r="A57" s="5"/>
      <c r="B57" s="21">
        <v>2011</v>
      </c>
      <c r="C57" s="28"/>
      <c r="D57" s="22">
        <f>SUM(F57:K57)+146.3</f>
        <v>25334</v>
      </c>
      <c r="E57" s="27"/>
      <c r="F57" s="22">
        <v>1432.2</v>
      </c>
      <c r="G57" s="22">
        <v>12652.7</v>
      </c>
      <c r="H57" s="22">
        <v>4439.8999999999996</v>
      </c>
      <c r="I57" s="22">
        <v>6646.6</v>
      </c>
      <c r="J57" s="22">
        <v>16.3</v>
      </c>
      <c r="K57" s="22" t="s">
        <v>13</v>
      </c>
      <c r="L57" s="9"/>
      <c r="M57" s="18"/>
    </row>
    <row r="58" spans="1:13" s="4" customFormat="1" ht="8.1" customHeight="1">
      <c r="A58" s="5"/>
      <c r="B58" s="21">
        <v>2012</v>
      </c>
      <c r="C58" s="28"/>
      <c r="D58" s="22">
        <f>SUM(F58:K58)+146.3</f>
        <v>25387.7</v>
      </c>
      <c r="E58" s="27"/>
      <c r="F58" s="22">
        <v>1445.3</v>
      </c>
      <c r="G58" s="22">
        <v>12652.7</v>
      </c>
      <c r="H58" s="22">
        <v>4439.8999999999996</v>
      </c>
      <c r="I58" s="22">
        <v>6687.2</v>
      </c>
      <c r="J58" s="22">
        <v>16.3</v>
      </c>
      <c r="K58" s="22" t="s">
        <v>13</v>
      </c>
      <c r="L58" s="9"/>
      <c r="M58" s="18"/>
    </row>
    <row r="59" spans="1:13" s="4" customFormat="1" ht="3" customHeight="1">
      <c r="A59" s="5"/>
      <c r="B59" s="17"/>
      <c r="C59" s="17"/>
      <c r="D59" s="29"/>
      <c r="E59" s="29"/>
      <c r="F59" s="30"/>
      <c r="G59" s="30"/>
      <c r="H59" s="30"/>
      <c r="I59" s="30"/>
      <c r="J59" s="30"/>
      <c r="K59" s="30"/>
      <c r="L59" s="9"/>
    </row>
    <row r="60" spans="1:13" s="4" customFormat="1" ht="3" customHeight="1">
      <c r="A60" s="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9"/>
    </row>
    <row r="61" spans="1:13" s="4" customFormat="1" ht="9" customHeight="1">
      <c r="A61" s="5"/>
      <c r="B61" s="31" t="s">
        <v>16</v>
      </c>
      <c r="C61" s="11"/>
      <c r="D61" s="11"/>
      <c r="E61" s="11"/>
      <c r="F61" s="11"/>
      <c r="G61" s="11"/>
      <c r="H61" s="11"/>
      <c r="I61" s="11"/>
      <c r="J61" s="11"/>
      <c r="K61" s="11"/>
      <c r="L61" s="9"/>
    </row>
    <row r="62" spans="1:13" s="4" customFormat="1" ht="9" customHeight="1">
      <c r="A62" s="5"/>
      <c r="B62" s="31" t="s">
        <v>17</v>
      </c>
      <c r="C62" s="11"/>
      <c r="D62" s="11"/>
      <c r="E62" s="11"/>
      <c r="F62" s="11"/>
      <c r="G62" s="11"/>
      <c r="H62" s="11"/>
      <c r="I62" s="11"/>
      <c r="J62" s="11"/>
      <c r="K62" s="11"/>
      <c r="L62" s="9"/>
    </row>
    <row r="63" spans="1:13" s="4" customFormat="1" ht="9" customHeight="1">
      <c r="A63" s="5"/>
      <c r="B63" s="32" t="s">
        <v>18</v>
      </c>
      <c r="C63" s="11"/>
      <c r="D63" s="11"/>
      <c r="E63" s="11"/>
      <c r="F63" s="11"/>
      <c r="G63" s="11"/>
      <c r="H63" s="11"/>
      <c r="I63" s="11"/>
      <c r="J63" s="11"/>
      <c r="K63" s="11"/>
      <c r="L63" s="9"/>
    </row>
    <row r="64" spans="1:13" s="4" customFormat="1" ht="9" customHeight="1">
      <c r="A64" s="5"/>
      <c r="B64" s="32" t="s">
        <v>19</v>
      </c>
      <c r="C64" s="11"/>
      <c r="D64" s="11"/>
      <c r="E64" s="11"/>
      <c r="F64" s="11"/>
      <c r="G64" s="11"/>
      <c r="H64" s="11"/>
      <c r="I64" s="11"/>
      <c r="J64" s="11"/>
      <c r="K64" s="11"/>
      <c r="L64" s="9"/>
    </row>
    <row r="65" spans="1:13" s="4" customFormat="1" ht="9" customHeight="1">
      <c r="A65" s="5"/>
      <c r="B65" s="31" t="s">
        <v>20</v>
      </c>
      <c r="C65" s="11"/>
      <c r="D65" s="11"/>
      <c r="E65" s="11"/>
      <c r="F65" s="11"/>
      <c r="G65" s="11"/>
      <c r="H65" s="11"/>
      <c r="I65" s="11"/>
      <c r="J65" s="11"/>
      <c r="K65" s="11"/>
      <c r="L65" s="9"/>
    </row>
    <row r="66" spans="1:13" s="4" customFormat="1" ht="9" customHeight="1">
      <c r="A66" s="5"/>
      <c r="B66" s="32" t="s">
        <v>21</v>
      </c>
      <c r="C66" s="11"/>
      <c r="D66" s="11"/>
      <c r="E66" s="11"/>
      <c r="F66" s="11"/>
      <c r="G66" s="11"/>
      <c r="H66" s="11"/>
      <c r="I66" s="11"/>
      <c r="J66" s="11"/>
      <c r="K66" s="11"/>
      <c r="L66" s="9"/>
    </row>
    <row r="67" spans="1:13" s="4" customFormat="1" ht="9" customHeight="1">
      <c r="A67" s="5"/>
      <c r="B67" s="32" t="s">
        <v>22</v>
      </c>
      <c r="C67" s="11"/>
      <c r="D67" s="11"/>
      <c r="E67" s="11"/>
      <c r="F67" s="11"/>
      <c r="G67" s="11"/>
      <c r="H67" s="11"/>
      <c r="I67" s="11"/>
      <c r="J67" s="11"/>
      <c r="K67" s="11"/>
      <c r="L67" s="9"/>
    </row>
    <row r="68" spans="1:13" s="4" customFormat="1" ht="9" customHeight="1">
      <c r="A68" s="5"/>
      <c r="B68" s="32" t="s">
        <v>23</v>
      </c>
      <c r="C68" s="11"/>
      <c r="D68" s="11"/>
      <c r="E68" s="11"/>
      <c r="F68" s="11"/>
      <c r="G68" s="11"/>
      <c r="H68" s="11"/>
      <c r="I68" s="11"/>
      <c r="J68" s="11"/>
      <c r="K68" s="11"/>
      <c r="L68" s="9"/>
    </row>
    <row r="69" spans="1:13" s="4" customFormat="1" ht="4.7" customHeight="1">
      <c r="A69" s="33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34"/>
    </row>
    <row r="70" spans="1:13" hidden="1">
      <c r="M70" s="35" t="s">
        <v>24</v>
      </c>
    </row>
  </sheetData>
  <sheetProtection sheet="1" objects="1" scenarios="1"/>
  <mergeCells count="8">
    <mergeCell ref="J7:J9"/>
    <mergeCell ref="K7:K9"/>
    <mergeCell ref="B7:B9"/>
    <mergeCell ref="D7:D9"/>
    <mergeCell ref="F7:F9"/>
    <mergeCell ref="G7:G9"/>
    <mergeCell ref="H7:H9"/>
    <mergeCell ref="I7:I9"/>
  </mergeCells>
  <hyperlinks>
    <hyperlink ref="K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7"/>
  <dimension ref="A1:M8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5.5703125" style="35" customWidth="1"/>
    <col min="3" max="3" width="7.42578125" style="35" customWidth="1"/>
    <col min="4" max="4" width="2.7109375" style="35" customWidth="1"/>
    <col min="5" max="5" width="7.42578125" style="35" customWidth="1"/>
    <col min="6" max="6" width="2.140625" style="35" customWidth="1"/>
    <col min="7" max="7" width="8" style="35" customWidth="1"/>
    <col min="8" max="8" width="9.5703125" style="35" customWidth="1"/>
    <col min="9" max="9" width="8" style="35" customWidth="1"/>
    <col min="10" max="10" width="8.140625" style="35" customWidth="1"/>
    <col min="11" max="12" width="0.85546875" style="35" customWidth="1"/>
    <col min="13" max="13" width="0" style="35" hidden="1" customWidth="1"/>
    <col min="14" max="16384" width="11.42578125" style="35" hidden="1"/>
  </cols>
  <sheetData>
    <row r="1" spans="1:13" s="39" customFormat="1" ht="4.7" customHeight="1">
      <c r="A1" s="36"/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3" s="44" customFormat="1" ht="11.1" customHeight="1">
      <c r="A2" s="40"/>
      <c r="B2" s="41" t="s">
        <v>25</v>
      </c>
      <c r="C2" s="42"/>
      <c r="D2" s="42"/>
      <c r="E2" s="738"/>
      <c r="F2" s="738"/>
      <c r="G2" s="738"/>
      <c r="H2" s="738"/>
      <c r="I2" s="738"/>
      <c r="J2" s="373" t="s">
        <v>1</v>
      </c>
      <c r="K2" s="43"/>
      <c r="M2" s="45"/>
    </row>
    <row r="3" spans="1:13" s="44" customFormat="1" ht="11.1" customHeight="1">
      <c r="A3" s="40"/>
      <c r="B3" s="41" t="s">
        <v>27</v>
      </c>
      <c r="C3" s="42"/>
      <c r="D3" s="42"/>
      <c r="E3" s="738"/>
      <c r="F3" s="738"/>
      <c r="G3" s="738"/>
      <c r="H3" s="738"/>
      <c r="I3" s="738"/>
      <c r="J3" s="46" t="s">
        <v>28</v>
      </c>
      <c r="K3" s="43"/>
    </row>
    <row r="4" spans="1:13" s="44" customFormat="1" ht="11.1" customHeight="1">
      <c r="A4" s="40"/>
      <c r="B4" s="41" t="s">
        <v>29</v>
      </c>
      <c r="C4" s="42"/>
      <c r="D4" s="42"/>
      <c r="E4" s="738"/>
      <c r="F4" s="738"/>
      <c r="G4" s="738"/>
      <c r="H4" s="738"/>
      <c r="I4" s="738"/>
      <c r="J4" s="738"/>
      <c r="K4" s="43"/>
    </row>
    <row r="5" spans="1:13" s="44" customFormat="1" ht="11.1" customHeight="1">
      <c r="A5" s="40"/>
      <c r="B5" s="47" t="s">
        <v>30</v>
      </c>
      <c r="C5" s="48"/>
      <c r="D5" s="48"/>
      <c r="E5" s="738"/>
      <c r="F5" s="738"/>
      <c r="G5" s="738"/>
      <c r="H5" s="738"/>
      <c r="I5" s="738"/>
      <c r="J5" s="738"/>
      <c r="K5" s="49"/>
    </row>
    <row r="6" spans="1:13" s="44" customFormat="1" ht="3" customHeight="1">
      <c r="A6" s="40"/>
      <c r="B6" s="50"/>
      <c r="C6" s="50"/>
      <c r="D6" s="50"/>
      <c r="E6" s="51"/>
      <c r="F6" s="51"/>
      <c r="G6" s="51"/>
      <c r="H6" s="51"/>
      <c r="I6" s="51"/>
      <c r="J6" s="51"/>
      <c r="K6" s="43"/>
    </row>
    <row r="7" spans="1:13" s="44" customFormat="1" ht="3" customHeight="1">
      <c r="A7" s="40"/>
      <c r="B7" s="52"/>
      <c r="C7" s="53"/>
      <c r="D7" s="53"/>
      <c r="E7" s="54"/>
      <c r="F7" s="54"/>
      <c r="G7" s="54"/>
      <c r="H7" s="738"/>
      <c r="I7" s="738"/>
      <c r="J7" s="738"/>
      <c r="K7" s="43"/>
    </row>
    <row r="8" spans="1:13" s="44" customFormat="1" ht="8.25" customHeight="1">
      <c r="A8" s="40"/>
      <c r="B8" s="772" t="s">
        <v>3</v>
      </c>
      <c r="C8" s="771" t="s">
        <v>31</v>
      </c>
      <c r="D8" s="55"/>
      <c r="E8" s="56" t="s">
        <v>32</v>
      </c>
      <c r="F8" s="56"/>
      <c r="G8" s="56"/>
      <c r="H8" s="56"/>
      <c r="I8" s="56"/>
      <c r="J8" s="56"/>
      <c r="K8" s="43"/>
    </row>
    <row r="9" spans="1:13" s="44" customFormat="1" ht="2.1" customHeight="1">
      <c r="A9" s="40"/>
      <c r="B9" s="773"/>
      <c r="C9" s="771"/>
      <c r="D9" s="55"/>
      <c r="E9" s="57"/>
      <c r="F9" s="57"/>
      <c r="G9" s="57"/>
      <c r="H9" s="57"/>
      <c r="I9" s="57"/>
      <c r="J9" s="57"/>
      <c r="K9" s="43"/>
    </row>
    <row r="10" spans="1:13" s="61" customFormat="1" ht="8.4499999999999993" customHeight="1">
      <c r="A10" s="58"/>
      <c r="B10" s="773"/>
      <c r="C10" s="771"/>
      <c r="D10" s="739"/>
      <c r="E10" s="771" t="s">
        <v>33</v>
      </c>
      <c r="F10" s="739"/>
      <c r="G10" s="771" t="s">
        <v>34</v>
      </c>
      <c r="H10" s="59" t="s">
        <v>35</v>
      </c>
      <c r="I10" s="771" t="s">
        <v>36</v>
      </c>
      <c r="J10" s="771" t="s">
        <v>37</v>
      </c>
      <c r="K10" s="60"/>
    </row>
    <row r="11" spans="1:13" s="61" customFormat="1" ht="8.4499999999999993" customHeight="1">
      <c r="A11" s="58"/>
      <c r="B11" s="773"/>
      <c r="C11" s="771"/>
      <c r="D11" s="739"/>
      <c r="E11" s="771"/>
      <c r="F11" s="739"/>
      <c r="G11" s="771"/>
      <c r="H11" s="59"/>
      <c r="I11" s="771"/>
      <c r="J11" s="771"/>
      <c r="K11" s="62"/>
    </row>
    <row r="12" spans="1:13" s="61" customFormat="1" ht="8.4499999999999993" customHeight="1">
      <c r="A12" s="58"/>
      <c r="B12" s="773"/>
      <c r="C12" s="771"/>
      <c r="D12" s="739"/>
      <c r="E12" s="771"/>
      <c r="F12" s="739"/>
      <c r="G12" s="771"/>
      <c r="H12" s="59"/>
      <c r="I12" s="771"/>
      <c r="J12" s="771"/>
      <c r="K12" s="60"/>
    </row>
    <row r="13" spans="1:13" s="61" customFormat="1" ht="3" customHeight="1">
      <c r="A13" s="58"/>
      <c r="B13" s="63"/>
      <c r="C13" s="63"/>
      <c r="D13" s="63"/>
      <c r="E13" s="63"/>
      <c r="F13" s="63"/>
      <c r="G13" s="63"/>
      <c r="H13" s="63"/>
      <c r="I13" s="63"/>
      <c r="J13" s="63"/>
      <c r="K13" s="60"/>
    </row>
    <row r="14" spans="1:13" s="61" customFormat="1" ht="3" customHeight="1">
      <c r="A14" s="58"/>
      <c r="B14" s="64"/>
      <c r="C14" s="64"/>
      <c r="D14" s="64"/>
      <c r="E14" s="65"/>
      <c r="F14" s="65"/>
      <c r="G14" s="65"/>
      <c r="H14" s="65"/>
      <c r="I14" s="65"/>
      <c r="J14" s="65"/>
      <c r="K14" s="60"/>
    </row>
    <row r="15" spans="1:13" s="44" customFormat="1" ht="9" customHeight="1">
      <c r="A15" s="40"/>
      <c r="B15" s="66">
        <v>1995</v>
      </c>
      <c r="C15" s="67">
        <f>SUM(E15:J15,C50:E50)</f>
        <v>30509.585999999996</v>
      </c>
      <c r="D15" s="68"/>
      <c r="E15" s="68">
        <v>4292.7039999999997</v>
      </c>
      <c r="F15" s="68"/>
      <c r="G15" s="68">
        <v>454.59300000000002</v>
      </c>
      <c r="H15" s="68">
        <v>1336.3209999999999</v>
      </c>
      <c r="I15" s="68">
        <v>1800.068</v>
      </c>
      <c r="J15" s="68">
        <v>884.8</v>
      </c>
      <c r="K15" s="43"/>
    </row>
    <row r="16" spans="1:13" s="44" customFormat="1" ht="9" customHeight="1">
      <c r="A16" s="40"/>
      <c r="B16" s="66">
        <v>1996</v>
      </c>
      <c r="C16" s="68">
        <f>SUM(E16:J16,C51:E51)+0.1</f>
        <v>31959.409999999996</v>
      </c>
      <c r="D16" s="68"/>
      <c r="E16" s="68">
        <v>4496.6880000000001</v>
      </c>
      <c r="F16" s="68"/>
      <c r="G16" s="68">
        <v>476.19499999999999</v>
      </c>
      <c r="H16" s="68">
        <v>1399.8219999999999</v>
      </c>
      <c r="I16" s="68">
        <v>1885.605</v>
      </c>
      <c r="J16" s="68">
        <v>926.8</v>
      </c>
      <c r="K16" s="43"/>
    </row>
    <row r="17" spans="1:11" s="44" customFormat="1" ht="9" customHeight="1">
      <c r="A17" s="40"/>
      <c r="B17" s="66">
        <v>1997</v>
      </c>
      <c r="C17" s="68">
        <f>SUM(E17:J17,C52:E52)-0.1</f>
        <v>29272.393</v>
      </c>
      <c r="D17" s="68"/>
      <c r="E17" s="68">
        <v>4118.6289999999999</v>
      </c>
      <c r="F17" s="68"/>
      <c r="G17" s="68">
        <v>436.15899999999999</v>
      </c>
      <c r="H17" s="68">
        <v>1282.1320000000001</v>
      </c>
      <c r="I17" s="68">
        <v>1727.0730000000001</v>
      </c>
      <c r="J17" s="68">
        <v>848.9</v>
      </c>
      <c r="K17" s="43"/>
    </row>
    <row r="18" spans="1:11" s="44" customFormat="1" ht="9" customHeight="1">
      <c r="A18" s="40"/>
      <c r="B18" s="66">
        <v>1998</v>
      </c>
      <c r="C18" s="68">
        <f>SUM(E18:J18,C53:E53)</f>
        <v>30550.548999999999</v>
      </c>
      <c r="D18" s="68"/>
      <c r="E18" s="68">
        <v>4298.4549999999999</v>
      </c>
      <c r="F18" s="68"/>
      <c r="G18" s="68">
        <v>455.202</v>
      </c>
      <c r="H18" s="68">
        <v>1338.1120000000001</v>
      </c>
      <c r="I18" s="68">
        <v>1802.48</v>
      </c>
      <c r="J18" s="68">
        <v>886</v>
      </c>
      <c r="K18" s="43"/>
    </row>
    <row r="19" spans="1:11" s="44" customFormat="1" ht="9" customHeight="1">
      <c r="A19" s="40"/>
      <c r="B19" s="66">
        <v>1999</v>
      </c>
      <c r="C19" s="68">
        <f>SUM(E19:J19,C54:E54)+0.1</f>
        <v>30951.999999999996</v>
      </c>
      <c r="D19" s="68"/>
      <c r="E19" s="68">
        <v>4354.8999999999996</v>
      </c>
      <c r="F19" s="68"/>
      <c r="G19" s="68">
        <v>461.2</v>
      </c>
      <c r="H19" s="68">
        <v>1355.7</v>
      </c>
      <c r="I19" s="68">
        <v>1826.2</v>
      </c>
      <c r="J19" s="68">
        <v>897.6</v>
      </c>
      <c r="K19" s="43"/>
    </row>
    <row r="20" spans="1:11" s="44" customFormat="1" ht="9" customHeight="1">
      <c r="A20" s="40"/>
      <c r="B20" s="66"/>
      <c r="C20" s="68"/>
      <c r="D20" s="68"/>
      <c r="E20" s="68"/>
      <c r="F20" s="68"/>
      <c r="G20" s="68"/>
      <c r="H20" s="68"/>
      <c r="I20" s="68"/>
      <c r="J20" s="68"/>
      <c r="K20" s="43"/>
    </row>
    <row r="21" spans="1:11" s="44" customFormat="1" ht="9" customHeight="1">
      <c r="A21" s="40"/>
      <c r="B21" s="66">
        <v>2000</v>
      </c>
      <c r="C21" s="68">
        <f>SUM(E21:J21,C56:E56)</f>
        <v>30732.9</v>
      </c>
      <c r="D21" s="68"/>
      <c r="E21" s="68">
        <v>4324.1000000000004</v>
      </c>
      <c r="F21" s="68"/>
      <c r="G21" s="68">
        <v>457.9</v>
      </c>
      <c r="H21" s="68">
        <v>1346.1</v>
      </c>
      <c r="I21" s="68">
        <v>1813.2</v>
      </c>
      <c r="J21" s="68">
        <v>891.3</v>
      </c>
      <c r="K21" s="43"/>
    </row>
    <row r="22" spans="1:11" s="44" customFormat="1" ht="9" customHeight="1">
      <c r="A22" s="40"/>
      <c r="B22" s="66">
        <v>2001</v>
      </c>
      <c r="C22" s="68">
        <f>SUM(E22:J22,C57:E57)</f>
        <v>31488.5</v>
      </c>
      <c r="D22" s="68"/>
      <c r="E22" s="68">
        <v>4430.3999999999996</v>
      </c>
      <c r="F22" s="68"/>
      <c r="G22" s="68">
        <v>469.2</v>
      </c>
      <c r="H22" s="68">
        <v>1379.2</v>
      </c>
      <c r="I22" s="68">
        <v>1857.8</v>
      </c>
      <c r="J22" s="68">
        <v>913.2</v>
      </c>
      <c r="K22" s="43"/>
    </row>
    <row r="23" spans="1:11" s="44" customFormat="1" ht="9" customHeight="1">
      <c r="A23" s="40"/>
      <c r="B23" s="66">
        <v>2002</v>
      </c>
      <c r="C23" s="68">
        <f>SUM(E23:J23,C58:E58)</f>
        <v>32173.5</v>
      </c>
      <c r="D23" s="68"/>
      <c r="E23" s="68">
        <v>4526.8</v>
      </c>
      <c r="F23" s="68"/>
      <c r="G23" s="68">
        <v>479.4</v>
      </c>
      <c r="H23" s="68">
        <v>1409.2</v>
      </c>
      <c r="I23" s="68">
        <v>1898.2</v>
      </c>
      <c r="J23" s="68">
        <v>933</v>
      </c>
      <c r="K23" s="43"/>
    </row>
    <row r="24" spans="1:11" s="44" customFormat="1" ht="9" customHeight="1">
      <c r="A24" s="40"/>
      <c r="B24" s="66">
        <v>2003</v>
      </c>
      <c r="C24" s="68">
        <f>SUM(E24:J24,C59:E59)</f>
        <v>32915.700000000004</v>
      </c>
      <c r="D24" s="68"/>
      <c r="E24" s="68">
        <v>4904.5</v>
      </c>
      <c r="F24" s="68"/>
      <c r="G24" s="68">
        <v>497</v>
      </c>
      <c r="H24" s="68">
        <v>2014.4</v>
      </c>
      <c r="I24" s="68">
        <v>2156</v>
      </c>
      <c r="J24" s="68">
        <v>1046.7</v>
      </c>
      <c r="K24" s="43"/>
    </row>
    <row r="25" spans="1:11" s="44" customFormat="1" ht="9" customHeight="1">
      <c r="A25" s="40"/>
      <c r="B25" s="69">
        <v>2004</v>
      </c>
      <c r="C25" s="68">
        <f>SUM(E25:J25,C60:E60)</f>
        <v>34602</v>
      </c>
      <c r="D25" s="68"/>
      <c r="E25" s="68">
        <v>5160</v>
      </c>
      <c r="F25" s="68"/>
      <c r="G25" s="68">
        <v>520.1</v>
      </c>
      <c r="H25" s="68">
        <v>2115.8000000000002</v>
      </c>
      <c r="I25" s="68">
        <v>2210</v>
      </c>
      <c r="J25" s="68">
        <v>1160</v>
      </c>
      <c r="K25" s="43"/>
    </row>
    <row r="26" spans="1:11" s="44" customFormat="1" ht="9" customHeight="1">
      <c r="A26" s="40"/>
      <c r="B26" s="69"/>
      <c r="C26" s="68"/>
      <c r="D26" s="68"/>
      <c r="E26" s="68"/>
      <c r="F26" s="68"/>
      <c r="G26" s="68"/>
      <c r="H26" s="68"/>
      <c r="I26" s="68"/>
      <c r="J26" s="68"/>
      <c r="K26" s="43"/>
    </row>
    <row r="27" spans="1:11" s="44" customFormat="1" ht="9" customHeight="1">
      <c r="A27" s="40"/>
      <c r="B27" s="69">
        <v>2005</v>
      </c>
      <c r="C27" s="68">
        <f>SUM(E27:J27,C62:E62)</f>
        <v>35404.9</v>
      </c>
      <c r="D27" s="70"/>
      <c r="E27" s="68">
        <v>5275</v>
      </c>
      <c r="F27" s="68"/>
      <c r="G27" s="71">
        <v>530</v>
      </c>
      <c r="H27" s="72">
        <v>2161.8000000000002</v>
      </c>
      <c r="I27" s="71">
        <v>2262</v>
      </c>
      <c r="J27" s="71">
        <v>1186.0999999999999</v>
      </c>
      <c r="K27" s="43"/>
    </row>
    <row r="28" spans="1:11" s="44" customFormat="1" ht="9" customHeight="1">
      <c r="A28" s="40"/>
      <c r="B28" s="69">
        <v>2006</v>
      </c>
      <c r="C28" s="68">
        <f>SUM(E28:J28,C63:E63)</f>
        <v>36135</v>
      </c>
      <c r="D28" s="70"/>
      <c r="E28" s="68">
        <v>5388</v>
      </c>
      <c r="F28" s="68"/>
      <c r="G28" s="71">
        <v>542</v>
      </c>
      <c r="H28" s="72">
        <v>2208</v>
      </c>
      <c r="I28" s="71">
        <v>2309</v>
      </c>
      <c r="J28" s="71">
        <v>1210</v>
      </c>
      <c r="K28" s="43"/>
    </row>
    <row r="29" spans="1:11" s="44" customFormat="1" ht="9" customHeight="1">
      <c r="A29" s="40"/>
      <c r="B29" s="69">
        <v>2007</v>
      </c>
      <c r="C29" s="68">
        <f>SUM(E29:J29,C64:E64)</f>
        <v>36865</v>
      </c>
      <c r="D29" s="70"/>
      <c r="E29" s="68">
        <v>5489.3</v>
      </c>
      <c r="F29" s="68"/>
      <c r="G29" s="71">
        <v>552</v>
      </c>
      <c r="H29" s="72">
        <v>2223</v>
      </c>
      <c r="I29" s="71">
        <v>2341</v>
      </c>
      <c r="J29" s="71">
        <v>1298</v>
      </c>
      <c r="K29" s="43"/>
    </row>
    <row r="30" spans="1:11" s="44" customFormat="1" ht="9" customHeight="1">
      <c r="A30" s="40"/>
      <c r="B30" s="69">
        <v>2008</v>
      </c>
      <c r="C30" s="68">
        <f>SUM(E30:J30,C65:E65)</f>
        <v>37595</v>
      </c>
      <c r="D30" s="70"/>
      <c r="E30" s="68">
        <v>5199.3999999999996</v>
      </c>
      <c r="F30" s="68"/>
      <c r="G30" s="71">
        <v>537.6</v>
      </c>
      <c r="H30" s="72">
        <v>4094.1</v>
      </c>
      <c r="I30" s="71">
        <v>2210.6</v>
      </c>
      <c r="J30" s="71">
        <v>1293.2</v>
      </c>
      <c r="K30" s="43"/>
    </row>
    <row r="31" spans="1:11" s="44" customFormat="1" ht="9" customHeight="1">
      <c r="A31" s="40" t="s">
        <v>38</v>
      </c>
      <c r="B31" s="69">
        <v>2009</v>
      </c>
      <c r="C31" s="68">
        <f>SUM(E31:J31,C66:E66)</f>
        <v>38325</v>
      </c>
      <c r="D31" s="70"/>
      <c r="E31" s="68">
        <v>5300.4</v>
      </c>
      <c r="F31" s="68"/>
      <c r="G31" s="71">
        <v>548</v>
      </c>
      <c r="H31" s="72">
        <v>4173.6000000000004</v>
      </c>
      <c r="I31" s="71">
        <v>2253.5</v>
      </c>
      <c r="J31" s="71">
        <v>1318.3</v>
      </c>
      <c r="K31" s="43"/>
    </row>
    <row r="32" spans="1:11" s="44" customFormat="1" ht="9" customHeight="1">
      <c r="A32" s="40"/>
      <c r="B32" s="69"/>
      <c r="C32" s="68"/>
      <c r="D32" s="68"/>
      <c r="E32" s="68"/>
      <c r="F32" s="68"/>
      <c r="G32" s="68"/>
      <c r="H32" s="68"/>
      <c r="I32" s="68"/>
      <c r="J32" s="68"/>
      <c r="K32" s="43"/>
    </row>
    <row r="33" spans="1:11" s="44" customFormat="1" ht="9" customHeight="1">
      <c r="A33" s="40"/>
      <c r="B33" s="69">
        <v>2010</v>
      </c>
      <c r="C33" s="68">
        <f>SUM(E33:J33,C68:E68)</f>
        <v>40058.799999999996</v>
      </c>
      <c r="D33" s="70"/>
      <c r="E33" s="68">
        <v>5540.2</v>
      </c>
      <c r="F33" s="68"/>
      <c r="G33" s="71">
        <v>572.79999999999995</v>
      </c>
      <c r="H33" s="72">
        <v>4362.3999999999996</v>
      </c>
      <c r="I33" s="71">
        <v>2355.5</v>
      </c>
      <c r="J33" s="71">
        <v>1377.9</v>
      </c>
      <c r="K33" s="43"/>
    </row>
    <row r="34" spans="1:11" s="44" customFormat="1" ht="9" customHeight="1">
      <c r="A34" s="40"/>
      <c r="B34" s="69">
        <v>2011</v>
      </c>
      <c r="C34" s="68">
        <f>SUM(E34:J34,C69:E69)</f>
        <v>41062.5</v>
      </c>
      <c r="D34" s="70"/>
      <c r="E34" s="68">
        <v>5679</v>
      </c>
      <c r="F34" s="68"/>
      <c r="G34" s="71">
        <v>587.20000000000005</v>
      </c>
      <c r="H34" s="72">
        <v>4471.7</v>
      </c>
      <c r="I34" s="71">
        <v>2414.5</v>
      </c>
      <c r="J34" s="71">
        <v>1412.5</v>
      </c>
      <c r="K34" s="43"/>
    </row>
    <row r="35" spans="1:11" s="44" customFormat="1" ht="9" customHeight="1">
      <c r="A35" s="40"/>
      <c r="B35" s="69">
        <v>2012</v>
      </c>
      <c r="C35" s="68">
        <f>SUM(E35:J35,C70:E70)</f>
        <v>42102.799999999996</v>
      </c>
      <c r="D35" s="70"/>
      <c r="E35" s="68">
        <v>5822.8</v>
      </c>
      <c r="F35" s="68"/>
      <c r="G35" s="71">
        <v>602</v>
      </c>
      <c r="H35" s="72">
        <v>4585</v>
      </c>
      <c r="I35" s="71">
        <v>2475.6999999999998</v>
      </c>
      <c r="J35" s="71">
        <v>1448.3</v>
      </c>
      <c r="K35" s="43"/>
    </row>
    <row r="36" spans="1:11" s="44" customFormat="1" ht="4.7" customHeight="1">
      <c r="A36" s="73"/>
      <c r="B36" s="74"/>
      <c r="C36" s="74"/>
      <c r="D36" s="74"/>
      <c r="E36" s="51"/>
      <c r="F36" s="51"/>
      <c r="G36" s="51"/>
      <c r="H36" s="75"/>
      <c r="I36" s="75"/>
      <c r="J36" s="75"/>
      <c r="K36" s="76"/>
    </row>
    <row r="37" spans="1:11" s="39" customFormat="1" ht="4.7" customHeight="1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8"/>
    </row>
    <row r="38" spans="1:11" s="44" customFormat="1" ht="11.1" customHeight="1">
      <c r="A38" s="40"/>
      <c r="B38" s="41" t="s">
        <v>25</v>
      </c>
      <c r="C38" s="42"/>
      <c r="D38" s="42"/>
      <c r="E38" s="738"/>
      <c r="F38" s="738"/>
      <c r="G38" s="738"/>
      <c r="H38" s="738"/>
      <c r="I38" s="738"/>
      <c r="J38" s="729" t="s">
        <v>1</v>
      </c>
      <c r="K38" s="43"/>
    </row>
    <row r="39" spans="1:11" s="44" customFormat="1" ht="11.1" customHeight="1">
      <c r="A39" s="40"/>
      <c r="B39" s="41" t="s">
        <v>27</v>
      </c>
      <c r="C39" s="42"/>
      <c r="D39" s="42"/>
      <c r="E39" s="738"/>
      <c r="F39" s="738"/>
      <c r="G39" s="738"/>
      <c r="H39" s="738"/>
      <c r="I39" s="738"/>
      <c r="J39" s="46" t="s">
        <v>39</v>
      </c>
      <c r="K39" s="43"/>
    </row>
    <row r="40" spans="1:11" s="44" customFormat="1" ht="11.1" customHeight="1">
      <c r="A40" s="40"/>
      <c r="B40" s="41" t="s">
        <v>29</v>
      </c>
      <c r="C40" s="42"/>
      <c r="D40" s="42"/>
      <c r="E40" s="738"/>
      <c r="F40" s="738"/>
      <c r="G40" s="738"/>
      <c r="H40" s="738"/>
      <c r="I40" s="738"/>
      <c r="J40" s="738"/>
      <c r="K40" s="43"/>
    </row>
    <row r="41" spans="1:11" s="44" customFormat="1" ht="11.1" customHeight="1">
      <c r="A41" s="40"/>
      <c r="B41" s="47" t="s">
        <v>30</v>
      </c>
      <c r="C41" s="48"/>
      <c r="D41" s="48"/>
      <c r="E41" s="738"/>
      <c r="F41" s="738"/>
      <c r="G41" s="738"/>
      <c r="H41" s="738"/>
      <c r="I41" s="738"/>
      <c r="J41" s="738"/>
      <c r="K41" s="49"/>
    </row>
    <row r="42" spans="1:11" s="44" customFormat="1" ht="4.7" customHeight="1">
      <c r="A42" s="40"/>
      <c r="B42" s="50"/>
      <c r="C42" s="50"/>
      <c r="D42" s="50"/>
      <c r="E42" s="51"/>
      <c r="F42" s="51"/>
      <c r="G42" s="51"/>
      <c r="H42" s="51"/>
      <c r="I42" s="51"/>
      <c r="J42" s="51"/>
      <c r="K42" s="43"/>
    </row>
    <row r="43" spans="1:11" s="44" customFormat="1" ht="4.7" customHeight="1">
      <c r="A43" s="40"/>
      <c r="B43" s="52"/>
      <c r="C43" s="52"/>
      <c r="D43" s="52"/>
      <c r="E43" s="738"/>
      <c r="F43" s="738"/>
      <c r="G43" s="738"/>
      <c r="H43" s="738"/>
      <c r="I43" s="738"/>
      <c r="J43" s="738"/>
      <c r="K43" s="43"/>
    </row>
    <row r="44" spans="1:11" s="44" customFormat="1" ht="8.25" customHeight="1">
      <c r="A44" s="40"/>
      <c r="B44" s="772" t="s">
        <v>3</v>
      </c>
      <c r="C44" s="56" t="s">
        <v>32</v>
      </c>
      <c r="D44" s="77"/>
      <c r="E44" s="56"/>
      <c r="F44" s="738"/>
      <c r="G44" s="56" t="s">
        <v>40</v>
      </c>
      <c r="H44" s="56"/>
      <c r="I44" s="56"/>
      <c r="J44" s="56"/>
      <c r="K44" s="43"/>
    </row>
    <row r="45" spans="1:11" s="44" customFormat="1" ht="2.1" customHeight="1">
      <c r="A45" s="40"/>
      <c r="B45" s="773"/>
      <c r="C45" s="57"/>
      <c r="D45" s="78"/>
      <c r="E45" s="57"/>
      <c r="F45" s="738"/>
      <c r="G45" s="57"/>
      <c r="H45" s="57"/>
      <c r="I45" s="57"/>
      <c r="J45" s="57"/>
      <c r="K45" s="43"/>
    </row>
    <row r="46" spans="1:11" s="61" customFormat="1" ht="8.4499999999999993" customHeight="1">
      <c r="A46" s="58"/>
      <c r="B46" s="773"/>
      <c r="C46" s="775" t="s">
        <v>41</v>
      </c>
      <c r="D46" s="738"/>
      <c r="E46" s="775" t="s">
        <v>42</v>
      </c>
      <c r="F46" s="739"/>
      <c r="G46" s="774" t="s">
        <v>43</v>
      </c>
      <c r="H46" s="774" t="s">
        <v>44</v>
      </c>
      <c r="I46" s="776" t="s">
        <v>45</v>
      </c>
      <c r="J46" s="774" t="s">
        <v>46</v>
      </c>
      <c r="K46" s="60"/>
    </row>
    <row r="47" spans="1:11" s="61" customFormat="1" ht="8.4499999999999993" customHeight="1">
      <c r="A47" s="58"/>
      <c r="B47" s="773"/>
      <c r="C47" s="771"/>
      <c r="D47" s="738"/>
      <c r="E47" s="771"/>
      <c r="F47" s="739"/>
      <c r="G47" s="776"/>
      <c r="H47" s="776"/>
      <c r="I47" s="776"/>
      <c r="J47" s="774"/>
      <c r="K47" s="62"/>
    </row>
    <row r="48" spans="1:11" s="61" customFormat="1" ht="8.4499999999999993" customHeight="1">
      <c r="A48" s="58"/>
      <c r="B48" s="773"/>
      <c r="C48" s="771"/>
      <c r="D48" s="738"/>
      <c r="E48" s="771"/>
      <c r="F48" s="739"/>
      <c r="G48" s="776"/>
      <c r="H48" s="776"/>
      <c r="I48" s="776"/>
      <c r="J48" s="774"/>
      <c r="K48" s="62"/>
    </row>
    <row r="49" spans="1:13" s="61" customFormat="1" ht="4.7" customHeight="1">
      <c r="A49" s="58"/>
      <c r="B49" s="63"/>
      <c r="C49" s="63"/>
      <c r="D49" s="63"/>
      <c r="E49" s="63"/>
      <c r="F49" s="63"/>
      <c r="G49" s="63"/>
      <c r="H49" s="63"/>
      <c r="I49" s="63"/>
      <c r="J49" s="63"/>
      <c r="K49" s="60"/>
    </row>
    <row r="50" spans="1:13" s="44" customFormat="1" ht="9" customHeight="1">
      <c r="A50" s="40"/>
      <c r="B50" s="66">
        <v>1995</v>
      </c>
      <c r="C50" s="68">
        <v>15987</v>
      </c>
      <c r="D50" s="66"/>
      <c r="E50" s="68">
        <v>5754.1</v>
      </c>
      <c r="F50" s="68"/>
      <c r="G50" s="71">
        <v>5952</v>
      </c>
      <c r="H50" s="71">
        <v>2555</v>
      </c>
      <c r="I50" s="71">
        <v>21283.599999999999</v>
      </c>
      <c r="J50" s="71">
        <v>719</v>
      </c>
      <c r="K50" s="79"/>
      <c r="L50" s="80"/>
      <c r="M50" s="80"/>
    </row>
    <row r="51" spans="1:13" s="44" customFormat="1" ht="9" customHeight="1">
      <c r="A51" s="40"/>
      <c r="B51" s="66">
        <v>1996</v>
      </c>
      <c r="C51" s="68">
        <v>16746.7</v>
      </c>
      <c r="D51" s="66"/>
      <c r="E51" s="68">
        <v>6027.5</v>
      </c>
      <c r="F51" s="68"/>
      <c r="G51" s="71">
        <v>8573</v>
      </c>
      <c r="H51" s="71">
        <v>2606</v>
      </c>
      <c r="I51" s="71">
        <v>20027.2</v>
      </c>
      <c r="J51" s="71">
        <v>753.2</v>
      </c>
      <c r="K51" s="79"/>
      <c r="L51" s="80"/>
      <c r="M51" s="80"/>
    </row>
    <row r="52" spans="1:13" s="44" customFormat="1" ht="9" customHeight="1">
      <c r="A52" s="40"/>
      <c r="B52" s="66">
        <v>1997</v>
      </c>
      <c r="C52" s="68">
        <v>15338.8</v>
      </c>
      <c r="D52" s="66"/>
      <c r="E52" s="68">
        <v>5520.8</v>
      </c>
      <c r="F52" s="68"/>
      <c r="G52" s="71">
        <v>10269.99</v>
      </c>
      <c r="H52" s="71">
        <v>1657.48</v>
      </c>
      <c r="I52" s="71">
        <v>16655.099999999999</v>
      </c>
      <c r="J52" s="71">
        <v>689.8</v>
      </c>
      <c r="K52" s="79"/>
      <c r="L52" s="80"/>
      <c r="M52" s="80"/>
    </row>
    <row r="53" spans="1:13" s="44" customFormat="1" ht="9" customHeight="1">
      <c r="A53" s="40"/>
      <c r="B53" s="66">
        <v>1998</v>
      </c>
      <c r="C53" s="68">
        <v>16008.5</v>
      </c>
      <c r="D53" s="66"/>
      <c r="E53" s="68">
        <v>5761.8</v>
      </c>
      <c r="F53" s="68"/>
      <c r="G53" s="71">
        <v>15877.14</v>
      </c>
      <c r="H53" s="72">
        <v>1007.49</v>
      </c>
      <c r="I53" s="71">
        <v>12945.9</v>
      </c>
      <c r="J53" s="71">
        <v>720</v>
      </c>
      <c r="K53" s="79"/>
      <c r="L53" s="80"/>
      <c r="M53" s="80"/>
    </row>
    <row r="54" spans="1:13" s="44" customFormat="1" ht="9" customHeight="1">
      <c r="A54" s="40"/>
      <c r="B54" s="66">
        <v>1999</v>
      </c>
      <c r="C54" s="68">
        <v>16218.8</v>
      </c>
      <c r="D54" s="66"/>
      <c r="E54" s="68">
        <v>5837.5</v>
      </c>
      <c r="F54" s="68"/>
      <c r="G54" s="71">
        <v>16428.7</v>
      </c>
      <c r="H54" s="72">
        <v>507.5</v>
      </c>
      <c r="I54" s="71">
        <v>13286.4</v>
      </c>
      <c r="J54" s="71">
        <v>729.4</v>
      </c>
      <c r="K54" s="79"/>
      <c r="L54" s="80"/>
      <c r="M54" s="80"/>
    </row>
    <row r="55" spans="1:13" s="44" customFormat="1" ht="9" customHeight="1">
      <c r="A55" s="40"/>
      <c r="B55" s="66"/>
      <c r="C55" s="68"/>
      <c r="D55" s="66"/>
      <c r="E55" s="68"/>
      <c r="F55" s="68"/>
      <c r="G55" s="71"/>
      <c r="H55" s="72"/>
      <c r="I55" s="71"/>
      <c r="J55" s="71"/>
      <c r="K55" s="79"/>
      <c r="L55" s="80"/>
      <c r="M55" s="80"/>
    </row>
    <row r="56" spans="1:13" s="44" customFormat="1" ht="9" customHeight="1">
      <c r="A56" s="40"/>
      <c r="B56" s="66">
        <v>2000</v>
      </c>
      <c r="C56" s="68">
        <v>16104.1</v>
      </c>
      <c r="D56" s="66"/>
      <c r="E56" s="68">
        <v>5796.2</v>
      </c>
      <c r="F56" s="68"/>
      <c r="G56" s="71">
        <v>14490.5</v>
      </c>
      <c r="H56" s="72">
        <v>2421.8000000000002</v>
      </c>
      <c r="I56" s="71">
        <v>13096.5</v>
      </c>
      <c r="J56" s="71">
        <v>724.3</v>
      </c>
      <c r="K56" s="79"/>
      <c r="L56" s="80"/>
      <c r="M56" s="80"/>
    </row>
    <row r="57" spans="1:13" s="44" customFormat="1" ht="9" customHeight="1">
      <c r="A57" s="40"/>
      <c r="B57" s="66">
        <v>2001</v>
      </c>
      <c r="C57" s="68">
        <v>16500</v>
      </c>
      <c r="D57" s="66"/>
      <c r="E57" s="68">
        <v>5938.7</v>
      </c>
      <c r="F57" s="68"/>
      <c r="G57" s="71">
        <v>15252.7</v>
      </c>
      <c r="H57" s="72">
        <v>3351.9</v>
      </c>
      <c r="I57" s="71">
        <v>12141.9</v>
      </c>
      <c r="J57" s="71">
        <v>742.1</v>
      </c>
      <c r="K57" s="79"/>
      <c r="L57" s="80"/>
      <c r="M57" s="80"/>
    </row>
    <row r="58" spans="1:13" s="44" customFormat="1" ht="9" customHeight="1">
      <c r="A58" s="40"/>
      <c r="B58" s="66">
        <v>2002</v>
      </c>
      <c r="C58" s="68">
        <v>16859</v>
      </c>
      <c r="D58" s="66"/>
      <c r="E58" s="68">
        <v>6067.9</v>
      </c>
      <c r="F58" s="68"/>
      <c r="G58" s="71">
        <v>15579.9</v>
      </c>
      <c r="H58" s="72">
        <v>3630.9</v>
      </c>
      <c r="I58" s="71">
        <v>12182.4</v>
      </c>
      <c r="J58" s="71">
        <v>780.5</v>
      </c>
      <c r="K58" s="79"/>
      <c r="L58" s="80"/>
      <c r="M58" s="80"/>
    </row>
    <row r="59" spans="1:13" s="44" customFormat="1" ht="9" customHeight="1">
      <c r="A59" s="40"/>
      <c r="B59" s="66">
        <v>2003</v>
      </c>
      <c r="C59" s="68">
        <v>16592.8</v>
      </c>
      <c r="D59" s="66"/>
      <c r="E59" s="68">
        <v>5704.3</v>
      </c>
      <c r="F59" s="68"/>
      <c r="G59" s="71">
        <v>17431</v>
      </c>
      <c r="H59" s="72">
        <v>3709.3</v>
      </c>
      <c r="I59" s="71">
        <v>10954.8</v>
      </c>
      <c r="J59" s="71">
        <v>820.5</v>
      </c>
      <c r="K59" s="79"/>
      <c r="L59" s="80"/>
      <c r="M59" s="80"/>
    </row>
    <row r="60" spans="1:13" s="44" customFormat="1" ht="9" customHeight="1">
      <c r="A60" s="40"/>
      <c r="B60" s="69">
        <v>2004</v>
      </c>
      <c r="C60" s="68">
        <v>17440</v>
      </c>
      <c r="D60" s="66"/>
      <c r="E60" s="68">
        <v>5996.1</v>
      </c>
      <c r="F60" s="68"/>
      <c r="G60" s="71">
        <v>18586.3</v>
      </c>
      <c r="H60" s="72">
        <v>3718.7</v>
      </c>
      <c r="I60" s="71">
        <v>11402</v>
      </c>
      <c r="J60" s="71">
        <v>895</v>
      </c>
      <c r="K60" s="79"/>
      <c r="L60" s="80"/>
      <c r="M60" s="80"/>
    </row>
    <row r="61" spans="1:13" s="44" customFormat="1" ht="9" customHeight="1">
      <c r="A61" s="40"/>
      <c r="B61" s="69"/>
      <c r="C61" s="68"/>
      <c r="D61" s="66"/>
      <c r="E61" s="68"/>
      <c r="F61" s="68"/>
      <c r="G61" s="71"/>
      <c r="H61" s="72"/>
      <c r="I61" s="71"/>
      <c r="J61" s="71"/>
      <c r="K61" s="79"/>
      <c r="L61" s="80"/>
      <c r="M61" s="80"/>
    </row>
    <row r="62" spans="1:13" s="44" customFormat="1" ht="9" customHeight="1">
      <c r="A62" s="40"/>
      <c r="B62" s="69">
        <v>2005</v>
      </c>
      <c r="C62" s="68">
        <v>17968</v>
      </c>
      <c r="D62" s="70"/>
      <c r="E62" s="68">
        <v>6022</v>
      </c>
      <c r="F62" s="68"/>
      <c r="G62" s="71">
        <v>18832.400000000001</v>
      </c>
      <c r="H62" s="72">
        <v>4078.6</v>
      </c>
      <c r="I62" s="71">
        <v>11344</v>
      </c>
      <c r="J62" s="71">
        <v>1150</v>
      </c>
      <c r="K62" s="79"/>
      <c r="L62" s="80"/>
      <c r="M62" s="80"/>
    </row>
    <row r="63" spans="1:13" s="44" customFormat="1" ht="9" customHeight="1">
      <c r="A63" s="40"/>
      <c r="B63" s="69">
        <v>2006</v>
      </c>
      <c r="C63" s="68">
        <v>18335</v>
      </c>
      <c r="D63" s="70"/>
      <c r="E63" s="68">
        <v>6143</v>
      </c>
      <c r="F63" s="68"/>
      <c r="G63" s="71">
        <v>19772.099999999999</v>
      </c>
      <c r="H63" s="72">
        <v>3763.5</v>
      </c>
      <c r="I63" s="71">
        <v>11423.4</v>
      </c>
      <c r="J63" s="71">
        <v>1176</v>
      </c>
      <c r="K63" s="79"/>
      <c r="L63" s="80"/>
      <c r="M63" s="80"/>
    </row>
    <row r="64" spans="1:13" s="44" customFormat="1" ht="9" customHeight="1">
      <c r="A64" s="40"/>
      <c r="B64" s="69">
        <v>2007</v>
      </c>
      <c r="C64" s="68">
        <v>18576</v>
      </c>
      <c r="D64" s="70"/>
      <c r="E64" s="68">
        <v>6385.7</v>
      </c>
      <c r="F64" s="68"/>
      <c r="G64" s="71">
        <v>20846.599999999999</v>
      </c>
      <c r="H64" s="72">
        <v>3844.9</v>
      </c>
      <c r="I64" s="71">
        <v>10971.3</v>
      </c>
      <c r="J64" s="71">
        <v>1202.2</v>
      </c>
      <c r="K64" s="79"/>
      <c r="L64" s="80"/>
      <c r="M64" s="80"/>
    </row>
    <row r="65" spans="1:13" s="44" customFormat="1" ht="9" customHeight="1">
      <c r="A65" s="40"/>
      <c r="B65" s="69">
        <v>2008</v>
      </c>
      <c r="C65" s="68">
        <v>19707.3</v>
      </c>
      <c r="D65" s="70"/>
      <c r="E65" s="68">
        <v>4552.8</v>
      </c>
      <c r="F65" s="68"/>
      <c r="G65" s="71">
        <v>21822.6</v>
      </c>
      <c r="H65" s="72">
        <v>3545.6</v>
      </c>
      <c r="I65" s="71">
        <v>10880</v>
      </c>
      <c r="J65" s="71">
        <v>1346.8</v>
      </c>
      <c r="K65" s="79"/>
      <c r="L65" s="80"/>
      <c r="M65" s="80"/>
    </row>
    <row r="66" spans="1:13" s="44" customFormat="1" ht="9" customHeight="1">
      <c r="A66" s="40"/>
      <c r="B66" s="69">
        <v>2009</v>
      </c>
      <c r="C66" s="68">
        <v>20090</v>
      </c>
      <c r="D66" s="70"/>
      <c r="E66" s="68">
        <v>4641.2</v>
      </c>
      <c r="F66" s="68"/>
      <c r="G66" s="71">
        <v>22175.1</v>
      </c>
      <c r="H66" s="72">
        <v>3924.9</v>
      </c>
      <c r="I66" s="71">
        <v>10725</v>
      </c>
      <c r="J66" s="71">
        <v>1500</v>
      </c>
      <c r="K66" s="79"/>
      <c r="L66" s="80"/>
      <c r="M66" s="80"/>
    </row>
    <row r="67" spans="1:13" s="44" customFormat="1" ht="9" customHeight="1">
      <c r="A67" s="40"/>
      <c r="B67" s="69"/>
      <c r="C67" s="68"/>
      <c r="D67" s="66"/>
      <c r="E67" s="68"/>
      <c r="F67" s="68"/>
      <c r="G67" s="71"/>
      <c r="H67" s="72"/>
      <c r="I67" s="71"/>
      <c r="J67" s="71"/>
      <c r="K67" s="79"/>
      <c r="L67" s="80"/>
      <c r="M67" s="80"/>
    </row>
    <row r="68" spans="1:13" s="44" customFormat="1" ht="9" customHeight="1">
      <c r="A68" s="40"/>
      <c r="B68" s="69">
        <v>2010</v>
      </c>
      <c r="C68" s="68">
        <v>20998.799999999999</v>
      </c>
      <c r="D68" s="70"/>
      <c r="E68" s="68">
        <v>4851.2</v>
      </c>
      <c r="F68" s="68"/>
      <c r="G68" s="71">
        <v>24910.400000000001</v>
      </c>
      <c r="H68" s="72">
        <v>3330</v>
      </c>
      <c r="I68" s="71">
        <v>10123.4</v>
      </c>
      <c r="J68" s="71">
        <v>1695</v>
      </c>
      <c r="K68" s="79"/>
      <c r="L68" s="80"/>
      <c r="M68" s="80"/>
    </row>
    <row r="69" spans="1:13" s="44" customFormat="1" ht="9" customHeight="1">
      <c r="A69" s="40"/>
      <c r="B69" s="69">
        <v>2011</v>
      </c>
      <c r="C69" s="68">
        <v>21524.9</v>
      </c>
      <c r="D69" s="70"/>
      <c r="E69" s="68">
        <v>4972.7</v>
      </c>
      <c r="F69" s="68"/>
      <c r="G69" s="71">
        <v>26136</v>
      </c>
      <c r="H69" s="72">
        <v>3427.1</v>
      </c>
      <c r="I69" s="71">
        <v>9519.4</v>
      </c>
      <c r="J69" s="71">
        <v>1980</v>
      </c>
      <c r="K69" s="79"/>
      <c r="L69" s="80"/>
      <c r="M69" s="80"/>
    </row>
    <row r="70" spans="1:13" s="44" customFormat="1" ht="9" customHeight="1">
      <c r="A70" s="40"/>
      <c r="B70" s="69">
        <v>2012</v>
      </c>
      <c r="C70" s="68">
        <v>22070.3</v>
      </c>
      <c r="D70" s="70"/>
      <c r="E70" s="68">
        <v>5098.7</v>
      </c>
      <c r="F70" s="68"/>
      <c r="G70" s="71">
        <v>27979.5</v>
      </c>
      <c r="H70" s="72">
        <v>3343.7</v>
      </c>
      <c r="I70" s="71">
        <v>8679.6</v>
      </c>
      <c r="J70" s="71">
        <v>2100</v>
      </c>
      <c r="K70" s="79"/>
      <c r="L70" s="80"/>
      <c r="M70" s="80"/>
    </row>
    <row r="71" spans="1:13" s="85" customFormat="1" ht="4.7" customHeight="1">
      <c r="A71" s="81"/>
      <c r="B71" s="82"/>
      <c r="C71" s="82"/>
      <c r="D71" s="82"/>
      <c r="E71" s="82"/>
      <c r="F71" s="82"/>
      <c r="G71" s="83"/>
      <c r="H71" s="83"/>
      <c r="I71" s="83"/>
      <c r="J71" s="83"/>
      <c r="K71" s="84"/>
    </row>
    <row r="72" spans="1:13" s="85" customFormat="1" ht="4.7" customHeight="1">
      <c r="A72" s="81"/>
      <c r="B72" s="86"/>
      <c r="C72" s="86"/>
      <c r="D72" s="86"/>
      <c r="E72" s="86"/>
      <c r="F72" s="86"/>
      <c r="G72" s="87"/>
      <c r="H72" s="87"/>
      <c r="I72" s="87"/>
      <c r="J72" s="87"/>
      <c r="K72" s="84"/>
    </row>
    <row r="73" spans="1:13" s="44" customFormat="1" ht="9" customHeight="1">
      <c r="A73" s="40"/>
      <c r="B73" s="88" t="s">
        <v>47</v>
      </c>
      <c r="C73" s="738"/>
      <c r="D73" s="738"/>
      <c r="E73" s="738"/>
      <c r="F73" s="738"/>
      <c r="G73" s="89"/>
      <c r="H73" s="89"/>
      <c r="I73" s="89"/>
      <c r="J73" s="89"/>
      <c r="K73" s="90"/>
    </row>
    <row r="74" spans="1:13" s="44" customFormat="1" ht="9" customHeight="1">
      <c r="A74" s="40"/>
      <c r="B74" s="88" t="s">
        <v>48</v>
      </c>
      <c r="C74" s="738"/>
      <c r="D74" s="738"/>
      <c r="E74" s="738"/>
      <c r="F74" s="738"/>
      <c r="G74" s="89"/>
      <c r="H74" s="89"/>
      <c r="I74" s="89"/>
      <c r="J74" s="89"/>
      <c r="K74" s="90"/>
    </row>
    <row r="75" spans="1:13" s="44" customFormat="1" ht="9" customHeight="1">
      <c r="A75" s="40"/>
      <c r="B75" s="88" t="s">
        <v>49</v>
      </c>
      <c r="C75" s="738"/>
      <c r="D75" s="738"/>
      <c r="E75" s="738"/>
      <c r="F75" s="738"/>
      <c r="G75" s="89"/>
      <c r="H75" s="89"/>
      <c r="I75" s="89"/>
      <c r="J75" s="89"/>
      <c r="K75" s="90"/>
    </row>
    <row r="76" spans="1:13" s="44" customFormat="1" ht="9" customHeight="1">
      <c r="A76" s="40"/>
      <c r="B76" s="88" t="s">
        <v>50</v>
      </c>
      <c r="C76" s="738"/>
      <c r="D76" s="738"/>
      <c r="E76" s="738"/>
      <c r="F76" s="738"/>
      <c r="G76" s="89"/>
      <c r="H76" s="89"/>
      <c r="I76" s="89"/>
      <c r="J76" s="89"/>
      <c r="K76" s="90"/>
    </row>
    <row r="77" spans="1:13" s="44" customFormat="1" ht="9" customHeight="1">
      <c r="A77" s="40"/>
      <c r="B77" s="88" t="s">
        <v>51</v>
      </c>
      <c r="C77" s="738"/>
      <c r="D77" s="738"/>
      <c r="E77" s="738"/>
      <c r="F77" s="738"/>
      <c r="G77" s="89"/>
      <c r="H77" s="89"/>
      <c r="I77" s="89"/>
      <c r="J77" s="89"/>
      <c r="K77" s="90"/>
    </row>
    <row r="78" spans="1:13" s="44" customFormat="1" ht="9.9499999999999993" customHeight="1">
      <c r="A78" s="40"/>
      <c r="B78" s="91" t="s">
        <v>52</v>
      </c>
      <c r="C78" s="92"/>
      <c r="D78" s="92"/>
      <c r="E78" s="738"/>
      <c r="F78" s="738"/>
      <c r="G78" s="89"/>
      <c r="H78" s="89"/>
      <c r="I78" s="89"/>
      <c r="J78" s="89"/>
      <c r="K78" s="90"/>
    </row>
    <row r="79" spans="1:13" s="44" customFormat="1" ht="9" customHeight="1">
      <c r="A79" s="40"/>
      <c r="B79" s="91" t="s">
        <v>53</v>
      </c>
      <c r="C79" s="92"/>
      <c r="D79" s="92"/>
      <c r="E79" s="738"/>
      <c r="F79" s="738"/>
      <c r="G79" s="89"/>
      <c r="H79" s="89"/>
      <c r="I79" s="89"/>
      <c r="J79" s="89"/>
      <c r="K79" s="90"/>
    </row>
    <row r="80" spans="1:13" s="44" customFormat="1" ht="9" customHeight="1">
      <c r="A80" s="40"/>
      <c r="B80" s="93" t="s">
        <v>54</v>
      </c>
      <c r="C80" s="92"/>
      <c r="D80" s="92"/>
      <c r="E80" s="738"/>
      <c r="F80" s="738"/>
      <c r="G80" s="89"/>
      <c r="H80" s="89"/>
      <c r="I80" s="89"/>
      <c r="J80" s="89"/>
      <c r="K80" s="90"/>
    </row>
    <row r="81" spans="1:12" s="44" customFormat="1" ht="9.6" customHeight="1">
      <c r="A81" s="40"/>
      <c r="B81" s="737" t="s">
        <v>55</v>
      </c>
      <c r="C81" s="92"/>
      <c r="D81" s="92"/>
      <c r="E81" s="738"/>
      <c r="F81" s="738"/>
      <c r="G81" s="89"/>
      <c r="H81" s="89"/>
      <c r="I81" s="89"/>
      <c r="J81" s="89"/>
      <c r="K81" s="90"/>
    </row>
    <row r="82" spans="1:12" s="44" customFormat="1" ht="9" customHeight="1">
      <c r="A82" s="40"/>
      <c r="B82" s="93" t="s">
        <v>56</v>
      </c>
      <c r="C82" s="92"/>
      <c r="D82" s="92"/>
      <c r="E82" s="738"/>
      <c r="F82" s="738"/>
      <c r="G82" s="89"/>
      <c r="H82" s="89"/>
      <c r="I82" s="89"/>
      <c r="J82" s="89"/>
      <c r="K82" s="90"/>
    </row>
    <row r="83" spans="1:12" s="44" customFormat="1" ht="9" customHeight="1">
      <c r="A83" s="40"/>
      <c r="B83" s="91" t="s">
        <v>57</v>
      </c>
      <c r="C83" s="92"/>
      <c r="D83" s="92"/>
      <c r="E83" s="738"/>
      <c r="F83" s="738"/>
      <c r="G83" s="89"/>
      <c r="H83" s="89"/>
      <c r="I83" s="89"/>
      <c r="J83" s="89"/>
      <c r="K83" s="90"/>
    </row>
    <row r="84" spans="1:12" s="44" customFormat="1" ht="9" customHeight="1">
      <c r="A84" s="40"/>
      <c r="B84" s="93" t="s">
        <v>58</v>
      </c>
      <c r="C84" s="92"/>
      <c r="D84" s="92"/>
      <c r="E84" s="738"/>
      <c r="F84" s="738"/>
      <c r="G84" s="89"/>
      <c r="H84" s="89"/>
      <c r="I84" s="89"/>
      <c r="J84" s="89"/>
      <c r="K84" s="90"/>
    </row>
    <row r="85" spans="1:12" s="44" customFormat="1" ht="9" customHeight="1">
      <c r="A85" s="40"/>
      <c r="B85" s="94" t="s">
        <v>23</v>
      </c>
      <c r="C85" s="738"/>
      <c r="D85" s="738"/>
      <c r="E85" s="738"/>
      <c r="F85" s="738"/>
      <c r="G85" s="89"/>
      <c r="H85" s="89"/>
      <c r="I85" s="89"/>
      <c r="J85" s="89"/>
      <c r="K85" s="90"/>
    </row>
    <row r="86" spans="1:12" s="39" customFormat="1" ht="5.0999999999999996" customHeight="1">
      <c r="A86" s="95"/>
      <c r="B86" s="96"/>
      <c r="C86" s="96"/>
      <c r="D86" s="96"/>
      <c r="E86" s="96"/>
      <c r="F86" s="96"/>
      <c r="G86" s="96"/>
      <c r="H86" s="96"/>
      <c r="I86" s="96"/>
      <c r="J86" s="96"/>
      <c r="K86" s="97"/>
    </row>
    <row r="87" spans="1:12" hidden="1">
      <c r="L87" s="35" t="s">
        <v>24</v>
      </c>
    </row>
  </sheetData>
  <sheetProtection sheet="1" objects="1" scenarios="1"/>
  <mergeCells count="13">
    <mergeCell ref="J46:J48"/>
    <mergeCell ref="B44:B48"/>
    <mergeCell ref="C46:C48"/>
    <mergeCell ref="E46:E48"/>
    <mergeCell ref="G46:G48"/>
    <mergeCell ref="H46:H48"/>
    <mergeCell ref="I46:I48"/>
    <mergeCell ref="J10:J12"/>
    <mergeCell ref="B8:B12"/>
    <mergeCell ref="C8:C12"/>
    <mergeCell ref="E10:E12"/>
    <mergeCell ref="G10:G12"/>
    <mergeCell ref="I10:I12"/>
  </mergeCells>
  <hyperlinks>
    <hyperlink ref="J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36" max="10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sheetPr codeName="Hoja18"/>
  <dimension ref="A1:M6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01" customWidth="1"/>
    <col min="2" max="3" width="5.140625" style="101" customWidth="1"/>
    <col min="4" max="5" width="6.42578125" style="101" customWidth="1"/>
    <col min="6" max="6" width="1.5703125" style="101" customWidth="1"/>
    <col min="7" max="7" width="7" style="101" customWidth="1"/>
    <col min="8" max="8" width="6.42578125" style="101" customWidth="1"/>
    <col min="9" max="9" width="7.5703125" style="101" customWidth="1"/>
    <col min="10" max="10" width="6.7109375" style="101" customWidth="1"/>
    <col min="11" max="11" width="6.42578125" style="101" customWidth="1"/>
    <col min="12" max="13" width="0.85546875" style="101" customWidth="1"/>
    <col min="14" max="16384" width="11.42578125" style="101" hidden="1"/>
  </cols>
  <sheetData>
    <row r="1" spans="1:13" ht="4.7" customHeight="1">
      <c r="A1" s="98"/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</row>
    <row r="2" spans="1:13" ht="11.1" customHeight="1">
      <c r="A2" s="102"/>
      <c r="B2" s="103" t="s">
        <v>59</v>
      </c>
      <c r="C2" s="104"/>
      <c r="D2" s="104"/>
      <c r="E2" s="105"/>
      <c r="F2" s="105"/>
      <c r="G2" s="105"/>
      <c r="H2" s="105"/>
      <c r="I2" s="105"/>
      <c r="J2" s="105"/>
      <c r="K2" s="373" t="s">
        <v>26</v>
      </c>
      <c r="L2" s="106"/>
    </row>
    <row r="3" spans="1:13" ht="11.1" customHeight="1">
      <c r="A3" s="102"/>
      <c r="B3" s="103" t="s">
        <v>61</v>
      </c>
      <c r="C3" s="104"/>
      <c r="D3" s="104"/>
      <c r="E3" s="105"/>
      <c r="F3" s="105"/>
      <c r="G3" s="105"/>
      <c r="H3" s="105"/>
      <c r="I3" s="105"/>
      <c r="J3" s="105"/>
      <c r="K3" s="107"/>
      <c r="L3" s="106"/>
    </row>
    <row r="4" spans="1:13" ht="11.1" customHeight="1">
      <c r="A4" s="102"/>
      <c r="B4" s="103" t="s">
        <v>29</v>
      </c>
      <c r="C4" s="104"/>
      <c r="D4" s="104"/>
      <c r="E4" s="105"/>
      <c r="F4" s="105"/>
      <c r="G4" s="105"/>
      <c r="H4" s="105"/>
      <c r="I4" s="105"/>
      <c r="J4" s="105"/>
      <c r="K4" s="105"/>
      <c r="L4" s="106"/>
    </row>
    <row r="5" spans="1:13" ht="11.1" customHeight="1">
      <c r="A5" s="102"/>
      <c r="B5" s="108" t="s">
        <v>62</v>
      </c>
      <c r="C5" s="104"/>
      <c r="D5" s="104"/>
      <c r="E5" s="105"/>
      <c r="F5" s="105"/>
      <c r="G5" s="105"/>
      <c r="H5" s="105"/>
      <c r="I5" s="105"/>
      <c r="J5" s="105"/>
      <c r="K5" s="107"/>
      <c r="L5" s="106"/>
    </row>
    <row r="6" spans="1:13" ht="3" customHeight="1">
      <c r="A6" s="102"/>
      <c r="B6" s="109"/>
      <c r="C6" s="109"/>
      <c r="D6" s="109"/>
      <c r="E6" s="110"/>
      <c r="F6" s="110"/>
      <c r="G6" s="110"/>
      <c r="H6" s="110"/>
      <c r="I6" s="110"/>
      <c r="J6" s="110"/>
      <c r="K6" s="110"/>
      <c r="L6" s="106"/>
    </row>
    <row r="7" spans="1:13" ht="3" customHeight="1">
      <c r="A7" s="102"/>
      <c r="B7" s="111"/>
      <c r="C7" s="111"/>
      <c r="D7" s="111"/>
      <c r="E7" s="99"/>
      <c r="F7" s="99"/>
      <c r="G7" s="99"/>
      <c r="H7" s="99"/>
      <c r="I7" s="99"/>
      <c r="J7" s="99"/>
      <c r="K7" s="99"/>
      <c r="L7" s="106"/>
    </row>
    <row r="8" spans="1:13" s="115" customFormat="1" ht="8.4499999999999993" customHeight="1">
      <c r="A8" s="112"/>
      <c r="B8" s="779" t="s">
        <v>3</v>
      </c>
      <c r="C8" s="113" t="s">
        <v>31</v>
      </c>
      <c r="D8" s="778" t="s">
        <v>63</v>
      </c>
      <c r="E8" s="777" t="s">
        <v>64</v>
      </c>
      <c r="F8" s="740"/>
      <c r="G8" s="778" t="s">
        <v>65</v>
      </c>
      <c r="H8" s="777" t="s">
        <v>66</v>
      </c>
      <c r="I8" s="778" t="s">
        <v>67</v>
      </c>
      <c r="J8" s="777" t="s">
        <v>68</v>
      </c>
      <c r="K8" s="778" t="s">
        <v>69</v>
      </c>
      <c r="L8" s="114"/>
    </row>
    <row r="9" spans="1:13" s="115" customFormat="1" ht="8.4499999999999993" customHeight="1">
      <c r="A9" s="112"/>
      <c r="B9" s="780"/>
      <c r="C9" s="741"/>
      <c r="D9" s="778"/>
      <c r="E9" s="777"/>
      <c r="F9" s="740"/>
      <c r="G9" s="777"/>
      <c r="H9" s="777"/>
      <c r="I9" s="777"/>
      <c r="J9" s="777"/>
      <c r="K9" s="777"/>
      <c r="L9" s="114"/>
    </row>
    <row r="10" spans="1:13" s="115" customFormat="1" ht="8.4499999999999993" customHeight="1">
      <c r="A10" s="112"/>
      <c r="B10" s="780"/>
      <c r="C10" s="741"/>
      <c r="D10" s="778"/>
      <c r="E10" s="777"/>
      <c r="F10" s="740"/>
      <c r="G10" s="777"/>
      <c r="H10" s="777"/>
      <c r="I10" s="777"/>
      <c r="J10" s="777"/>
      <c r="K10" s="777"/>
      <c r="L10" s="114"/>
    </row>
    <row r="11" spans="1:13" s="115" customFormat="1" ht="8.4499999999999993" customHeight="1">
      <c r="A11" s="112"/>
      <c r="B11" s="780"/>
      <c r="C11" s="741"/>
      <c r="D11" s="778"/>
      <c r="E11" s="777"/>
      <c r="F11" s="740"/>
      <c r="G11" s="777"/>
      <c r="H11" s="740"/>
      <c r="I11" s="777"/>
      <c r="J11" s="740"/>
      <c r="K11" s="740"/>
      <c r="L11" s="114"/>
    </row>
    <row r="12" spans="1:13" s="115" customFormat="1" ht="8.4499999999999993" customHeight="1">
      <c r="A12" s="112"/>
      <c r="B12" s="780"/>
      <c r="C12" s="741"/>
      <c r="D12" s="778"/>
      <c r="E12" s="777"/>
      <c r="F12" s="740"/>
      <c r="G12" s="777"/>
      <c r="H12" s="740"/>
      <c r="I12" s="777"/>
      <c r="J12" s="740"/>
      <c r="K12" s="740"/>
      <c r="L12" s="114"/>
    </row>
    <row r="13" spans="1:13" s="115" customFormat="1" ht="8.4499999999999993" customHeight="1">
      <c r="A13" s="112"/>
      <c r="B13" s="780"/>
      <c r="C13" s="741"/>
      <c r="D13" s="778"/>
      <c r="E13" s="777"/>
      <c r="F13" s="740"/>
      <c r="G13" s="777"/>
      <c r="H13" s="740"/>
      <c r="I13" s="777"/>
      <c r="J13" s="740"/>
      <c r="K13" s="740"/>
      <c r="L13" s="114"/>
    </row>
    <row r="14" spans="1:13" s="115" customFormat="1" ht="3" customHeight="1">
      <c r="A14" s="112"/>
      <c r="B14" s="116"/>
      <c r="C14" s="116"/>
      <c r="D14" s="117"/>
      <c r="E14" s="117"/>
      <c r="F14" s="117"/>
      <c r="G14" s="117"/>
      <c r="H14" s="117"/>
      <c r="I14" s="117"/>
      <c r="J14" s="117"/>
      <c r="K14" s="117"/>
      <c r="L14" s="114"/>
    </row>
    <row r="15" spans="1:13" s="115" customFormat="1" ht="3" customHeight="1">
      <c r="A15" s="112"/>
      <c r="B15" s="118"/>
      <c r="C15" s="118"/>
      <c r="D15" s="119"/>
      <c r="E15" s="119"/>
      <c r="F15" s="119"/>
      <c r="G15" s="119"/>
      <c r="H15" s="119"/>
      <c r="I15" s="119"/>
      <c r="J15" s="119"/>
      <c r="K15" s="119"/>
      <c r="L15" s="114"/>
    </row>
    <row r="16" spans="1:13" ht="9" customHeight="1">
      <c r="A16" s="102"/>
      <c r="B16" s="120">
        <v>1995</v>
      </c>
      <c r="C16" s="107">
        <f>SUM(D16:K16)</f>
        <v>163</v>
      </c>
      <c r="D16" s="121">
        <v>25</v>
      </c>
      <c r="E16" s="121">
        <v>70</v>
      </c>
      <c r="F16" s="121"/>
      <c r="G16" s="121">
        <v>38</v>
      </c>
      <c r="H16" s="121">
        <v>4</v>
      </c>
      <c r="I16" s="121">
        <v>1</v>
      </c>
      <c r="J16" s="122">
        <v>21</v>
      </c>
      <c r="K16" s="122">
        <v>4</v>
      </c>
      <c r="L16" s="123"/>
      <c r="M16" s="124"/>
    </row>
    <row r="17" spans="1:13" ht="9" customHeight="1">
      <c r="A17" s="102"/>
      <c r="B17" s="120">
        <v>1996</v>
      </c>
      <c r="C17" s="107">
        <f>SUM(D17:K17)</f>
        <v>222</v>
      </c>
      <c r="D17" s="121">
        <v>29</v>
      </c>
      <c r="E17" s="121">
        <v>99</v>
      </c>
      <c r="F17" s="121"/>
      <c r="G17" s="121">
        <v>44</v>
      </c>
      <c r="H17" s="121">
        <v>5</v>
      </c>
      <c r="I17" s="121">
        <v>7</v>
      </c>
      <c r="J17" s="122">
        <v>34</v>
      </c>
      <c r="K17" s="122">
        <v>4</v>
      </c>
      <c r="L17" s="123"/>
      <c r="M17" s="124"/>
    </row>
    <row r="18" spans="1:13" ht="9" customHeight="1">
      <c r="A18" s="102"/>
      <c r="B18" s="120">
        <v>1997</v>
      </c>
      <c r="C18" s="107">
        <f>SUM(D18:K18)</f>
        <v>374</v>
      </c>
      <c r="D18" s="121">
        <v>49</v>
      </c>
      <c r="E18" s="121">
        <v>178</v>
      </c>
      <c r="F18" s="121"/>
      <c r="G18" s="121">
        <v>78</v>
      </c>
      <c r="H18" s="121">
        <v>6</v>
      </c>
      <c r="I18" s="121">
        <v>13</v>
      </c>
      <c r="J18" s="122">
        <v>46</v>
      </c>
      <c r="K18" s="122">
        <v>4</v>
      </c>
      <c r="L18" s="123"/>
      <c r="M18" s="124"/>
    </row>
    <row r="19" spans="1:13" ht="9" customHeight="1">
      <c r="A19" s="102"/>
      <c r="B19" s="120">
        <v>1998</v>
      </c>
      <c r="C19" s="107">
        <f>SUM(D19:K19)</f>
        <v>480</v>
      </c>
      <c r="D19" s="121">
        <v>53</v>
      </c>
      <c r="E19" s="121">
        <v>237</v>
      </c>
      <c r="F19" s="121"/>
      <c r="G19" s="121">
        <v>95</v>
      </c>
      <c r="H19" s="121">
        <v>6</v>
      </c>
      <c r="I19" s="121">
        <v>31</v>
      </c>
      <c r="J19" s="122">
        <v>54</v>
      </c>
      <c r="K19" s="122">
        <v>4</v>
      </c>
      <c r="L19" s="123"/>
      <c r="M19" s="124"/>
    </row>
    <row r="20" spans="1:13" ht="9" customHeight="1">
      <c r="A20" s="102"/>
      <c r="B20" s="120">
        <v>1999</v>
      </c>
      <c r="C20" s="107">
        <f>SUM(D20:K20)</f>
        <v>722</v>
      </c>
      <c r="D20" s="121">
        <v>107</v>
      </c>
      <c r="E20" s="121">
        <v>354</v>
      </c>
      <c r="F20" s="121"/>
      <c r="G20" s="121">
        <v>137</v>
      </c>
      <c r="H20" s="121">
        <v>7</v>
      </c>
      <c r="I20" s="121">
        <v>35</v>
      </c>
      <c r="J20" s="122">
        <v>78</v>
      </c>
      <c r="K20" s="122">
        <v>4</v>
      </c>
      <c r="L20" s="123"/>
      <c r="M20" s="124"/>
    </row>
    <row r="21" spans="1:13" ht="9" customHeight="1">
      <c r="A21" s="102"/>
      <c r="B21" s="120"/>
      <c r="C21" s="107"/>
      <c r="D21" s="105"/>
      <c r="E21" s="105"/>
      <c r="F21" s="105"/>
      <c r="G21" s="105"/>
      <c r="H21" s="105"/>
      <c r="I21" s="105"/>
      <c r="J21" s="125"/>
      <c r="K21" s="125"/>
      <c r="L21" s="106"/>
      <c r="M21" s="124"/>
    </row>
    <row r="22" spans="1:13" ht="9" customHeight="1">
      <c r="A22" s="102"/>
      <c r="B22" s="120">
        <v>2000</v>
      </c>
      <c r="C22" s="107">
        <f>SUM(D22:K22)</f>
        <v>811</v>
      </c>
      <c r="D22" s="121">
        <v>121</v>
      </c>
      <c r="E22" s="121">
        <v>396</v>
      </c>
      <c r="F22" s="121"/>
      <c r="G22" s="121">
        <v>152</v>
      </c>
      <c r="H22" s="121">
        <v>8</v>
      </c>
      <c r="I22" s="121">
        <v>39</v>
      </c>
      <c r="J22" s="122">
        <v>91</v>
      </c>
      <c r="K22" s="122">
        <v>4</v>
      </c>
      <c r="L22" s="123"/>
      <c r="M22" s="124"/>
    </row>
    <row r="23" spans="1:13" ht="9" customHeight="1">
      <c r="A23" s="102"/>
      <c r="B23" s="120">
        <v>2001</v>
      </c>
      <c r="C23" s="107">
        <f>SUM(D23:K23)</f>
        <v>841</v>
      </c>
      <c r="D23" s="121">
        <v>123</v>
      </c>
      <c r="E23" s="121">
        <v>411</v>
      </c>
      <c r="F23" s="121"/>
      <c r="G23" s="121">
        <v>159</v>
      </c>
      <c r="H23" s="121">
        <v>9</v>
      </c>
      <c r="I23" s="121">
        <v>42</v>
      </c>
      <c r="J23" s="122">
        <v>93</v>
      </c>
      <c r="K23" s="122">
        <v>4</v>
      </c>
      <c r="L23" s="123"/>
      <c r="M23" s="124"/>
    </row>
    <row r="24" spans="1:13" ht="9" customHeight="1">
      <c r="A24" s="102"/>
      <c r="B24" s="120">
        <v>2002</v>
      </c>
      <c r="C24" s="107">
        <f>SUM(D24:K24)</f>
        <v>873</v>
      </c>
      <c r="D24" s="121">
        <v>124</v>
      </c>
      <c r="E24" s="121">
        <v>411</v>
      </c>
      <c r="F24" s="121"/>
      <c r="G24" s="121">
        <v>167</v>
      </c>
      <c r="H24" s="121">
        <v>9</v>
      </c>
      <c r="I24" s="121">
        <v>44</v>
      </c>
      <c r="J24" s="122">
        <v>114</v>
      </c>
      <c r="K24" s="122">
        <v>4</v>
      </c>
      <c r="L24" s="123"/>
      <c r="M24" s="124"/>
    </row>
    <row r="25" spans="1:13" ht="9" customHeight="1">
      <c r="A25" s="102"/>
      <c r="B25" s="120">
        <v>2003</v>
      </c>
      <c r="C25" s="107">
        <f>SUM(D25:K25)</f>
        <v>970</v>
      </c>
      <c r="D25" s="121">
        <v>128</v>
      </c>
      <c r="E25" s="121">
        <v>428</v>
      </c>
      <c r="F25" s="121"/>
      <c r="G25" s="121">
        <v>204</v>
      </c>
      <c r="H25" s="121">
        <v>10</v>
      </c>
      <c r="I25" s="121">
        <v>55</v>
      </c>
      <c r="J25" s="122">
        <v>141</v>
      </c>
      <c r="K25" s="122">
        <v>4</v>
      </c>
      <c r="L25" s="123"/>
      <c r="M25" s="124"/>
    </row>
    <row r="26" spans="1:13" ht="9" customHeight="1">
      <c r="A26" s="102"/>
      <c r="B26" s="120">
        <v>2004</v>
      </c>
      <c r="C26" s="126">
        <f>SUM(D26:K26)</f>
        <v>1025</v>
      </c>
      <c r="D26" s="121">
        <v>129</v>
      </c>
      <c r="E26" s="121">
        <v>433</v>
      </c>
      <c r="F26" s="127" t="s">
        <v>70</v>
      </c>
      <c r="G26" s="121">
        <v>219</v>
      </c>
      <c r="H26" s="121">
        <v>11</v>
      </c>
      <c r="I26" s="121">
        <v>59</v>
      </c>
      <c r="J26" s="122">
        <v>170</v>
      </c>
      <c r="K26" s="122">
        <v>4</v>
      </c>
      <c r="L26" s="123"/>
      <c r="M26" s="124"/>
    </row>
    <row r="27" spans="1:13" ht="9" customHeight="1">
      <c r="A27" s="102"/>
      <c r="B27" s="120"/>
      <c r="C27" s="126"/>
      <c r="D27" s="121"/>
      <c r="E27" s="121"/>
      <c r="F27" s="127"/>
      <c r="G27" s="121"/>
      <c r="H27" s="121"/>
      <c r="I27" s="121"/>
      <c r="J27" s="122"/>
      <c r="K27" s="122"/>
      <c r="L27" s="123"/>
      <c r="M27" s="124"/>
    </row>
    <row r="28" spans="1:13" ht="9" customHeight="1">
      <c r="A28" s="102"/>
      <c r="B28" s="120">
        <v>2005</v>
      </c>
      <c r="C28" s="126">
        <f>SUM(D28:K28)</f>
        <v>1090</v>
      </c>
      <c r="D28" s="121">
        <v>131</v>
      </c>
      <c r="E28" s="121">
        <v>457</v>
      </c>
      <c r="F28" s="127"/>
      <c r="G28" s="121">
        <v>245</v>
      </c>
      <c r="H28" s="121">
        <v>13</v>
      </c>
      <c r="I28" s="121">
        <v>59</v>
      </c>
      <c r="J28" s="122">
        <v>180</v>
      </c>
      <c r="K28" s="122">
        <v>5</v>
      </c>
      <c r="L28" s="123"/>
      <c r="M28" s="124"/>
    </row>
    <row r="29" spans="1:13" ht="9" customHeight="1">
      <c r="A29" s="102"/>
      <c r="B29" s="120">
        <v>2006</v>
      </c>
      <c r="C29" s="126">
        <f>SUM(D29:K29)</f>
        <v>1173</v>
      </c>
      <c r="D29" s="121">
        <v>136</v>
      </c>
      <c r="E29" s="121">
        <v>474</v>
      </c>
      <c r="F29" s="127"/>
      <c r="G29" s="121">
        <v>286</v>
      </c>
      <c r="H29" s="121">
        <v>13</v>
      </c>
      <c r="I29" s="121">
        <v>59</v>
      </c>
      <c r="J29" s="122">
        <v>197</v>
      </c>
      <c r="K29" s="122">
        <v>8</v>
      </c>
      <c r="L29" s="123"/>
      <c r="M29" s="124"/>
    </row>
    <row r="30" spans="1:13" ht="9" customHeight="1">
      <c r="A30" s="102"/>
      <c r="B30" s="120">
        <v>2007</v>
      </c>
      <c r="C30" s="126">
        <f>SUM(D30:K30)-18</f>
        <v>1210</v>
      </c>
      <c r="D30" s="121">
        <v>141</v>
      </c>
      <c r="E30" s="121">
        <v>487</v>
      </c>
      <c r="F30" s="127"/>
      <c r="G30" s="121">
        <v>306</v>
      </c>
      <c r="H30" s="121">
        <v>13</v>
      </c>
      <c r="I30" s="121">
        <v>61</v>
      </c>
      <c r="J30" s="122">
        <v>212</v>
      </c>
      <c r="K30" s="122">
        <v>8</v>
      </c>
      <c r="L30" s="123"/>
      <c r="M30" s="124"/>
    </row>
    <row r="31" spans="1:13" ht="9" customHeight="1">
      <c r="A31" s="102"/>
      <c r="B31" s="120">
        <v>2008</v>
      </c>
      <c r="C31" s="126">
        <f>SUM(D31:K31)-46</f>
        <v>1238</v>
      </c>
      <c r="D31" s="121">
        <v>148</v>
      </c>
      <c r="E31" s="121">
        <v>508</v>
      </c>
      <c r="F31" s="127"/>
      <c r="G31" s="121">
        <v>325</v>
      </c>
      <c r="H31" s="121">
        <v>13</v>
      </c>
      <c r="I31" s="121">
        <v>62</v>
      </c>
      <c r="J31" s="122">
        <v>220</v>
      </c>
      <c r="K31" s="122">
        <v>8</v>
      </c>
      <c r="L31" s="123"/>
      <c r="M31" s="124"/>
    </row>
    <row r="32" spans="1:13" ht="9" customHeight="1">
      <c r="A32" s="102"/>
      <c r="B32" s="120">
        <v>2009</v>
      </c>
      <c r="C32" s="126">
        <f>SUM(D32:K32)-78</f>
        <v>1258</v>
      </c>
      <c r="D32" s="121">
        <v>158</v>
      </c>
      <c r="E32" s="121">
        <v>530</v>
      </c>
      <c r="F32" s="127"/>
      <c r="G32" s="121">
        <v>338</v>
      </c>
      <c r="H32" s="121">
        <v>13</v>
      </c>
      <c r="I32" s="121">
        <v>65</v>
      </c>
      <c r="J32" s="122">
        <v>224</v>
      </c>
      <c r="K32" s="122">
        <v>8</v>
      </c>
      <c r="L32" s="123"/>
      <c r="M32" s="124"/>
    </row>
    <row r="33" spans="1:13" ht="9" customHeight="1">
      <c r="A33" s="102"/>
      <c r="B33" s="120"/>
      <c r="C33" s="126"/>
      <c r="D33" s="121"/>
      <c r="E33" s="121"/>
      <c r="F33" s="127"/>
      <c r="G33" s="121"/>
      <c r="H33" s="121"/>
      <c r="I33" s="121"/>
      <c r="J33" s="122"/>
      <c r="K33" s="122"/>
      <c r="L33" s="123"/>
      <c r="M33" s="124"/>
    </row>
    <row r="34" spans="1:13" ht="9" customHeight="1">
      <c r="A34" s="102"/>
      <c r="B34" s="120">
        <v>2010</v>
      </c>
      <c r="C34" s="126">
        <f>SUM(D34:K34)-106</f>
        <v>1282</v>
      </c>
      <c r="D34" s="121">
        <v>172</v>
      </c>
      <c r="E34" s="121">
        <v>544</v>
      </c>
      <c r="F34" s="127"/>
      <c r="G34" s="121">
        <v>355</v>
      </c>
      <c r="H34" s="121">
        <v>14</v>
      </c>
      <c r="I34" s="121">
        <v>68</v>
      </c>
      <c r="J34" s="122">
        <v>227</v>
      </c>
      <c r="K34" s="122">
        <v>8</v>
      </c>
      <c r="L34" s="123"/>
      <c r="M34" s="124"/>
    </row>
    <row r="35" spans="1:13" ht="9" customHeight="1">
      <c r="A35" s="102"/>
      <c r="B35" s="120">
        <v>2011</v>
      </c>
      <c r="C35" s="126">
        <f>SUM(D35:K35)-136</f>
        <v>1308</v>
      </c>
      <c r="D35" s="121">
        <v>177</v>
      </c>
      <c r="E35" s="121">
        <v>569</v>
      </c>
      <c r="F35" s="127"/>
      <c r="G35" s="121">
        <v>378</v>
      </c>
      <c r="H35" s="121">
        <v>14</v>
      </c>
      <c r="I35" s="121">
        <v>68</v>
      </c>
      <c r="J35" s="122">
        <v>230</v>
      </c>
      <c r="K35" s="122">
        <v>8</v>
      </c>
      <c r="L35" s="123"/>
      <c r="M35" s="124"/>
    </row>
    <row r="36" spans="1:13" ht="9" customHeight="1">
      <c r="A36" s="102"/>
      <c r="B36" s="120">
        <v>2012</v>
      </c>
      <c r="C36" s="126">
        <f>SUM(D36:K36)-378</f>
        <v>1326</v>
      </c>
      <c r="D36" s="121">
        <v>250</v>
      </c>
      <c r="E36" s="121">
        <v>738</v>
      </c>
      <c r="F36" s="127"/>
      <c r="G36" s="121">
        <v>390</v>
      </c>
      <c r="H36" s="121">
        <v>14</v>
      </c>
      <c r="I36" s="121">
        <v>69</v>
      </c>
      <c r="J36" s="122">
        <v>235</v>
      </c>
      <c r="K36" s="122">
        <v>8</v>
      </c>
      <c r="L36" s="123"/>
      <c r="M36" s="124"/>
    </row>
    <row r="37" spans="1:13" ht="3" customHeight="1">
      <c r="A37" s="102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06"/>
    </row>
    <row r="38" spans="1:13" ht="3" customHeight="1">
      <c r="A38" s="102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106"/>
    </row>
    <row r="39" spans="1:13" ht="9" customHeight="1">
      <c r="A39" s="102"/>
      <c r="B39" s="128" t="s">
        <v>71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6"/>
    </row>
    <row r="40" spans="1:13" ht="9" customHeight="1">
      <c r="A40" s="102"/>
      <c r="B40" s="128" t="s">
        <v>72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6"/>
    </row>
    <row r="41" spans="1:13" ht="9" customHeight="1">
      <c r="A41" s="102"/>
      <c r="B41" s="128" t="s">
        <v>73</v>
      </c>
      <c r="C41" s="105"/>
      <c r="D41" s="105"/>
      <c r="E41" s="105"/>
      <c r="F41" s="105"/>
      <c r="G41" s="105"/>
      <c r="H41" s="105"/>
      <c r="I41" s="105"/>
      <c r="J41" s="105"/>
      <c r="K41" s="105"/>
      <c r="L41" s="106"/>
    </row>
    <row r="42" spans="1:13" ht="9" customHeight="1">
      <c r="A42" s="102"/>
      <c r="B42" s="128" t="s">
        <v>74</v>
      </c>
      <c r="C42" s="105"/>
      <c r="D42" s="105"/>
      <c r="E42" s="105"/>
      <c r="F42" s="105"/>
      <c r="G42" s="105"/>
      <c r="H42" s="105"/>
      <c r="I42" s="105"/>
      <c r="J42" s="105"/>
      <c r="K42" s="105"/>
      <c r="L42" s="106"/>
    </row>
    <row r="43" spans="1:13" ht="9" customHeight="1">
      <c r="A43" s="102"/>
      <c r="B43" s="128" t="s">
        <v>75</v>
      </c>
      <c r="C43" s="105"/>
      <c r="D43" s="105"/>
      <c r="E43" s="105"/>
      <c r="F43" s="105"/>
      <c r="G43" s="105"/>
      <c r="H43" s="105"/>
      <c r="I43" s="105"/>
      <c r="J43" s="105"/>
      <c r="K43" s="105"/>
      <c r="L43" s="106"/>
    </row>
    <row r="44" spans="1:13" ht="9" customHeight="1">
      <c r="A44" s="102"/>
      <c r="B44" s="128" t="s">
        <v>117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6"/>
    </row>
    <row r="45" spans="1:13" ht="9" customHeight="1">
      <c r="A45" s="102"/>
      <c r="B45" s="128" t="s">
        <v>76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6"/>
    </row>
    <row r="46" spans="1:13" ht="9" customHeight="1">
      <c r="A46" s="102"/>
      <c r="B46" s="128" t="s">
        <v>77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6"/>
    </row>
    <row r="47" spans="1:13" ht="9" customHeight="1">
      <c r="A47" s="102"/>
      <c r="B47" s="128" t="s">
        <v>78</v>
      </c>
      <c r="C47" s="105"/>
      <c r="D47" s="105"/>
      <c r="E47" s="105"/>
      <c r="F47" s="105"/>
      <c r="G47" s="105"/>
      <c r="H47" s="105"/>
      <c r="I47" s="105"/>
      <c r="J47" s="105"/>
      <c r="K47" s="105"/>
      <c r="L47" s="106"/>
    </row>
    <row r="48" spans="1:13" ht="9" customHeight="1">
      <c r="A48" s="102"/>
      <c r="B48" s="218" t="s">
        <v>23</v>
      </c>
      <c r="C48" s="105"/>
      <c r="D48" s="105"/>
      <c r="E48" s="105"/>
      <c r="F48" s="105"/>
      <c r="G48" s="105"/>
      <c r="H48" s="105"/>
      <c r="I48" s="105"/>
      <c r="J48" s="105"/>
      <c r="K48" s="105"/>
      <c r="L48" s="106"/>
    </row>
    <row r="49" spans="1:13" ht="4.7" customHeight="1">
      <c r="A49" s="129"/>
      <c r="B49" s="130"/>
      <c r="C49" s="110"/>
      <c r="D49" s="110"/>
      <c r="E49" s="110"/>
      <c r="F49" s="110"/>
      <c r="G49" s="110"/>
      <c r="H49" s="110"/>
      <c r="I49" s="110"/>
      <c r="J49" s="110"/>
      <c r="K49" s="110"/>
      <c r="L49" s="131"/>
    </row>
    <row r="50" spans="1:13" ht="8.4499999999999993" hidden="1" customHeight="1">
      <c r="M50" s="101" t="s">
        <v>24</v>
      </c>
    </row>
    <row r="51" spans="1:13" ht="8.4499999999999993" hidden="1" customHeight="1"/>
    <row r="52" spans="1:13" ht="8.4499999999999993" hidden="1" customHeight="1"/>
    <row r="53" spans="1:13" ht="8.4499999999999993" hidden="1" customHeight="1"/>
    <row r="54" spans="1:13" ht="8.4499999999999993" hidden="1" customHeight="1"/>
    <row r="55" spans="1:13" ht="8.4499999999999993" hidden="1" customHeight="1"/>
    <row r="56" spans="1:13" ht="8.4499999999999993" hidden="1" customHeight="1"/>
    <row r="57" spans="1:13" ht="8.4499999999999993" hidden="1" customHeight="1"/>
    <row r="58" spans="1:13" ht="8.4499999999999993" hidden="1" customHeight="1"/>
    <row r="59" spans="1:13" ht="8.4499999999999993" hidden="1" customHeight="1"/>
    <row r="60" spans="1:13" ht="8.4499999999999993" hidden="1" customHeight="1"/>
    <row r="61" spans="1:13" ht="8.4499999999999993" hidden="1" customHeight="1"/>
    <row r="62" spans="1:13" ht="8.4499999999999993" hidden="1" customHeight="1"/>
    <row r="63" spans="1:13" ht="8.4499999999999993" hidden="1" customHeight="1"/>
    <row r="64" spans="1:13" ht="8.4499999999999993" hidden="1" customHeight="1"/>
  </sheetData>
  <sheetProtection sheet="1" objects="1" scenarios="1"/>
  <mergeCells count="8">
    <mergeCell ref="J8:J10"/>
    <mergeCell ref="K8:K10"/>
    <mergeCell ref="B8:B13"/>
    <mergeCell ref="D8:D13"/>
    <mergeCell ref="E8:E13"/>
    <mergeCell ref="G8:G13"/>
    <mergeCell ref="H8:H10"/>
    <mergeCell ref="I8:I13"/>
  </mergeCells>
  <hyperlinks>
    <hyperlink ref="K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9"/>
  <dimension ref="A1:M3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7.42578125" style="35" customWidth="1"/>
    <col min="3" max="3" width="1" style="35" customWidth="1"/>
    <col min="4" max="4" width="8" style="35" customWidth="1"/>
    <col min="5" max="5" width="8.5703125" style="35" customWidth="1"/>
    <col min="6" max="6" width="1.42578125" style="35" customWidth="1"/>
    <col min="7" max="7" width="7.85546875" style="35" customWidth="1"/>
    <col min="8" max="8" width="8.140625" style="35" customWidth="1"/>
    <col min="9" max="9" width="8.42578125" style="35" customWidth="1"/>
    <col min="10" max="10" width="8.140625" style="35" customWidth="1"/>
    <col min="11" max="12" width="0.85546875" style="35" customWidth="1"/>
    <col min="13" max="16384" width="11.42578125" style="35" hidden="1"/>
  </cols>
  <sheetData>
    <row r="1" spans="1:13" ht="4.7" customHeight="1">
      <c r="A1" s="132"/>
      <c r="B1" s="133"/>
      <c r="C1" s="133"/>
      <c r="D1" s="133"/>
      <c r="E1" s="133"/>
      <c r="F1" s="133"/>
      <c r="G1" s="133"/>
      <c r="H1" s="133"/>
      <c r="I1" s="133"/>
      <c r="J1" s="133"/>
      <c r="K1" s="134"/>
    </row>
    <row r="2" spans="1:13" ht="11.1" customHeight="1">
      <c r="A2" s="135"/>
      <c r="B2" s="136" t="s">
        <v>79</v>
      </c>
      <c r="C2" s="137"/>
      <c r="D2" s="137"/>
      <c r="E2" s="138"/>
      <c r="F2" s="138"/>
      <c r="G2" s="138"/>
      <c r="H2" s="139"/>
      <c r="I2" s="138"/>
      <c r="J2" s="373" t="s">
        <v>60</v>
      </c>
      <c r="K2" s="140"/>
      <c r="M2" s="45"/>
    </row>
    <row r="3" spans="1:13" ht="11.1" customHeight="1">
      <c r="A3" s="135"/>
      <c r="B3" s="136" t="s">
        <v>81</v>
      </c>
      <c r="C3" s="137"/>
      <c r="D3" s="137"/>
      <c r="E3" s="138"/>
      <c r="F3" s="138"/>
      <c r="G3" s="138"/>
      <c r="H3" s="139"/>
      <c r="I3" s="138"/>
      <c r="J3" s="141"/>
      <c r="K3" s="140"/>
    </row>
    <row r="4" spans="1:13" ht="11.1" customHeight="1">
      <c r="A4" s="135"/>
      <c r="B4" s="136" t="s">
        <v>29</v>
      </c>
      <c r="C4" s="137"/>
      <c r="D4" s="137"/>
      <c r="E4" s="138"/>
      <c r="F4" s="138"/>
      <c r="G4" s="138"/>
      <c r="H4" s="138"/>
      <c r="I4" s="138"/>
      <c r="J4" s="138"/>
      <c r="K4" s="140"/>
    </row>
    <row r="5" spans="1:13" ht="3" customHeight="1">
      <c r="A5" s="135"/>
      <c r="B5" s="142"/>
      <c r="C5" s="142"/>
      <c r="D5" s="142"/>
      <c r="E5" s="143"/>
      <c r="F5" s="143"/>
      <c r="G5" s="143"/>
      <c r="H5" s="143"/>
      <c r="I5" s="143"/>
      <c r="J5" s="143"/>
      <c r="K5" s="140"/>
    </row>
    <row r="6" spans="1:13" ht="3" customHeight="1">
      <c r="A6" s="135"/>
      <c r="B6" s="144"/>
      <c r="C6" s="144"/>
      <c r="D6" s="145"/>
      <c r="E6" s="133"/>
      <c r="F6" s="133"/>
      <c r="G6" s="133"/>
      <c r="H6" s="133"/>
      <c r="I6" s="133"/>
      <c r="J6" s="133"/>
      <c r="K6" s="140"/>
    </row>
    <row r="7" spans="1:13" ht="8.4499999999999993" customHeight="1">
      <c r="A7" s="135"/>
      <c r="B7" s="781" t="s">
        <v>3</v>
      </c>
      <c r="C7" s="144"/>
      <c r="D7" s="767" t="s">
        <v>31</v>
      </c>
      <c r="E7" s="768" t="s">
        <v>82</v>
      </c>
      <c r="F7" s="12"/>
      <c r="G7" s="767" t="s">
        <v>83</v>
      </c>
      <c r="H7" s="768" t="s">
        <v>84</v>
      </c>
      <c r="I7" s="767" t="s">
        <v>85</v>
      </c>
      <c r="J7" s="768" t="s">
        <v>86</v>
      </c>
      <c r="K7" s="140"/>
    </row>
    <row r="8" spans="1:13" ht="8.4499999999999993" customHeight="1">
      <c r="A8" s="135"/>
      <c r="B8" s="782"/>
      <c r="C8" s="144"/>
      <c r="D8" s="770"/>
      <c r="E8" s="770"/>
      <c r="F8" s="146"/>
      <c r="G8" s="770"/>
      <c r="H8" s="770"/>
      <c r="I8" s="770"/>
      <c r="J8" s="770"/>
      <c r="K8" s="140"/>
    </row>
    <row r="9" spans="1:13" ht="3" customHeight="1">
      <c r="A9" s="135"/>
      <c r="B9" s="144"/>
      <c r="C9" s="144"/>
      <c r="D9" s="144"/>
      <c r="E9" s="147"/>
      <c r="F9" s="147"/>
      <c r="G9" s="147"/>
      <c r="H9" s="147"/>
      <c r="I9" s="143"/>
      <c r="J9" s="143"/>
      <c r="K9" s="140"/>
    </row>
    <row r="10" spans="1:13" ht="3" customHeight="1">
      <c r="A10" s="135"/>
      <c r="B10" s="145"/>
      <c r="C10" s="145"/>
      <c r="D10" s="145"/>
      <c r="E10" s="148"/>
      <c r="F10" s="148"/>
      <c r="G10" s="148"/>
      <c r="H10" s="148"/>
      <c r="I10" s="147"/>
      <c r="J10" s="147"/>
      <c r="K10" s="140"/>
    </row>
    <row r="11" spans="1:13" ht="8.4499999999999993" customHeight="1">
      <c r="A11" s="135"/>
      <c r="B11" s="149">
        <v>1995</v>
      </c>
      <c r="C11" s="149"/>
      <c r="D11" s="12">
        <f>SUM(E11:J11)</f>
        <v>205</v>
      </c>
      <c r="E11" s="12">
        <v>107</v>
      </c>
      <c r="F11" s="138"/>
      <c r="G11" s="12">
        <v>36</v>
      </c>
      <c r="H11" s="12">
        <v>9</v>
      </c>
      <c r="I11" s="12">
        <v>9</v>
      </c>
      <c r="J11" s="12">
        <v>44</v>
      </c>
      <c r="K11" s="140"/>
    </row>
    <row r="12" spans="1:13" ht="8.4499999999999993" customHeight="1">
      <c r="A12" s="135"/>
      <c r="B12" s="149">
        <v>1996</v>
      </c>
      <c r="C12" s="149"/>
      <c r="D12" s="12">
        <f>SUM(E12:J12)</f>
        <v>330</v>
      </c>
      <c r="E12" s="12">
        <v>103</v>
      </c>
      <c r="F12" s="138"/>
      <c r="G12" s="12">
        <v>79</v>
      </c>
      <c r="H12" s="12">
        <v>23</v>
      </c>
      <c r="I12" s="12">
        <v>11</v>
      </c>
      <c r="J12" s="12">
        <v>114</v>
      </c>
      <c r="K12" s="140"/>
    </row>
    <row r="13" spans="1:13" ht="8.4499999999999993" customHeight="1">
      <c r="A13" s="135"/>
      <c r="B13" s="149">
        <v>1997</v>
      </c>
      <c r="C13" s="149"/>
      <c r="D13" s="12">
        <f>SUM(E13:J13)</f>
        <v>298</v>
      </c>
      <c r="E13" s="12">
        <v>178</v>
      </c>
      <c r="F13" s="138"/>
      <c r="G13" s="12">
        <v>33</v>
      </c>
      <c r="H13" s="12">
        <v>9</v>
      </c>
      <c r="I13" s="12">
        <v>14</v>
      </c>
      <c r="J13" s="12">
        <v>64</v>
      </c>
      <c r="K13" s="140"/>
    </row>
    <row r="14" spans="1:13" ht="8.4499999999999993" customHeight="1">
      <c r="A14" s="135"/>
      <c r="B14" s="149">
        <v>1998</v>
      </c>
      <c r="C14" s="149"/>
      <c r="D14" s="12">
        <f>SUM(E14:J14)</f>
        <v>351</v>
      </c>
      <c r="E14" s="12">
        <v>205</v>
      </c>
      <c r="F14" s="138"/>
      <c r="G14" s="12">
        <v>27</v>
      </c>
      <c r="H14" s="12">
        <v>8</v>
      </c>
      <c r="I14" s="12">
        <v>14</v>
      </c>
      <c r="J14" s="12">
        <v>97</v>
      </c>
      <c r="K14" s="140"/>
    </row>
    <row r="15" spans="1:13" ht="8.4499999999999993" customHeight="1">
      <c r="A15" s="135"/>
      <c r="B15" s="149">
        <v>1999</v>
      </c>
      <c r="C15" s="149"/>
      <c r="D15" s="12">
        <f>SUM(E15:J15)</f>
        <v>437</v>
      </c>
      <c r="E15" s="12">
        <v>234</v>
      </c>
      <c r="F15" s="138"/>
      <c r="G15" s="12">
        <v>43</v>
      </c>
      <c r="H15" s="12">
        <v>9</v>
      </c>
      <c r="I15" s="12">
        <v>21</v>
      </c>
      <c r="J15" s="12">
        <v>130</v>
      </c>
      <c r="K15" s="140"/>
    </row>
    <row r="16" spans="1:13" ht="3.95" customHeight="1">
      <c r="A16" s="135"/>
      <c r="B16" s="149"/>
      <c r="C16" s="149"/>
      <c r="D16" s="12"/>
      <c r="E16" s="12"/>
      <c r="F16" s="138"/>
      <c r="G16" s="12"/>
      <c r="H16" s="12"/>
      <c r="I16" s="12"/>
      <c r="J16" s="12"/>
      <c r="K16" s="140"/>
    </row>
    <row r="17" spans="1:11" ht="8.4499999999999993" customHeight="1">
      <c r="A17" s="135"/>
      <c r="B17" s="149">
        <v>2000</v>
      </c>
      <c r="C17" s="149"/>
      <c r="D17" s="12">
        <f>SUM(E17:J17)</f>
        <v>421</v>
      </c>
      <c r="E17" s="12">
        <v>289</v>
      </c>
      <c r="F17" s="138"/>
      <c r="G17" s="12">
        <v>29</v>
      </c>
      <c r="H17" s="12">
        <v>8</v>
      </c>
      <c r="I17" s="12">
        <v>7</v>
      </c>
      <c r="J17" s="12">
        <v>88</v>
      </c>
      <c r="K17" s="140"/>
    </row>
    <row r="18" spans="1:11" ht="8.4499999999999993" customHeight="1">
      <c r="A18" s="135"/>
      <c r="B18" s="149">
        <v>2001</v>
      </c>
      <c r="C18" s="149"/>
      <c r="D18" s="12">
        <f>SUM(E18:J18)</f>
        <v>215</v>
      </c>
      <c r="E18" s="12">
        <v>129</v>
      </c>
      <c r="F18" s="138"/>
      <c r="G18" s="12">
        <v>5</v>
      </c>
      <c r="H18" s="12">
        <v>1</v>
      </c>
      <c r="I18" s="12">
        <v>6</v>
      </c>
      <c r="J18" s="12">
        <v>74</v>
      </c>
      <c r="K18" s="140"/>
    </row>
    <row r="19" spans="1:11" ht="8.4499999999999993" customHeight="1">
      <c r="A19" s="135"/>
      <c r="B19" s="149">
        <v>2002</v>
      </c>
      <c r="C19" s="149"/>
      <c r="D19" s="12">
        <f>SUM(E19:J19)</f>
        <v>274</v>
      </c>
      <c r="E19" s="12">
        <v>142</v>
      </c>
      <c r="F19" s="138"/>
      <c r="G19" s="12">
        <v>7</v>
      </c>
      <c r="H19" s="12">
        <v>12</v>
      </c>
      <c r="I19" s="12">
        <v>2</v>
      </c>
      <c r="J19" s="12">
        <v>111</v>
      </c>
      <c r="K19" s="140"/>
    </row>
    <row r="20" spans="1:11" ht="8.4499999999999993" customHeight="1">
      <c r="A20" s="135"/>
      <c r="B20" s="149">
        <v>2003</v>
      </c>
      <c r="C20" s="149"/>
      <c r="D20" s="12">
        <f>SUM(E20:J20)</f>
        <v>277</v>
      </c>
      <c r="E20" s="12">
        <v>159</v>
      </c>
      <c r="F20" s="138"/>
      <c r="G20" s="12">
        <v>6</v>
      </c>
      <c r="H20" s="12">
        <v>28</v>
      </c>
      <c r="I20" s="12">
        <v>0</v>
      </c>
      <c r="J20" s="12">
        <v>84</v>
      </c>
      <c r="K20" s="140"/>
    </row>
    <row r="21" spans="1:11" ht="8.4499999999999993" customHeight="1">
      <c r="A21" s="135"/>
      <c r="B21" s="149">
        <v>2004</v>
      </c>
      <c r="C21" s="149"/>
      <c r="D21" s="12">
        <f>SUM(E21:J21)</f>
        <v>101</v>
      </c>
      <c r="E21" s="12">
        <v>27</v>
      </c>
      <c r="F21" s="138"/>
      <c r="G21" s="12">
        <v>1</v>
      </c>
      <c r="H21" s="12">
        <v>13</v>
      </c>
      <c r="I21" s="12">
        <v>0</v>
      </c>
      <c r="J21" s="12">
        <v>60</v>
      </c>
      <c r="K21" s="140"/>
    </row>
    <row r="22" spans="1:11" ht="3.95" customHeight="1">
      <c r="A22" s="135"/>
      <c r="B22" s="149"/>
      <c r="C22" s="149"/>
      <c r="D22" s="12"/>
      <c r="E22" s="12"/>
      <c r="F22" s="138"/>
      <c r="G22" s="12"/>
      <c r="H22" s="12"/>
      <c r="I22" s="12"/>
      <c r="J22" s="12"/>
      <c r="K22" s="140"/>
    </row>
    <row r="23" spans="1:11" ht="8.4499999999999993" customHeight="1">
      <c r="A23" s="135"/>
      <c r="B23" s="149">
        <v>2005</v>
      </c>
      <c r="C23" s="149"/>
      <c r="D23" s="12">
        <f t="shared" ref="D23:D31" si="0">SUM(E23:J23)</f>
        <v>91</v>
      </c>
      <c r="E23" s="12">
        <v>39</v>
      </c>
      <c r="F23" s="138"/>
      <c r="G23" s="12">
        <v>7</v>
      </c>
      <c r="H23" s="12">
        <v>1</v>
      </c>
      <c r="I23" s="12">
        <v>0</v>
      </c>
      <c r="J23" s="12">
        <v>44</v>
      </c>
      <c r="K23" s="140"/>
    </row>
    <row r="24" spans="1:11" ht="8.4499999999999993" customHeight="1">
      <c r="A24" s="135"/>
      <c r="B24" s="149">
        <v>2006</v>
      </c>
      <c r="C24" s="149"/>
      <c r="D24" s="12">
        <f t="shared" si="0"/>
        <v>106</v>
      </c>
      <c r="E24" s="12">
        <v>53</v>
      </c>
      <c r="F24" s="138"/>
      <c r="G24" s="12">
        <v>4</v>
      </c>
      <c r="H24" s="12">
        <v>3</v>
      </c>
      <c r="I24" s="12">
        <v>0</v>
      </c>
      <c r="J24" s="12">
        <v>46</v>
      </c>
      <c r="K24" s="140"/>
    </row>
    <row r="25" spans="1:11" ht="8.4499999999999993" customHeight="1">
      <c r="A25" s="135"/>
      <c r="B25" s="149">
        <v>2007</v>
      </c>
      <c r="C25" s="149"/>
      <c r="D25" s="12">
        <f t="shared" si="0"/>
        <v>59</v>
      </c>
      <c r="E25" s="12">
        <v>17</v>
      </c>
      <c r="F25" s="138"/>
      <c r="G25" s="12">
        <v>3</v>
      </c>
      <c r="H25" s="12">
        <v>0</v>
      </c>
      <c r="I25" s="12">
        <v>0</v>
      </c>
      <c r="J25" s="12">
        <v>39</v>
      </c>
      <c r="K25" s="140"/>
    </row>
    <row r="26" spans="1:11" ht="8.4499999999999993" customHeight="1">
      <c r="A26" s="135"/>
      <c r="B26" s="149">
        <v>2008</v>
      </c>
      <c r="C26" s="149"/>
      <c r="D26" s="12">
        <f t="shared" si="0"/>
        <v>69</v>
      </c>
      <c r="E26" s="12">
        <v>21</v>
      </c>
      <c r="F26" s="138"/>
      <c r="G26" s="12">
        <v>0</v>
      </c>
      <c r="H26" s="12">
        <v>2</v>
      </c>
      <c r="I26" s="12">
        <v>0</v>
      </c>
      <c r="J26" s="12">
        <v>46</v>
      </c>
      <c r="K26" s="140"/>
    </row>
    <row r="27" spans="1:11" ht="8.4499999999999993" customHeight="1">
      <c r="A27" s="135"/>
      <c r="B27" s="149">
        <v>2009</v>
      </c>
      <c r="C27" s="149"/>
      <c r="D27" s="12">
        <f t="shared" si="0"/>
        <v>83</v>
      </c>
      <c r="E27" s="12">
        <v>47</v>
      </c>
      <c r="F27" s="138"/>
      <c r="G27" s="12">
        <v>9</v>
      </c>
      <c r="H27" s="12">
        <v>5</v>
      </c>
      <c r="I27" s="12">
        <v>5</v>
      </c>
      <c r="J27" s="12">
        <v>17</v>
      </c>
      <c r="K27" s="140"/>
    </row>
    <row r="28" spans="1:11" ht="3.95" customHeight="1">
      <c r="A28" s="135"/>
      <c r="B28" s="149"/>
      <c r="C28" s="149"/>
      <c r="D28" s="12"/>
      <c r="E28" s="12"/>
      <c r="F28" s="138"/>
      <c r="G28" s="12"/>
      <c r="H28" s="12"/>
      <c r="I28" s="12"/>
      <c r="J28" s="12"/>
      <c r="K28" s="140"/>
    </row>
    <row r="29" spans="1:11" ht="8.4499999999999993" customHeight="1">
      <c r="A29" s="135"/>
      <c r="B29" s="149">
        <v>2010</v>
      </c>
      <c r="C29" s="149"/>
      <c r="D29" s="12">
        <f t="shared" si="0"/>
        <v>74</v>
      </c>
      <c r="E29" s="12">
        <v>32</v>
      </c>
      <c r="F29" s="138"/>
      <c r="G29" s="12">
        <v>8</v>
      </c>
      <c r="H29" s="12">
        <v>1</v>
      </c>
      <c r="I29" s="12">
        <v>10</v>
      </c>
      <c r="J29" s="12">
        <v>23</v>
      </c>
      <c r="K29" s="140"/>
    </row>
    <row r="30" spans="1:11" ht="8.4499999999999993" customHeight="1">
      <c r="A30" s="135"/>
      <c r="B30" s="149">
        <v>2011</v>
      </c>
      <c r="C30" s="149"/>
      <c r="D30" s="12">
        <f t="shared" si="0"/>
        <v>90</v>
      </c>
      <c r="E30" s="12">
        <v>52</v>
      </c>
      <c r="F30" s="138"/>
      <c r="G30" s="12">
        <v>17</v>
      </c>
      <c r="H30" s="12">
        <v>2</v>
      </c>
      <c r="I30" s="12">
        <v>7</v>
      </c>
      <c r="J30" s="12">
        <v>12</v>
      </c>
      <c r="K30" s="140"/>
    </row>
    <row r="31" spans="1:11" ht="8.4499999999999993" customHeight="1">
      <c r="A31" s="135"/>
      <c r="B31" s="149">
        <v>2012</v>
      </c>
      <c r="C31" s="149"/>
      <c r="D31" s="12">
        <f t="shared" si="0"/>
        <v>98</v>
      </c>
      <c r="E31" s="12">
        <v>61</v>
      </c>
      <c r="F31" s="138"/>
      <c r="G31" s="12">
        <v>18</v>
      </c>
      <c r="H31" s="12">
        <v>2</v>
      </c>
      <c r="I31" s="12">
        <v>12</v>
      </c>
      <c r="J31" s="12">
        <v>5</v>
      </c>
      <c r="K31" s="140"/>
    </row>
    <row r="32" spans="1:11" ht="3" customHeight="1">
      <c r="A32" s="135"/>
      <c r="B32" s="143"/>
      <c r="C32" s="143"/>
      <c r="D32" s="143"/>
      <c r="E32" s="143"/>
      <c r="F32" s="143"/>
      <c r="G32" s="143"/>
      <c r="H32" s="143"/>
      <c r="I32" s="143"/>
      <c r="J32" s="143"/>
      <c r="K32" s="140"/>
    </row>
    <row r="33" spans="1:12" ht="3" customHeight="1">
      <c r="A33" s="135"/>
      <c r="B33" s="138"/>
      <c r="C33" s="138"/>
      <c r="D33" s="138"/>
      <c r="E33" s="138"/>
      <c r="F33" s="138"/>
      <c r="G33" s="138"/>
      <c r="H33" s="138"/>
      <c r="I33" s="138"/>
      <c r="J33" s="138"/>
      <c r="K33" s="140"/>
    </row>
    <row r="34" spans="1:12" ht="8.85" customHeight="1">
      <c r="A34" s="135"/>
      <c r="B34" s="150" t="s">
        <v>87</v>
      </c>
      <c r="C34" s="12"/>
      <c r="D34" s="12"/>
      <c r="E34" s="138"/>
      <c r="F34" s="138"/>
      <c r="G34" s="138"/>
      <c r="H34" s="138"/>
      <c r="I34" s="138"/>
      <c r="J34" s="138"/>
      <c r="K34" s="140"/>
    </row>
    <row r="35" spans="1:12" ht="8.85" customHeight="1">
      <c r="A35" s="135"/>
      <c r="B35" s="151" t="s">
        <v>88</v>
      </c>
      <c r="C35" s="12"/>
      <c r="D35" s="12"/>
      <c r="E35" s="138"/>
      <c r="F35" s="138"/>
      <c r="G35" s="138"/>
      <c r="H35" s="138"/>
      <c r="I35" s="138"/>
      <c r="J35" s="138"/>
      <c r="K35" s="140"/>
    </row>
    <row r="36" spans="1:12" ht="8.85" customHeight="1">
      <c r="A36" s="135"/>
      <c r="B36" s="218" t="s">
        <v>23</v>
      </c>
      <c r="C36" s="12"/>
      <c r="D36" s="12"/>
      <c r="E36" s="138"/>
      <c r="F36" s="138"/>
      <c r="G36" s="138"/>
      <c r="H36" s="138"/>
      <c r="I36" s="138"/>
      <c r="J36" s="138"/>
      <c r="K36" s="140"/>
    </row>
    <row r="37" spans="1:12" ht="4.7" customHeight="1">
      <c r="A37" s="152"/>
      <c r="B37" s="143"/>
      <c r="C37" s="143"/>
      <c r="D37" s="143"/>
      <c r="E37" s="143"/>
      <c r="F37" s="143"/>
      <c r="G37" s="143"/>
      <c r="H37" s="143"/>
      <c r="I37" s="143"/>
      <c r="J37" s="143"/>
      <c r="K37" s="153"/>
    </row>
    <row r="38" spans="1:12" hidden="1">
      <c r="L38" s="35" t="s">
        <v>24</v>
      </c>
    </row>
  </sheetData>
  <sheetProtection sheet="1" objects="1" scenarios="1"/>
  <mergeCells count="7">
    <mergeCell ref="J7:J8"/>
    <mergeCell ref="B7:B8"/>
    <mergeCell ref="D7:D8"/>
    <mergeCell ref="E7:E8"/>
    <mergeCell ref="G7:G8"/>
    <mergeCell ref="H7:H8"/>
    <mergeCell ref="I7:I8"/>
  </mergeCells>
  <hyperlinks>
    <hyperlink ref="J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G82"/>
  <sheetViews>
    <sheetView showGridLines="0" showRowColHeaders="0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12.75" customHeight="1" zeroHeight="1"/>
  <cols>
    <col min="1" max="1" width="4.7109375" style="336" customWidth="1"/>
    <col min="2" max="2" width="57.85546875" style="336" customWidth="1"/>
    <col min="3" max="3" width="4.7109375" style="336" customWidth="1"/>
    <col min="4" max="4" width="0" style="336" hidden="1" customWidth="1"/>
    <col min="5" max="5" width="40.5703125" style="336" hidden="1" customWidth="1"/>
    <col min="6" max="16384" width="0" style="336" hidden="1"/>
  </cols>
  <sheetData>
    <row r="1" spans="1:4" ht="9.9499999999999993" customHeight="1"/>
    <row r="2" spans="1:4" ht="12.75" customHeight="1">
      <c r="A2" s="337"/>
      <c r="B2" s="338" t="s">
        <v>812</v>
      </c>
      <c r="C2" s="339"/>
    </row>
    <row r="3" spans="1:4" ht="3" customHeight="1">
      <c r="A3" s="337"/>
      <c r="B3" s="337"/>
      <c r="C3" s="340"/>
    </row>
    <row r="4" spans="1:4" ht="12.75" customHeight="1">
      <c r="A4" s="337"/>
      <c r="B4" s="337"/>
      <c r="C4" s="340"/>
    </row>
    <row r="5" spans="1:4" ht="12.75" customHeight="1">
      <c r="A5" s="337"/>
      <c r="B5" s="337"/>
      <c r="C5" s="340"/>
    </row>
    <row r="6" spans="1:4" ht="12.75" customHeight="1">
      <c r="A6" s="341"/>
      <c r="B6" s="341"/>
      <c r="C6" s="342"/>
    </row>
    <row r="7" spans="1:4" ht="12.75" customHeight="1">
      <c r="A7" s="343"/>
      <c r="B7" s="343"/>
      <c r="C7" s="344"/>
      <c r="D7" s="345"/>
    </row>
    <row r="8" spans="1:4" ht="12.75" customHeight="1">
      <c r="A8" s="346"/>
      <c r="B8" s="346"/>
      <c r="C8" s="347"/>
    </row>
    <row r="9" spans="1:4" ht="12.75" customHeight="1">
      <c r="A9" s="346"/>
      <c r="B9" s="346"/>
      <c r="C9" s="347"/>
    </row>
    <row r="10" spans="1:4" ht="12.75" customHeight="1">
      <c r="A10" s="341"/>
      <c r="B10" s="341"/>
      <c r="C10" s="344"/>
    </row>
    <row r="11" spans="1:4" s="345" customFormat="1" ht="12.75" customHeight="1">
      <c r="A11" s="348"/>
      <c r="B11" s="348"/>
      <c r="C11" s="349"/>
    </row>
    <row r="12" spans="1:4" ht="12.75" customHeight="1">
      <c r="A12" s="341"/>
      <c r="B12" s="341"/>
      <c r="C12" s="347"/>
    </row>
    <row r="13" spans="1:4" ht="12.75" customHeight="1">
      <c r="A13" s="341"/>
      <c r="B13" s="341"/>
      <c r="C13" s="350"/>
    </row>
    <row r="14" spans="1:4" ht="12.75" customHeight="1">
      <c r="A14" s="351"/>
      <c r="B14" s="351"/>
      <c r="C14" s="350"/>
    </row>
    <row r="15" spans="1:4" ht="12.75" customHeight="1">
      <c r="A15" s="352"/>
      <c r="B15" s="352"/>
      <c r="C15" s="350"/>
    </row>
    <row r="16" spans="1:4" ht="12.75" customHeight="1">
      <c r="A16" s="353"/>
      <c r="B16" s="353"/>
      <c r="C16" s="354"/>
    </row>
    <row r="17" spans="1:3" ht="12.75" customHeight="1">
      <c r="A17" s="355"/>
      <c r="B17" s="355"/>
      <c r="C17" s="350"/>
    </row>
    <row r="18" spans="1:3" ht="12.75" customHeight="1">
      <c r="A18" s="355"/>
      <c r="B18" s="355"/>
      <c r="C18" s="350"/>
    </row>
    <row r="19" spans="1:3" ht="12.75" customHeight="1">
      <c r="A19" s="352"/>
      <c r="B19" s="352"/>
      <c r="C19" s="350"/>
    </row>
    <row r="20" spans="1:3" s="345" customFormat="1" ht="12.75" customHeight="1">
      <c r="A20" s="348"/>
      <c r="B20" s="348"/>
      <c r="C20" s="356"/>
    </row>
    <row r="21" spans="1:3" ht="12.75" customHeight="1">
      <c r="A21" s="341"/>
      <c r="B21" s="341"/>
      <c r="C21" s="341"/>
    </row>
    <row r="22" spans="1:3" ht="12.75" customHeight="1">
      <c r="A22" s="357"/>
      <c r="B22" s="358"/>
      <c r="C22" s="341"/>
    </row>
    <row r="23" spans="1:3" ht="12.75" customHeight="1">
      <c r="A23" s="359"/>
      <c r="B23" s="360"/>
      <c r="C23" s="361"/>
    </row>
    <row r="24" spans="1:3" ht="12.75" customHeight="1">
      <c r="A24" s="357"/>
      <c r="B24" s="358"/>
      <c r="C24" s="361"/>
    </row>
    <row r="25" spans="1:3" ht="12.75" customHeight="1">
      <c r="A25" s="359"/>
      <c r="B25" s="360"/>
      <c r="C25" s="362"/>
    </row>
    <row r="26" spans="1:3" ht="12.75" customHeight="1">
      <c r="A26" s="341"/>
      <c r="B26" s="363"/>
      <c r="C26" s="361"/>
    </row>
    <row r="27" spans="1:3" ht="12.75" customHeight="1">
      <c r="A27" s="357"/>
      <c r="B27" s="357"/>
      <c r="C27" s="361"/>
    </row>
    <row r="28" spans="1:3" ht="12.75" customHeight="1">
      <c r="A28" s="359"/>
      <c r="B28" s="359"/>
      <c r="C28" s="361"/>
    </row>
    <row r="29" spans="1:3" ht="12.75" customHeight="1">
      <c r="A29" s="357"/>
      <c r="B29" s="357"/>
      <c r="C29" s="361"/>
    </row>
    <row r="30" spans="1:3" ht="12.75" customHeight="1">
      <c r="A30" s="359"/>
      <c r="B30" s="359"/>
      <c r="C30" s="361"/>
    </row>
    <row r="31" spans="1:3" ht="12.75" customHeight="1">
      <c r="A31" s="364"/>
      <c r="B31" s="364"/>
      <c r="C31" s="365"/>
    </row>
    <row r="32" spans="1:3" ht="12.75" customHeight="1">
      <c r="A32" s="346"/>
      <c r="B32" s="346"/>
      <c r="C32" s="365"/>
    </row>
    <row r="33" spans="6:7" ht="8.4499999999999993" customHeight="1"/>
    <row r="34" spans="6:7" ht="8.4499999999999993" customHeight="1">
      <c r="F34" s="366"/>
    </row>
    <row r="35" spans="6:7" ht="8.4499999999999993" customHeight="1">
      <c r="F35" s="366"/>
      <c r="G35" s="366"/>
    </row>
    <row r="36" spans="6:7">
      <c r="F36" s="366"/>
      <c r="G36" s="366"/>
    </row>
    <row r="37" spans="6:7">
      <c r="F37" s="366"/>
      <c r="G37" s="366"/>
    </row>
    <row r="38" spans="6:7">
      <c r="F38" s="366"/>
      <c r="G38" s="366"/>
    </row>
    <row r="39" spans="6:7">
      <c r="F39" s="366"/>
      <c r="G39" s="366"/>
    </row>
    <row r="40" spans="6:7">
      <c r="F40" s="367"/>
      <c r="G40" s="366"/>
    </row>
    <row r="41" spans="6:7">
      <c r="F41" s="366"/>
      <c r="G41" s="366"/>
    </row>
    <row r="42" spans="6:7">
      <c r="F42" s="366"/>
      <c r="G42" s="366"/>
    </row>
    <row r="43" spans="6:7"/>
    <row r="44" spans="6:7"/>
    <row r="45" spans="6:7" hidden="1"/>
    <row r="46" spans="6:7" hidden="1"/>
    <row r="47" spans="6:7" hidden="1"/>
    <row r="48" spans="6:7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2" hidden="1"/>
    <row r="66" spans="1:2" hidden="1"/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>
      <c r="A74" s="367"/>
      <c r="B74" s="367"/>
    </row>
    <row r="75" spans="1:2" hidden="1"/>
    <row r="76" spans="1:2" hidden="1"/>
    <row r="77" spans="1:2" hidden="1"/>
    <row r="78" spans="1:2" hidden="1"/>
    <row r="79" spans="1:2" hidden="1"/>
    <row r="80" spans="1:2" hidden="1"/>
    <row r="81" hidden="1"/>
    <row r="82" hidden="1"/>
  </sheetData>
  <sheetProtection sheet="1" objects="1" scenarios="1"/>
  <hyperlinks>
    <hyperlink ref="B2" location="Índice!A1" display="1. Aspectos geográficos"/>
  </hyperlinks>
  <printOptions horizontalCentered="1"/>
  <pageMargins left="0.59055118110236227" right="0.59055118110236227" top="0.98425196850393704" bottom="0.98425196850393704" header="0.39370078740157483" footer="0.39370078740157483"/>
  <pageSetup orientation="portrait" r:id="rId1"/>
  <headerFooter alignWithMargins="0"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20"/>
  <dimension ref="A1:H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9" style="35" customWidth="1"/>
    <col min="3" max="3" width="7.5703125" style="35" customWidth="1"/>
    <col min="4" max="4" width="14" style="35" customWidth="1"/>
    <col min="5" max="5" width="15" style="35" customWidth="1"/>
    <col min="6" max="6" width="13.5703125" style="35" customWidth="1"/>
    <col min="7" max="8" width="0.85546875" style="35" customWidth="1"/>
    <col min="9" max="16384" width="11.42578125" style="35" hidden="1"/>
  </cols>
  <sheetData>
    <row r="1" spans="1:7" ht="3.95" customHeight="1">
      <c r="A1" s="132"/>
      <c r="B1" s="133"/>
      <c r="C1" s="133"/>
      <c r="D1" s="133"/>
      <c r="E1" s="133"/>
      <c r="F1" s="133"/>
      <c r="G1" s="134"/>
    </row>
    <row r="2" spans="1:7" ht="11.1" customHeight="1">
      <c r="A2" s="135"/>
      <c r="B2" s="136" t="s">
        <v>89</v>
      </c>
      <c r="C2" s="138"/>
      <c r="D2" s="139"/>
      <c r="E2" s="138"/>
      <c r="F2" s="373" t="s">
        <v>80</v>
      </c>
      <c r="G2" s="140"/>
    </row>
    <row r="3" spans="1:7" ht="11.1" customHeight="1">
      <c r="A3" s="135"/>
      <c r="B3" s="136" t="s">
        <v>91</v>
      </c>
      <c r="C3" s="138"/>
      <c r="D3" s="139"/>
      <c r="E3" s="138"/>
      <c r="F3" s="141"/>
      <c r="G3" s="140"/>
    </row>
    <row r="4" spans="1:7" ht="11.1" customHeight="1">
      <c r="A4" s="135"/>
      <c r="B4" s="136" t="s">
        <v>29</v>
      </c>
      <c r="C4" s="138"/>
      <c r="D4" s="138"/>
      <c r="E4" s="138"/>
      <c r="F4" s="138"/>
      <c r="G4" s="140"/>
    </row>
    <row r="5" spans="1:7" ht="3" customHeight="1">
      <c r="A5" s="135"/>
      <c r="B5" s="142"/>
      <c r="C5" s="143"/>
      <c r="D5" s="143"/>
      <c r="E5" s="143"/>
      <c r="F5" s="143"/>
      <c r="G5" s="140"/>
    </row>
    <row r="6" spans="1:7" ht="3" customHeight="1">
      <c r="A6" s="135"/>
      <c r="B6" s="144"/>
      <c r="C6" s="138"/>
      <c r="D6" s="138"/>
      <c r="E6" s="138"/>
      <c r="F6" s="138"/>
      <c r="G6" s="140"/>
    </row>
    <row r="7" spans="1:7" ht="9.9499999999999993" customHeight="1">
      <c r="A7" s="135"/>
      <c r="B7" s="742" t="s">
        <v>3</v>
      </c>
      <c r="C7" s="147" t="s">
        <v>31</v>
      </c>
      <c r="D7" s="154" t="s">
        <v>92</v>
      </c>
      <c r="E7" s="154" t="s">
        <v>93</v>
      </c>
      <c r="F7" s="154" t="s">
        <v>94</v>
      </c>
      <c r="G7" s="140"/>
    </row>
    <row r="8" spans="1:7" ht="3" customHeight="1">
      <c r="A8" s="135"/>
      <c r="B8" s="144"/>
      <c r="C8" s="147"/>
      <c r="D8" s="147"/>
      <c r="E8" s="143"/>
      <c r="F8" s="143"/>
      <c r="G8" s="140"/>
    </row>
    <row r="9" spans="1:7" ht="3" customHeight="1">
      <c r="A9" s="135"/>
      <c r="B9" s="145"/>
      <c r="C9" s="148"/>
      <c r="D9" s="148"/>
      <c r="E9" s="147"/>
      <c r="F9" s="147"/>
      <c r="G9" s="140"/>
    </row>
    <row r="10" spans="1:7" ht="8.4499999999999993" customHeight="1">
      <c r="A10" s="135"/>
      <c r="B10" s="149">
        <v>1995</v>
      </c>
      <c r="C10" s="155">
        <f>SUM(D10:F10)</f>
        <v>1031</v>
      </c>
      <c r="D10" s="155">
        <v>119</v>
      </c>
      <c r="E10" s="155">
        <v>748</v>
      </c>
      <c r="F10" s="146">
        <v>164</v>
      </c>
      <c r="G10" s="140"/>
    </row>
    <row r="11" spans="1:7" ht="8.4499999999999993" customHeight="1">
      <c r="A11" s="135"/>
      <c r="B11" s="149">
        <v>1996</v>
      </c>
      <c r="C11" s="155">
        <f>SUM(D11:F11)</f>
        <v>1154</v>
      </c>
      <c r="D11" s="155">
        <v>152</v>
      </c>
      <c r="E11" s="155">
        <v>840</v>
      </c>
      <c r="F11" s="146">
        <v>162</v>
      </c>
      <c r="G11" s="140"/>
    </row>
    <row r="12" spans="1:7" ht="8.4499999999999993" customHeight="1">
      <c r="A12" s="135"/>
      <c r="B12" s="149">
        <v>1997</v>
      </c>
      <c r="C12" s="155">
        <f>SUM(D12:F12)</f>
        <v>1079</v>
      </c>
      <c r="D12" s="155">
        <v>304</v>
      </c>
      <c r="E12" s="155">
        <v>607</v>
      </c>
      <c r="F12" s="146">
        <v>168</v>
      </c>
      <c r="G12" s="140"/>
    </row>
    <row r="13" spans="1:7" ht="8.4499999999999993" customHeight="1">
      <c r="A13" s="135"/>
      <c r="B13" s="149">
        <v>1998</v>
      </c>
      <c r="C13" s="155">
        <f>SUM(D13:F13)</f>
        <v>966</v>
      </c>
      <c r="D13" s="155">
        <v>295</v>
      </c>
      <c r="E13" s="155">
        <v>196</v>
      </c>
      <c r="F13" s="146">
        <v>475</v>
      </c>
      <c r="G13" s="140"/>
    </row>
    <row r="14" spans="1:7" ht="8.4499999999999993" customHeight="1">
      <c r="A14" s="135"/>
      <c r="B14" s="149">
        <v>1999</v>
      </c>
      <c r="C14" s="155">
        <f>SUM(D14:F14)</f>
        <v>1047</v>
      </c>
      <c r="D14" s="155">
        <v>301</v>
      </c>
      <c r="E14" s="155">
        <v>185</v>
      </c>
      <c r="F14" s="146">
        <v>561</v>
      </c>
      <c r="G14" s="140"/>
    </row>
    <row r="15" spans="1:7" ht="5.0999999999999996" customHeight="1">
      <c r="A15" s="135"/>
      <c r="B15" s="149"/>
      <c r="C15" s="155"/>
      <c r="D15" s="155"/>
      <c r="E15" s="155"/>
      <c r="F15" s="146"/>
      <c r="G15" s="140"/>
    </row>
    <row r="16" spans="1:7" ht="8.4499999999999993" customHeight="1">
      <c r="A16" s="135"/>
      <c r="B16" s="149">
        <v>2000</v>
      </c>
      <c r="C16" s="155">
        <f>SUM(D16:F16)</f>
        <v>955</v>
      </c>
      <c r="D16" s="155">
        <v>313</v>
      </c>
      <c r="E16" s="155">
        <v>128</v>
      </c>
      <c r="F16" s="146">
        <v>514</v>
      </c>
      <c r="G16" s="140"/>
    </row>
    <row r="17" spans="1:7" ht="8.4499999999999993" customHeight="1">
      <c r="A17" s="135"/>
      <c r="B17" s="149">
        <v>2001</v>
      </c>
      <c r="C17" s="155">
        <f>SUM(D17:F17)</f>
        <v>394</v>
      </c>
      <c r="D17" s="155">
        <v>74</v>
      </c>
      <c r="E17" s="155">
        <v>60</v>
      </c>
      <c r="F17" s="146">
        <v>260</v>
      </c>
      <c r="G17" s="140"/>
    </row>
    <row r="18" spans="1:7" ht="8.4499999999999993" customHeight="1">
      <c r="A18" s="135"/>
      <c r="B18" s="149">
        <v>2002</v>
      </c>
      <c r="C18" s="155">
        <f>SUM(D18:F18)</f>
        <v>408</v>
      </c>
      <c r="D18" s="155">
        <v>80</v>
      </c>
      <c r="E18" s="155">
        <v>49</v>
      </c>
      <c r="F18" s="146">
        <v>279</v>
      </c>
      <c r="G18" s="140"/>
    </row>
    <row r="19" spans="1:7" ht="8.4499999999999993" customHeight="1">
      <c r="A19" s="135"/>
      <c r="B19" s="149">
        <v>2003</v>
      </c>
      <c r="C19" s="155">
        <f>SUM(D19:F19)</f>
        <v>433</v>
      </c>
      <c r="D19" s="155">
        <v>103</v>
      </c>
      <c r="E19" s="155">
        <v>29</v>
      </c>
      <c r="F19" s="146">
        <v>301</v>
      </c>
      <c r="G19" s="140"/>
    </row>
    <row r="20" spans="1:7" ht="8.4499999999999993" customHeight="1">
      <c r="A20" s="135"/>
      <c r="B20" s="149">
        <v>2004</v>
      </c>
      <c r="C20" s="155">
        <f>SUM(D20:F20)</f>
        <v>449</v>
      </c>
      <c r="D20" s="155">
        <v>104</v>
      </c>
      <c r="E20" s="155">
        <v>48</v>
      </c>
      <c r="F20" s="146">
        <v>297</v>
      </c>
      <c r="G20" s="140"/>
    </row>
    <row r="21" spans="1:7" ht="5.0999999999999996" customHeight="1">
      <c r="A21" s="135"/>
      <c r="B21" s="149"/>
      <c r="C21" s="155"/>
      <c r="D21" s="155"/>
      <c r="E21" s="155"/>
      <c r="F21" s="146"/>
      <c r="G21" s="140"/>
    </row>
    <row r="22" spans="1:7" ht="8.4499999999999993" customHeight="1">
      <c r="A22" s="135"/>
      <c r="B22" s="149">
        <v>2005</v>
      </c>
      <c r="C22" s="155">
        <f t="shared" ref="C22:C30" si="0">SUM(D22:F22)</f>
        <v>444</v>
      </c>
      <c r="D22" s="155">
        <v>76</v>
      </c>
      <c r="E22" s="155">
        <v>49</v>
      </c>
      <c r="F22" s="146">
        <v>319</v>
      </c>
      <c r="G22" s="140"/>
    </row>
    <row r="23" spans="1:7" ht="8.4499999999999993" customHeight="1">
      <c r="A23" s="135"/>
      <c r="B23" s="149">
        <v>2006</v>
      </c>
      <c r="C23" s="155">
        <f t="shared" si="0"/>
        <v>533</v>
      </c>
      <c r="D23" s="155">
        <v>98</v>
      </c>
      <c r="E23" s="155">
        <v>50</v>
      </c>
      <c r="F23" s="146">
        <v>385</v>
      </c>
      <c r="G23" s="140"/>
    </row>
    <row r="24" spans="1:7" ht="8.4499999999999993" customHeight="1">
      <c r="A24" s="135"/>
      <c r="B24" s="149">
        <v>2007</v>
      </c>
      <c r="C24" s="155">
        <f t="shared" si="0"/>
        <v>472</v>
      </c>
      <c r="D24" s="155">
        <v>110</v>
      </c>
      <c r="E24" s="155">
        <v>41</v>
      </c>
      <c r="F24" s="146">
        <v>321</v>
      </c>
      <c r="G24" s="140"/>
    </row>
    <row r="25" spans="1:7" ht="8.4499999999999993" customHeight="1">
      <c r="A25" s="135"/>
      <c r="B25" s="149">
        <v>2008</v>
      </c>
      <c r="C25" s="155">
        <f t="shared" si="0"/>
        <v>605</v>
      </c>
      <c r="D25" s="155">
        <v>131</v>
      </c>
      <c r="E25" s="155">
        <v>41</v>
      </c>
      <c r="F25" s="146">
        <v>433</v>
      </c>
      <c r="G25" s="140"/>
    </row>
    <row r="26" spans="1:7" ht="8.4499999999999993" customHeight="1">
      <c r="A26" s="135"/>
      <c r="B26" s="149">
        <v>2009</v>
      </c>
      <c r="C26" s="155">
        <f t="shared" si="0"/>
        <v>727</v>
      </c>
      <c r="D26" s="155">
        <v>187</v>
      </c>
      <c r="E26" s="155">
        <v>36</v>
      </c>
      <c r="F26" s="146">
        <v>504</v>
      </c>
      <c r="G26" s="140"/>
    </row>
    <row r="27" spans="1:7" ht="5.0999999999999996" customHeight="1">
      <c r="A27" s="135"/>
      <c r="B27" s="149"/>
      <c r="C27" s="155"/>
      <c r="D27" s="155"/>
      <c r="E27" s="155"/>
      <c r="F27" s="146"/>
      <c r="G27" s="140"/>
    </row>
    <row r="28" spans="1:7" ht="8.4499999999999993" customHeight="1">
      <c r="A28" s="135"/>
      <c r="B28" s="149">
        <v>2010</v>
      </c>
      <c r="C28" s="155">
        <f t="shared" si="0"/>
        <v>683</v>
      </c>
      <c r="D28" s="155">
        <v>162</v>
      </c>
      <c r="E28" s="155">
        <v>52</v>
      </c>
      <c r="F28" s="146">
        <v>469</v>
      </c>
      <c r="G28" s="140"/>
    </row>
    <row r="29" spans="1:7" ht="8.4499999999999993" customHeight="1">
      <c r="A29" s="135"/>
      <c r="B29" s="149">
        <v>2011</v>
      </c>
      <c r="C29" s="155">
        <f t="shared" si="0"/>
        <v>611</v>
      </c>
      <c r="D29" s="155">
        <v>160</v>
      </c>
      <c r="E29" s="155">
        <v>37</v>
      </c>
      <c r="F29" s="146">
        <v>414</v>
      </c>
      <c r="G29" s="140"/>
    </row>
    <row r="30" spans="1:7" ht="8.4499999999999993" customHeight="1">
      <c r="A30" s="135"/>
      <c r="B30" s="149">
        <v>2012</v>
      </c>
      <c r="C30" s="155">
        <f t="shared" si="0"/>
        <v>642</v>
      </c>
      <c r="D30" s="155">
        <v>186</v>
      </c>
      <c r="E30" s="155">
        <v>57</v>
      </c>
      <c r="F30" s="146">
        <v>399</v>
      </c>
      <c r="G30" s="140"/>
    </row>
    <row r="31" spans="1:7" ht="3" customHeight="1">
      <c r="A31" s="135"/>
      <c r="B31" s="143"/>
      <c r="C31" s="143"/>
      <c r="D31" s="143"/>
      <c r="E31" s="143"/>
      <c r="F31" s="143"/>
      <c r="G31" s="140"/>
    </row>
    <row r="32" spans="1:7" ht="3" customHeight="1">
      <c r="A32" s="135"/>
      <c r="B32" s="138"/>
      <c r="C32" s="138"/>
      <c r="D32" s="138"/>
      <c r="E32" s="138"/>
      <c r="F32" s="138"/>
      <c r="G32" s="140"/>
    </row>
    <row r="33" spans="1:8" ht="9" customHeight="1">
      <c r="A33" s="135"/>
      <c r="B33" s="150" t="s">
        <v>95</v>
      </c>
      <c r="C33" s="138"/>
      <c r="D33" s="138"/>
      <c r="E33" s="138"/>
      <c r="F33" s="138"/>
      <c r="G33" s="140"/>
    </row>
    <row r="34" spans="1:8" ht="9" customHeight="1">
      <c r="A34" s="135"/>
      <c r="B34" s="150" t="s">
        <v>96</v>
      </c>
      <c r="C34" s="138"/>
      <c r="D34" s="138"/>
      <c r="E34" s="138"/>
      <c r="F34" s="138"/>
      <c r="G34" s="140"/>
    </row>
    <row r="35" spans="1:8" ht="9" customHeight="1">
      <c r="A35" s="135"/>
      <c r="B35" s="151" t="s">
        <v>97</v>
      </c>
      <c r="C35" s="138"/>
      <c r="D35" s="138"/>
      <c r="E35" s="138"/>
      <c r="F35" s="138"/>
      <c r="G35" s="140"/>
    </row>
    <row r="36" spans="1:8" ht="9" customHeight="1">
      <c r="A36" s="135"/>
      <c r="B36" s="151" t="s">
        <v>98</v>
      </c>
      <c r="C36" s="138"/>
      <c r="D36" s="138"/>
      <c r="E36" s="138"/>
      <c r="F36" s="138"/>
      <c r="G36" s="140"/>
    </row>
    <row r="37" spans="1:8" ht="9" customHeight="1">
      <c r="A37" s="135"/>
      <c r="B37" s="151" t="s">
        <v>99</v>
      </c>
      <c r="C37" s="138"/>
      <c r="D37" s="138"/>
      <c r="E37" s="138"/>
      <c r="F37" s="138"/>
      <c r="G37" s="140"/>
    </row>
    <row r="38" spans="1:8" ht="9" customHeight="1">
      <c r="A38" s="135"/>
      <c r="B38" s="218" t="s">
        <v>23</v>
      </c>
      <c r="C38" s="138"/>
      <c r="D38" s="138"/>
      <c r="E38" s="138"/>
      <c r="F38" s="138"/>
      <c r="G38" s="140"/>
    </row>
    <row r="39" spans="1:8" ht="3.95" customHeight="1">
      <c r="A39" s="152"/>
      <c r="B39" s="143"/>
      <c r="C39" s="143"/>
      <c r="D39" s="143"/>
      <c r="E39" s="143"/>
      <c r="F39" s="143"/>
      <c r="G39" s="153"/>
    </row>
    <row r="40" spans="1:8" hidden="1">
      <c r="H40" s="35" t="s">
        <v>24</v>
      </c>
    </row>
    <row r="41" spans="1:8" ht="11.25" hidden="1" customHeight="1"/>
  </sheetData>
  <sheetProtection sheet="1" objects="1" scenarios="1"/>
  <hyperlinks>
    <hyperlink ref="F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21"/>
  <dimension ref="A1:N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35" customWidth="1"/>
    <col min="2" max="2" width="5.42578125" style="35" customWidth="1"/>
    <col min="3" max="3" width="9.85546875" style="35" customWidth="1"/>
    <col min="4" max="4" width="10.5703125" style="35" customWidth="1"/>
    <col min="5" max="5" width="3" style="35" customWidth="1"/>
    <col min="6" max="6" width="8" style="35" customWidth="1"/>
    <col min="7" max="7" width="1.42578125" style="35" customWidth="1"/>
    <col min="8" max="8" width="9.42578125" style="35" customWidth="1"/>
    <col min="9" max="9" width="1.42578125" style="35" customWidth="1"/>
    <col min="10" max="10" width="9.7109375" style="35" customWidth="1"/>
    <col min="11" max="12" width="0.85546875" style="35" customWidth="1"/>
    <col min="13" max="14" width="0" style="35" hidden="1" customWidth="1"/>
    <col min="15" max="16384" width="11.42578125" style="35" hidden="1"/>
  </cols>
  <sheetData>
    <row r="1" spans="1:14" s="159" customFormat="1" ht="3.95" customHeight="1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8"/>
    </row>
    <row r="2" spans="1:14" s="159" customFormat="1" ht="11.1" customHeight="1">
      <c r="A2" s="160"/>
      <c r="B2" s="161" t="s">
        <v>100</v>
      </c>
      <c r="C2" s="744"/>
      <c r="D2" s="744"/>
      <c r="E2" s="744"/>
      <c r="F2" s="744"/>
      <c r="G2" s="744"/>
      <c r="H2" s="744"/>
      <c r="I2" s="744"/>
      <c r="J2" s="373" t="s">
        <v>90</v>
      </c>
      <c r="K2" s="162"/>
    </row>
    <row r="3" spans="1:14" s="159" customFormat="1" ht="11.1" customHeight="1">
      <c r="A3" s="160"/>
      <c r="B3" s="161" t="s">
        <v>29</v>
      </c>
      <c r="C3" s="744"/>
      <c r="D3" s="744"/>
      <c r="E3" s="744"/>
      <c r="F3" s="744"/>
      <c r="G3" s="744"/>
      <c r="H3" s="744"/>
      <c r="I3" s="744"/>
      <c r="J3" s="744"/>
      <c r="K3" s="162"/>
    </row>
    <row r="4" spans="1:14" s="159" customFormat="1" ht="2.1" customHeight="1">
      <c r="A4" s="160"/>
      <c r="B4" s="163"/>
      <c r="C4" s="163"/>
      <c r="D4" s="163"/>
      <c r="E4" s="163"/>
      <c r="F4" s="163"/>
      <c r="G4" s="163"/>
      <c r="H4" s="163"/>
      <c r="I4" s="163"/>
      <c r="J4" s="163"/>
      <c r="K4" s="162"/>
    </row>
    <row r="5" spans="1:14" s="159" customFormat="1" ht="2.1" customHeight="1">
      <c r="A5" s="160"/>
      <c r="B5" s="164"/>
      <c r="C5" s="744"/>
      <c r="D5" s="744"/>
      <c r="E5" s="744"/>
      <c r="F5" s="744"/>
      <c r="G5" s="744"/>
      <c r="H5" s="744"/>
      <c r="I5" s="744"/>
      <c r="J5" s="744"/>
      <c r="K5" s="162"/>
    </row>
    <row r="6" spans="1:14" s="159" customFormat="1" ht="8.4499999999999993" customHeight="1">
      <c r="A6" s="160"/>
      <c r="B6" s="783" t="s">
        <v>3</v>
      </c>
      <c r="C6" s="745" t="s">
        <v>102</v>
      </c>
      <c r="D6" s="785" t="s">
        <v>103</v>
      </c>
      <c r="E6" s="745"/>
      <c r="F6" s="165" t="s">
        <v>104</v>
      </c>
      <c r="G6" s="165"/>
      <c r="H6" s="165"/>
      <c r="I6" s="165"/>
      <c r="J6" s="165"/>
      <c r="K6" s="162"/>
    </row>
    <row r="7" spans="1:14" s="168" customFormat="1" ht="8.4499999999999993" customHeight="1">
      <c r="A7" s="166"/>
      <c r="B7" s="784"/>
      <c r="C7" s="745"/>
      <c r="D7" s="786"/>
      <c r="E7" s="745"/>
      <c r="F7" s="785" t="s">
        <v>105</v>
      </c>
      <c r="G7" s="745"/>
      <c r="H7" s="786" t="s">
        <v>106</v>
      </c>
      <c r="I7" s="745"/>
      <c r="J7" s="785" t="s">
        <v>107</v>
      </c>
      <c r="K7" s="167"/>
    </row>
    <row r="8" spans="1:14" s="168" customFormat="1" ht="8.4499999999999993" customHeight="1">
      <c r="A8" s="166"/>
      <c r="B8" s="784"/>
      <c r="C8" s="745"/>
      <c r="D8" s="745"/>
      <c r="E8" s="745"/>
      <c r="F8" s="786"/>
      <c r="G8" s="745"/>
      <c r="H8" s="786"/>
      <c r="I8" s="745"/>
      <c r="J8" s="786"/>
      <c r="K8" s="167"/>
    </row>
    <row r="9" spans="1:14" s="168" customFormat="1" ht="8.4499999999999993" customHeight="1">
      <c r="A9" s="166"/>
      <c r="B9" s="784"/>
      <c r="C9" s="745"/>
      <c r="D9" s="745"/>
      <c r="E9" s="745"/>
      <c r="F9" s="786"/>
      <c r="G9" s="745"/>
      <c r="H9" s="786"/>
      <c r="I9" s="745"/>
      <c r="J9" s="786"/>
      <c r="K9" s="167"/>
    </row>
    <row r="10" spans="1:14" s="168" customFormat="1" ht="8.4499999999999993" customHeight="1">
      <c r="A10" s="166"/>
      <c r="B10" s="784"/>
      <c r="C10" s="159"/>
      <c r="D10" s="159"/>
      <c r="E10" s="159"/>
      <c r="F10" s="786"/>
      <c r="G10" s="745"/>
      <c r="H10" s="786"/>
      <c r="I10" s="745"/>
      <c r="J10" s="786"/>
      <c r="K10" s="167"/>
    </row>
    <row r="11" spans="1:14" s="172" customFormat="1" ht="2.1" customHeight="1">
      <c r="A11" s="169"/>
      <c r="B11" s="170"/>
      <c r="C11" s="170"/>
      <c r="D11" s="170"/>
      <c r="E11" s="170"/>
      <c r="F11" s="170"/>
      <c r="G11" s="170"/>
      <c r="H11" s="170"/>
      <c r="I11" s="170"/>
      <c r="J11" s="170"/>
      <c r="K11" s="171"/>
    </row>
    <row r="12" spans="1:14" s="172" customFormat="1" ht="2.1" customHeight="1">
      <c r="A12" s="169"/>
      <c r="B12" s="173"/>
      <c r="C12" s="173"/>
      <c r="D12" s="173"/>
      <c r="E12" s="173"/>
      <c r="F12" s="173"/>
      <c r="G12" s="173"/>
      <c r="H12" s="173"/>
      <c r="I12" s="173"/>
      <c r="J12" s="173"/>
      <c r="K12" s="171"/>
    </row>
    <row r="13" spans="1:14" s="159" customFormat="1" ht="8.4499999999999993" customHeight="1">
      <c r="A13" s="160"/>
      <c r="B13" s="174">
        <v>1995</v>
      </c>
      <c r="C13" s="744">
        <v>115</v>
      </c>
      <c r="D13" s="744">
        <v>180</v>
      </c>
      <c r="E13" s="175"/>
      <c r="F13" s="744">
        <v>102</v>
      </c>
      <c r="G13" s="176"/>
      <c r="H13" s="177">
        <v>5360</v>
      </c>
      <c r="I13" s="178"/>
      <c r="J13" s="179" t="s">
        <v>13</v>
      </c>
      <c r="K13" s="180"/>
      <c r="L13" s="175"/>
      <c r="M13" s="744"/>
      <c r="N13" s="744"/>
    </row>
    <row r="14" spans="1:14" s="159" customFormat="1" ht="8.4499999999999993" customHeight="1">
      <c r="A14" s="160"/>
      <c r="B14" s="174">
        <v>1996</v>
      </c>
      <c r="C14" s="744">
        <v>158</v>
      </c>
      <c r="D14" s="744">
        <v>174</v>
      </c>
      <c r="E14" s="175"/>
      <c r="F14" s="744">
        <v>186</v>
      </c>
      <c r="G14" s="744"/>
      <c r="H14" s="177">
        <v>501</v>
      </c>
      <c r="I14" s="177"/>
      <c r="J14" s="179" t="s">
        <v>13</v>
      </c>
      <c r="K14" s="162"/>
    </row>
    <row r="15" spans="1:14" s="159" customFormat="1" ht="8.4499999999999993" customHeight="1">
      <c r="A15" s="160"/>
      <c r="B15" s="174">
        <v>1997</v>
      </c>
      <c r="C15" s="744">
        <v>191</v>
      </c>
      <c r="D15" s="744">
        <v>217</v>
      </c>
      <c r="E15" s="175"/>
      <c r="F15" s="744">
        <v>100</v>
      </c>
      <c r="G15" s="176"/>
      <c r="H15" s="177">
        <v>948</v>
      </c>
      <c r="I15" s="177"/>
      <c r="J15" s="177">
        <v>115</v>
      </c>
      <c r="K15" s="162"/>
    </row>
    <row r="16" spans="1:14" s="159" customFormat="1" ht="8.4499999999999993" customHeight="1">
      <c r="A16" s="160"/>
      <c r="B16" s="174">
        <v>1998</v>
      </c>
      <c r="C16" s="744">
        <v>165</v>
      </c>
      <c r="D16" s="744">
        <v>170</v>
      </c>
      <c r="E16" s="175"/>
      <c r="F16" s="744">
        <v>296</v>
      </c>
      <c r="G16" s="744"/>
      <c r="H16" s="177">
        <v>1903</v>
      </c>
      <c r="I16" s="177"/>
      <c r="J16" s="177">
        <v>122</v>
      </c>
      <c r="K16" s="162"/>
    </row>
    <row r="17" spans="1:11" s="159" customFormat="1" ht="8.4499999999999993" customHeight="1">
      <c r="A17" s="160"/>
      <c r="B17" s="174">
        <v>1999</v>
      </c>
      <c r="C17" s="744">
        <v>294</v>
      </c>
      <c r="D17" s="744">
        <v>221</v>
      </c>
      <c r="E17" s="175"/>
      <c r="F17" s="744">
        <v>317</v>
      </c>
      <c r="G17" s="744"/>
      <c r="H17" s="177">
        <v>1161</v>
      </c>
      <c r="I17" s="177"/>
      <c r="J17" s="177">
        <v>178</v>
      </c>
      <c r="K17" s="162"/>
    </row>
    <row r="18" spans="1:11" s="159" customFormat="1" ht="3.95" customHeight="1">
      <c r="A18" s="160"/>
      <c r="B18" s="174"/>
      <c r="C18" s="744"/>
      <c r="D18" s="744"/>
      <c r="E18" s="175"/>
      <c r="F18" s="744"/>
      <c r="G18" s="744"/>
      <c r="H18" s="177"/>
      <c r="I18" s="177"/>
      <c r="J18" s="177"/>
      <c r="K18" s="162"/>
    </row>
    <row r="19" spans="1:11" s="159" customFormat="1" ht="8.4499999999999993" customHeight="1">
      <c r="A19" s="160"/>
      <c r="B19" s="174">
        <v>2000</v>
      </c>
      <c r="C19" s="744">
        <v>405</v>
      </c>
      <c r="D19" s="744">
        <v>472</v>
      </c>
      <c r="E19" s="744"/>
      <c r="F19" s="744">
        <v>279</v>
      </c>
      <c r="G19" s="744"/>
      <c r="H19" s="177">
        <v>2555</v>
      </c>
      <c r="I19" s="177"/>
      <c r="J19" s="177">
        <v>331</v>
      </c>
      <c r="K19" s="162"/>
    </row>
    <row r="20" spans="1:11" s="159" customFormat="1" ht="9.9499999999999993" customHeight="1">
      <c r="A20" s="160"/>
      <c r="B20" s="181">
        <v>2001</v>
      </c>
      <c r="C20" s="744">
        <v>163</v>
      </c>
      <c r="D20" s="175" t="s">
        <v>13</v>
      </c>
      <c r="E20" s="744"/>
      <c r="F20" s="744">
        <v>207</v>
      </c>
      <c r="G20" s="744"/>
      <c r="H20" s="177">
        <v>535</v>
      </c>
      <c r="I20" s="177"/>
      <c r="J20" s="177">
        <v>147</v>
      </c>
      <c r="K20" s="162"/>
    </row>
    <row r="21" spans="1:11" s="159" customFormat="1" ht="8.4499999999999993" customHeight="1">
      <c r="A21" s="160"/>
      <c r="B21" s="174">
        <v>2002</v>
      </c>
      <c r="C21" s="744">
        <v>296</v>
      </c>
      <c r="D21" s="175" t="s">
        <v>13</v>
      </c>
      <c r="E21" s="744"/>
      <c r="F21" s="744">
        <v>119</v>
      </c>
      <c r="G21" s="744"/>
      <c r="H21" s="177">
        <v>1493</v>
      </c>
      <c r="I21" s="177"/>
      <c r="J21" s="177">
        <v>194</v>
      </c>
      <c r="K21" s="162"/>
    </row>
    <row r="22" spans="1:11" s="159" customFormat="1" ht="8.4499999999999993" customHeight="1">
      <c r="A22" s="160"/>
      <c r="B22" s="174">
        <v>2003</v>
      </c>
      <c r="C22" s="744">
        <v>551</v>
      </c>
      <c r="D22" s="175" t="s">
        <v>13</v>
      </c>
      <c r="E22" s="744"/>
      <c r="F22" s="744">
        <v>238</v>
      </c>
      <c r="G22" s="744"/>
      <c r="H22" s="177">
        <v>249</v>
      </c>
      <c r="I22" s="177"/>
      <c r="J22" s="177">
        <v>228</v>
      </c>
      <c r="K22" s="162"/>
    </row>
    <row r="23" spans="1:11" s="159" customFormat="1" ht="8.4499999999999993" customHeight="1">
      <c r="A23" s="160"/>
      <c r="B23" s="174">
        <v>2004</v>
      </c>
      <c r="C23" s="744">
        <v>889</v>
      </c>
      <c r="D23" s="175" t="s">
        <v>13</v>
      </c>
      <c r="E23" s="744"/>
      <c r="F23" s="744">
        <v>334</v>
      </c>
      <c r="G23" s="744"/>
      <c r="H23" s="177">
        <v>872</v>
      </c>
      <c r="I23" s="177"/>
      <c r="J23" s="177">
        <v>278</v>
      </c>
      <c r="K23" s="162"/>
    </row>
    <row r="24" spans="1:11" s="159" customFormat="1" ht="3.95" customHeight="1">
      <c r="A24" s="160"/>
      <c r="B24" s="174"/>
      <c r="C24" s="744"/>
      <c r="D24" s="175"/>
      <c r="E24" s="744"/>
      <c r="F24" s="744"/>
      <c r="G24" s="744"/>
      <c r="H24" s="177"/>
      <c r="I24" s="177"/>
      <c r="J24" s="177"/>
      <c r="K24" s="162"/>
    </row>
    <row r="25" spans="1:11" s="159" customFormat="1" ht="8.4499999999999993" customHeight="1">
      <c r="A25" s="160"/>
      <c r="B25" s="174">
        <v>2005</v>
      </c>
      <c r="C25" s="744">
        <v>956</v>
      </c>
      <c r="D25" s="175" t="s">
        <v>13</v>
      </c>
      <c r="E25" s="744"/>
      <c r="F25" s="744">
        <v>616</v>
      </c>
      <c r="G25" s="744"/>
      <c r="H25" s="177">
        <v>879</v>
      </c>
      <c r="I25" s="177"/>
      <c r="J25" s="177">
        <v>279</v>
      </c>
      <c r="K25" s="162"/>
    </row>
    <row r="26" spans="1:11" s="159" customFormat="1" ht="8.4499999999999993" customHeight="1">
      <c r="A26" s="160"/>
      <c r="B26" s="174">
        <v>2006</v>
      </c>
      <c r="C26" s="744">
        <v>933</v>
      </c>
      <c r="D26" s="175" t="s">
        <v>13</v>
      </c>
      <c r="E26" s="744"/>
      <c r="F26" s="744">
        <v>580</v>
      </c>
      <c r="G26" s="744"/>
      <c r="H26" s="177">
        <v>807</v>
      </c>
      <c r="I26" s="177"/>
      <c r="J26" s="177">
        <v>338</v>
      </c>
      <c r="K26" s="162"/>
    </row>
    <row r="27" spans="1:11" s="159" customFormat="1" ht="8.4499999999999993" customHeight="1">
      <c r="A27" s="160"/>
      <c r="B27" s="174">
        <v>2007</v>
      </c>
      <c r="C27" s="177">
        <v>1175</v>
      </c>
      <c r="D27" s="175" t="s">
        <v>13</v>
      </c>
      <c r="E27" s="744"/>
      <c r="F27" s="744">
        <v>329</v>
      </c>
      <c r="G27" s="744"/>
      <c r="H27" s="177">
        <v>565</v>
      </c>
      <c r="I27" s="177"/>
      <c r="J27" s="177">
        <v>564</v>
      </c>
      <c r="K27" s="162"/>
    </row>
    <row r="28" spans="1:11" s="159" customFormat="1" ht="8.4499999999999993" customHeight="1">
      <c r="A28" s="160"/>
      <c r="B28" s="174">
        <v>2008</v>
      </c>
      <c r="C28" s="744">
        <v>902</v>
      </c>
      <c r="D28" s="175" t="s">
        <v>13</v>
      </c>
      <c r="E28" s="744"/>
      <c r="F28" s="744">
        <v>445</v>
      </c>
      <c r="G28" s="744"/>
      <c r="H28" s="177">
        <v>397.8</v>
      </c>
      <c r="I28" s="177"/>
      <c r="J28" s="177">
        <v>715</v>
      </c>
      <c r="K28" s="162"/>
    </row>
    <row r="29" spans="1:11" s="159" customFormat="1" ht="8.4499999999999993" customHeight="1">
      <c r="A29" s="160"/>
      <c r="B29" s="174">
        <v>2009</v>
      </c>
      <c r="C29" s="744">
        <v>735</v>
      </c>
      <c r="D29" s="175" t="s">
        <v>13</v>
      </c>
      <c r="E29" s="744"/>
      <c r="F29" s="744">
        <v>493</v>
      </c>
      <c r="G29" s="744"/>
      <c r="H29" s="177">
        <v>1089</v>
      </c>
      <c r="I29" s="177"/>
      <c r="J29" s="177">
        <v>584</v>
      </c>
      <c r="K29" s="162"/>
    </row>
    <row r="30" spans="1:11" s="159" customFormat="1" ht="3.95" customHeight="1">
      <c r="A30" s="160"/>
      <c r="B30" s="174"/>
      <c r="C30" s="744"/>
      <c r="D30" s="175"/>
      <c r="E30" s="744"/>
      <c r="F30" s="744"/>
      <c r="G30" s="744"/>
      <c r="H30" s="177"/>
      <c r="I30" s="177"/>
      <c r="J30" s="177"/>
      <c r="K30" s="162"/>
    </row>
    <row r="31" spans="1:11" s="159" customFormat="1" ht="8.4499999999999993" customHeight="1">
      <c r="A31" s="160"/>
      <c r="B31" s="174">
        <v>2010</v>
      </c>
      <c r="C31" s="744">
        <v>660</v>
      </c>
      <c r="D31" s="175" t="s">
        <v>13</v>
      </c>
      <c r="E31" s="744"/>
      <c r="F31" s="744">
        <v>459</v>
      </c>
      <c r="G31" s="744"/>
      <c r="H31" s="177">
        <v>1488</v>
      </c>
      <c r="I31" s="177"/>
      <c r="J31" s="177">
        <v>490</v>
      </c>
      <c r="K31" s="162"/>
    </row>
    <row r="32" spans="1:11" s="159" customFormat="1" ht="8.4499999999999993" customHeight="1">
      <c r="A32" s="160"/>
      <c r="B32" s="174">
        <v>2011</v>
      </c>
      <c r="C32" s="744">
        <v>724</v>
      </c>
      <c r="D32" s="175" t="s">
        <v>13</v>
      </c>
      <c r="E32" s="744"/>
      <c r="F32" s="744">
        <v>398</v>
      </c>
      <c r="G32" s="744"/>
      <c r="H32" s="177">
        <v>1777</v>
      </c>
      <c r="I32" s="177"/>
      <c r="J32" s="177">
        <v>580</v>
      </c>
      <c r="K32" s="162"/>
    </row>
    <row r="33" spans="1:12" s="159" customFormat="1" ht="8.4499999999999993" customHeight="1">
      <c r="A33" s="160"/>
      <c r="B33" s="174">
        <v>2012</v>
      </c>
      <c r="C33" s="744">
        <v>788</v>
      </c>
      <c r="D33" s="175" t="s">
        <v>13</v>
      </c>
      <c r="E33" s="744"/>
      <c r="F33" s="744">
        <v>435</v>
      </c>
      <c r="G33" s="744"/>
      <c r="H33" s="177">
        <v>6873</v>
      </c>
      <c r="I33" s="177"/>
      <c r="J33" s="177">
        <v>788</v>
      </c>
      <c r="K33" s="162"/>
    </row>
    <row r="34" spans="1:12" s="159" customFormat="1" ht="2.1" customHeight="1">
      <c r="A34" s="160"/>
      <c r="B34" s="182"/>
      <c r="C34" s="163"/>
      <c r="D34" s="163"/>
      <c r="E34" s="163"/>
      <c r="F34" s="163"/>
      <c r="G34" s="163"/>
      <c r="H34" s="163"/>
      <c r="I34" s="163"/>
      <c r="J34" s="163"/>
      <c r="K34" s="162"/>
    </row>
    <row r="35" spans="1:12" s="159" customFormat="1" ht="2.1" customHeight="1">
      <c r="A35" s="160"/>
      <c r="B35" s="183"/>
      <c r="C35" s="183"/>
      <c r="D35" s="183"/>
      <c r="E35" s="183"/>
      <c r="F35" s="183"/>
      <c r="G35" s="183"/>
      <c r="H35" s="183"/>
      <c r="I35" s="183"/>
      <c r="J35" s="183"/>
      <c r="K35" s="162"/>
    </row>
    <row r="36" spans="1:12" s="159" customFormat="1" ht="9" customHeight="1">
      <c r="A36" s="160"/>
      <c r="B36" s="743" t="s">
        <v>108</v>
      </c>
      <c r="C36" s="744"/>
      <c r="D36" s="744"/>
      <c r="E36" s="744"/>
      <c r="F36" s="744"/>
      <c r="G36" s="744"/>
      <c r="H36" s="744"/>
      <c r="I36" s="744"/>
      <c r="J36" s="744"/>
      <c r="K36" s="162"/>
    </row>
    <row r="37" spans="1:12" s="159" customFormat="1" ht="9" customHeight="1">
      <c r="A37" s="160"/>
      <c r="B37" s="743" t="s">
        <v>109</v>
      </c>
      <c r="C37" s="744"/>
      <c r="D37" s="744"/>
      <c r="E37" s="744"/>
      <c r="F37" s="744"/>
      <c r="G37" s="744"/>
      <c r="H37" s="744"/>
      <c r="I37" s="744"/>
      <c r="J37" s="744"/>
      <c r="K37" s="162"/>
    </row>
    <row r="38" spans="1:12" s="159" customFormat="1" ht="9" customHeight="1">
      <c r="A38" s="160"/>
      <c r="B38" s="744" t="s">
        <v>116</v>
      </c>
      <c r="C38" s="744"/>
      <c r="D38" s="744"/>
      <c r="E38" s="744"/>
      <c r="F38" s="744"/>
      <c r="G38" s="744"/>
      <c r="H38" s="744"/>
      <c r="I38" s="744"/>
      <c r="J38" s="744"/>
      <c r="K38" s="162"/>
    </row>
    <row r="39" spans="1:12" s="159" customFormat="1" ht="9" customHeight="1">
      <c r="A39" s="160"/>
      <c r="B39" s="218" t="s">
        <v>23</v>
      </c>
      <c r="C39" s="744"/>
      <c r="D39" s="744"/>
      <c r="E39" s="744"/>
      <c r="F39" s="744"/>
      <c r="G39" s="744"/>
      <c r="H39" s="744"/>
      <c r="I39" s="744"/>
      <c r="J39" s="744"/>
      <c r="K39" s="162"/>
    </row>
    <row r="40" spans="1:12" s="159" customFormat="1" ht="5.0999999999999996" customHeight="1">
      <c r="A40" s="184"/>
      <c r="B40" s="185"/>
      <c r="C40" s="185"/>
      <c r="D40" s="185"/>
      <c r="E40" s="185"/>
      <c r="F40" s="185"/>
      <c r="G40" s="185"/>
      <c r="H40" s="185"/>
      <c r="I40" s="185"/>
      <c r="J40" s="185"/>
      <c r="K40" s="186"/>
    </row>
    <row r="41" spans="1:12" hidden="1">
      <c r="L41" s="35" t="s">
        <v>24</v>
      </c>
    </row>
  </sheetData>
  <sheetProtection sheet="1" objects="1" scenarios="1"/>
  <mergeCells count="5">
    <mergeCell ref="B6:B10"/>
    <mergeCell ref="D6:D7"/>
    <mergeCell ref="F7:F10"/>
    <mergeCell ref="H7:H10"/>
    <mergeCell ref="J7:J10"/>
  </mergeCells>
  <hyperlinks>
    <hyperlink ref="J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2"/>
  <dimension ref="A1:P3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17" customWidth="1"/>
    <col min="2" max="2" width="6.140625" style="217" customWidth="1"/>
    <col min="3" max="4" width="10.5703125" style="217" customWidth="1"/>
    <col min="5" max="5" width="11" style="217" customWidth="1"/>
    <col min="6" max="6" width="1.42578125" style="217" customWidth="1"/>
    <col min="7" max="7" width="9.85546875" style="217" customWidth="1"/>
    <col min="8" max="8" width="9.42578125" style="217" customWidth="1"/>
    <col min="9" max="10" width="0.85546875" style="217" customWidth="1"/>
    <col min="11" max="16" width="0" style="217" hidden="1" customWidth="1"/>
    <col min="17" max="16384" width="11.42578125" style="217" hidden="1"/>
  </cols>
  <sheetData>
    <row r="1" spans="1:16" s="190" customFormat="1" ht="3.95" customHeight="1">
      <c r="A1" s="187"/>
      <c r="B1" s="188"/>
      <c r="C1" s="188"/>
      <c r="D1" s="188"/>
      <c r="E1" s="188"/>
      <c r="F1" s="188"/>
      <c r="G1" s="188"/>
      <c r="H1" s="188"/>
      <c r="I1" s="189"/>
    </row>
    <row r="2" spans="1:16" s="190" customFormat="1" ht="11.1" customHeight="1">
      <c r="A2" s="191"/>
      <c r="B2" s="192" t="s">
        <v>110</v>
      </c>
      <c r="C2" s="193"/>
      <c r="D2" s="193"/>
      <c r="E2" s="193"/>
      <c r="F2" s="193"/>
      <c r="G2" s="193"/>
      <c r="H2" s="373" t="s">
        <v>101</v>
      </c>
      <c r="I2" s="194"/>
    </row>
    <row r="3" spans="1:16" s="190" customFormat="1" ht="11.1" customHeight="1">
      <c r="A3" s="191"/>
      <c r="B3" s="192" t="s">
        <v>111</v>
      </c>
      <c r="C3" s="193"/>
      <c r="D3" s="193"/>
      <c r="E3" s="193"/>
      <c r="F3" s="193"/>
      <c r="G3" s="193"/>
      <c r="H3" s="193"/>
      <c r="I3" s="194"/>
    </row>
    <row r="4" spans="1:16" s="190" customFormat="1" ht="11.1" customHeight="1">
      <c r="A4" s="191"/>
      <c r="B4" s="192" t="s">
        <v>29</v>
      </c>
      <c r="C4" s="193"/>
      <c r="D4" s="193"/>
      <c r="E4" s="193"/>
      <c r="F4" s="193"/>
      <c r="G4" s="193"/>
      <c r="H4" s="193"/>
      <c r="I4" s="194"/>
    </row>
    <row r="5" spans="1:16" s="190" customFormat="1" ht="3" customHeight="1">
      <c r="A5" s="191"/>
      <c r="B5" s="195"/>
      <c r="C5" s="195"/>
      <c r="D5" s="195"/>
      <c r="E5" s="195"/>
      <c r="F5" s="195"/>
      <c r="G5" s="195"/>
      <c r="H5" s="195"/>
      <c r="I5" s="194"/>
    </row>
    <row r="6" spans="1:16" s="190" customFormat="1" ht="3" customHeight="1">
      <c r="A6" s="191"/>
      <c r="B6" s="193"/>
      <c r="C6" s="193"/>
      <c r="D6" s="188"/>
      <c r="E6" s="188"/>
      <c r="F6" s="193"/>
      <c r="G6" s="193"/>
      <c r="H6" s="193"/>
      <c r="I6" s="194"/>
    </row>
    <row r="7" spans="1:16" s="198" customFormat="1" ht="8.4499999999999993" customHeight="1">
      <c r="A7" s="196"/>
      <c r="B7" s="788" t="s">
        <v>3</v>
      </c>
      <c r="C7" s="787" t="s">
        <v>31</v>
      </c>
      <c r="D7" s="787" t="s">
        <v>112</v>
      </c>
      <c r="E7" s="787" t="s">
        <v>113</v>
      </c>
      <c r="F7" s="746"/>
      <c r="G7" s="787" t="s">
        <v>114</v>
      </c>
      <c r="H7" s="787" t="s">
        <v>115</v>
      </c>
      <c r="I7" s="197"/>
    </row>
    <row r="8" spans="1:16" s="198" customFormat="1" ht="8.4499999999999993" customHeight="1">
      <c r="A8" s="196"/>
      <c r="B8" s="789"/>
      <c r="C8" s="787"/>
      <c r="D8" s="787"/>
      <c r="E8" s="787"/>
      <c r="F8" s="746"/>
      <c r="G8" s="787"/>
      <c r="H8" s="787"/>
      <c r="I8" s="197"/>
    </row>
    <row r="9" spans="1:16" s="198" customFormat="1" ht="8.4499999999999993" customHeight="1">
      <c r="A9" s="196"/>
      <c r="B9" s="789"/>
      <c r="C9" s="787"/>
      <c r="D9" s="787"/>
      <c r="E9" s="787"/>
      <c r="F9" s="746"/>
      <c r="G9" s="746"/>
      <c r="H9" s="746"/>
      <c r="I9" s="197"/>
    </row>
    <row r="10" spans="1:16" s="203" customFormat="1" ht="3" customHeight="1">
      <c r="A10" s="199"/>
      <c r="B10" s="200"/>
      <c r="C10" s="201"/>
      <c r="D10" s="201"/>
      <c r="E10" s="201"/>
      <c r="F10" s="201"/>
      <c r="G10" s="201"/>
      <c r="H10" s="201"/>
      <c r="I10" s="202"/>
    </row>
    <row r="11" spans="1:16" s="203" customFormat="1" ht="3" customHeight="1">
      <c r="A11" s="199"/>
      <c r="B11" s="204"/>
      <c r="C11" s="205"/>
      <c r="D11" s="205"/>
      <c r="E11" s="205"/>
      <c r="F11" s="205"/>
      <c r="G11" s="205"/>
      <c r="H11" s="205"/>
      <c r="I11" s="202"/>
    </row>
    <row r="12" spans="1:16" s="190" customFormat="1" ht="8.4499999999999993" customHeight="1">
      <c r="A12" s="191"/>
      <c r="B12" s="206">
        <v>1995</v>
      </c>
      <c r="C12" s="207">
        <f>SUM(D12:H12)</f>
        <v>12900</v>
      </c>
      <c r="D12" s="207">
        <v>3488</v>
      </c>
      <c r="E12" s="207">
        <v>9145</v>
      </c>
      <c r="F12" s="207"/>
      <c r="G12" s="208">
        <v>198</v>
      </c>
      <c r="H12" s="209">
        <v>69</v>
      </c>
      <c r="I12" s="194"/>
      <c r="J12" s="207"/>
      <c r="K12" s="207"/>
      <c r="L12" s="207"/>
      <c r="M12" s="207"/>
      <c r="N12" s="207"/>
      <c r="O12" s="207"/>
      <c r="P12" s="207"/>
    </row>
    <row r="13" spans="1:16" s="190" customFormat="1" ht="8.4499999999999993" customHeight="1">
      <c r="A13" s="191"/>
      <c r="B13" s="206">
        <v>1996</v>
      </c>
      <c r="C13" s="207">
        <f>SUM(D13:H13)</f>
        <v>13108</v>
      </c>
      <c r="D13" s="207">
        <v>3372</v>
      </c>
      <c r="E13" s="207">
        <v>9503</v>
      </c>
      <c r="F13" s="207"/>
      <c r="G13" s="208">
        <v>171</v>
      </c>
      <c r="H13" s="209">
        <v>62</v>
      </c>
      <c r="I13" s="194"/>
      <c r="J13" s="208"/>
      <c r="K13" s="209"/>
      <c r="L13" s="208"/>
      <c r="M13" s="208"/>
      <c r="N13" s="208"/>
      <c r="O13" s="208"/>
      <c r="P13" s="208"/>
    </row>
    <row r="14" spans="1:16" s="190" customFormat="1" ht="8.4499999999999993" customHeight="1">
      <c r="A14" s="191"/>
      <c r="B14" s="206">
        <v>1997</v>
      </c>
      <c r="C14" s="207">
        <f>SUM(D14:H14)</f>
        <v>12240</v>
      </c>
      <c r="D14" s="207">
        <v>2642</v>
      </c>
      <c r="E14" s="207">
        <v>9387</v>
      </c>
      <c r="F14" s="207"/>
      <c r="G14" s="208">
        <v>161</v>
      </c>
      <c r="H14" s="209">
        <v>50</v>
      </c>
      <c r="I14" s="194"/>
      <c r="J14" s="209"/>
      <c r="K14" s="209"/>
      <c r="L14" s="209"/>
      <c r="M14" s="209"/>
      <c r="N14" s="209"/>
      <c r="O14" s="209"/>
      <c r="P14" s="209"/>
    </row>
    <row r="15" spans="1:16" s="190" customFormat="1" ht="8.4499999999999993" customHeight="1">
      <c r="A15" s="191"/>
      <c r="B15" s="206">
        <v>1998</v>
      </c>
      <c r="C15" s="207">
        <f>SUM(D15:H15)</f>
        <v>9590</v>
      </c>
      <c r="D15" s="207">
        <v>2081</v>
      </c>
      <c r="E15" s="207">
        <v>7357</v>
      </c>
      <c r="F15" s="207"/>
      <c r="G15" s="208">
        <v>107</v>
      </c>
      <c r="H15" s="209">
        <v>45</v>
      </c>
      <c r="I15" s="194"/>
      <c r="J15" s="209"/>
      <c r="K15" s="209"/>
      <c r="L15" s="209"/>
      <c r="M15" s="209"/>
      <c r="N15" s="209"/>
      <c r="O15" s="209"/>
      <c r="P15" s="209"/>
    </row>
    <row r="16" spans="1:16" s="190" customFormat="1" ht="8.4499999999999993" customHeight="1">
      <c r="A16" s="191"/>
      <c r="B16" s="206">
        <v>1999</v>
      </c>
      <c r="C16" s="207">
        <f>SUM(D16:H16)</f>
        <v>8671</v>
      </c>
      <c r="D16" s="207">
        <v>1717</v>
      </c>
      <c r="E16" s="207">
        <v>6807</v>
      </c>
      <c r="F16" s="207"/>
      <c r="G16" s="208">
        <v>78</v>
      </c>
      <c r="H16" s="209">
        <v>69</v>
      </c>
      <c r="I16" s="194"/>
      <c r="J16" s="209"/>
      <c r="K16" s="209"/>
      <c r="L16" s="209"/>
      <c r="M16" s="209"/>
      <c r="N16" s="209"/>
      <c r="O16" s="209"/>
      <c r="P16" s="209"/>
    </row>
    <row r="17" spans="1:16" s="190" customFormat="1" ht="3.95" customHeight="1">
      <c r="A17" s="191"/>
      <c r="B17" s="206"/>
      <c r="C17" s="207"/>
      <c r="D17" s="207"/>
      <c r="E17" s="207"/>
      <c r="F17" s="207"/>
      <c r="G17" s="208"/>
      <c r="H17" s="209"/>
      <c r="I17" s="194"/>
      <c r="J17" s="209"/>
      <c r="K17" s="209"/>
      <c r="L17" s="209"/>
      <c r="M17" s="209"/>
      <c r="N17" s="209"/>
      <c r="O17" s="209"/>
      <c r="P17" s="209"/>
    </row>
    <row r="18" spans="1:16" s="190" customFormat="1" ht="8.4499999999999993" customHeight="1">
      <c r="A18" s="191"/>
      <c r="B18" s="206">
        <v>2000</v>
      </c>
      <c r="C18" s="207">
        <f>SUM(D18:H18)</f>
        <v>8426</v>
      </c>
      <c r="D18" s="207">
        <v>1871</v>
      </c>
      <c r="E18" s="207">
        <v>6396</v>
      </c>
      <c r="F18" s="207"/>
      <c r="G18" s="208">
        <v>89</v>
      </c>
      <c r="H18" s="209">
        <v>70</v>
      </c>
      <c r="I18" s="194"/>
      <c r="J18" s="209"/>
      <c r="K18" s="209"/>
      <c r="L18" s="209"/>
      <c r="M18" s="209"/>
      <c r="N18" s="209"/>
      <c r="O18" s="209"/>
      <c r="P18" s="209"/>
    </row>
    <row r="19" spans="1:16" s="190" customFormat="1" ht="8.4499999999999993" customHeight="1">
      <c r="A19" s="191"/>
      <c r="B19" s="206">
        <v>2001</v>
      </c>
      <c r="C19" s="207">
        <f>SUM(D19:H19)</f>
        <v>7912</v>
      </c>
      <c r="D19" s="207">
        <v>1790</v>
      </c>
      <c r="E19" s="207">
        <v>5966</v>
      </c>
      <c r="F19" s="207"/>
      <c r="G19" s="208">
        <v>93</v>
      </c>
      <c r="H19" s="209">
        <v>63</v>
      </c>
      <c r="I19" s="194"/>
      <c r="J19" s="209"/>
      <c r="K19" s="209"/>
      <c r="L19" s="209"/>
      <c r="M19" s="209"/>
      <c r="N19" s="209"/>
      <c r="O19" s="209"/>
      <c r="P19" s="209"/>
    </row>
    <row r="20" spans="1:16" s="190" customFormat="1" ht="8.4499999999999993" customHeight="1">
      <c r="A20" s="191"/>
      <c r="B20" s="206">
        <v>2002</v>
      </c>
      <c r="C20" s="207">
        <f>SUM(D20:H20)</f>
        <v>7619</v>
      </c>
      <c r="D20" s="207">
        <v>2005</v>
      </c>
      <c r="E20" s="207">
        <v>5510</v>
      </c>
      <c r="F20" s="207"/>
      <c r="G20" s="208">
        <v>60</v>
      </c>
      <c r="H20" s="209">
        <v>44</v>
      </c>
      <c r="I20" s="194"/>
      <c r="J20" s="209"/>
      <c r="K20" s="209"/>
      <c r="L20" s="209"/>
      <c r="M20" s="209"/>
      <c r="N20" s="209"/>
      <c r="O20" s="209"/>
      <c r="P20" s="209"/>
    </row>
    <row r="21" spans="1:16" s="190" customFormat="1" ht="8.4499999999999993" customHeight="1">
      <c r="A21" s="191"/>
      <c r="B21" s="206">
        <v>2003</v>
      </c>
      <c r="C21" s="207">
        <f>SUM(D21:H21)</f>
        <v>7769</v>
      </c>
      <c r="D21" s="207">
        <v>2171</v>
      </c>
      <c r="E21" s="207">
        <v>5484</v>
      </c>
      <c r="F21" s="207"/>
      <c r="G21" s="208">
        <v>63</v>
      </c>
      <c r="H21" s="209">
        <v>51</v>
      </c>
      <c r="I21" s="194"/>
      <c r="J21" s="209"/>
      <c r="K21" s="209"/>
      <c r="L21" s="209"/>
      <c r="M21" s="209"/>
      <c r="N21" s="209"/>
      <c r="O21" s="209"/>
      <c r="P21" s="209"/>
    </row>
    <row r="22" spans="1:16" s="190" customFormat="1" ht="8.4499999999999993" customHeight="1">
      <c r="A22" s="191"/>
      <c r="B22" s="206">
        <v>2004</v>
      </c>
      <c r="C22" s="207">
        <f>SUM(D22:H22)</f>
        <v>7237</v>
      </c>
      <c r="D22" s="207">
        <v>1772</v>
      </c>
      <c r="E22" s="207">
        <v>5370</v>
      </c>
      <c r="F22" s="210"/>
      <c r="G22" s="208">
        <v>47</v>
      </c>
      <c r="H22" s="209">
        <v>48</v>
      </c>
      <c r="I22" s="194"/>
      <c r="J22" s="209"/>
      <c r="K22" s="209"/>
      <c r="L22" s="209"/>
      <c r="M22" s="209"/>
      <c r="N22" s="209"/>
      <c r="O22" s="209"/>
      <c r="P22" s="209"/>
    </row>
    <row r="23" spans="1:16" s="190" customFormat="1" ht="3.95" customHeight="1">
      <c r="A23" s="191"/>
      <c r="B23" s="206"/>
      <c r="C23" s="207"/>
      <c r="D23" s="207"/>
      <c r="E23" s="207"/>
      <c r="F23" s="207"/>
      <c r="G23" s="208"/>
      <c r="H23" s="209"/>
      <c r="I23" s="194"/>
      <c r="J23" s="209"/>
      <c r="K23" s="209"/>
      <c r="L23" s="209"/>
      <c r="M23" s="209"/>
      <c r="N23" s="209"/>
      <c r="O23" s="209"/>
      <c r="P23" s="209"/>
    </row>
    <row r="24" spans="1:16" s="190" customFormat="1" ht="8.4499999999999993" customHeight="1">
      <c r="A24" s="191"/>
      <c r="B24" s="206">
        <v>2005</v>
      </c>
      <c r="C24" s="207">
        <f t="shared" ref="C24:C32" si="0">SUM(D24:H24)</f>
        <v>7503</v>
      </c>
      <c r="D24" s="207">
        <v>2116</v>
      </c>
      <c r="E24" s="207">
        <v>5300</v>
      </c>
      <c r="F24" s="207"/>
      <c r="G24" s="208">
        <v>46</v>
      </c>
      <c r="H24" s="209">
        <v>41</v>
      </c>
      <c r="I24" s="194"/>
      <c r="J24" s="209"/>
      <c r="K24" s="209"/>
      <c r="L24" s="209"/>
      <c r="M24" s="209"/>
      <c r="N24" s="209"/>
      <c r="O24" s="209"/>
      <c r="P24" s="209"/>
    </row>
    <row r="25" spans="1:16" s="190" customFormat="1" ht="8.4499999999999993" customHeight="1">
      <c r="A25" s="191"/>
      <c r="B25" s="206">
        <v>2006</v>
      </c>
      <c r="C25" s="207">
        <f t="shared" si="0"/>
        <v>7408</v>
      </c>
      <c r="D25" s="207">
        <v>2190</v>
      </c>
      <c r="E25" s="207">
        <v>5153</v>
      </c>
      <c r="F25" s="207"/>
      <c r="G25" s="208">
        <v>39</v>
      </c>
      <c r="H25" s="209">
        <v>26</v>
      </c>
      <c r="I25" s="194"/>
      <c r="J25" s="209"/>
      <c r="K25" s="209"/>
      <c r="L25" s="209"/>
      <c r="M25" s="209"/>
      <c r="N25" s="209"/>
      <c r="O25" s="209"/>
      <c r="P25" s="209"/>
    </row>
    <row r="26" spans="1:16" s="190" customFormat="1" ht="8.4499999999999993" customHeight="1">
      <c r="A26" s="191"/>
      <c r="B26" s="206">
        <v>2007</v>
      </c>
      <c r="C26" s="207">
        <f t="shared" si="0"/>
        <v>7423</v>
      </c>
      <c r="D26" s="207">
        <v>2569</v>
      </c>
      <c r="E26" s="207">
        <v>4788</v>
      </c>
      <c r="F26" s="207"/>
      <c r="G26" s="208">
        <v>38</v>
      </c>
      <c r="H26" s="209">
        <v>28</v>
      </c>
      <c r="I26" s="194"/>
      <c r="J26" s="209"/>
      <c r="K26" s="209"/>
      <c r="L26" s="209"/>
      <c r="M26" s="209"/>
      <c r="N26" s="209"/>
      <c r="O26" s="209"/>
      <c r="P26" s="209"/>
    </row>
    <row r="27" spans="1:16" s="190" customFormat="1" ht="8.4499999999999993" customHeight="1">
      <c r="A27" s="191"/>
      <c r="B27" s="206">
        <v>2008</v>
      </c>
      <c r="C27" s="207">
        <f t="shared" si="0"/>
        <v>7955</v>
      </c>
      <c r="D27" s="207">
        <v>3250</v>
      </c>
      <c r="E27" s="207">
        <v>4628</v>
      </c>
      <c r="F27" s="207"/>
      <c r="G27" s="208">
        <v>29</v>
      </c>
      <c r="H27" s="209">
        <v>48</v>
      </c>
      <c r="I27" s="194"/>
      <c r="J27" s="209"/>
      <c r="K27" s="209"/>
      <c r="L27" s="209"/>
      <c r="M27" s="209"/>
      <c r="N27" s="209"/>
      <c r="O27" s="209"/>
      <c r="P27" s="209"/>
    </row>
    <row r="28" spans="1:16" s="190" customFormat="1" ht="8.4499999999999993" customHeight="1">
      <c r="A28" s="191"/>
      <c r="B28" s="206">
        <v>2009</v>
      </c>
      <c r="C28" s="207">
        <f t="shared" si="0"/>
        <v>9982</v>
      </c>
      <c r="D28" s="207">
        <v>4275</v>
      </c>
      <c r="E28" s="207">
        <v>5642</v>
      </c>
      <c r="F28" s="207"/>
      <c r="G28" s="208">
        <v>23</v>
      </c>
      <c r="H28" s="209">
        <v>42</v>
      </c>
      <c r="I28" s="194"/>
      <c r="J28" s="209"/>
      <c r="K28" s="209"/>
      <c r="L28" s="209"/>
      <c r="M28" s="209"/>
      <c r="N28" s="209"/>
      <c r="O28" s="209"/>
      <c r="P28" s="209"/>
    </row>
    <row r="29" spans="1:16" s="190" customFormat="1" ht="3.95" customHeight="1">
      <c r="A29" s="191"/>
      <c r="B29" s="206"/>
      <c r="C29" s="207"/>
      <c r="D29" s="207"/>
      <c r="E29" s="207"/>
      <c r="F29" s="207"/>
      <c r="G29" s="208"/>
      <c r="H29" s="209"/>
      <c r="I29" s="194"/>
      <c r="J29" s="209"/>
      <c r="K29" s="209"/>
      <c r="L29" s="209"/>
      <c r="M29" s="209"/>
      <c r="N29" s="209"/>
      <c r="O29" s="209"/>
      <c r="P29" s="209"/>
    </row>
    <row r="30" spans="1:16" s="190" customFormat="1" ht="8.4499999999999993" customHeight="1">
      <c r="A30" s="191"/>
      <c r="B30" s="206">
        <v>2010</v>
      </c>
      <c r="C30" s="207">
        <f t="shared" si="0"/>
        <v>8298</v>
      </c>
      <c r="D30" s="207">
        <v>3115</v>
      </c>
      <c r="E30" s="207">
        <v>5091</v>
      </c>
      <c r="F30" s="207"/>
      <c r="G30" s="208">
        <v>21</v>
      </c>
      <c r="H30" s="209">
        <v>71</v>
      </c>
      <c r="I30" s="194"/>
      <c r="J30" s="209"/>
      <c r="K30" s="209"/>
      <c r="L30" s="209"/>
      <c r="M30" s="209"/>
      <c r="N30" s="209"/>
      <c r="O30" s="209"/>
      <c r="P30" s="209"/>
    </row>
    <row r="31" spans="1:16" s="190" customFormat="1" ht="8.4499999999999993" customHeight="1">
      <c r="A31" s="191"/>
      <c r="B31" s="206">
        <v>2011</v>
      </c>
      <c r="C31" s="207">
        <f t="shared" si="0"/>
        <v>6445</v>
      </c>
      <c r="D31" s="207">
        <v>2630</v>
      </c>
      <c r="E31" s="207">
        <v>3718</v>
      </c>
      <c r="F31" s="207"/>
      <c r="G31" s="208">
        <v>23</v>
      </c>
      <c r="H31" s="209">
        <v>74</v>
      </c>
      <c r="I31" s="194"/>
      <c r="J31" s="209"/>
      <c r="K31" s="209"/>
      <c r="L31" s="209"/>
      <c r="M31" s="209"/>
      <c r="N31" s="209"/>
      <c r="O31" s="209"/>
      <c r="P31" s="209"/>
    </row>
    <row r="32" spans="1:16" s="190" customFormat="1" ht="8.4499999999999993" customHeight="1">
      <c r="A32" s="191"/>
      <c r="B32" s="206">
        <v>2012</v>
      </c>
      <c r="C32" s="207">
        <f t="shared" si="0"/>
        <v>5764</v>
      </c>
      <c r="D32" s="207">
        <v>2299</v>
      </c>
      <c r="E32" s="207">
        <v>3379</v>
      </c>
      <c r="F32" s="207"/>
      <c r="G32" s="208">
        <v>32</v>
      </c>
      <c r="H32" s="209">
        <v>54</v>
      </c>
      <c r="I32" s="194"/>
      <c r="J32" s="209"/>
      <c r="K32" s="209"/>
      <c r="L32" s="209"/>
      <c r="M32" s="209"/>
      <c r="N32" s="209"/>
      <c r="O32" s="209"/>
      <c r="P32" s="209"/>
    </row>
    <row r="33" spans="1:9" s="190" customFormat="1" ht="3" customHeight="1">
      <c r="A33" s="191"/>
      <c r="B33" s="211"/>
      <c r="C33" s="212"/>
      <c r="D33" s="212"/>
      <c r="E33" s="212"/>
      <c r="F33" s="212"/>
      <c r="G33" s="212"/>
      <c r="H33" s="212"/>
      <c r="I33" s="194"/>
    </row>
    <row r="34" spans="1:9" s="190" customFormat="1" ht="3" customHeight="1">
      <c r="A34" s="191"/>
      <c r="B34" s="213"/>
      <c r="C34" s="214"/>
      <c r="D34" s="214"/>
      <c r="E34" s="214"/>
      <c r="F34" s="214"/>
      <c r="G34" s="214"/>
      <c r="H34" s="214"/>
      <c r="I34" s="194"/>
    </row>
    <row r="35" spans="1:9" s="190" customFormat="1" ht="9" customHeight="1">
      <c r="A35" s="191"/>
      <c r="B35" s="94" t="s">
        <v>23</v>
      </c>
      <c r="C35" s="193"/>
      <c r="D35" s="193"/>
      <c r="E35" s="193"/>
      <c r="F35" s="193"/>
      <c r="G35" s="193"/>
      <c r="H35" s="193"/>
      <c r="I35" s="194"/>
    </row>
    <row r="36" spans="1:9" s="190" customFormat="1" ht="3.95" customHeight="1">
      <c r="A36" s="215"/>
      <c r="B36" s="195"/>
      <c r="C36" s="195"/>
      <c r="D36" s="195"/>
      <c r="E36" s="195"/>
      <c r="F36" s="195"/>
      <c r="G36" s="195"/>
      <c r="H36" s="195"/>
      <c r="I36" s="216"/>
    </row>
  </sheetData>
  <sheetProtection sheet="1" objects="1" scenarios="1"/>
  <mergeCells count="6">
    <mergeCell ref="H7:H8"/>
    <mergeCell ref="B7:B9"/>
    <mergeCell ref="C7:C9"/>
    <mergeCell ref="D7:D9"/>
    <mergeCell ref="E7:E9"/>
    <mergeCell ref="G7:G8"/>
  </mergeCells>
  <hyperlinks>
    <hyperlink ref="H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WVO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7109375" style="378" customWidth="1"/>
    <col min="2" max="2" width="1.85546875" style="378" customWidth="1"/>
    <col min="3" max="3" width="44.28515625" style="378" customWidth="1"/>
    <col min="4" max="4" width="13.140625" style="378" customWidth="1"/>
    <col min="5" max="5" width="0.7109375" style="378" customWidth="1"/>
    <col min="6" max="6" width="0.85546875" style="378" customWidth="1"/>
    <col min="7" max="7" width="40.5703125" style="378" hidden="1"/>
    <col min="8" max="256" width="11.42578125" style="378" hidden="1"/>
    <col min="257" max="257" width="0.7109375" style="378" hidden="1"/>
    <col min="258" max="258" width="1.85546875" style="378" hidden="1"/>
    <col min="259" max="259" width="44.28515625" style="378" hidden="1"/>
    <col min="260" max="260" width="13.140625" style="378" hidden="1"/>
    <col min="261" max="261" width="0.7109375" style="378" hidden="1"/>
    <col min="262" max="262" width="11.42578125" style="378" hidden="1"/>
    <col min="263" max="263" width="40.5703125" style="378" hidden="1"/>
    <col min="264" max="512" width="11.42578125" style="378" hidden="1"/>
    <col min="513" max="513" width="0.7109375" style="378" hidden="1"/>
    <col min="514" max="514" width="1.85546875" style="378" hidden="1"/>
    <col min="515" max="515" width="44.28515625" style="378" hidden="1"/>
    <col min="516" max="516" width="13.140625" style="378" hidden="1"/>
    <col min="517" max="517" width="0.7109375" style="378" hidden="1"/>
    <col min="518" max="518" width="11.42578125" style="378" hidden="1"/>
    <col min="519" max="519" width="40.5703125" style="378" hidden="1"/>
    <col min="520" max="768" width="11.42578125" style="378" hidden="1"/>
    <col min="769" max="769" width="0.7109375" style="378" hidden="1"/>
    <col min="770" max="770" width="1.85546875" style="378" hidden="1"/>
    <col min="771" max="771" width="44.28515625" style="378" hidden="1"/>
    <col min="772" max="772" width="13.140625" style="378" hidden="1"/>
    <col min="773" max="773" width="0.7109375" style="378" hidden="1"/>
    <col min="774" max="774" width="11.42578125" style="378" hidden="1"/>
    <col min="775" max="775" width="40.5703125" style="378" hidden="1"/>
    <col min="776" max="1024" width="11.42578125" style="378" hidden="1"/>
    <col min="1025" max="1025" width="0.7109375" style="378" hidden="1"/>
    <col min="1026" max="1026" width="1.85546875" style="378" hidden="1"/>
    <col min="1027" max="1027" width="44.28515625" style="378" hidden="1"/>
    <col min="1028" max="1028" width="13.140625" style="378" hidden="1"/>
    <col min="1029" max="1029" width="0.7109375" style="378" hidden="1"/>
    <col min="1030" max="1030" width="11.42578125" style="378" hidden="1"/>
    <col min="1031" max="1031" width="40.5703125" style="378" hidden="1"/>
    <col min="1032" max="1280" width="11.42578125" style="378" hidden="1"/>
    <col min="1281" max="1281" width="0.7109375" style="378" hidden="1"/>
    <col min="1282" max="1282" width="1.85546875" style="378" hidden="1"/>
    <col min="1283" max="1283" width="44.28515625" style="378" hidden="1"/>
    <col min="1284" max="1284" width="13.140625" style="378" hidden="1"/>
    <col min="1285" max="1285" width="0.7109375" style="378" hidden="1"/>
    <col min="1286" max="1286" width="11.42578125" style="378" hidden="1"/>
    <col min="1287" max="1287" width="40.5703125" style="378" hidden="1"/>
    <col min="1288" max="1536" width="11.42578125" style="378" hidden="1"/>
    <col min="1537" max="1537" width="0.7109375" style="378" hidden="1"/>
    <col min="1538" max="1538" width="1.85546875" style="378" hidden="1"/>
    <col min="1539" max="1539" width="44.28515625" style="378" hidden="1"/>
    <col min="1540" max="1540" width="13.140625" style="378" hidden="1"/>
    <col min="1541" max="1541" width="0.7109375" style="378" hidden="1"/>
    <col min="1542" max="1542" width="11.42578125" style="378" hidden="1"/>
    <col min="1543" max="1543" width="40.5703125" style="378" hidden="1"/>
    <col min="1544" max="1792" width="11.42578125" style="378" hidden="1"/>
    <col min="1793" max="1793" width="0.7109375" style="378" hidden="1"/>
    <col min="1794" max="1794" width="1.85546875" style="378" hidden="1"/>
    <col min="1795" max="1795" width="44.28515625" style="378" hidden="1"/>
    <col min="1796" max="1796" width="13.140625" style="378" hidden="1"/>
    <col min="1797" max="1797" width="0.7109375" style="378" hidden="1"/>
    <col min="1798" max="1798" width="11.42578125" style="378" hidden="1"/>
    <col min="1799" max="1799" width="40.5703125" style="378" hidden="1"/>
    <col min="1800" max="2048" width="11.42578125" style="378" hidden="1"/>
    <col min="2049" max="2049" width="0.7109375" style="378" hidden="1"/>
    <col min="2050" max="2050" width="1.85546875" style="378" hidden="1"/>
    <col min="2051" max="2051" width="44.28515625" style="378" hidden="1"/>
    <col min="2052" max="2052" width="13.140625" style="378" hidden="1"/>
    <col min="2053" max="2053" width="0.7109375" style="378" hidden="1"/>
    <col min="2054" max="2054" width="11.42578125" style="378" hidden="1"/>
    <col min="2055" max="2055" width="40.5703125" style="378" hidden="1"/>
    <col min="2056" max="2304" width="11.42578125" style="378" hidden="1"/>
    <col min="2305" max="2305" width="0.7109375" style="378" hidden="1"/>
    <col min="2306" max="2306" width="1.85546875" style="378" hidden="1"/>
    <col min="2307" max="2307" width="44.28515625" style="378" hidden="1"/>
    <col min="2308" max="2308" width="13.140625" style="378" hidden="1"/>
    <col min="2309" max="2309" width="0.7109375" style="378" hidden="1"/>
    <col min="2310" max="2310" width="11.42578125" style="378" hidden="1"/>
    <col min="2311" max="2311" width="40.5703125" style="378" hidden="1"/>
    <col min="2312" max="2560" width="11.42578125" style="378" hidden="1"/>
    <col min="2561" max="2561" width="0.7109375" style="378" hidden="1"/>
    <col min="2562" max="2562" width="1.85546875" style="378" hidden="1"/>
    <col min="2563" max="2563" width="44.28515625" style="378" hidden="1"/>
    <col min="2564" max="2564" width="13.140625" style="378" hidden="1"/>
    <col min="2565" max="2565" width="0.7109375" style="378" hidden="1"/>
    <col min="2566" max="2566" width="11.42578125" style="378" hidden="1"/>
    <col min="2567" max="2567" width="40.5703125" style="378" hidden="1"/>
    <col min="2568" max="2816" width="11.42578125" style="378" hidden="1"/>
    <col min="2817" max="2817" width="0.7109375" style="378" hidden="1"/>
    <col min="2818" max="2818" width="1.85546875" style="378" hidden="1"/>
    <col min="2819" max="2819" width="44.28515625" style="378" hidden="1"/>
    <col min="2820" max="2820" width="13.140625" style="378" hidden="1"/>
    <col min="2821" max="2821" width="0.7109375" style="378" hidden="1"/>
    <col min="2822" max="2822" width="11.42578125" style="378" hidden="1"/>
    <col min="2823" max="2823" width="40.5703125" style="378" hidden="1"/>
    <col min="2824" max="3072" width="11.42578125" style="378" hidden="1"/>
    <col min="3073" max="3073" width="0.7109375" style="378" hidden="1"/>
    <col min="3074" max="3074" width="1.85546875" style="378" hidden="1"/>
    <col min="3075" max="3075" width="44.28515625" style="378" hidden="1"/>
    <col min="3076" max="3076" width="13.140625" style="378" hidden="1"/>
    <col min="3077" max="3077" width="0.7109375" style="378" hidden="1"/>
    <col min="3078" max="3078" width="11.42578125" style="378" hidden="1"/>
    <col min="3079" max="3079" width="40.5703125" style="378" hidden="1"/>
    <col min="3080" max="3328" width="11.42578125" style="378" hidden="1"/>
    <col min="3329" max="3329" width="0.7109375" style="378" hidden="1"/>
    <col min="3330" max="3330" width="1.85546875" style="378" hidden="1"/>
    <col min="3331" max="3331" width="44.28515625" style="378" hidden="1"/>
    <col min="3332" max="3332" width="13.140625" style="378" hidden="1"/>
    <col min="3333" max="3333" width="0.7109375" style="378" hidden="1"/>
    <col min="3334" max="3334" width="11.42578125" style="378" hidden="1"/>
    <col min="3335" max="3335" width="40.5703125" style="378" hidden="1"/>
    <col min="3336" max="3584" width="11.42578125" style="378" hidden="1"/>
    <col min="3585" max="3585" width="0.7109375" style="378" hidden="1"/>
    <col min="3586" max="3586" width="1.85546875" style="378" hidden="1"/>
    <col min="3587" max="3587" width="44.28515625" style="378" hidden="1"/>
    <col min="3588" max="3588" width="13.140625" style="378" hidden="1"/>
    <col min="3589" max="3589" width="0.7109375" style="378" hidden="1"/>
    <col min="3590" max="3590" width="11.42578125" style="378" hidden="1"/>
    <col min="3591" max="3591" width="40.5703125" style="378" hidden="1"/>
    <col min="3592" max="3840" width="11.42578125" style="378" hidden="1"/>
    <col min="3841" max="3841" width="0.7109375" style="378" hidden="1"/>
    <col min="3842" max="3842" width="1.85546875" style="378" hidden="1"/>
    <col min="3843" max="3843" width="44.28515625" style="378" hidden="1"/>
    <col min="3844" max="3844" width="13.140625" style="378" hidden="1"/>
    <col min="3845" max="3845" width="0.7109375" style="378" hidden="1"/>
    <col min="3846" max="3846" width="11.42578125" style="378" hidden="1"/>
    <col min="3847" max="3847" width="40.5703125" style="378" hidden="1"/>
    <col min="3848" max="4096" width="11.42578125" style="378" hidden="1"/>
    <col min="4097" max="4097" width="0.7109375" style="378" hidden="1"/>
    <col min="4098" max="4098" width="1.85546875" style="378" hidden="1"/>
    <col min="4099" max="4099" width="44.28515625" style="378" hidden="1"/>
    <col min="4100" max="4100" width="13.140625" style="378" hidden="1"/>
    <col min="4101" max="4101" width="0.7109375" style="378" hidden="1"/>
    <col min="4102" max="4102" width="11.42578125" style="378" hidden="1"/>
    <col min="4103" max="4103" width="40.5703125" style="378" hidden="1"/>
    <col min="4104" max="4352" width="11.42578125" style="378" hidden="1"/>
    <col min="4353" max="4353" width="0.7109375" style="378" hidden="1"/>
    <col min="4354" max="4354" width="1.85546875" style="378" hidden="1"/>
    <col min="4355" max="4355" width="44.28515625" style="378" hidden="1"/>
    <col min="4356" max="4356" width="13.140625" style="378" hidden="1"/>
    <col min="4357" max="4357" width="0.7109375" style="378" hidden="1"/>
    <col min="4358" max="4358" width="11.42578125" style="378" hidden="1"/>
    <col min="4359" max="4359" width="40.5703125" style="378" hidden="1"/>
    <col min="4360" max="4608" width="11.42578125" style="378" hidden="1"/>
    <col min="4609" max="4609" width="0.7109375" style="378" hidden="1"/>
    <col min="4610" max="4610" width="1.85546875" style="378" hidden="1"/>
    <col min="4611" max="4611" width="44.28515625" style="378" hidden="1"/>
    <col min="4612" max="4612" width="13.140625" style="378" hidden="1"/>
    <col min="4613" max="4613" width="0.7109375" style="378" hidden="1"/>
    <col min="4614" max="4614" width="11.42578125" style="378" hidden="1"/>
    <col min="4615" max="4615" width="40.5703125" style="378" hidden="1"/>
    <col min="4616" max="4864" width="11.42578125" style="378" hidden="1"/>
    <col min="4865" max="4865" width="0.7109375" style="378" hidden="1"/>
    <col min="4866" max="4866" width="1.85546875" style="378" hidden="1"/>
    <col min="4867" max="4867" width="44.28515625" style="378" hidden="1"/>
    <col min="4868" max="4868" width="13.140625" style="378" hidden="1"/>
    <col min="4869" max="4869" width="0.7109375" style="378" hidden="1"/>
    <col min="4870" max="4870" width="11.42578125" style="378" hidden="1"/>
    <col min="4871" max="4871" width="40.5703125" style="378" hidden="1"/>
    <col min="4872" max="5120" width="11.42578125" style="378" hidden="1"/>
    <col min="5121" max="5121" width="0.7109375" style="378" hidden="1"/>
    <col min="5122" max="5122" width="1.85546875" style="378" hidden="1"/>
    <col min="5123" max="5123" width="44.28515625" style="378" hidden="1"/>
    <col min="5124" max="5124" width="13.140625" style="378" hidden="1"/>
    <col min="5125" max="5125" width="0.7109375" style="378" hidden="1"/>
    <col min="5126" max="5126" width="11.42578125" style="378" hidden="1"/>
    <col min="5127" max="5127" width="40.5703125" style="378" hidden="1"/>
    <col min="5128" max="5376" width="11.42578125" style="378" hidden="1"/>
    <col min="5377" max="5377" width="0.7109375" style="378" hidden="1"/>
    <col min="5378" max="5378" width="1.85546875" style="378" hidden="1"/>
    <col min="5379" max="5379" width="44.28515625" style="378" hidden="1"/>
    <col min="5380" max="5380" width="13.140625" style="378" hidden="1"/>
    <col min="5381" max="5381" width="0.7109375" style="378" hidden="1"/>
    <col min="5382" max="5382" width="11.42578125" style="378" hidden="1"/>
    <col min="5383" max="5383" width="40.5703125" style="378" hidden="1"/>
    <col min="5384" max="5632" width="11.42578125" style="378" hidden="1"/>
    <col min="5633" max="5633" width="0.7109375" style="378" hidden="1"/>
    <col min="5634" max="5634" width="1.85546875" style="378" hidden="1"/>
    <col min="5635" max="5635" width="44.28515625" style="378" hidden="1"/>
    <col min="5636" max="5636" width="13.140625" style="378" hidden="1"/>
    <col min="5637" max="5637" width="0.7109375" style="378" hidden="1"/>
    <col min="5638" max="5638" width="11.42578125" style="378" hidden="1"/>
    <col min="5639" max="5639" width="40.5703125" style="378" hidden="1"/>
    <col min="5640" max="5888" width="11.42578125" style="378" hidden="1"/>
    <col min="5889" max="5889" width="0.7109375" style="378" hidden="1"/>
    <col min="5890" max="5890" width="1.85546875" style="378" hidden="1"/>
    <col min="5891" max="5891" width="44.28515625" style="378" hidden="1"/>
    <col min="5892" max="5892" width="13.140625" style="378" hidden="1"/>
    <col min="5893" max="5893" width="0.7109375" style="378" hidden="1"/>
    <col min="5894" max="5894" width="11.42578125" style="378" hidden="1"/>
    <col min="5895" max="5895" width="40.5703125" style="378" hidden="1"/>
    <col min="5896" max="6144" width="11.42578125" style="378" hidden="1"/>
    <col min="6145" max="6145" width="0.7109375" style="378" hidden="1"/>
    <col min="6146" max="6146" width="1.85546875" style="378" hidden="1"/>
    <col min="6147" max="6147" width="44.28515625" style="378" hidden="1"/>
    <col min="6148" max="6148" width="13.140625" style="378" hidden="1"/>
    <col min="6149" max="6149" width="0.7109375" style="378" hidden="1"/>
    <col min="6150" max="6150" width="11.42578125" style="378" hidden="1"/>
    <col min="6151" max="6151" width="40.5703125" style="378" hidden="1"/>
    <col min="6152" max="6400" width="11.42578125" style="378" hidden="1"/>
    <col min="6401" max="6401" width="0.7109375" style="378" hidden="1"/>
    <col min="6402" max="6402" width="1.85546875" style="378" hidden="1"/>
    <col min="6403" max="6403" width="44.28515625" style="378" hidden="1"/>
    <col min="6404" max="6404" width="13.140625" style="378" hidden="1"/>
    <col min="6405" max="6405" width="0.7109375" style="378" hidden="1"/>
    <col min="6406" max="6406" width="11.42578125" style="378" hidden="1"/>
    <col min="6407" max="6407" width="40.5703125" style="378" hidden="1"/>
    <col min="6408" max="6656" width="11.42578125" style="378" hidden="1"/>
    <col min="6657" max="6657" width="0.7109375" style="378" hidden="1"/>
    <col min="6658" max="6658" width="1.85546875" style="378" hidden="1"/>
    <col min="6659" max="6659" width="44.28515625" style="378" hidden="1"/>
    <col min="6660" max="6660" width="13.140625" style="378" hidden="1"/>
    <col min="6661" max="6661" width="0.7109375" style="378" hidden="1"/>
    <col min="6662" max="6662" width="11.42578125" style="378" hidden="1"/>
    <col min="6663" max="6663" width="40.5703125" style="378" hidden="1"/>
    <col min="6664" max="6912" width="11.42578125" style="378" hidden="1"/>
    <col min="6913" max="6913" width="0.7109375" style="378" hidden="1"/>
    <col min="6914" max="6914" width="1.85546875" style="378" hidden="1"/>
    <col min="6915" max="6915" width="44.28515625" style="378" hidden="1"/>
    <col min="6916" max="6916" width="13.140625" style="378" hidden="1"/>
    <col min="6917" max="6917" width="0.7109375" style="378" hidden="1"/>
    <col min="6918" max="6918" width="11.42578125" style="378" hidden="1"/>
    <col min="6919" max="6919" width="40.5703125" style="378" hidden="1"/>
    <col min="6920" max="7168" width="11.42578125" style="378" hidden="1"/>
    <col min="7169" max="7169" width="0.7109375" style="378" hidden="1"/>
    <col min="7170" max="7170" width="1.85546875" style="378" hidden="1"/>
    <col min="7171" max="7171" width="44.28515625" style="378" hidden="1"/>
    <col min="7172" max="7172" width="13.140625" style="378" hidden="1"/>
    <col min="7173" max="7173" width="0.7109375" style="378" hidden="1"/>
    <col min="7174" max="7174" width="11.42578125" style="378" hidden="1"/>
    <col min="7175" max="7175" width="40.5703125" style="378" hidden="1"/>
    <col min="7176" max="7424" width="11.42578125" style="378" hidden="1"/>
    <col min="7425" max="7425" width="0.7109375" style="378" hidden="1"/>
    <col min="7426" max="7426" width="1.85546875" style="378" hidden="1"/>
    <col min="7427" max="7427" width="44.28515625" style="378" hidden="1"/>
    <col min="7428" max="7428" width="13.140625" style="378" hidden="1"/>
    <col min="7429" max="7429" width="0.7109375" style="378" hidden="1"/>
    <col min="7430" max="7430" width="11.42578125" style="378" hidden="1"/>
    <col min="7431" max="7431" width="40.5703125" style="378" hidden="1"/>
    <col min="7432" max="7680" width="11.42578125" style="378" hidden="1"/>
    <col min="7681" max="7681" width="0.7109375" style="378" hidden="1"/>
    <col min="7682" max="7682" width="1.85546875" style="378" hidden="1"/>
    <col min="7683" max="7683" width="44.28515625" style="378" hidden="1"/>
    <col min="7684" max="7684" width="13.140625" style="378" hidden="1"/>
    <col min="7685" max="7685" width="0.7109375" style="378" hidden="1"/>
    <col min="7686" max="7686" width="11.42578125" style="378" hidden="1"/>
    <col min="7687" max="7687" width="40.5703125" style="378" hidden="1"/>
    <col min="7688" max="7936" width="11.42578125" style="378" hidden="1"/>
    <col min="7937" max="7937" width="0.7109375" style="378" hidden="1"/>
    <col min="7938" max="7938" width="1.85546875" style="378" hidden="1"/>
    <col min="7939" max="7939" width="44.28515625" style="378" hidden="1"/>
    <col min="7940" max="7940" width="13.140625" style="378" hidden="1"/>
    <col min="7941" max="7941" width="0.7109375" style="378" hidden="1"/>
    <col min="7942" max="7942" width="11.42578125" style="378" hidden="1"/>
    <col min="7943" max="7943" width="40.5703125" style="378" hidden="1"/>
    <col min="7944" max="8192" width="11.42578125" style="378" hidden="1"/>
    <col min="8193" max="8193" width="0.7109375" style="378" hidden="1"/>
    <col min="8194" max="8194" width="1.85546875" style="378" hidden="1"/>
    <col min="8195" max="8195" width="44.28515625" style="378" hidden="1"/>
    <col min="8196" max="8196" width="13.140625" style="378" hidden="1"/>
    <col min="8197" max="8197" width="0.7109375" style="378" hidden="1"/>
    <col min="8198" max="8198" width="11.42578125" style="378" hidden="1"/>
    <col min="8199" max="8199" width="40.5703125" style="378" hidden="1"/>
    <col min="8200" max="8448" width="11.42578125" style="378" hidden="1"/>
    <col min="8449" max="8449" width="0.7109375" style="378" hidden="1"/>
    <col min="8450" max="8450" width="1.85546875" style="378" hidden="1"/>
    <col min="8451" max="8451" width="44.28515625" style="378" hidden="1"/>
    <col min="8452" max="8452" width="13.140625" style="378" hidden="1"/>
    <col min="8453" max="8453" width="0.7109375" style="378" hidden="1"/>
    <col min="8454" max="8454" width="11.42578125" style="378" hidden="1"/>
    <col min="8455" max="8455" width="40.5703125" style="378" hidden="1"/>
    <col min="8456" max="8704" width="11.42578125" style="378" hidden="1"/>
    <col min="8705" max="8705" width="0.7109375" style="378" hidden="1"/>
    <col min="8706" max="8706" width="1.85546875" style="378" hidden="1"/>
    <col min="8707" max="8707" width="44.28515625" style="378" hidden="1"/>
    <col min="8708" max="8708" width="13.140625" style="378" hidden="1"/>
    <col min="8709" max="8709" width="0.7109375" style="378" hidden="1"/>
    <col min="8710" max="8710" width="11.42578125" style="378" hidden="1"/>
    <col min="8711" max="8711" width="40.5703125" style="378" hidden="1"/>
    <col min="8712" max="8960" width="11.42578125" style="378" hidden="1"/>
    <col min="8961" max="8961" width="0.7109375" style="378" hidden="1"/>
    <col min="8962" max="8962" width="1.85546875" style="378" hidden="1"/>
    <col min="8963" max="8963" width="44.28515625" style="378" hidden="1"/>
    <col min="8964" max="8964" width="13.140625" style="378" hidden="1"/>
    <col min="8965" max="8965" width="0.7109375" style="378" hidden="1"/>
    <col min="8966" max="8966" width="11.42578125" style="378" hidden="1"/>
    <col min="8967" max="8967" width="40.5703125" style="378" hidden="1"/>
    <col min="8968" max="9216" width="11.42578125" style="378" hidden="1"/>
    <col min="9217" max="9217" width="0.7109375" style="378" hidden="1"/>
    <col min="9218" max="9218" width="1.85546875" style="378" hidden="1"/>
    <col min="9219" max="9219" width="44.28515625" style="378" hidden="1"/>
    <col min="9220" max="9220" width="13.140625" style="378" hidden="1"/>
    <col min="9221" max="9221" width="0.7109375" style="378" hidden="1"/>
    <col min="9222" max="9222" width="11.42578125" style="378" hidden="1"/>
    <col min="9223" max="9223" width="40.5703125" style="378" hidden="1"/>
    <col min="9224" max="9472" width="11.42578125" style="378" hidden="1"/>
    <col min="9473" max="9473" width="0.7109375" style="378" hidden="1"/>
    <col min="9474" max="9474" width="1.85546875" style="378" hidden="1"/>
    <col min="9475" max="9475" width="44.28515625" style="378" hidden="1"/>
    <col min="9476" max="9476" width="13.140625" style="378" hidden="1"/>
    <col min="9477" max="9477" width="0.7109375" style="378" hidden="1"/>
    <col min="9478" max="9478" width="11.42578125" style="378" hidden="1"/>
    <col min="9479" max="9479" width="40.5703125" style="378" hidden="1"/>
    <col min="9480" max="9728" width="11.42578125" style="378" hidden="1"/>
    <col min="9729" max="9729" width="0.7109375" style="378" hidden="1"/>
    <col min="9730" max="9730" width="1.85546875" style="378" hidden="1"/>
    <col min="9731" max="9731" width="44.28515625" style="378" hidden="1"/>
    <col min="9732" max="9732" width="13.140625" style="378" hidden="1"/>
    <col min="9733" max="9733" width="0.7109375" style="378" hidden="1"/>
    <col min="9734" max="9734" width="11.42578125" style="378" hidden="1"/>
    <col min="9735" max="9735" width="40.5703125" style="378" hidden="1"/>
    <col min="9736" max="9984" width="11.42578125" style="378" hidden="1"/>
    <col min="9985" max="9985" width="0.7109375" style="378" hidden="1"/>
    <col min="9986" max="9986" width="1.85546875" style="378" hidden="1"/>
    <col min="9987" max="9987" width="44.28515625" style="378" hidden="1"/>
    <col min="9988" max="9988" width="13.140625" style="378" hidden="1"/>
    <col min="9989" max="9989" width="0.7109375" style="378" hidden="1"/>
    <col min="9990" max="9990" width="11.42578125" style="378" hidden="1"/>
    <col min="9991" max="9991" width="40.5703125" style="378" hidden="1"/>
    <col min="9992" max="10240" width="11.42578125" style="378" hidden="1"/>
    <col min="10241" max="10241" width="0.7109375" style="378" hidden="1"/>
    <col min="10242" max="10242" width="1.85546875" style="378" hidden="1"/>
    <col min="10243" max="10243" width="44.28515625" style="378" hidden="1"/>
    <col min="10244" max="10244" width="13.140625" style="378" hidden="1"/>
    <col min="10245" max="10245" width="0.7109375" style="378" hidden="1"/>
    <col min="10246" max="10246" width="11.42578125" style="378" hidden="1"/>
    <col min="10247" max="10247" width="40.5703125" style="378" hidden="1"/>
    <col min="10248" max="10496" width="11.42578125" style="378" hidden="1"/>
    <col min="10497" max="10497" width="0.7109375" style="378" hidden="1"/>
    <col min="10498" max="10498" width="1.85546875" style="378" hidden="1"/>
    <col min="10499" max="10499" width="44.28515625" style="378" hidden="1"/>
    <col min="10500" max="10500" width="13.140625" style="378" hidden="1"/>
    <col min="10501" max="10501" width="0.7109375" style="378" hidden="1"/>
    <col min="10502" max="10502" width="11.42578125" style="378" hidden="1"/>
    <col min="10503" max="10503" width="40.5703125" style="378" hidden="1"/>
    <col min="10504" max="10752" width="11.42578125" style="378" hidden="1"/>
    <col min="10753" max="10753" width="0.7109375" style="378" hidden="1"/>
    <col min="10754" max="10754" width="1.85546875" style="378" hidden="1"/>
    <col min="10755" max="10755" width="44.28515625" style="378" hidden="1"/>
    <col min="10756" max="10756" width="13.140625" style="378" hidden="1"/>
    <col min="10757" max="10757" width="0.7109375" style="378" hidden="1"/>
    <col min="10758" max="10758" width="11.42578125" style="378" hidden="1"/>
    <col min="10759" max="10759" width="40.5703125" style="378" hidden="1"/>
    <col min="10760" max="11008" width="11.42578125" style="378" hidden="1"/>
    <col min="11009" max="11009" width="0.7109375" style="378" hidden="1"/>
    <col min="11010" max="11010" width="1.85546875" style="378" hidden="1"/>
    <col min="11011" max="11011" width="44.28515625" style="378" hidden="1"/>
    <col min="11012" max="11012" width="13.140625" style="378" hidden="1"/>
    <col min="11013" max="11013" width="0.7109375" style="378" hidden="1"/>
    <col min="11014" max="11014" width="11.42578125" style="378" hidden="1"/>
    <col min="11015" max="11015" width="40.5703125" style="378" hidden="1"/>
    <col min="11016" max="11264" width="11.42578125" style="378" hidden="1"/>
    <col min="11265" max="11265" width="0.7109375" style="378" hidden="1"/>
    <col min="11266" max="11266" width="1.85546875" style="378" hidden="1"/>
    <col min="11267" max="11267" width="44.28515625" style="378" hidden="1"/>
    <col min="11268" max="11268" width="13.140625" style="378" hidden="1"/>
    <col min="11269" max="11269" width="0.7109375" style="378" hidden="1"/>
    <col min="11270" max="11270" width="11.42578125" style="378" hidden="1"/>
    <col min="11271" max="11271" width="40.5703125" style="378" hidden="1"/>
    <col min="11272" max="11520" width="11.42578125" style="378" hidden="1"/>
    <col min="11521" max="11521" width="0.7109375" style="378" hidden="1"/>
    <col min="11522" max="11522" width="1.85546875" style="378" hidden="1"/>
    <col min="11523" max="11523" width="44.28515625" style="378" hidden="1"/>
    <col min="11524" max="11524" width="13.140625" style="378" hidden="1"/>
    <col min="11525" max="11525" width="0.7109375" style="378" hidden="1"/>
    <col min="11526" max="11526" width="11.42578125" style="378" hidden="1"/>
    <col min="11527" max="11527" width="40.5703125" style="378" hidden="1"/>
    <col min="11528" max="11776" width="11.42578125" style="378" hidden="1"/>
    <col min="11777" max="11777" width="0.7109375" style="378" hidden="1"/>
    <col min="11778" max="11778" width="1.85546875" style="378" hidden="1"/>
    <col min="11779" max="11779" width="44.28515625" style="378" hidden="1"/>
    <col min="11780" max="11780" width="13.140625" style="378" hidden="1"/>
    <col min="11781" max="11781" width="0.7109375" style="378" hidden="1"/>
    <col min="11782" max="11782" width="11.42578125" style="378" hidden="1"/>
    <col min="11783" max="11783" width="40.5703125" style="378" hidden="1"/>
    <col min="11784" max="12032" width="11.42578125" style="378" hidden="1"/>
    <col min="12033" max="12033" width="0.7109375" style="378" hidden="1"/>
    <col min="12034" max="12034" width="1.85546875" style="378" hidden="1"/>
    <col min="12035" max="12035" width="44.28515625" style="378" hidden="1"/>
    <col min="12036" max="12036" width="13.140625" style="378" hidden="1"/>
    <col min="12037" max="12037" width="0.7109375" style="378" hidden="1"/>
    <col min="12038" max="12038" width="11.42578125" style="378" hidden="1"/>
    <col min="12039" max="12039" width="40.5703125" style="378" hidden="1"/>
    <col min="12040" max="12288" width="11.42578125" style="378" hidden="1"/>
    <col min="12289" max="12289" width="0.7109375" style="378" hidden="1"/>
    <col min="12290" max="12290" width="1.85546875" style="378" hidden="1"/>
    <col min="12291" max="12291" width="44.28515625" style="378" hidden="1"/>
    <col min="12292" max="12292" width="13.140625" style="378" hidden="1"/>
    <col min="12293" max="12293" width="0.7109375" style="378" hidden="1"/>
    <col min="12294" max="12294" width="11.42578125" style="378" hidden="1"/>
    <col min="12295" max="12295" width="40.5703125" style="378" hidden="1"/>
    <col min="12296" max="12544" width="11.42578125" style="378" hidden="1"/>
    <col min="12545" max="12545" width="0.7109375" style="378" hidden="1"/>
    <col min="12546" max="12546" width="1.85546875" style="378" hidden="1"/>
    <col min="12547" max="12547" width="44.28515625" style="378" hidden="1"/>
    <col min="12548" max="12548" width="13.140625" style="378" hidden="1"/>
    <col min="12549" max="12549" width="0.7109375" style="378" hidden="1"/>
    <col min="12550" max="12550" width="11.42578125" style="378" hidden="1"/>
    <col min="12551" max="12551" width="40.5703125" style="378" hidden="1"/>
    <col min="12552" max="12800" width="11.42578125" style="378" hidden="1"/>
    <col min="12801" max="12801" width="0.7109375" style="378" hidden="1"/>
    <col min="12802" max="12802" width="1.85546875" style="378" hidden="1"/>
    <col min="12803" max="12803" width="44.28515625" style="378" hidden="1"/>
    <col min="12804" max="12804" width="13.140625" style="378" hidden="1"/>
    <col min="12805" max="12805" width="0.7109375" style="378" hidden="1"/>
    <col min="12806" max="12806" width="11.42578125" style="378" hidden="1"/>
    <col min="12807" max="12807" width="40.5703125" style="378" hidden="1"/>
    <col min="12808" max="13056" width="11.42578125" style="378" hidden="1"/>
    <col min="13057" max="13057" width="0.7109375" style="378" hidden="1"/>
    <col min="13058" max="13058" width="1.85546875" style="378" hidden="1"/>
    <col min="13059" max="13059" width="44.28515625" style="378" hidden="1"/>
    <col min="13060" max="13060" width="13.140625" style="378" hidden="1"/>
    <col min="13061" max="13061" width="0.7109375" style="378" hidden="1"/>
    <col min="13062" max="13062" width="11.42578125" style="378" hidden="1"/>
    <col min="13063" max="13063" width="40.5703125" style="378" hidden="1"/>
    <col min="13064" max="13312" width="11.42578125" style="378" hidden="1"/>
    <col min="13313" max="13313" width="0.7109375" style="378" hidden="1"/>
    <col min="13314" max="13314" width="1.85546875" style="378" hidden="1"/>
    <col min="13315" max="13315" width="44.28515625" style="378" hidden="1"/>
    <col min="13316" max="13316" width="13.140625" style="378" hidden="1"/>
    <col min="13317" max="13317" width="0.7109375" style="378" hidden="1"/>
    <col min="13318" max="13318" width="11.42578125" style="378" hidden="1"/>
    <col min="13319" max="13319" width="40.5703125" style="378" hidden="1"/>
    <col min="13320" max="13568" width="11.42578125" style="378" hidden="1"/>
    <col min="13569" max="13569" width="0.7109375" style="378" hidden="1"/>
    <col min="13570" max="13570" width="1.85546875" style="378" hidden="1"/>
    <col min="13571" max="13571" width="44.28515625" style="378" hidden="1"/>
    <col min="13572" max="13572" width="13.140625" style="378" hidden="1"/>
    <col min="13573" max="13573" width="0.7109375" style="378" hidden="1"/>
    <col min="13574" max="13574" width="11.42578125" style="378" hidden="1"/>
    <col min="13575" max="13575" width="40.5703125" style="378" hidden="1"/>
    <col min="13576" max="13824" width="11.42578125" style="378" hidden="1"/>
    <col min="13825" max="13825" width="0.7109375" style="378" hidden="1"/>
    <col min="13826" max="13826" width="1.85546875" style="378" hidden="1"/>
    <col min="13827" max="13827" width="44.28515625" style="378" hidden="1"/>
    <col min="13828" max="13828" width="13.140625" style="378" hidden="1"/>
    <col min="13829" max="13829" width="0.7109375" style="378" hidden="1"/>
    <col min="13830" max="13830" width="11.42578125" style="378" hidden="1"/>
    <col min="13831" max="13831" width="40.5703125" style="378" hidden="1"/>
    <col min="13832" max="14080" width="11.42578125" style="378" hidden="1"/>
    <col min="14081" max="14081" width="0.7109375" style="378" hidden="1"/>
    <col min="14082" max="14082" width="1.85546875" style="378" hidden="1"/>
    <col min="14083" max="14083" width="44.28515625" style="378" hidden="1"/>
    <col min="14084" max="14084" width="13.140625" style="378" hidden="1"/>
    <col min="14085" max="14085" width="0.7109375" style="378" hidden="1"/>
    <col min="14086" max="14086" width="11.42578125" style="378" hidden="1"/>
    <col min="14087" max="14087" width="40.5703125" style="378" hidden="1"/>
    <col min="14088" max="14336" width="11.42578125" style="378" hidden="1"/>
    <col min="14337" max="14337" width="0.7109375" style="378" hidden="1"/>
    <col min="14338" max="14338" width="1.85546875" style="378" hidden="1"/>
    <col min="14339" max="14339" width="44.28515625" style="378" hidden="1"/>
    <col min="14340" max="14340" width="13.140625" style="378" hidden="1"/>
    <col min="14341" max="14341" width="0.7109375" style="378" hidden="1"/>
    <col min="14342" max="14342" width="11.42578125" style="378" hidden="1"/>
    <col min="14343" max="14343" width="40.5703125" style="378" hidden="1"/>
    <col min="14344" max="14592" width="11.42578125" style="378" hidden="1"/>
    <col min="14593" max="14593" width="0.7109375" style="378" hidden="1"/>
    <col min="14594" max="14594" width="1.85546875" style="378" hidden="1"/>
    <col min="14595" max="14595" width="44.28515625" style="378" hidden="1"/>
    <col min="14596" max="14596" width="13.140625" style="378" hidden="1"/>
    <col min="14597" max="14597" width="0.7109375" style="378" hidden="1"/>
    <col min="14598" max="14598" width="11.42578125" style="378" hidden="1"/>
    <col min="14599" max="14599" width="40.5703125" style="378" hidden="1"/>
    <col min="14600" max="14848" width="11.42578125" style="378" hidden="1"/>
    <col min="14849" max="14849" width="0.7109375" style="378" hidden="1"/>
    <col min="14850" max="14850" width="1.85546875" style="378" hidden="1"/>
    <col min="14851" max="14851" width="44.28515625" style="378" hidden="1"/>
    <col min="14852" max="14852" width="13.140625" style="378" hidden="1"/>
    <col min="14853" max="14853" width="0.7109375" style="378" hidden="1"/>
    <col min="14854" max="14854" width="11.42578125" style="378" hidden="1"/>
    <col min="14855" max="14855" width="40.5703125" style="378" hidden="1"/>
    <col min="14856" max="15104" width="11.42578125" style="378" hidden="1"/>
    <col min="15105" max="15105" width="0.7109375" style="378" hidden="1"/>
    <col min="15106" max="15106" width="1.85546875" style="378" hidden="1"/>
    <col min="15107" max="15107" width="44.28515625" style="378" hidden="1"/>
    <col min="15108" max="15108" width="13.140625" style="378" hidden="1"/>
    <col min="15109" max="15109" width="0.7109375" style="378" hidden="1"/>
    <col min="15110" max="15110" width="11.42578125" style="378" hidden="1"/>
    <col min="15111" max="15111" width="40.5703125" style="378" hidden="1"/>
    <col min="15112" max="15360" width="11.42578125" style="378" hidden="1"/>
    <col min="15361" max="15361" width="0.7109375" style="378" hidden="1"/>
    <col min="15362" max="15362" width="1.85546875" style="378" hidden="1"/>
    <col min="15363" max="15363" width="44.28515625" style="378" hidden="1"/>
    <col min="15364" max="15364" width="13.140625" style="378" hidden="1"/>
    <col min="15365" max="15365" width="0.7109375" style="378" hidden="1"/>
    <col min="15366" max="15366" width="11.42578125" style="378" hidden="1"/>
    <col min="15367" max="15367" width="40.5703125" style="378" hidden="1"/>
    <col min="15368" max="15616" width="11.42578125" style="378" hidden="1"/>
    <col min="15617" max="15617" width="0.7109375" style="378" hidden="1"/>
    <col min="15618" max="15618" width="1.85546875" style="378" hidden="1"/>
    <col min="15619" max="15619" width="44.28515625" style="378" hidden="1"/>
    <col min="15620" max="15620" width="13.140625" style="378" hidden="1"/>
    <col min="15621" max="15621" width="0.7109375" style="378" hidden="1"/>
    <col min="15622" max="15622" width="11.42578125" style="378" hidden="1"/>
    <col min="15623" max="15623" width="40.5703125" style="378" hidden="1"/>
    <col min="15624" max="15872" width="11.42578125" style="378" hidden="1"/>
    <col min="15873" max="15873" width="0.7109375" style="378" hidden="1"/>
    <col min="15874" max="15874" width="1.85546875" style="378" hidden="1"/>
    <col min="15875" max="15875" width="44.28515625" style="378" hidden="1"/>
    <col min="15876" max="15876" width="13.140625" style="378" hidden="1"/>
    <col min="15877" max="15877" width="0.7109375" style="378" hidden="1"/>
    <col min="15878" max="15878" width="11.42578125" style="378" hidden="1"/>
    <col min="15879" max="15879" width="40.5703125" style="378" hidden="1"/>
    <col min="15880" max="16128" width="11.42578125" style="378" hidden="1"/>
    <col min="16129" max="16129" width="0.7109375" style="378" hidden="1"/>
    <col min="16130" max="16130" width="1.85546875" style="378" hidden="1"/>
    <col min="16131" max="16131" width="44.28515625" style="378" hidden="1"/>
    <col min="16132" max="16132" width="13.140625" style="378" hidden="1"/>
    <col min="16133" max="16133" width="0.7109375" style="378" hidden="1"/>
    <col min="16134" max="16134" width="11.42578125" style="378" hidden="1"/>
    <col min="16135" max="16135" width="40.5703125" style="378" hidden="1"/>
    <col min="16136" max="16384" width="11.42578125" style="378" hidden="1"/>
  </cols>
  <sheetData>
    <row r="1" spans="1:6" ht="3" customHeight="1">
      <c r="A1" s="375"/>
      <c r="B1" s="376"/>
      <c r="C1" s="376"/>
      <c r="D1" s="376"/>
      <c r="E1" s="377"/>
    </row>
    <row r="2" spans="1:6" ht="11.1" customHeight="1">
      <c r="A2" s="379"/>
      <c r="B2" s="380" t="s">
        <v>118</v>
      </c>
      <c r="D2" s="370" t="s">
        <v>119</v>
      </c>
      <c r="E2" s="381"/>
    </row>
    <row r="3" spans="1:6" ht="11.1" customHeight="1">
      <c r="A3" s="379"/>
      <c r="B3" s="380" t="s">
        <v>120</v>
      </c>
      <c r="D3" s="382"/>
      <c r="E3" s="383"/>
    </row>
    <row r="4" spans="1:6" ht="11.1" customHeight="1">
      <c r="A4" s="379"/>
      <c r="B4" s="384" t="s">
        <v>160</v>
      </c>
      <c r="D4" s="382"/>
      <c r="E4" s="383"/>
    </row>
    <row r="5" spans="1:6" ht="2.1" customHeight="1">
      <c r="A5" s="379"/>
      <c r="B5" s="385"/>
      <c r="C5" s="386"/>
      <c r="D5" s="387"/>
      <c r="E5" s="388"/>
    </row>
    <row r="6" spans="1:6" ht="2.1" customHeight="1">
      <c r="A6" s="379"/>
      <c r="B6" s="376"/>
      <c r="C6" s="389"/>
      <c r="D6" s="390"/>
      <c r="E6" s="388"/>
    </row>
    <row r="7" spans="1:6" ht="8.4499999999999993" customHeight="1">
      <c r="A7" s="379"/>
      <c r="B7" s="391" t="s">
        <v>121</v>
      </c>
      <c r="D7" s="392" t="s">
        <v>14</v>
      </c>
      <c r="E7" s="393"/>
    </row>
    <row r="8" spans="1:6" ht="2.1" customHeight="1">
      <c r="A8" s="379"/>
      <c r="B8" s="394"/>
      <c r="C8" s="395"/>
      <c r="D8" s="395"/>
      <c r="E8" s="396"/>
    </row>
    <row r="9" spans="1:6" ht="2.1" customHeight="1">
      <c r="A9" s="379"/>
      <c r="B9" s="385"/>
      <c r="C9" s="397"/>
      <c r="D9" s="397"/>
      <c r="E9" s="396"/>
    </row>
    <row r="10" spans="1:6" ht="9" customHeight="1">
      <c r="A10" s="379"/>
      <c r="B10" s="398" t="s">
        <v>122</v>
      </c>
      <c r="C10" s="399" t="s">
        <v>161</v>
      </c>
      <c r="D10" s="400">
        <v>17098242</v>
      </c>
      <c r="E10" s="401"/>
      <c r="F10" s="402"/>
    </row>
    <row r="11" spans="1:6" ht="9" customHeight="1">
      <c r="A11" s="379"/>
      <c r="B11" s="398" t="s">
        <v>123</v>
      </c>
      <c r="C11" s="399" t="s">
        <v>124</v>
      </c>
      <c r="D11" s="400">
        <v>9984670</v>
      </c>
      <c r="E11" s="403"/>
    </row>
    <row r="12" spans="1:6" ht="9" customHeight="1">
      <c r="A12" s="379"/>
      <c r="B12" s="398" t="s">
        <v>125</v>
      </c>
      <c r="C12" s="399" t="s">
        <v>126</v>
      </c>
      <c r="D12" s="400">
        <v>9629091</v>
      </c>
      <c r="E12" s="403"/>
    </row>
    <row r="13" spans="1:6" ht="9" customHeight="1">
      <c r="A13" s="379"/>
      <c r="B13" s="398" t="s">
        <v>127</v>
      </c>
      <c r="C13" s="399" t="s">
        <v>128</v>
      </c>
      <c r="D13" s="400">
        <v>9596961</v>
      </c>
      <c r="E13" s="404"/>
    </row>
    <row r="14" spans="1:6" s="402" customFormat="1" ht="9" customHeight="1">
      <c r="A14" s="405"/>
      <c r="B14" s="398" t="s">
        <v>129</v>
      </c>
      <c r="C14" s="399" t="s">
        <v>130</v>
      </c>
      <c r="D14" s="400">
        <v>8514877</v>
      </c>
      <c r="E14" s="406"/>
    </row>
    <row r="15" spans="1:6" ht="9" customHeight="1">
      <c r="A15" s="379"/>
      <c r="B15" s="398" t="s">
        <v>131</v>
      </c>
      <c r="C15" s="399" t="s">
        <v>132</v>
      </c>
      <c r="D15" s="400">
        <v>7692024</v>
      </c>
      <c r="E15" s="403"/>
    </row>
    <row r="16" spans="1:6" ht="9" customHeight="1">
      <c r="A16" s="379"/>
      <c r="B16" s="398" t="s">
        <v>133</v>
      </c>
      <c r="C16" s="399" t="s">
        <v>134</v>
      </c>
      <c r="D16" s="400">
        <v>3287263</v>
      </c>
      <c r="E16" s="407"/>
    </row>
    <row r="17" spans="1:5" ht="9" customHeight="1">
      <c r="A17" s="379"/>
      <c r="B17" s="398" t="s">
        <v>135</v>
      </c>
      <c r="C17" s="399" t="s">
        <v>136</v>
      </c>
      <c r="D17" s="400">
        <v>2780400</v>
      </c>
      <c r="E17" s="407"/>
    </row>
    <row r="18" spans="1:5" ht="9" customHeight="1">
      <c r="A18" s="379"/>
      <c r="B18" s="398" t="s">
        <v>137</v>
      </c>
      <c r="C18" s="399" t="s">
        <v>138</v>
      </c>
      <c r="D18" s="400">
        <v>2724900</v>
      </c>
      <c r="E18" s="407"/>
    </row>
    <row r="19" spans="1:5" ht="9" customHeight="1">
      <c r="A19" s="379"/>
      <c r="B19" s="398" t="s">
        <v>139</v>
      </c>
      <c r="C19" s="399" t="s">
        <v>141</v>
      </c>
      <c r="D19" s="400">
        <v>2381741</v>
      </c>
      <c r="E19" s="408"/>
    </row>
    <row r="20" spans="1:5" ht="9" customHeight="1">
      <c r="A20" s="379"/>
      <c r="B20" s="398" t="s">
        <v>140</v>
      </c>
      <c r="C20" s="399" t="s">
        <v>143</v>
      </c>
      <c r="D20" s="400">
        <v>2344858</v>
      </c>
      <c r="E20" s="407"/>
    </row>
    <row r="21" spans="1:5" ht="9" customHeight="1">
      <c r="A21" s="379"/>
      <c r="B21" s="398" t="s">
        <v>142</v>
      </c>
      <c r="C21" s="399" t="s">
        <v>145</v>
      </c>
      <c r="D21" s="400">
        <v>2149690</v>
      </c>
      <c r="E21" s="407"/>
    </row>
    <row r="22" spans="1:5" ht="9" customHeight="1">
      <c r="A22" s="379"/>
      <c r="B22" s="409" t="s">
        <v>144</v>
      </c>
      <c r="C22" s="410" t="s">
        <v>147</v>
      </c>
      <c r="D22" s="411">
        <v>1964375</v>
      </c>
      <c r="E22" s="407"/>
    </row>
    <row r="23" spans="1:5" s="402" customFormat="1" ht="9" customHeight="1">
      <c r="A23" s="405"/>
      <c r="B23" s="398" t="s">
        <v>146</v>
      </c>
      <c r="C23" s="399" t="s">
        <v>149</v>
      </c>
      <c r="D23" s="400">
        <v>1910931</v>
      </c>
      <c r="E23" s="412"/>
    </row>
    <row r="24" spans="1:5" ht="9" customHeight="1">
      <c r="A24" s="379"/>
      <c r="B24" s="398" t="s">
        <v>148</v>
      </c>
      <c r="C24" s="399" t="s">
        <v>151</v>
      </c>
      <c r="D24" s="400">
        <v>1759540</v>
      </c>
      <c r="E24" s="413"/>
    </row>
    <row r="25" spans="1:5" ht="9" customHeight="1">
      <c r="A25" s="379"/>
      <c r="B25" s="398" t="s">
        <v>150</v>
      </c>
      <c r="C25" s="399" t="s">
        <v>153</v>
      </c>
      <c r="D25" s="400">
        <v>1628750</v>
      </c>
      <c r="E25" s="413"/>
    </row>
    <row r="26" spans="1:5" ht="9" customHeight="1">
      <c r="A26" s="379"/>
      <c r="B26" s="398" t="s">
        <v>152</v>
      </c>
      <c r="C26" s="399" t="s">
        <v>155</v>
      </c>
      <c r="D26" s="400">
        <v>1564100</v>
      </c>
      <c r="E26" s="413"/>
    </row>
    <row r="27" spans="1:5" ht="9" customHeight="1">
      <c r="A27" s="379"/>
      <c r="B27" s="398" t="s">
        <v>154</v>
      </c>
      <c r="C27" s="399" t="s">
        <v>157</v>
      </c>
      <c r="D27" s="400">
        <v>1285216</v>
      </c>
      <c r="E27" s="413"/>
    </row>
    <row r="28" spans="1:5" ht="9" customHeight="1">
      <c r="A28" s="379"/>
      <c r="B28" s="398" t="s">
        <v>156</v>
      </c>
      <c r="C28" s="399" t="s">
        <v>159</v>
      </c>
      <c r="D28" s="400">
        <v>1284000</v>
      </c>
      <c r="E28" s="413"/>
    </row>
    <row r="29" spans="1:5" ht="9" customHeight="1">
      <c r="A29" s="379"/>
      <c r="B29" s="398" t="s">
        <v>158</v>
      </c>
      <c r="C29" s="399" t="s">
        <v>162</v>
      </c>
      <c r="D29" s="400">
        <v>1267000</v>
      </c>
      <c r="E29" s="413"/>
    </row>
    <row r="30" spans="1:5" s="402" customFormat="1" ht="2.1" customHeight="1">
      <c r="A30" s="405"/>
      <c r="B30" s="414"/>
      <c r="C30" s="386"/>
      <c r="D30" s="415"/>
      <c r="E30" s="416"/>
    </row>
    <row r="31" spans="1:5" s="402" customFormat="1" ht="2.1" customHeight="1">
      <c r="A31" s="405"/>
      <c r="B31" s="417"/>
      <c r="C31" s="389"/>
      <c r="D31" s="418"/>
      <c r="E31" s="416"/>
    </row>
    <row r="32" spans="1:5" ht="9" customHeight="1">
      <c r="A32" s="379"/>
      <c r="B32" s="419" t="s">
        <v>699</v>
      </c>
      <c r="C32" s="419"/>
      <c r="D32" s="419"/>
      <c r="E32" s="420"/>
    </row>
    <row r="33" spans="1:9" ht="9" customHeight="1">
      <c r="A33" s="379"/>
      <c r="B33" s="419" t="s">
        <v>698</v>
      </c>
      <c r="C33" s="419"/>
      <c r="D33" s="419"/>
      <c r="E33" s="420"/>
    </row>
    <row r="34" spans="1:9" ht="9" customHeight="1">
      <c r="A34" s="379"/>
      <c r="B34" s="421" t="s">
        <v>163</v>
      </c>
      <c r="C34" s="422"/>
      <c r="D34" s="422"/>
      <c r="E34" s="423"/>
    </row>
    <row r="35" spans="1:9" ht="3" customHeight="1">
      <c r="A35" s="424"/>
      <c r="B35" s="394"/>
      <c r="C35" s="394"/>
      <c r="D35" s="394"/>
      <c r="E35" s="425"/>
      <c r="F35" s="378" t="s">
        <v>24</v>
      </c>
    </row>
    <row r="36" spans="1:9" ht="8.4499999999999993" hidden="1" customHeight="1">
      <c r="H36" s="426"/>
    </row>
    <row r="37" spans="1:9" ht="8.4499999999999993" hidden="1" customHeight="1">
      <c r="H37" s="426"/>
      <c r="I37" s="426"/>
    </row>
    <row r="38" spans="1:9" hidden="1">
      <c r="H38" s="426"/>
      <c r="I38" s="426"/>
    </row>
    <row r="39" spans="1:9" hidden="1">
      <c r="H39" s="426"/>
      <c r="I39" s="426"/>
    </row>
    <row r="40" spans="1:9" hidden="1">
      <c r="H40" s="426"/>
      <c r="I40" s="426"/>
    </row>
    <row r="41" spans="1:9" hidden="1">
      <c r="H41" s="426"/>
      <c r="I41" s="426"/>
    </row>
    <row r="42" spans="1:9" hidden="1">
      <c r="H42" s="427"/>
      <c r="I42" s="426"/>
    </row>
    <row r="43" spans="1:9" hidden="1">
      <c r="H43" s="426"/>
      <c r="I43" s="426"/>
    </row>
    <row r="44" spans="1:9" hidden="1">
      <c r="H44" s="426"/>
      <c r="I44" s="426"/>
    </row>
    <row r="45" spans="1:9" hidden="1"/>
    <row r="46" spans="1:9" hidden="1"/>
    <row r="47" spans="1:9" hidden="1"/>
    <row r="48" spans="1:9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3:3" hidden="1"/>
    <row r="66" spans="3:3" hidden="1"/>
    <row r="67" spans="3:3" hidden="1"/>
    <row r="68" spans="3:3" hidden="1"/>
    <row r="69" spans="3:3" hidden="1"/>
    <row r="70" spans="3:3" hidden="1"/>
    <row r="71" spans="3:3" hidden="1"/>
    <row r="72" spans="3:3" hidden="1"/>
    <row r="73" spans="3:3" hidden="1"/>
    <row r="74" spans="3:3" hidden="1"/>
    <row r="75" spans="3:3" hidden="1"/>
    <row r="76" spans="3:3" hidden="1">
      <c r="C76" s="427"/>
    </row>
  </sheetData>
  <sheetProtection sheet="1" objects="1" scenarios="1"/>
  <hyperlinks>
    <hyperlink ref="D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WVN7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7109375" style="378" customWidth="1"/>
    <col min="2" max="2" width="46" style="378" customWidth="1"/>
    <col min="3" max="3" width="13.28515625" style="378" customWidth="1"/>
    <col min="4" max="4" width="0.7109375" style="378" customWidth="1"/>
    <col min="5" max="5" width="0.85546875" style="378" customWidth="1"/>
    <col min="6" max="6" width="40.5703125" style="378" hidden="1"/>
    <col min="7" max="256" width="11.42578125" style="378" hidden="1"/>
    <col min="257" max="257" width="0.7109375" style="378" hidden="1"/>
    <col min="258" max="258" width="46.140625" style="378" hidden="1"/>
    <col min="259" max="259" width="13.28515625" style="378" hidden="1"/>
    <col min="260" max="260" width="0.7109375" style="378" hidden="1"/>
    <col min="261" max="261" width="11.42578125" style="378" hidden="1"/>
    <col min="262" max="262" width="40.5703125" style="378" hidden="1"/>
    <col min="263" max="512" width="11.42578125" style="378" hidden="1"/>
    <col min="513" max="513" width="0.7109375" style="378" hidden="1"/>
    <col min="514" max="514" width="46.140625" style="378" hidden="1"/>
    <col min="515" max="515" width="13.28515625" style="378" hidden="1"/>
    <col min="516" max="516" width="0.7109375" style="378" hidden="1"/>
    <col min="517" max="517" width="11.42578125" style="378" hidden="1"/>
    <col min="518" max="518" width="40.5703125" style="378" hidden="1"/>
    <col min="519" max="768" width="11.42578125" style="378" hidden="1"/>
    <col min="769" max="769" width="0.7109375" style="378" hidden="1"/>
    <col min="770" max="770" width="46.140625" style="378" hidden="1"/>
    <col min="771" max="771" width="13.28515625" style="378" hidden="1"/>
    <col min="772" max="772" width="0.7109375" style="378" hidden="1"/>
    <col min="773" max="773" width="11.42578125" style="378" hidden="1"/>
    <col min="774" max="774" width="40.5703125" style="378" hidden="1"/>
    <col min="775" max="1024" width="11.42578125" style="378" hidden="1"/>
    <col min="1025" max="1025" width="0.7109375" style="378" hidden="1"/>
    <col min="1026" max="1026" width="46.140625" style="378" hidden="1"/>
    <col min="1027" max="1027" width="13.28515625" style="378" hidden="1"/>
    <col min="1028" max="1028" width="0.7109375" style="378" hidden="1"/>
    <col min="1029" max="1029" width="11.42578125" style="378" hidden="1"/>
    <col min="1030" max="1030" width="40.5703125" style="378" hidden="1"/>
    <col min="1031" max="1280" width="11.42578125" style="378" hidden="1"/>
    <col min="1281" max="1281" width="0.7109375" style="378" hidden="1"/>
    <col min="1282" max="1282" width="46.140625" style="378" hidden="1"/>
    <col min="1283" max="1283" width="13.28515625" style="378" hidden="1"/>
    <col min="1284" max="1284" width="0.7109375" style="378" hidden="1"/>
    <col min="1285" max="1285" width="11.42578125" style="378" hidden="1"/>
    <col min="1286" max="1286" width="40.5703125" style="378" hidden="1"/>
    <col min="1287" max="1536" width="11.42578125" style="378" hidden="1"/>
    <col min="1537" max="1537" width="0.7109375" style="378" hidden="1"/>
    <col min="1538" max="1538" width="46.140625" style="378" hidden="1"/>
    <col min="1539" max="1539" width="13.28515625" style="378" hidden="1"/>
    <col min="1540" max="1540" width="0.7109375" style="378" hidden="1"/>
    <col min="1541" max="1541" width="11.42578125" style="378" hidden="1"/>
    <col min="1542" max="1542" width="40.5703125" style="378" hidden="1"/>
    <col min="1543" max="1792" width="11.42578125" style="378" hidden="1"/>
    <col min="1793" max="1793" width="0.7109375" style="378" hidden="1"/>
    <col min="1794" max="1794" width="46.140625" style="378" hidden="1"/>
    <col min="1795" max="1795" width="13.28515625" style="378" hidden="1"/>
    <col min="1796" max="1796" width="0.7109375" style="378" hidden="1"/>
    <col min="1797" max="1797" width="11.42578125" style="378" hidden="1"/>
    <col min="1798" max="1798" width="40.5703125" style="378" hidden="1"/>
    <col min="1799" max="2048" width="11.42578125" style="378" hidden="1"/>
    <col min="2049" max="2049" width="0.7109375" style="378" hidden="1"/>
    <col min="2050" max="2050" width="46.140625" style="378" hidden="1"/>
    <col min="2051" max="2051" width="13.28515625" style="378" hidden="1"/>
    <col min="2052" max="2052" width="0.7109375" style="378" hidden="1"/>
    <col min="2053" max="2053" width="11.42578125" style="378" hidden="1"/>
    <col min="2054" max="2054" width="40.5703125" style="378" hidden="1"/>
    <col min="2055" max="2304" width="11.42578125" style="378" hidden="1"/>
    <col min="2305" max="2305" width="0.7109375" style="378" hidden="1"/>
    <col min="2306" max="2306" width="46.140625" style="378" hidden="1"/>
    <col min="2307" max="2307" width="13.28515625" style="378" hidden="1"/>
    <col min="2308" max="2308" width="0.7109375" style="378" hidden="1"/>
    <col min="2309" max="2309" width="11.42578125" style="378" hidden="1"/>
    <col min="2310" max="2310" width="40.5703125" style="378" hidden="1"/>
    <col min="2311" max="2560" width="11.42578125" style="378" hidden="1"/>
    <col min="2561" max="2561" width="0.7109375" style="378" hidden="1"/>
    <col min="2562" max="2562" width="46.140625" style="378" hidden="1"/>
    <col min="2563" max="2563" width="13.28515625" style="378" hidden="1"/>
    <col min="2564" max="2564" width="0.7109375" style="378" hidden="1"/>
    <col min="2565" max="2565" width="11.42578125" style="378" hidden="1"/>
    <col min="2566" max="2566" width="40.5703125" style="378" hidden="1"/>
    <col min="2567" max="2816" width="11.42578125" style="378" hidden="1"/>
    <col min="2817" max="2817" width="0.7109375" style="378" hidden="1"/>
    <col min="2818" max="2818" width="46.140625" style="378" hidden="1"/>
    <col min="2819" max="2819" width="13.28515625" style="378" hidden="1"/>
    <col min="2820" max="2820" width="0.7109375" style="378" hidden="1"/>
    <col min="2821" max="2821" width="11.42578125" style="378" hidden="1"/>
    <col min="2822" max="2822" width="40.5703125" style="378" hidden="1"/>
    <col min="2823" max="3072" width="11.42578125" style="378" hidden="1"/>
    <col min="3073" max="3073" width="0.7109375" style="378" hidden="1"/>
    <col min="3074" max="3074" width="46.140625" style="378" hidden="1"/>
    <col min="3075" max="3075" width="13.28515625" style="378" hidden="1"/>
    <col min="3076" max="3076" width="0.7109375" style="378" hidden="1"/>
    <col min="3077" max="3077" width="11.42578125" style="378" hidden="1"/>
    <col min="3078" max="3078" width="40.5703125" style="378" hidden="1"/>
    <col min="3079" max="3328" width="11.42578125" style="378" hidden="1"/>
    <col min="3329" max="3329" width="0.7109375" style="378" hidden="1"/>
    <col min="3330" max="3330" width="46.140625" style="378" hidden="1"/>
    <col min="3331" max="3331" width="13.28515625" style="378" hidden="1"/>
    <col min="3332" max="3332" width="0.7109375" style="378" hidden="1"/>
    <col min="3333" max="3333" width="11.42578125" style="378" hidden="1"/>
    <col min="3334" max="3334" width="40.5703125" style="378" hidden="1"/>
    <col min="3335" max="3584" width="11.42578125" style="378" hidden="1"/>
    <col min="3585" max="3585" width="0.7109375" style="378" hidden="1"/>
    <col min="3586" max="3586" width="46.140625" style="378" hidden="1"/>
    <col min="3587" max="3587" width="13.28515625" style="378" hidden="1"/>
    <col min="3588" max="3588" width="0.7109375" style="378" hidden="1"/>
    <col min="3589" max="3589" width="11.42578125" style="378" hidden="1"/>
    <col min="3590" max="3590" width="40.5703125" style="378" hidden="1"/>
    <col min="3591" max="3840" width="11.42578125" style="378" hidden="1"/>
    <col min="3841" max="3841" width="0.7109375" style="378" hidden="1"/>
    <col min="3842" max="3842" width="46.140625" style="378" hidden="1"/>
    <col min="3843" max="3843" width="13.28515625" style="378" hidden="1"/>
    <col min="3844" max="3844" width="0.7109375" style="378" hidden="1"/>
    <col min="3845" max="3845" width="11.42578125" style="378" hidden="1"/>
    <col min="3846" max="3846" width="40.5703125" style="378" hidden="1"/>
    <col min="3847" max="4096" width="11.42578125" style="378" hidden="1"/>
    <col min="4097" max="4097" width="0.7109375" style="378" hidden="1"/>
    <col min="4098" max="4098" width="46.140625" style="378" hidden="1"/>
    <col min="4099" max="4099" width="13.28515625" style="378" hidden="1"/>
    <col min="4100" max="4100" width="0.7109375" style="378" hidden="1"/>
    <col min="4101" max="4101" width="11.42578125" style="378" hidden="1"/>
    <col min="4102" max="4102" width="40.5703125" style="378" hidden="1"/>
    <col min="4103" max="4352" width="11.42578125" style="378" hidden="1"/>
    <col min="4353" max="4353" width="0.7109375" style="378" hidden="1"/>
    <col min="4354" max="4354" width="46.140625" style="378" hidden="1"/>
    <col min="4355" max="4355" width="13.28515625" style="378" hidden="1"/>
    <col min="4356" max="4356" width="0.7109375" style="378" hidden="1"/>
    <col min="4357" max="4357" width="11.42578125" style="378" hidden="1"/>
    <col min="4358" max="4358" width="40.5703125" style="378" hidden="1"/>
    <col min="4359" max="4608" width="11.42578125" style="378" hidden="1"/>
    <col min="4609" max="4609" width="0.7109375" style="378" hidden="1"/>
    <col min="4610" max="4610" width="46.140625" style="378" hidden="1"/>
    <col min="4611" max="4611" width="13.28515625" style="378" hidden="1"/>
    <col min="4612" max="4612" width="0.7109375" style="378" hidden="1"/>
    <col min="4613" max="4613" width="11.42578125" style="378" hidden="1"/>
    <col min="4614" max="4614" width="40.5703125" style="378" hidden="1"/>
    <col min="4615" max="4864" width="11.42578125" style="378" hidden="1"/>
    <col min="4865" max="4865" width="0.7109375" style="378" hidden="1"/>
    <col min="4866" max="4866" width="46.140625" style="378" hidden="1"/>
    <col min="4867" max="4867" width="13.28515625" style="378" hidden="1"/>
    <col min="4868" max="4868" width="0.7109375" style="378" hidden="1"/>
    <col min="4869" max="4869" width="11.42578125" style="378" hidden="1"/>
    <col min="4870" max="4870" width="40.5703125" style="378" hidden="1"/>
    <col min="4871" max="5120" width="11.42578125" style="378" hidden="1"/>
    <col min="5121" max="5121" width="0.7109375" style="378" hidden="1"/>
    <col min="5122" max="5122" width="46.140625" style="378" hidden="1"/>
    <col min="5123" max="5123" width="13.28515625" style="378" hidden="1"/>
    <col min="5124" max="5124" width="0.7109375" style="378" hidden="1"/>
    <col min="5125" max="5125" width="11.42578125" style="378" hidden="1"/>
    <col min="5126" max="5126" width="40.5703125" style="378" hidden="1"/>
    <col min="5127" max="5376" width="11.42578125" style="378" hidden="1"/>
    <col min="5377" max="5377" width="0.7109375" style="378" hidden="1"/>
    <col min="5378" max="5378" width="46.140625" style="378" hidden="1"/>
    <col min="5379" max="5379" width="13.28515625" style="378" hidden="1"/>
    <col min="5380" max="5380" width="0.7109375" style="378" hidden="1"/>
    <col min="5381" max="5381" width="11.42578125" style="378" hidden="1"/>
    <col min="5382" max="5382" width="40.5703125" style="378" hidden="1"/>
    <col min="5383" max="5632" width="11.42578125" style="378" hidden="1"/>
    <col min="5633" max="5633" width="0.7109375" style="378" hidden="1"/>
    <col min="5634" max="5634" width="46.140625" style="378" hidden="1"/>
    <col min="5635" max="5635" width="13.28515625" style="378" hidden="1"/>
    <col min="5636" max="5636" width="0.7109375" style="378" hidden="1"/>
    <col min="5637" max="5637" width="11.42578125" style="378" hidden="1"/>
    <col min="5638" max="5638" width="40.5703125" style="378" hidden="1"/>
    <col min="5639" max="5888" width="11.42578125" style="378" hidden="1"/>
    <col min="5889" max="5889" width="0.7109375" style="378" hidden="1"/>
    <col min="5890" max="5890" width="46.140625" style="378" hidden="1"/>
    <col min="5891" max="5891" width="13.28515625" style="378" hidden="1"/>
    <col min="5892" max="5892" width="0.7109375" style="378" hidden="1"/>
    <col min="5893" max="5893" width="11.42578125" style="378" hidden="1"/>
    <col min="5894" max="5894" width="40.5703125" style="378" hidden="1"/>
    <col min="5895" max="6144" width="11.42578125" style="378" hidden="1"/>
    <col min="6145" max="6145" width="0.7109375" style="378" hidden="1"/>
    <col min="6146" max="6146" width="46.140625" style="378" hidden="1"/>
    <col min="6147" max="6147" width="13.28515625" style="378" hidden="1"/>
    <col min="6148" max="6148" width="0.7109375" style="378" hidden="1"/>
    <col min="6149" max="6149" width="11.42578125" style="378" hidden="1"/>
    <col min="6150" max="6150" width="40.5703125" style="378" hidden="1"/>
    <col min="6151" max="6400" width="11.42578125" style="378" hidden="1"/>
    <col min="6401" max="6401" width="0.7109375" style="378" hidden="1"/>
    <col min="6402" max="6402" width="46.140625" style="378" hidden="1"/>
    <col min="6403" max="6403" width="13.28515625" style="378" hidden="1"/>
    <col min="6404" max="6404" width="0.7109375" style="378" hidden="1"/>
    <col min="6405" max="6405" width="11.42578125" style="378" hidden="1"/>
    <col min="6406" max="6406" width="40.5703125" style="378" hidden="1"/>
    <col min="6407" max="6656" width="11.42578125" style="378" hidden="1"/>
    <col min="6657" max="6657" width="0.7109375" style="378" hidden="1"/>
    <col min="6658" max="6658" width="46.140625" style="378" hidden="1"/>
    <col min="6659" max="6659" width="13.28515625" style="378" hidden="1"/>
    <col min="6660" max="6660" width="0.7109375" style="378" hidden="1"/>
    <col min="6661" max="6661" width="11.42578125" style="378" hidden="1"/>
    <col min="6662" max="6662" width="40.5703125" style="378" hidden="1"/>
    <col min="6663" max="6912" width="11.42578125" style="378" hidden="1"/>
    <col min="6913" max="6913" width="0.7109375" style="378" hidden="1"/>
    <col min="6914" max="6914" width="46.140625" style="378" hidden="1"/>
    <col min="6915" max="6915" width="13.28515625" style="378" hidden="1"/>
    <col min="6916" max="6916" width="0.7109375" style="378" hidden="1"/>
    <col min="6917" max="6917" width="11.42578125" style="378" hidden="1"/>
    <col min="6918" max="6918" width="40.5703125" style="378" hidden="1"/>
    <col min="6919" max="7168" width="11.42578125" style="378" hidden="1"/>
    <col min="7169" max="7169" width="0.7109375" style="378" hidden="1"/>
    <col min="7170" max="7170" width="46.140625" style="378" hidden="1"/>
    <col min="7171" max="7171" width="13.28515625" style="378" hidden="1"/>
    <col min="7172" max="7172" width="0.7109375" style="378" hidden="1"/>
    <col min="7173" max="7173" width="11.42578125" style="378" hidden="1"/>
    <col min="7174" max="7174" width="40.5703125" style="378" hidden="1"/>
    <col min="7175" max="7424" width="11.42578125" style="378" hidden="1"/>
    <col min="7425" max="7425" width="0.7109375" style="378" hidden="1"/>
    <col min="7426" max="7426" width="46.140625" style="378" hidden="1"/>
    <col min="7427" max="7427" width="13.28515625" style="378" hidden="1"/>
    <col min="7428" max="7428" width="0.7109375" style="378" hidden="1"/>
    <col min="7429" max="7429" width="11.42578125" style="378" hidden="1"/>
    <col min="7430" max="7430" width="40.5703125" style="378" hidden="1"/>
    <col min="7431" max="7680" width="11.42578125" style="378" hidden="1"/>
    <col min="7681" max="7681" width="0.7109375" style="378" hidden="1"/>
    <col min="7682" max="7682" width="46.140625" style="378" hidden="1"/>
    <col min="7683" max="7683" width="13.28515625" style="378" hidden="1"/>
    <col min="7684" max="7684" width="0.7109375" style="378" hidden="1"/>
    <col min="7685" max="7685" width="11.42578125" style="378" hidden="1"/>
    <col min="7686" max="7686" width="40.5703125" style="378" hidden="1"/>
    <col min="7687" max="7936" width="11.42578125" style="378" hidden="1"/>
    <col min="7937" max="7937" width="0.7109375" style="378" hidden="1"/>
    <col min="7938" max="7938" width="46.140625" style="378" hidden="1"/>
    <col min="7939" max="7939" width="13.28515625" style="378" hidden="1"/>
    <col min="7940" max="7940" width="0.7109375" style="378" hidden="1"/>
    <col min="7941" max="7941" width="11.42578125" style="378" hidden="1"/>
    <col min="7942" max="7942" width="40.5703125" style="378" hidden="1"/>
    <col min="7943" max="8192" width="11.42578125" style="378" hidden="1"/>
    <col min="8193" max="8193" width="0.7109375" style="378" hidden="1"/>
    <col min="8194" max="8194" width="46.140625" style="378" hidden="1"/>
    <col min="8195" max="8195" width="13.28515625" style="378" hidden="1"/>
    <col min="8196" max="8196" width="0.7109375" style="378" hidden="1"/>
    <col min="8197" max="8197" width="11.42578125" style="378" hidden="1"/>
    <col min="8198" max="8198" width="40.5703125" style="378" hidden="1"/>
    <col min="8199" max="8448" width="11.42578125" style="378" hidden="1"/>
    <col min="8449" max="8449" width="0.7109375" style="378" hidden="1"/>
    <col min="8450" max="8450" width="46.140625" style="378" hidden="1"/>
    <col min="8451" max="8451" width="13.28515625" style="378" hidden="1"/>
    <col min="8452" max="8452" width="0.7109375" style="378" hidden="1"/>
    <col min="8453" max="8453" width="11.42578125" style="378" hidden="1"/>
    <col min="8454" max="8454" width="40.5703125" style="378" hidden="1"/>
    <col min="8455" max="8704" width="11.42578125" style="378" hidden="1"/>
    <col min="8705" max="8705" width="0.7109375" style="378" hidden="1"/>
    <col min="8706" max="8706" width="46.140625" style="378" hidden="1"/>
    <col min="8707" max="8707" width="13.28515625" style="378" hidden="1"/>
    <col min="8708" max="8708" width="0.7109375" style="378" hidden="1"/>
    <col min="8709" max="8709" width="11.42578125" style="378" hidden="1"/>
    <col min="8710" max="8710" width="40.5703125" style="378" hidden="1"/>
    <col min="8711" max="8960" width="11.42578125" style="378" hidden="1"/>
    <col min="8961" max="8961" width="0.7109375" style="378" hidden="1"/>
    <col min="8962" max="8962" width="46.140625" style="378" hidden="1"/>
    <col min="8963" max="8963" width="13.28515625" style="378" hidden="1"/>
    <col min="8964" max="8964" width="0.7109375" style="378" hidden="1"/>
    <col min="8965" max="8965" width="11.42578125" style="378" hidden="1"/>
    <col min="8966" max="8966" width="40.5703125" style="378" hidden="1"/>
    <col min="8967" max="9216" width="11.42578125" style="378" hidden="1"/>
    <col min="9217" max="9217" width="0.7109375" style="378" hidden="1"/>
    <col min="9218" max="9218" width="46.140625" style="378" hidden="1"/>
    <col min="9219" max="9219" width="13.28515625" style="378" hidden="1"/>
    <col min="9220" max="9220" width="0.7109375" style="378" hidden="1"/>
    <col min="9221" max="9221" width="11.42578125" style="378" hidden="1"/>
    <col min="9222" max="9222" width="40.5703125" style="378" hidden="1"/>
    <col min="9223" max="9472" width="11.42578125" style="378" hidden="1"/>
    <col min="9473" max="9473" width="0.7109375" style="378" hidden="1"/>
    <col min="9474" max="9474" width="46.140625" style="378" hidden="1"/>
    <col min="9475" max="9475" width="13.28515625" style="378" hidden="1"/>
    <col min="9476" max="9476" width="0.7109375" style="378" hidden="1"/>
    <col min="9477" max="9477" width="11.42578125" style="378" hidden="1"/>
    <col min="9478" max="9478" width="40.5703125" style="378" hidden="1"/>
    <col min="9479" max="9728" width="11.42578125" style="378" hidden="1"/>
    <col min="9729" max="9729" width="0.7109375" style="378" hidden="1"/>
    <col min="9730" max="9730" width="46.140625" style="378" hidden="1"/>
    <col min="9731" max="9731" width="13.28515625" style="378" hidden="1"/>
    <col min="9732" max="9732" width="0.7109375" style="378" hidden="1"/>
    <col min="9733" max="9733" width="11.42578125" style="378" hidden="1"/>
    <col min="9734" max="9734" width="40.5703125" style="378" hidden="1"/>
    <col min="9735" max="9984" width="11.42578125" style="378" hidden="1"/>
    <col min="9985" max="9985" width="0.7109375" style="378" hidden="1"/>
    <col min="9986" max="9986" width="46.140625" style="378" hidden="1"/>
    <col min="9987" max="9987" width="13.28515625" style="378" hidden="1"/>
    <col min="9988" max="9988" width="0.7109375" style="378" hidden="1"/>
    <col min="9989" max="9989" width="11.42578125" style="378" hidden="1"/>
    <col min="9990" max="9990" width="40.5703125" style="378" hidden="1"/>
    <col min="9991" max="10240" width="11.42578125" style="378" hidden="1"/>
    <col min="10241" max="10241" width="0.7109375" style="378" hidden="1"/>
    <col min="10242" max="10242" width="46.140625" style="378" hidden="1"/>
    <col min="10243" max="10243" width="13.28515625" style="378" hidden="1"/>
    <col min="10244" max="10244" width="0.7109375" style="378" hidden="1"/>
    <col min="10245" max="10245" width="11.42578125" style="378" hidden="1"/>
    <col min="10246" max="10246" width="40.5703125" style="378" hidden="1"/>
    <col min="10247" max="10496" width="11.42578125" style="378" hidden="1"/>
    <col min="10497" max="10497" width="0.7109375" style="378" hidden="1"/>
    <col min="10498" max="10498" width="46.140625" style="378" hidden="1"/>
    <col min="10499" max="10499" width="13.28515625" style="378" hidden="1"/>
    <col min="10500" max="10500" width="0.7109375" style="378" hidden="1"/>
    <col min="10501" max="10501" width="11.42578125" style="378" hidden="1"/>
    <col min="10502" max="10502" width="40.5703125" style="378" hidden="1"/>
    <col min="10503" max="10752" width="11.42578125" style="378" hidden="1"/>
    <col min="10753" max="10753" width="0.7109375" style="378" hidden="1"/>
    <col min="10754" max="10754" width="46.140625" style="378" hidden="1"/>
    <col min="10755" max="10755" width="13.28515625" style="378" hidden="1"/>
    <col min="10756" max="10756" width="0.7109375" style="378" hidden="1"/>
    <col min="10757" max="10757" width="11.42578125" style="378" hidden="1"/>
    <col min="10758" max="10758" width="40.5703125" style="378" hidden="1"/>
    <col min="10759" max="11008" width="11.42578125" style="378" hidden="1"/>
    <col min="11009" max="11009" width="0.7109375" style="378" hidden="1"/>
    <col min="11010" max="11010" width="46.140625" style="378" hidden="1"/>
    <col min="11011" max="11011" width="13.28515625" style="378" hidden="1"/>
    <col min="11012" max="11012" width="0.7109375" style="378" hidden="1"/>
    <col min="11013" max="11013" width="11.42578125" style="378" hidden="1"/>
    <col min="11014" max="11014" width="40.5703125" style="378" hidden="1"/>
    <col min="11015" max="11264" width="11.42578125" style="378" hidden="1"/>
    <col min="11265" max="11265" width="0.7109375" style="378" hidden="1"/>
    <col min="11266" max="11266" width="46.140625" style="378" hidden="1"/>
    <col min="11267" max="11267" width="13.28515625" style="378" hidden="1"/>
    <col min="11268" max="11268" width="0.7109375" style="378" hidden="1"/>
    <col min="11269" max="11269" width="11.42578125" style="378" hidden="1"/>
    <col min="11270" max="11270" width="40.5703125" style="378" hidden="1"/>
    <col min="11271" max="11520" width="11.42578125" style="378" hidden="1"/>
    <col min="11521" max="11521" width="0.7109375" style="378" hidden="1"/>
    <col min="11522" max="11522" width="46.140625" style="378" hidden="1"/>
    <col min="11523" max="11523" width="13.28515625" style="378" hidden="1"/>
    <col min="11524" max="11524" width="0.7109375" style="378" hidden="1"/>
    <col min="11525" max="11525" width="11.42578125" style="378" hidden="1"/>
    <col min="11526" max="11526" width="40.5703125" style="378" hidden="1"/>
    <col min="11527" max="11776" width="11.42578125" style="378" hidden="1"/>
    <col min="11777" max="11777" width="0.7109375" style="378" hidden="1"/>
    <col min="11778" max="11778" width="46.140625" style="378" hidden="1"/>
    <col min="11779" max="11779" width="13.28515625" style="378" hidden="1"/>
    <col min="11780" max="11780" width="0.7109375" style="378" hidden="1"/>
    <col min="11781" max="11781" width="11.42578125" style="378" hidden="1"/>
    <col min="11782" max="11782" width="40.5703125" style="378" hidden="1"/>
    <col min="11783" max="12032" width="11.42578125" style="378" hidden="1"/>
    <col min="12033" max="12033" width="0.7109375" style="378" hidden="1"/>
    <col min="12034" max="12034" width="46.140625" style="378" hidden="1"/>
    <col min="12035" max="12035" width="13.28515625" style="378" hidden="1"/>
    <col min="12036" max="12036" width="0.7109375" style="378" hidden="1"/>
    <col min="12037" max="12037" width="11.42578125" style="378" hidden="1"/>
    <col min="12038" max="12038" width="40.5703125" style="378" hidden="1"/>
    <col min="12039" max="12288" width="11.42578125" style="378" hidden="1"/>
    <col min="12289" max="12289" width="0.7109375" style="378" hidden="1"/>
    <col min="12290" max="12290" width="46.140625" style="378" hidden="1"/>
    <col min="12291" max="12291" width="13.28515625" style="378" hidden="1"/>
    <col min="12292" max="12292" width="0.7109375" style="378" hidden="1"/>
    <col min="12293" max="12293" width="11.42578125" style="378" hidden="1"/>
    <col min="12294" max="12294" width="40.5703125" style="378" hidden="1"/>
    <col min="12295" max="12544" width="11.42578125" style="378" hidden="1"/>
    <col min="12545" max="12545" width="0.7109375" style="378" hidden="1"/>
    <col min="12546" max="12546" width="46.140625" style="378" hidden="1"/>
    <col min="12547" max="12547" width="13.28515625" style="378" hidden="1"/>
    <col min="12548" max="12548" width="0.7109375" style="378" hidden="1"/>
    <col min="12549" max="12549" width="11.42578125" style="378" hidden="1"/>
    <col min="12550" max="12550" width="40.5703125" style="378" hidden="1"/>
    <col min="12551" max="12800" width="11.42578125" style="378" hidden="1"/>
    <col min="12801" max="12801" width="0.7109375" style="378" hidden="1"/>
    <col min="12802" max="12802" width="46.140625" style="378" hidden="1"/>
    <col min="12803" max="12803" width="13.28515625" style="378" hidden="1"/>
    <col min="12804" max="12804" width="0.7109375" style="378" hidden="1"/>
    <col min="12805" max="12805" width="11.42578125" style="378" hidden="1"/>
    <col min="12806" max="12806" width="40.5703125" style="378" hidden="1"/>
    <col min="12807" max="13056" width="11.42578125" style="378" hidden="1"/>
    <col min="13057" max="13057" width="0.7109375" style="378" hidden="1"/>
    <col min="13058" max="13058" width="46.140625" style="378" hidden="1"/>
    <col min="13059" max="13059" width="13.28515625" style="378" hidden="1"/>
    <col min="13060" max="13060" width="0.7109375" style="378" hidden="1"/>
    <col min="13061" max="13061" width="11.42578125" style="378" hidden="1"/>
    <col min="13062" max="13062" width="40.5703125" style="378" hidden="1"/>
    <col min="13063" max="13312" width="11.42578125" style="378" hidden="1"/>
    <col min="13313" max="13313" width="0.7109375" style="378" hidden="1"/>
    <col min="13314" max="13314" width="46.140625" style="378" hidden="1"/>
    <col min="13315" max="13315" width="13.28515625" style="378" hidden="1"/>
    <col min="13316" max="13316" width="0.7109375" style="378" hidden="1"/>
    <col min="13317" max="13317" width="11.42578125" style="378" hidden="1"/>
    <col min="13318" max="13318" width="40.5703125" style="378" hidden="1"/>
    <col min="13319" max="13568" width="11.42578125" style="378" hidden="1"/>
    <col min="13569" max="13569" width="0.7109375" style="378" hidden="1"/>
    <col min="13570" max="13570" width="46.140625" style="378" hidden="1"/>
    <col min="13571" max="13571" width="13.28515625" style="378" hidden="1"/>
    <col min="13572" max="13572" width="0.7109375" style="378" hidden="1"/>
    <col min="13573" max="13573" width="11.42578125" style="378" hidden="1"/>
    <col min="13574" max="13574" width="40.5703125" style="378" hidden="1"/>
    <col min="13575" max="13824" width="11.42578125" style="378" hidden="1"/>
    <col min="13825" max="13825" width="0.7109375" style="378" hidden="1"/>
    <col min="13826" max="13826" width="46.140625" style="378" hidden="1"/>
    <col min="13827" max="13827" width="13.28515625" style="378" hidden="1"/>
    <col min="13828" max="13828" width="0.7109375" style="378" hidden="1"/>
    <col min="13829" max="13829" width="11.42578125" style="378" hidden="1"/>
    <col min="13830" max="13830" width="40.5703125" style="378" hidden="1"/>
    <col min="13831" max="14080" width="11.42578125" style="378" hidden="1"/>
    <col min="14081" max="14081" width="0.7109375" style="378" hidden="1"/>
    <col min="14082" max="14082" width="46.140625" style="378" hidden="1"/>
    <col min="14083" max="14083" width="13.28515625" style="378" hidden="1"/>
    <col min="14084" max="14084" width="0.7109375" style="378" hidden="1"/>
    <col min="14085" max="14085" width="11.42578125" style="378" hidden="1"/>
    <col min="14086" max="14086" width="40.5703125" style="378" hidden="1"/>
    <col min="14087" max="14336" width="11.42578125" style="378" hidden="1"/>
    <col min="14337" max="14337" width="0.7109375" style="378" hidden="1"/>
    <col min="14338" max="14338" width="46.140625" style="378" hidden="1"/>
    <col min="14339" max="14339" width="13.28515625" style="378" hidden="1"/>
    <col min="14340" max="14340" width="0.7109375" style="378" hidden="1"/>
    <col min="14341" max="14341" width="11.42578125" style="378" hidden="1"/>
    <col min="14342" max="14342" width="40.5703125" style="378" hidden="1"/>
    <col min="14343" max="14592" width="11.42578125" style="378" hidden="1"/>
    <col min="14593" max="14593" width="0.7109375" style="378" hidden="1"/>
    <col min="14594" max="14594" width="46.140625" style="378" hidden="1"/>
    <col min="14595" max="14595" width="13.28515625" style="378" hidden="1"/>
    <col min="14596" max="14596" width="0.7109375" style="378" hidden="1"/>
    <col min="14597" max="14597" width="11.42578125" style="378" hidden="1"/>
    <col min="14598" max="14598" width="40.5703125" style="378" hidden="1"/>
    <col min="14599" max="14848" width="11.42578125" style="378" hidden="1"/>
    <col min="14849" max="14849" width="0.7109375" style="378" hidden="1"/>
    <col min="14850" max="14850" width="46.140625" style="378" hidden="1"/>
    <col min="14851" max="14851" width="13.28515625" style="378" hidden="1"/>
    <col min="14852" max="14852" width="0.7109375" style="378" hidden="1"/>
    <col min="14853" max="14853" width="11.42578125" style="378" hidden="1"/>
    <col min="14854" max="14854" width="40.5703125" style="378" hidden="1"/>
    <col min="14855" max="15104" width="11.42578125" style="378" hidden="1"/>
    <col min="15105" max="15105" width="0.7109375" style="378" hidden="1"/>
    <col min="15106" max="15106" width="46.140625" style="378" hidden="1"/>
    <col min="15107" max="15107" width="13.28515625" style="378" hidden="1"/>
    <col min="15108" max="15108" width="0.7109375" style="378" hidden="1"/>
    <col min="15109" max="15109" width="11.42578125" style="378" hidden="1"/>
    <col min="15110" max="15110" width="40.5703125" style="378" hidden="1"/>
    <col min="15111" max="15360" width="11.42578125" style="378" hidden="1"/>
    <col min="15361" max="15361" width="0.7109375" style="378" hidden="1"/>
    <col min="15362" max="15362" width="46.140625" style="378" hidden="1"/>
    <col min="15363" max="15363" width="13.28515625" style="378" hidden="1"/>
    <col min="15364" max="15364" width="0.7109375" style="378" hidden="1"/>
    <col min="15365" max="15365" width="11.42578125" style="378" hidden="1"/>
    <col min="15366" max="15366" width="40.5703125" style="378" hidden="1"/>
    <col min="15367" max="15616" width="11.42578125" style="378" hidden="1"/>
    <col min="15617" max="15617" width="0.7109375" style="378" hidden="1"/>
    <col min="15618" max="15618" width="46.140625" style="378" hidden="1"/>
    <col min="15619" max="15619" width="13.28515625" style="378" hidden="1"/>
    <col min="15620" max="15620" width="0.7109375" style="378" hidden="1"/>
    <col min="15621" max="15621" width="11.42578125" style="378" hidden="1"/>
    <col min="15622" max="15622" width="40.5703125" style="378" hidden="1"/>
    <col min="15623" max="15872" width="11.42578125" style="378" hidden="1"/>
    <col min="15873" max="15873" width="0.7109375" style="378" hidden="1"/>
    <col min="15874" max="15874" width="46.140625" style="378" hidden="1"/>
    <col min="15875" max="15875" width="13.28515625" style="378" hidden="1"/>
    <col min="15876" max="15876" width="0.7109375" style="378" hidden="1"/>
    <col min="15877" max="15877" width="11.42578125" style="378" hidden="1"/>
    <col min="15878" max="15878" width="40.5703125" style="378" hidden="1"/>
    <col min="15879" max="16128" width="11.42578125" style="378" hidden="1"/>
    <col min="16129" max="16129" width="0.7109375" style="378" hidden="1"/>
    <col min="16130" max="16130" width="46.140625" style="378" hidden="1"/>
    <col min="16131" max="16131" width="13.28515625" style="378" hidden="1"/>
    <col min="16132" max="16132" width="0.7109375" style="378" hidden="1"/>
    <col min="16133" max="16133" width="11.42578125" style="378" hidden="1"/>
    <col min="16134" max="16134" width="40.5703125" style="378" hidden="1"/>
    <col min="16135" max="16384" width="11.42578125" style="378" hidden="1"/>
  </cols>
  <sheetData>
    <row r="1" spans="1:5" ht="3.6" customHeight="1">
      <c r="A1" s="375"/>
      <c r="B1" s="376"/>
      <c r="C1" s="376"/>
      <c r="D1" s="377"/>
    </row>
    <row r="2" spans="1:5" ht="11.1" customHeight="1">
      <c r="A2" s="379"/>
      <c r="B2" s="380" t="s">
        <v>164</v>
      </c>
      <c r="C2" s="731" t="s">
        <v>165</v>
      </c>
      <c r="D2" s="381"/>
    </row>
    <row r="3" spans="1:5" ht="11.1" customHeight="1">
      <c r="A3" s="379"/>
      <c r="B3" s="380" t="s">
        <v>166</v>
      </c>
      <c r="C3" s="428"/>
      <c r="D3" s="383"/>
    </row>
    <row r="4" spans="1:5" ht="11.1" customHeight="1">
      <c r="A4" s="379"/>
      <c r="B4" s="380" t="s">
        <v>167</v>
      </c>
      <c r="C4" s="428"/>
      <c r="D4" s="383"/>
    </row>
    <row r="5" spans="1:5" ht="11.1" customHeight="1">
      <c r="A5" s="379"/>
      <c r="B5" s="380" t="s">
        <v>168</v>
      </c>
      <c r="C5" s="428"/>
      <c r="D5" s="383"/>
    </row>
    <row r="6" spans="1:5" ht="2.1" customHeight="1">
      <c r="A6" s="379"/>
      <c r="B6" s="386"/>
      <c r="C6" s="429"/>
      <c r="D6" s="388"/>
    </row>
    <row r="7" spans="1:5" ht="2.1" customHeight="1">
      <c r="A7" s="379"/>
      <c r="B7" s="389"/>
      <c r="C7" s="430"/>
      <c r="D7" s="388"/>
    </row>
    <row r="8" spans="1:5" ht="8.4499999999999993" customHeight="1">
      <c r="A8" s="379"/>
      <c r="B8" s="391" t="s">
        <v>169</v>
      </c>
      <c r="C8" s="431"/>
      <c r="D8" s="393"/>
    </row>
    <row r="9" spans="1:5" ht="2.1" customHeight="1">
      <c r="A9" s="379"/>
      <c r="B9" s="395"/>
      <c r="C9" s="432"/>
      <c r="D9" s="396"/>
    </row>
    <row r="10" spans="1:5" ht="2.1" customHeight="1">
      <c r="A10" s="379"/>
      <c r="B10" s="397"/>
      <c r="C10" s="433"/>
      <c r="D10" s="396"/>
    </row>
    <row r="11" spans="1:5" ht="9" customHeight="1">
      <c r="A11" s="379"/>
      <c r="B11" s="434" t="s">
        <v>170</v>
      </c>
      <c r="C11" s="435">
        <f>SUM(C12:C13)</f>
        <v>1964375.2879999999</v>
      </c>
      <c r="D11" s="401"/>
      <c r="E11" s="402"/>
    </row>
    <row r="12" spans="1:5" ht="9" customHeight="1">
      <c r="A12" s="379"/>
      <c r="B12" s="421" t="s">
        <v>171</v>
      </c>
      <c r="C12" s="436">
        <v>1959248.2879999999</v>
      </c>
      <c r="D12" s="403"/>
    </row>
    <row r="13" spans="1:5" ht="9" customHeight="1">
      <c r="A13" s="379"/>
      <c r="B13" s="421" t="s">
        <v>172</v>
      </c>
      <c r="C13" s="436">
        <v>5127</v>
      </c>
      <c r="D13" s="403"/>
    </row>
    <row r="14" spans="1:5" s="402" customFormat="1" ht="9" customHeight="1">
      <c r="A14" s="405"/>
      <c r="B14" s="437" t="s">
        <v>173</v>
      </c>
      <c r="C14" s="438"/>
      <c r="D14" s="406"/>
    </row>
    <row r="15" spans="1:5" ht="9" customHeight="1">
      <c r="A15" s="379"/>
      <c r="B15" s="391" t="s">
        <v>126</v>
      </c>
      <c r="C15" s="436">
        <v>3152</v>
      </c>
      <c r="D15" s="403"/>
    </row>
    <row r="16" spans="1:5" ht="9" customHeight="1">
      <c r="A16" s="379"/>
      <c r="B16" s="391" t="s">
        <v>174</v>
      </c>
      <c r="C16" s="439">
        <v>956</v>
      </c>
      <c r="D16" s="407"/>
      <c r="E16" s="747"/>
    </row>
    <row r="17" spans="1:5" ht="9" customHeight="1">
      <c r="A17" s="379"/>
      <c r="B17" s="440" t="s">
        <v>175</v>
      </c>
      <c r="C17" s="439">
        <v>193</v>
      </c>
      <c r="D17" s="407"/>
      <c r="E17" s="747"/>
    </row>
    <row r="18" spans="1:5" ht="9" customHeight="1">
      <c r="A18" s="379"/>
      <c r="B18" s="441" t="s">
        <v>176</v>
      </c>
      <c r="C18" s="442">
        <f>SUM(C19:C20)</f>
        <v>11122</v>
      </c>
      <c r="D18" s="408"/>
    </row>
    <row r="19" spans="1:5" ht="9" customHeight="1">
      <c r="A19" s="379"/>
      <c r="B19" s="443" t="s">
        <v>177</v>
      </c>
      <c r="C19" s="439">
        <v>7828</v>
      </c>
      <c r="D19" s="407"/>
    </row>
    <row r="20" spans="1:5" ht="9" customHeight="1">
      <c r="A20" s="379"/>
      <c r="B20" s="443" t="s">
        <v>178</v>
      </c>
      <c r="C20" s="439">
        <v>3294</v>
      </c>
      <c r="D20" s="407"/>
    </row>
    <row r="21" spans="1:5" s="402" customFormat="1" ht="9" customHeight="1">
      <c r="A21" s="405"/>
      <c r="B21" s="437" t="s">
        <v>179</v>
      </c>
      <c r="C21" s="444"/>
      <c r="D21" s="412"/>
    </row>
    <row r="22" spans="1:5" ht="9" customHeight="1">
      <c r="A22" s="379"/>
      <c r="B22" s="391" t="s">
        <v>180</v>
      </c>
      <c r="C22" s="445"/>
      <c r="D22" s="413"/>
    </row>
    <row r="23" spans="1:5" ht="9" customHeight="1">
      <c r="A23" s="379"/>
      <c r="B23" s="446" t="s">
        <v>181</v>
      </c>
      <c r="C23" s="445"/>
      <c r="D23" s="413"/>
    </row>
    <row r="24" spans="1:5" ht="9" customHeight="1">
      <c r="A24" s="379"/>
      <c r="B24" s="447" t="s">
        <v>182</v>
      </c>
      <c r="C24" s="448" t="s">
        <v>183</v>
      </c>
      <c r="D24" s="381"/>
    </row>
    <row r="25" spans="1:5" ht="9" customHeight="1">
      <c r="A25" s="379"/>
      <c r="B25" s="446" t="s">
        <v>184</v>
      </c>
      <c r="C25" s="448"/>
      <c r="D25" s="381"/>
    </row>
    <row r="26" spans="1:5" ht="9" customHeight="1">
      <c r="A26" s="379"/>
      <c r="B26" s="447" t="s">
        <v>185</v>
      </c>
      <c r="C26" s="449" t="s">
        <v>186</v>
      </c>
      <c r="D26" s="450"/>
    </row>
    <row r="27" spans="1:5" ht="9" customHeight="1">
      <c r="A27" s="379"/>
      <c r="B27" s="391" t="s">
        <v>187</v>
      </c>
      <c r="C27" s="448"/>
      <c r="D27" s="381"/>
    </row>
    <row r="28" spans="1:5" ht="9" customHeight="1">
      <c r="A28" s="379"/>
      <c r="B28" s="446" t="s">
        <v>188</v>
      </c>
      <c r="C28" s="448"/>
      <c r="D28" s="381"/>
    </row>
    <row r="29" spans="1:5" ht="9" customHeight="1">
      <c r="A29" s="379"/>
      <c r="B29" s="447" t="s">
        <v>189</v>
      </c>
      <c r="C29" s="448" t="s">
        <v>190</v>
      </c>
      <c r="D29" s="381"/>
    </row>
    <row r="30" spans="1:5" ht="9" customHeight="1">
      <c r="A30" s="379"/>
      <c r="B30" s="446" t="s">
        <v>191</v>
      </c>
      <c r="C30" s="448"/>
      <c r="D30" s="381"/>
    </row>
    <row r="31" spans="1:5" ht="9" customHeight="1">
      <c r="A31" s="379"/>
      <c r="B31" s="447" t="s">
        <v>192</v>
      </c>
      <c r="C31" s="448" t="s">
        <v>193</v>
      </c>
      <c r="D31" s="381"/>
    </row>
    <row r="32" spans="1:5" s="402" customFormat="1" ht="2.1" customHeight="1">
      <c r="A32" s="405"/>
      <c r="B32" s="386"/>
      <c r="C32" s="415"/>
      <c r="D32" s="416"/>
    </row>
    <row r="33" spans="1:8" s="402" customFormat="1" ht="2.1" customHeight="1">
      <c r="A33" s="405"/>
      <c r="B33" s="389"/>
      <c r="C33" s="418"/>
      <c r="D33" s="416"/>
    </row>
    <row r="34" spans="1:8" ht="9" customHeight="1">
      <c r="A34" s="379"/>
      <c r="B34" s="399" t="s">
        <v>194</v>
      </c>
      <c r="C34" s="385"/>
      <c r="D34" s="451"/>
    </row>
    <row r="35" spans="1:8" ht="9" customHeight="1">
      <c r="A35" s="379"/>
      <c r="B35" s="421" t="s">
        <v>786</v>
      </c>
      <c r="C35" s="385"/>
      <c r="D35" s="451"/>
    </row>
    <row r="36" spans="1:8" ht="9" customHeight="1">
      <c r="A36" s="379"/>
      <c r="B36" s="452" t="s">
        <v>808</v>
      </c>
      <c r="C36" s="385"/>
      <c r="D36" s="451"/>
    </row>
    <row r="37" spans="1:8" ht="9" customHeight="1">
      <c r="A37" s="379"/>
      <c r="B37" s="443" t="s">
        <v>809</v>
      </c>
      <c r="C37" s="385"/>
      <c r="D37" s="451"/>
    </row>
    <row r="38" spans="1:8" ht="3.6" customHeight="1">
      <c r="A38" s="424"/>
      <c r="B38" s="394"/>
      <c r="C38" s="394"/>
      <c r="D38" s="425"/>
    </row>
    <row r="39" spans="1:8" ht="8.4499999999999993" hidden="1" customHeight="1">
      <c r="G39" s="426"/>
    </row>
    <row r="40" spans="1:8" ht="8.4499999999999993" hidden="1" customHeight="1">
      <c r="G40" s="426"/>
      <c r="H40" s="426"/>
    </row>
    <row r="41" spans="1:8" hidden="1">
      <c r="G41" s="426"/>
      <c r="H41" s="426"/>
    </row>
    <row r="42" spans="1:8" hidden="1">
      <c r="G42" s="426"/>
      <c r="H42" s="426"/>
    </row>
    <row r="43" spans="1:8" hidden="1">
      <c r="G43" s="426"/>
      <c r="H43" s="426"/>
    </row>
    <row r="44" spans="1:8" hidden="1">
      <c r="G44" s="426"/>
      <c r="H44" s="426"/>
    </row>
    <row r="45" spans="1:8" hidden="1">
      <c r="G45" s="427"/>
      <c r="H45" s="426"/>
    </row>
    <row r="46" spans="1:8" hidden="1">
      <c r="G46" s="426"/>
      <c r="H46" s="426"/>
    </row>
    <row r="47" spans="1:8" hidden="1">
      <c r="G47" s="426"/>
      <c r="H47" s="426"/>
    </row>
    <row r="48" spans="1: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2:2" hidden="1"/>
    <row r="66" spans="2:2" hidden="1"/>
    <row r="67" spans="2:2" hidden="1"/>
    <row r="68" spans="2:2" hidden="1"/>
    <row r="69" spans="2:2" hidden="1"/>
    <row r="70" spans="2:2" hidden="1"/>
    <row r="71" spans="2:2" hidden="1"/>
    <row r="72" spans="2:2" hidden="1"/>
    <row r="73" spans="2:2" hidden="1"/>
    <row r="74" spans="2:2" hidden="1"/>
    <row r="75" spans="2:2" hidden="1"/>
    <row r="76" spans="2:2" hidden="1"/>
    <row r="77" spans="2:2" hidden="1"/>
    <row r="78" spans="2:2" hidden="1"/>
    <row r="79" spans="2:2" hidden="1">
      <c r="B79" s="427"/>
    </row>
  </sheetData>
  <sheetProtection sheet="1" objects="1" scenarios="1"/>
  <mergeCells count="1">
    <mergeCell ref="E16:E17"/>
  </mergeCells>
  <hyperlinks>
    <hyperlink ref="C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WVQ5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64" customWidth="1"/>
    <col min="2" max="2" width="2" style="264" customWidth="1"/>
    <col min="3" max="3" width="17.85546875" style="264" customWidth="1"/>
    <col min="4" max="4" width="15.28515625" style="264" customWidth="1"/>
    <col min="5" max="5" width="5.85546875" style="264" customWidth="1"/>
    <col min="6" max="6" width="9.28515625" style="264" customWidth="1"/>
    <col min="7" max="7" width="7.28515625" style="264" customWidth="1"/>
    <col min="8" max="8" width="1.5703125" style="264" customWidth="1"/>
    <col min="9" max="10" width="0.85546875" style="264" customWidth="1"/>
    <col min="11" max="254" width="11.42578125" style="264" hidden="1"/>
    <col min="255" max="255" width="0.85546875" style="264" hidden="1"/>
    <col min="256" max="256" width="2" style="264" hidden="1"/>
    <col min="257" max="257" width="16.5703125" style="264" hidden="1"/>
    <col min="258" max="258" width="14.42578125" style="264" hidden="1"/>
    <col min="259" max="259" width="4.42578125" style="264" hidden="1"/>
    <col min="260" max="260" width="6.7109375" style="264" hidden="1"/>
    <col min="261" max="261" width="6" style="264" hidden="1"/>
    <col min="262" max="262" width="1.5703125" style="264" hidden="1"/>
    <col min="263" max="263" width="7.42578125" style="264" hidden="1"/>
    <col min="264" max="264" width="0" style="264" hidden="1"/>
    <col min="265" max="265" width="0.85546875" style="264" hidden="1"/>
    <col min="266" max="510" width="11.42578125" style="264" hidden="1"/>
    <col min="511" max="511" width="0.85546875" style="264" hidden="1"/>
    <col min="512" max="512" width="2" style="264" hidden="1"/>
    <col min="513" max="513" width="16.5703125" style="264" hidden="1"/>
    <col min="514" max="514" width="14.42578125" style="264" hidden="1"/>
    <col min="515" max="515" width="4.42578125" style="264" hidden="1"/>
    <col min="516" max="516" width="6.7109375" style="264" hidden="1"/>
    <col min="517" max="517" width="6" style="264" hidden="1"/>
    <col min="518" max="518" width="1.5703125" style="264" hidden="1"/>
    <col min="519" max="519" width="7.42578125" style="264" hidden="1"/>
    <col min="520" max="520" width="0" style="264" hidden="1"/>
    <col min="521" max="521" width="0.85546875" style="264" hidden="1"/>
    <col min="522" max="766" width="11.42578125" style="264" hidden="1"/>
    <col min="767" max="767" width="0.85546875" style="264" hidden="1"/>
    <col min="768" max="768" width="2" style="264" hidden="1"/>
    <col min="769" max="769" width="16.5703125" style="264" hidden="1"/>
    <col min="770" max="770" width="14.42578125" style="264" hidden="1"/>
    <col min="771" max="771" width="4.42578125" style="264" hidden="1"/>
    <col min="772" max="772" width="6.7109375" style="264" hidden="1"/>
    <col min="773" max="773" width="6" style="264" hidden="1"/>
    <col min="774" max="774" width="1.5703125" style="264" hidden="1"/>
    <col min="775" max="775" width="7.42578125" style="264" hidden="1"/>
    <col min="776" max="776" width="0" style="264" hidden="1"/>
    <col min="777" max="777" width="0.85546875" style="264" hidden="1"/>
    <col min="778" max="1022" width="11.42578125" style="264" hidden="1"/>
    <col min="1023" max="1023" width="0.85546875" style="264" hidden="1"/>
    <col min="1024" max="1024" width="2" style="264" hidden="1"/>
    <col min="1025" max="1025" width="16.5703125" style="264" hidden="1"/>
    <col min="1026" max="1026" width="14.42578125" style="264" hidden="1"/>
    <col min="1027" max="1027" width="4.42578125" style="264" hidden="1"/>
    <col min="1028" max="1028" width="6.7109375" style="264" hidden="1"/>
    <col min="1029" max="1029" width="6" style="264" hidden="1"/>
    <col min="1030" max="1030" width="1.5703125" style="264" hidden="1"/>
    <col min="1031" max="1031" width="7.42578125" style="264" hidden="1"/>
    <col min="1032" max="1032" width="0" style="264" hidden="1"/>
    <col min="1033" max="1033" width="0.85546875" style="264" hidden="1"/>
    <col min="1034" max="1278" width="11.42578125" style="264" hidden="1"/>
    <col min="1279" max="1279" width="0.85546875" style="264" hidden="1"/>
    <col min="1280" max="1280" width="2" style="264" hidden="1"/>
    <col min="1281" max="1281" width="16.5703125" style="264" hidden="1"/>
    <col min="1282" max="1282" width="14.42578125" style="264" hidden="1"/>
    <col min="1283" max="1283" width="4.42578125" style="264" hidden="1"/>
    <col min="1284" max="1284" width="6.7109375" style="264" hidden="1"/>
    <col min="1285" max="1285" width="6" style="264" hidden="1"/>
    <col min="1286" max="1286" width="1.5703125" style="264" hidden="1"/>
    <col min="1287" max="1287" width="7.42578125" style="264" hidden="1"/>
    <col min="1288" max="1288" width="0" style="264" hidden="1"/>
    <col min="1289" max="1289" width="0.85546875" style="264" hidden="1"/>
    <col min="1290" max="1534" width="11.42578125" style="264" hidden="1"/>
    <col min="1535" max="1535" width="0.85546875" style="264" hidden="1"/>
    <col min="1536" max="1536" width="2" style="264" hidden="1"/>
    <col min="1537" max="1537" width="16.5703125" style="264" hidden="1"/>
    <col min="1538" max="1538" width="14.42578125" style="264" hidden="1"/>
    <col min="1539" max="1539" width="4.42578125" style="264" hidden="1"/>
    <col min="1540" max="1540" width="6.7109375" style="264" hidden="1"/>
    <col min="1541" max="1541" width="6" style="264" hidden="1"/>
    <col min="1542" max="1542" width="1.5703125" style="264" hidden="1"/>
    <col min="1543" max="1543" width="7.42578125" style="264" hidden="1"/>
    <col min="1544" max="1544" width="0" style="264" hidden="1"/>
    <col min="1545" max="1545" width="0.85546875" style="264" hidden="1"/>
    <col min="1546" max="1790" width="11.42578125" style="264" hidden="1"/>
    <col min="1791" max="1791" width="0.85546875" style="264" hidden="1"/>
    <col min="1792" max="1792" width="2" style="264" hidden="1"/>
    <col min="1793" max="1793" width="16.5703125" style="264" hidden="1"/>
    <col min="1794" max="1794" width="14.42578125" style="264" hidden="1"/>
    <col min="1795" max="1795" width="4.42578125" style="264" hidden="1"/>
    <col min="1796" max="1796" width="6.7109375" style="264" hidden="1"/>
    <col min="1797" max="1797" width="6" style="264" hidden="1"/>
    <col min="1798" max="1798" width="1.5703125" style="264" hidden="1"/>
    <col min="1799" max="1799" width="7.42578125" style="264" hidden="1"/>
    <col min="1800" max="1800" width="0" style="264" hidden="1"/>
    <col min="1801" max="1801" width="0.85546875" style="264" hidden="1"/>
    <col min="1802" max="2046" width="11.42578125" style="264" hidden="1"/>
    <col min="2047" max="2047" width="0.85546875" style="264" hidden="1"/>
    <col min="2048" max="2048" width="2" style="264" hidden="1"/>
    <col min="2049" max="2049" width="16.5703125" style="264" hidden="1"/>
    <col min="2050" max="2050" width="14.42578125" style="264" hidden="1"/>
    <col min="2051" max="2051" width="4.42578125" style="264" hidden="1"/>
    <col min="2052" max="2052" width="6.7109375" style="264" hidden="1"/>
    <col min="2053" max="2053" width="6" style="264" hidden="1"/>
    <col min="2054" max="2054" width="1.5703125" style="264" hidden="1"/>
    <col min="2055" max="2055" width="7.42578125" style="264" hidden="1"/>
    <col min="2056" max="2056" width="0" style="264" hidden="1"/>
    <col min="2057" max="2057" width="0.85546875" style="264" hidden="1"/>
    <col min="2058" max="2302" width="11.42578125" style="264" hidden="1"/>
    <col min="2303" max="2303" width="0.85546875" style="264" hidden="1"/>
    <col min="2304" max="2304" width="2" style="264" hidden="1"/>
    <col min="2305" max="2305" width="16.5703125" style="264" hidden="1"/>
    <col min="2306" max="2306" width="14.42578125" style="264" hidden="1"/>
    <col min="2307" max="2307" width="4.42578125" style="264" hidden="1"/>
    <col min="2308" max="2308" width="6.7109375" style="264" hidden="1"/>
    <col min="2309" max="2309" width="6" style="264" hidden="1"/>
    <col min="2310" max="2310" width="1.5703125" style="264" hidden="1"/>
    <col min="2311" max="2311" width="7.42578125" style="264" hidden="1"/>
    <col min="2312" max="2312" width="0" style="264" hidden="1"/>
    <col min="2313" max="2313" width="0.85546875" style="264" hidden="1"/>
    <col min="2314" max="2558" width="11.42578125" style="264" hidden="1"/>
    <col min="2559" max="2559" width="0.85546875" style="264" hidden="1"/>
    <col min="2560" max="2560" width="2" style="264" hidden="1"/>
    <col min="2561" max="2561" width="16.5703125" style="264" hidden="1"/>
    <col min="2562" max="2562" width="14.42578125" style="264" hidden="1"/>
    <col min="2563" max="2563" width="4.42578125" style="264" hidden="1"/>
    <col min="2564" max="2564" width="6.7109375" style="264" hidden="1"/>
    <col min="2565" max="2565" width="6" style="264" hidden="1"/>
    <col min="2566" max="2566" width="1.5703125" style="264" hidden="1"/>
    <col min="2567" max="2567" width="7.42578125" style="264" hidden="1"/>
    <col min="2568" max="2568" width="0" style="264" hidden="1"/>
    <col min="2569" max="2569" width="0.85546875" style="264" hidden="1"/>
    <col min="2570" max="2814" width="11.42578125" style="264" hidden="1"/>
    <col min="2815" max="2815" width="0.85546875" style="264" hidden="1"/>
    <col min="2816" max="2816" width="2" style="264" hidden="1"/>
    <col min="2817" max="2817" width="16.5703125" style="264" hidden="1"/>
    <col min="2818" max="2818" width="14.42578125" style="264" hidden="1"/>
    <col min="2819" max="2819" width="4.42578125" style="264" hidden="1"/>
    <col min="2820" max="2820" width="6.7109375" style="264" hidden="1"/>
    <col min="2821" max="2821" width="6" style="264" hidden="1"/>
    <col min="2822" max="2822" width="1.5703125" style="264" hidden="1"/>
    <col min="2823" max="2823" width="7.42578125" style="264" hidden="1"/>
    <col min="2824" max="2824" width="0" style="264" hidden="1"/>
    <col min="2825" max="2825" width="0.85546875" style="264" hidden="1"/>
    <col min="2826" max="3070" width="11.42578125" style="264" hidden="1"/>
    <col min="3071" max="3071" width="0.85546875" style="264" hidden="1"/>
    <col min="3072" max="3072" width="2" style="264" hidden="1"/>
    <col min="3073" max="3073" width="16.5703125" style="264" hidden="1"/>
    <col min="3074" max="3074" width="14.42578125" style="264" hidden="1"/>
    <col min="3075" max="3075" width="4.42578125" style="264" hidden="1"/>
    <col min="3076" max="3076" width="6.7109375" style="264" hidden="1"/>
    <col min="3077" max="3077" width="6" style="264" hidden="1"/>
    <col min="3078" max="3078" width="1.5703125" style="264" hidden="1"/>
    <col min="3079" max="3079" width="7.42578125" style="264" hidden="1"/>
    <col min="3080" max="3080" width="0" style="264" hidden="1"/>
    <col min="3081" max="3081" width="0.85546875" style="264" hidden="1"/>
    <col min="3082" max="3326" width="11.42578125" style="264" hidden="1"/>
    <col min="3327" max="3327" width="0.85546875" style="264" hidden="1"/>
    <col min="3328" max="3328" width="2" style="264" hidden="1"/>
    <col min="3329" max="3329" width="16.5703125" style="264" hidden="1"/>
    <col min="3330" max="3330" width="14.42578125" style="264" hidden="1"/>
    <col min="3331" max="3331" width="4.42578125" style="264" hidden="1"/>
    <col min="3332" max="3332" width="6.7109375" style="264" hidden="1"/>
    <col min="3333" max="3333" width="6" style="264" hidden="1"/>
    <col min="3334" max="3334" width="1.5703125" style="264" hidden="1"/>
    <col min="3335" max="3335" width="7.42578125" style="264" hidden="1"/>
    <col min="3336" max="3336" width="0" style="264" hidden="1"/>
    <col min="3337" max="3337" width="0.85546875" style="264" hidden="1"/>
    <col min="3338" max="3582" width="11.42578125" style="264" hidden="1"/>
    <col min="3583" max="3583" width="0.85546875" style="264" hidden="1"/>
    <col min="3584" max="3584" width="2" style="264" hidden="1"/>
    <col min="3585" max="3585" width="16.5703125" style="264" hidden="1"/>
    <col min="3586" max="3586" width="14.42578125" style="264" hidden="1"/>
    <col min="3587" max="3587" width="4.42578125" style="264" hidden="1"/>
    <col min="3588" max="3588" width="6.7109375" style="264" hidden="1"/>
    <col min="3589" max="3589" width="6" style="264" hidden="1"/>
    <col min="3590" max="3590" width="1.5703125" style="264" hidden="1"/>
    <col min="3591" max="3591" width="7.42578125" style="264" hidden="1"/>
    <col min="3592" max="3592" width="0" style="264" hidden="1"/>
    <col min="3593" max="3593" width="0.85546875" style="264" hidden="1"/>
    <col min="3594" max="3838" width="11.42578125" style="264" hidden="1"/>
    <col min="3839" max="3839" width="0.85546875" style="264" hidden="1"/>
    <col min="3840" max="3840" width="2" style="264" hidden="1"/>
    <col min="3841" max="3841" width="16.5703125" style="264" hidden="1"/>
    <col min="3842" max="3842" width="14.42578125" style="264" hidden="1"/>
    <col min="3843" max="3843" width="4.42578125" style="264" hidden="1"/>
    <col min="3844" max="3844" width="6.7109375" style="264" hidden="1"/>
    <col min="3845" max="3845" width="6" style="264" hidden="1"/>
    <col min="3846" max="3846" width="1.5703125" style="264" hidden="1"/>
    <col min="3847" max="3847" width="7.42578125" style="264" hidden="1"/>
    <col min="3848" max="3848" width="0" style="264" hidden="1"/>
    <col min="3849" max="3849" width="0.85546875" style="264" hidden="1"/>
    <col min="3850" max="4094" width="11.42578125" style="264" hidden="1"/>
    <col min="4095" max="4095" width="0.85546875" style="264" hidden="1"/>
    <col min="4096" max="4096" width="2" style="264" hidden="1"/>
    <col min="4097" max="4097" width="16.5703125" style="264" hidden="1"/>
    <col min="4098" max="4098" width="14.42578125" style="264" hidden="1"/>
    <col min="4099" max="4099" width="4.42578125" style="264" hidden="1"/>
    <col min="4100" max="4100" width="6.7109375" style="264" hidden="1"/>
    <col min="4101" max="4101" width="6" style="264" hidden="1"/>
    <col min="4102" max="4102" width="1.5703125" style="264" hidden="1"/>
    <col min="4103" max="4103" width="7.42578125" style="264" hidden="1"/>
    <col min="4104" max="4104" width="0" style="264" hidden="1"/>
    <col min="4105" max="4105" width="0.85546875" style="264" hidden="1"/>
    <col min="4106" max="4350" width="11.42578125" style="264" hidden="1"/>
    <col min="4351" max="4351" width="0.85546875" style="264" hidden="1"/>
    <col min="4352" max="4352" width="2" style="264" hidden="1"/>
    <col min="4353" max="4353" width="16.5703125" style="264" hidden="1"/>
    <col min="4354" max="4354" width="14.42578125" style="264" hidden="1"/>
    <col min="4355" max="4355" width="4.42578125" style="264" hidden="1"/>
    <col min="4356" max="4356" width="6.7109375" style="264" hidden="1"/>
    <col min="4357" max="4357" width="6" style="264" hidden="1"/>
    <col min="4358" max="4358" width="1.5703125" style="264" hidden="1"/>
    <col min="4359" max="4359" width="7.42578125" style="264" hidden="1"/>
    <col min="4360" max="4360" width="0" style="264" hidden="1"/>
    <col min="4361" max="4361" width="0.85546875" style="264" hidden="1"/>
    <col min="4362" max="4606" width="11.42578125" style="264" hidden="1"/>
    <col min="4607" max="4607" width="0.85546875" style="264" hidden="1"/>
    <col min="4608" max="4608" width="2" style="264" hidden="1"/>
    <col min="4609" max="4609" width="16.5703125" style="264" hidden="1"/>
    <col min="4610" max="4610" width="14.42578125" style="264" hidden="1"/>
    <col min="4611" max="4611" width="4.42578125" style="264" hidden="1"/>
    <col min="4612" max="4612" width="6.7109375" style="264" hidden="1"/>
    <col min="4613" max="4613" width="6" style="264" hidden="1"/>
    <col min="4614" max="4614" width="1.5703125" style="264" hidden="1"/>
    <col min="4615" max="4615" width="7.42578125" style="264" hidden="1"/>
    <col min="4616" max="4616" width="0" style="264" hidden="1"/>
    <col min="4617" max="4617" width="0.85546875" style="264" hidden="1"/>
    <col min="4618" max="4862" width="11.42578125" style="264" hidden="1"/>
    <col min="4863" max="4863" width="0.85546875" style="264" hidden="1"/>
    <col min="4864" max="4864" width="2" style="264" hidden="1"/>
    <col min="4865" max="4865" width="16.5703125" style="264" hidden="1"/>
    <col min="4866" max="4866" width="14.42578125" style="264" hidden="1"/>
    <col min="4867" max="4867" width="4.42578125" style="264" hidden="1"/>
    <col min="4868" max="4868" width="6.7109375" style="264" hidden="1"/>
    <col min="4869" max="4869" width="6" style="264" hidden="1"/>
    <col min="4870" max="4870" width="1.5703125" style="264" hidden="1"/>
    <col min="4871" max="4871" width="7.42578125" style="264" hidden="1"/>
    <col min="4872" max="4872" width="0" style="264" hidden="1"/>
    <col min="4873" max="4873" width="0.85546875" style="264" hidden="1"/>
    <col min="4874" max="5118" width="11.42578125" style="264" hidden="1"/>
    <col min="5119" max="5119" width="0.85546875" style="264" hidden="1"/>
    <col min="5120" max="5120" width="2" style="264" hidden="1"/>
    <col min="5121" max="5121" width="16.5703125" style="264" hidden="1"/>
    <col min="5122" max="5122" width="14.42578125" style="264" hidden="1"/>
    <col min="5123" max="5123" width="4.42578125" style="264" hidden="1"/>
    <col min="5124" max="5124" width="6.7109375" style="264" hidden="1"/>
    <col min="5125" max="5125" width="6" style="264" hidden="1"/>
    <col min="5126" max="5126" width="1.5703125" style="264" hidden="1"/>
    <col min="5127" max="5127" width="7.42578125" style="264" hidden="1"/>
    <col min="5128" max="5128" width="0" style="264" hidden="1"/>
    <col min="5129" max="5129" width="0.85546875" style="264" hidden="1"/>
    <col min="5130" max="5374" width="11.42578125" style="264" hidden="1"/>
    <col min="5375" max="5375" width="0.85546875" style="264" hidden="1"/>
    <col min="5376" max="5376" width="2" style="264" hidden="1"/>
    <col min="5377" max="5377" width="16.5703125" style="264" hidden="1"/>
    <col min="5378" max="5378" width="14.42578125" style="264" hidden="1"/>
    <col min="5379" max="5379" width="4.42578125" style="264" hidden="1"/>
    <col min="5380" max="5380" width="6.7109375" style="264" hidden="1"/>
    <col min="5381" max="5381" width="6" style="264" hidden="1"/>
    <col min="5382" max="5382" width="1.5703125" style="264" hidden="1"/>
    <col min="5383" max="5383" width="7.42578125" style="264" hidden="1"/>
    <col min="5384" max="5384" width="0" style="264" hidden="1"/>
    <col min="5385" max="5385" width="0.85546875" style="264" hidden="1"/>
    <col min="5386" max="5630" width="11.42578125" style="264" hidden="1"/>
    <col min="5631" max="5631" width="0.85546875" style="264" hidden="1"/>
    <col min="5632" max="5632" width="2" style="264" hidden="1"/>
    <col min="5633" max="5633" width="16.5703125" style="264" hidden="1"/>
    <col min="5634" max="5634" width="14.42578125" style="264" hidden="1"/>
    <col min="5635" max="5635" width="4.42578125" style="264" hidden="1"/>
    <col min="5636" max="5636" width="6.7109375" style="264" hidden="1"/>
    <col min="5637" max="5637" width="6" style="264" hidden="1"/>
    <col min="5638" max="5638" width="1.5703125" style="264" hidden="1"/>
    <col min="5639" max="5639" width="7.42578125" style="264" hidden="1"/>
    <col min="5640" max="5640" width="0" style="264" hidden="1"/>
    <col min="5641" max="5641" width="0.85546875" style="264" hidden="1"/>
    <col min="5642" max="5886" width="11.42578125" style="264" hidden="1"/>
    <col min="5887" max="5887" width="0.85546875" style="264" hidden="1"/>
    <col min="5888" max="5888" width="2" style="264" hidden="1"/>
    <col min="5889" max="5889" width="16.5703125" style="264" hidden="1"/>
    <col min="5890" max="5890" width="14.42578125" style="264" hidden="1"/>
    <col min="5891" max="5891" width="4.42578125" style="264" hidden="1"/>
    <col min="5892" max="5892" width="6.7109375" style="264" hidden="1"/>
    <col min="5893" max="5893" width="6" style="264" hidden="1"/>
    <col min="5894" max="5894" width="1.5703125" style="264" hidden="1"/>
    <col min="5895" max="5895" width="7.42578125" style="264" hidden="1"/>
    <col min="5896" max="5896" width="0" style="264" hidden="1"/>
    <col min="5897" max="5897" width="0.85546875" style="264" hidden="1"/>
    <col min="5898" max="6142" width="11.42578125" style="264" hidden="1"/>
    <col min="6143" max="6143" width="0.85546875" style="264" hidden="1"/>
    <col min="6144" max="6144" width="2" style="264" hidden="1"/>
    <col min="6145" max="6145" width="16.5703125" style="264" hidden="1"/>
    <col min="6146" max="6146" width="14.42578125" style="264" hidden="1"/>
    <col min="6147" max="6147" width="4.42578125" style="264" hidden="1"/>
    <col min="6148" max="6148" width="6.7109375" style="264" hidden="1"/>
    <col min="6149" max="6149" width="6" style="264" hidden="1"/>
    <col min="6150" max="6150" width="1.5703125" style="264" hidden="1"/>
    <col min="6151" max="6151" width="7.42578125" style="264" hidden="1"/>
    <col min="6152" max="6152" width="0" style="264" hidden="1"/>
    <col min="6153" max="6153" width="0.85546875" style="264" hidden="1"/>
    <col min="6154" max="6398" width="11.42578125" style="264" hidden="1"/>
    <col min="6399" max="6399" width="0.85546875" style="264" hidden="1"/>
    <col min="6400" max="6400" width="2" style="264" hidden="1"/>
    <col min="6401" max="6401" width="16.5703125" style="264" hidden="1"/>
    <col min="6402" max="6402" width="14.42578125" style="264" hidden="1"/>
    <col min="6403" max="6403" width="4.42578125" style="264" hidden="1"/>
    <col min="6404" max="6404" width="6.7109375" style="264" hidden="1"/>
    <col min="6405" max="6405" width="6" style="264" hidden="1"/>
    <col min="6406" max="6406" width="1.5703125" style="264" hidden="1"/>
    <col min="6407" max="6407" width="7.42578125" style="264" hidden="1"/>
    <col min="6408" max="6408" width="0" style="264" hidden="1"/>
    <col min="6409" max="6409" width="0.85546875" style="264" hidden="1"/>
    <col min="6410" max="6654" width="11.42578125" style="264" hidden="1"/>
    <col min="6655" max="6655" width="0.85546875" style="264" hidden="1"/>
    <col min="6656" max="6656" width="2" style="264" hidden="1"/>
    <col min="6657" max="6657" width="16.5703125" style="264" hidden="1"/>
    <col min="6658" max="6658" width="14.42578125" style="264" hidden="1"/>
    <col min="6659" max="6659" width="4.42578125" style="264" hidden="1"/>
    <col min="6660" max="6660" width="6.7109375" style="264" hidden="1"/>
    <col min="6661" max="6661" width="6" style="264" hidden="1"/>
    <col min="6662" max="6662" width="1.5703125" style="264" hidden="1"/>
    <col min="6663" max="6663" width="7.42578125" style="264" hidden="1"/>
    <col min="6664" max="6664" width="0" style="264" hidden="1"/>
    <col min="6665" max="6665" width="0.85546875" style="264" hidden="1"/>
    <col min="6666" max="6910" width="11.42578125" style="264" hidden="1"/>
    <col min="6911" max="6911" width="0.85546875" style="264" hidden="1"/>
    <col min="6912" max="6912" width="2" style="264" hidden="1"/>
    <col min="6913" max="6913" width="16.5703125" style="264" hidden="1"/>
    <col min="6914" max="6914" width="14.42578125" style="264" hidden="1"/>
    <col min="6915" max="6915" width="4.42578125" style="264" hidden="1"/>
    <col min="6916" max="6916" width="6.7109375" style="264" hidden="1"/>
    <col min="6917" max="6917" width="6" style="264" hidden="1"/>
    <col min="6918" max="6918" width="1.5703125" style="264" hidden="1"/>
    <col min="6919" max="6919" width="7.42578125" style="264" hidden="1"/>
    <col min="6920" max="6920" width="0" style="264" hidden="1"/>
    <col min="6921" max="6921" width="0.85546875" style="264" hidden="1"/>
    <col min="6922" max="7166" width="11.42578125" style="264" hidden="1"/>
    <col min="7167" max="7167" width="0.85546875" style="264" hidden="1"/>
    <col min="7168" max="7168" width="2" style="264" hidden="1"/>
    <col min="7169" max="7169" width="16.5703125" style="264" hidden="1"/>
    <col min="7170" max="7170" width="14.42578125" style="264" hidden="1"/>
    <col min="7171" max="7171" width="4.42578125" style="264" hidden="1"/>
    <col min="7172" max="7172" width="6.7109375" style="264" hidden="1"/>
    <col min="7173" max="7173" width="6" style="264" hidden="1"/>
    <col min="7174" max="7174" width="1.5703125" style="264" hidden="1"/>
    <col min="7175" max="7175" width="7.42578125" style="264" hidden="1"/>
    <col min="7176" max="7176" width="0" style="264" hidden="1"/>
    <col min="7177" max="7177" width="0.85546875" style="264" hidden="1"/>
    <col min="7178" max="7422" width="11.42578125" style="264" hidden="1"/>
    <col min="7423" max="7423" width="0.85546875" style="264" hidden="1"/>
    <col min="7424" max="7424" width="2" style="264" hidden="1"/>
    <col min="7425" max="7425" width="16.5703125" style="264" hidden="1"/>
    <col min="7426" max="7426" width="14.42578125" style="264" hidden="1"/>
    <col min="7427" max="7427" width="4.42578125" style="264" hidden="1"/>
    <col min="7428" max="7428" width="6.7109375" style="264" hidden="1"/>
    <col min="7429" max="7429" width="6" style="264" hidden="1"/>
    <col min="7430" max="7430" width="1.5703125" style="264" hidden="1"/>
    <col min="7431" max="7431" width="7.42578125" style="264" hidden="1"/>
    <col min="7432" max="7432" width="0" style="264" hidden="1"/>
    <col min="7433" max="7433" width="0.85546875" style="264" hidden="1"/>
    <col min="7434" max="7678" width="11.42578125" style="264" hidden="1"/>
    <col min="7679" max="7679" width="0.85546875" style="264" hidden="1"/>
    <col min="7680" max="7680" width="2" style="264" hidden="1"/>
    <col min="7681" max="7681" width="16.5703125" style="264" hidden="1"/>
    <col min="7682" max="7682" width="14.42578125" style="264" hidden="1"/>
    <col min="7683" max="7683" width="4.42578125" style="264" hidden="1"/>
    <col min="7684" max="7684" width="6.7109375" style="264" hidden="1"/>
    <col min="7685" max="7685" width="6" style="264" hidden="1"/>
    <col min="7686" max="7686" width="1.5703125" style="264" hidden="1"/>
    <col min="7687" max="7687" width="7.42578125" style="264" hidden="1"/>
    <col min="7688" max="7688" width="0" style="264" hidden="1"/>
    <col min="7689" max="7689" width="0.85546875" style="264" hidden="1"/>
    <col min="7690" max="7934" width="11.42578125" style="264" hidden="1"/>
    <col min="7935" max="7935" width="0.85546875" style="264" hidden="1"/>
    <col min="7936" max="7936" width="2" style="264" hidden="1"/>
    <col min="7937" max="7937" width="16.5703125" style="264" hidden="1"/>
    <col min="7938" max="7938" width="14.42578125" style="264" hidden="1"/>
    <col min="7939" max="7939" width="4.42578125" style="264" hidden="1"/>
    <col min="7940" max="7940" width="6.7109375" style="264" hidden="1"/>
    <col min="7941" max="7941" width="6" style="264" hidden="1"/>
    <col min="7942" max="7942" width="1.5703125" style="264" hidden="1"/>
    <col min="7943" max="7943" width="7.42578125" style="264" hidden="1"/>
    <col min="7944" max="7944" width="0" style="264" hidden="1"/>
    <col min="7945" max="7945" width="0.85546875" style="264" hidden="1"/>
    <col min="7946" max="8190" width="11.42578125" style="264" hidden="1"/>
    <col min="8191" max="8191" width="0.85546875" style="264" hidden="1"/>
    <col min="8192" max="8192" width="2" style="264" hidden="1"/>
    <col min="8193" max="8193" width="16.5703125" style="264" hidden="1"/>
    <col min="8194" max="8194" width="14.42578125" style="264" hidden="1"/>
    <col min="8195" max="8195" width="4.42578125" style="264" hidden="1"/>
    <col min="8196" max="8196" width="6.7109375" style="264" hidden="1"/>
    <col min="8197" max="8197" width="6" style="264" hidden="1"/>
    <col min="8198" max="8198" width="1.5703125" style="264" hidden="1"/>
    <col min="8199" max="8199" width="7.42578125" style="264" hidden="1"/>
    <col min="8200" max="8200" width="0" style="264" hidden="1"/>
    <col min="8201" max="8201" width="0.85546875" style="264" hidden="1"/>
    <col min="8202" max="8446" width="11.42578125" style="264" hidden="1"/>
    <col min="8447" max="8447" width="0.85546875" style="264" hidden="1"/>
    <col min="8448" max="8448" width="2" style="264" hidden="1"/>
    <col min="8449" max="8449" width="16.5703125" style="264" hidden="1"/>
    <col min="8450" max="8450" width="14.42578125" style="264" hidden="1"/>
    <col min="8451" max="8451" width="4.42578125" style="264" hidden="1"/>
    <col min="8452" max="8452" width="6.7109375" style="264" hidden="1"/>
    <col min="8453" max="8453" width="6" style="264" hidden="1"/>
    <col min="8454" max="8454" width="1.5703125" style="264" hidden="1"/>
    <col min="8455" max="8455" width="7.42578125" style="264" hidden="1"/>
    <col min="8456" max="8456" width="0" style="264" hidden="1"/>
    <col min="8457" max="8457" width="0.85546875" style="264" hidden="1"/>
    <col min="8458" max="8702" width="11.42578125" style="264" hidden="1"/>
    <col min="8703" max="8703" width="0.85546875" style="264" hidden="1"/>
    <col min="8704" max="8704" width="2" style="264" hidden="1"/>
    <col min="8705" max="8705" width="16.5703125" style="264" hidden="1"/>
    <col min="8706" max="8706" width="14.42578125" style="264" hidden="1"/>
    <col min="8707" max="8707" width="4.42578125" style="264" hidden="1"/>
    <col min="8708" max="8708" width="6.7109375" style="264" hidden="1"/>
    <col min="8709" max="8709" width="6" style="264" hidden="1"/>
    <col min="8710" max="8710" width="1.5703125" style="264" hidden="1"/>
    <col min="8711" max="8711" width="7.42578125" style="264" hidden="1"/>
    <col min="8712" max="8712" width="0" style="264" hidden="1"/>
    <col min="8713" max="8713" width="0.85546875" style="264" hidden="1"/>
    <col min="8714" max="8958" width="11.42578125" style="264" hidden="1"/>
    <col min="8959" max="8959" width="0.85546875" style="264" hidden="1"/>
    <col min="8960" max="8960" width="2" style="264" hidden="1"/>
    <col min="8961" max="8961" width="16.5703125" style="264" hidden="1"/>
    <col min="8962" max="8962" width="14.42578125" style="264" hidden="1"/>
    <col min="8963" max="8963" width="4.42578125" style="264" hidden="1"/>
    <col min="8964" max="8964" width="6.7109375" style="264" hidden="1"/>
    <col min="8965" max="8965" width="6" style="264" hidden="1"/>
    <col min="8966" max="8966" width="1.5703125" style="264" hidden="1"/>
    <col min="8967" max="8967" width="7.42578125" style="264" hidden="1"/>
    <col min="8968" max="8968" width="0" style="264" hidden="1"/>
    <col min="8969" max="8969" width="0.85546875" style="264" hidden="1"/>
    <col min="8970" max="9214" width="11.42578125" style="264" hidden="1"/>
    <col min="9215" max="9215" width="0.85546875" style="264" hidden="1"/>
    <col min="9216" max="9216" width="2" style="264" hidden="1"/>
    <col min="9217" max="9217" width="16.5703125" style="264" hidden="1"/>
    <col min="9218" max="9218" width="14.42578125" style="264" hidden="1"/>
    <col min="9219" max="9219" width="4.42578125" style="264" hidden="1"/>
    <col min="9220" max="9220" width="6.7109375" style="264" hidden="1"/>
    <col min="9221" max="9221" width="6" style="264" hidden="1"/>
    <col min="9222" max="9222" width="1.5703125" style="264" hidden="1"/>
    <col min="9223" max="9223" width="7.42578125" style="264" hidden="1"/>
    <col min="9224" max="9224" width="0" style="264" hidden="1"/>
    <col min="9225" max="9225" width="0.85546875" style="264" hidden="1"/>
    <col min="9226" max="9470" width="11.42578125" style="264" hidden="1"/>
    <col min="9471" max="9471" width="0.85546875" style="264" hidden="1"/>
    <col min="9472" max="9472" width="2" style="264" hidden="1"/>
    <col min="9473" max="9473" width="16.5703125" style="264" hidden="1"/>
    <col min="9474" max="9474" width="14.42578125" style="264" hidden="1"/>
    <col min="9475" max="9475" width="4.42578125" style="264" hidden="1"/>
    <col min="9476" max="9476" width="6.7109375" style="264" hidden="1"/>
    <col min="9477" max="9477" width="6" style="264" hidden="1"/>
    <col min="9478" max="9478" width="1.5703125" style="264" hidden="1"/>
    <col min="9479" max="9479" width="7.42578125" style="264" hidden="1"/>
    <col min="9480" max="9480" width="0" style="264" hidden="1"/>
    <col min="9481" max="9481" width="0.85546875" style="264" hidden="1"/>
    <col min="9482" max="9726" width="11.42578125" style="264" hidden="1"/>
    <col min="9727" max="9727" width="0.85546875" style="264" hidden="1"/>
    <col min="9728" max="9728" width="2" style="264" hidden="1"/>
    <col min="9729" max="9729" width="16.5703125" style="264" hidden="1"/>
    <col min="9730" max="9730" width="14.42578125" style="264" hidden="1"/>
    <col min="9731" max="9731" width="4.42578125" style="264" hidden="1"/>
    <col min="9732" max="9732" width="6.7109375" style="264" hidden="1"/>
    <col min="9733" max="9733" width="6" style="264" hidden="1"/>
    <col min="9734" max="9734" width="1.5703125" style="264" hidden="1"/>
    <col min="9735" max="9735" width="7.42578125" style="264" hidden="1"/>
    <col min="9736" max="9736" width="0" style="264" hidden="1"/>
    <col min="9737" max="9737" width="0.85546875" style="264" hidden="1"/>
    <col min="9738" max="9982" width="11.42578125" style="264" hidden="1"/>
    <col min="9983" max="9983" width="0.85546875" style="264" hidden="1"/>
    <col min="9984" max="9984" width="2" style="264" hidden="1"/>
    <col min="9985" max="9985" width="16.5703125" style="264" hidden="1"/>
    <col min="9986" max="9986" width="14.42578125" style="264" hidden="1"/>
    <col min="9987" max="9987" width="4.42578125" style="264" hidden="1"/>
    <col min="9988" max="9988" width="6.7109375" style="264" hidden="1"/>
    <col min="9989" max="9989" width="6" style="264" hidden="1"/>
    <col min="9990" max="9990" width="1.5703125" style="264" hidden="1"/>
    <col min="9991" max="9991" width="7.42578125" style="264" hidden="1"/>
    <col min="9992" max="9992" width="0" style="264" hidden="1"/>
    <col min="9993" max="9993" width="0.85546875" style="264" hidden="1"/>
    <col min="9994" max="10238" width="11.42578125" style="264" hidden="1"/>
    <col min="10239" max="10239" width="0.85546875" style="264" hidden="1"/>
    <col min="10240" max="10240" width="2" style="264" hidden="1"/>
    <col min="10241" max="10241" width="16.5703125" style="264" hidden="1"/>
    <col min="10242" max="10242" width="14.42578125" style="264" hidden="1"/>
    <col min="10243" max="10243" width="4.42578125" style="264" hidden="1"/>
    <col min="10244" max="10244" width="6.7109375" style="264" hidden="1"/>
    <col min="10245" max="10245" width="6" style="264" hidden="1"/>
    <col min="10246" max="10246" width="1.5703125" style="264" hidden="1"/>
    <col min="10247" max="10247" width="7.42578125" style="264" hidden="1"/>
    <col min="10248" max="10248" width="0" style="264" hidden="1"/>
    <col min="10249" max="10249" width="0.85546875" style="264" hidden="1"/>
    <col min="10250" max="10494" width="11.42578125" style="264" hidden="1"/>
    <col min="10495" max="10495" width="0.85546875" style="264" hidden="1"/>
    <col min="10496" max="10496" width="2" style="264" hidden="1"/>
    <col min="10497" max="10497" width="16.5703125" style="264" hidden="1"/>
    <col min="10498" max="10498" width="14.42578125" style="264" hidden="1"/>
    <col min="10499" max="10499" width="4.42578125" style="264" hidden="1"/>
    <col min="10500" max="10500" width="6.7109375" style="264" hidden="1"/>
    <col min="10501" max="10501" width="6" style="264" hidden="1"/>
    <col min="10502" max="10502" width="1.5703125" style="264" hidden="1"/>
    <col min="10503" max="10503" width="7.42578125" style="264" hidden="1"/>
    <col min="10504" max="10504" width="0" style="264" hidden="1"/>
    <col min="10505" max="10505" width="0.85546875" style="264" hidden="1"/>
    <col min="10506" max="10750" width="11.42578125" style="264" hidden="1"/>
    <col min="10751" max="10751" width="0.85546875" style="264" hidden="1"/>
    <col min="10752" max="10752" width="2" style="264" hidden="1"/>
    <col min="10753" max="10753" width="16.5703125" style="264" hidden="1"/>
    <col min="10754" max="10754" width="14.42578125" style="264" hidden="1"/>
    <col min="10755" max="10755" width="4.42578125" style="264" hidden="1"/>
    <col min="10756" max="10756" width="6.7109375" style="264" hidden="1"/>
    <col min="10757" max="10757" width="6" style="264" hidden="1"/>
    <col min="10758" max="10758" width="1.5703125" style="264" hidden="1"/>
    <col min="10759" max="10759" width="7.42578125" style="264" hidden="1"/>
    <col min="10760" max="10760" width="0" style="264" hidden="1"/>
    <col min="10761" max="10761" width="0.85546875" style="264" hidden="1"/>
    <col min="10762" max="11006" width="11.42578125" style="264" hidden="1"/>
    <col min="11007" max="11007" width="0.85546875" style="264" hidden="1"/>
    <col min="11008" max="11008" width="2" style="264" hidden="1"/>
    <col min="11009" max="11009" width="16.5703125" style="264" hidden="1"/>
    <col min="11010" max="11010" width="14.42578125" style="264" hidden="1"/>
    <col min="11011" max="11011" width="4.42578125" style="264" hidden="1"/>
    <col min="11012" max="11012" width="6.7109375" style="264" hidden="1"/>
    <col min="11013" max="11013" width="6" style="264" hidden="1"/>
    <col min="11014" max="11014" width="1.5703125" style="264" hidden="1"/>
    <col min="11015" max="11015" width="7.42578125" style="264" hidden="1"/>
    <col min="11016" max="11016" width="0" style="264" hidden="1"/>
    <col min="11017" max="11017" width="0.85546875" style="264" hidden="1"/>
    <col min="11018" max="11262" width="11.42578125" style="264" hidden="1"/>
    <col min="11263" max="11263" width="0.85546875" style="264" hidden="1"/>
    <col min="11264" max="11264" width="2" style="264" hidden="1"/>
    <col min="11265" max="11265" width="16.5703125" style="264" hidden="1"/>
    <col min="11266" max="11266" width="14.42578125" style="264" hidden="1"/>
    <col min="11267" max="11267" width="4.42578125" style="264" hidden="1"/>
    <col min="11268" max="11268" width="6.7109375" style="264" hidden="1"/>
    <col min="11269" max="11269" width="6" style="264" hidden="1"/>
    <col min="11270" max="11270" width="1.5703125" style="264" hidden="1"/>
    <col min="11271" max="11271" width="7.42578125" style="264" hidden="1"/>
    <col min="11272" max="11272" width="0" style="264" hidden="1"/>
    <col min="11273" max="11273" width="0.85546875" style="264" hidden="1"/>
    <col min="11274" max="11518" width="11.42578125" style="264" hidden="1"/>
    <col min="11519" max="11519" width="0.85546875" style="264" hidden="1"/>
    <col min="11520" max="11520" width="2" style="264" hidden="1"/>
    <col min="11521" max="11521" width="16.5703125" style="264" hidden="1"/>
    <col min="11522" max="11522" width="14.42578125" style="264" hidden="1"/>
    <col min="11523" max="11523" width="4.42578125" style="264" hidden="1"/>
    <col min="11524" max="11524" width="6.7109375" style="264" hidden="1"/>
    <col min="11525" max="11525" width="6" style="264" hidden="1"/>
    <col min="11526" max="11526" width="1.5703125" style="264" hidden="1"/>
    <col min="11527" max="11527" width="7.42578125" style="264" hidden="1"/>
    <col min="11528" max="11528" width="0" style="264" hidden="1"/>
    <col min="11529" max="11529" width="0.85546875" style="264" hidden="1"/>
    <col min="11530" max="11774" width="11.42578125" style="264" hidden="1"/>
    <col min="11775" max="11775" width="0.85546875" style="264" hidden="1"/>
    <col min="11776" max="11776" width="2" style="264" hidden="1"/>
    <col min="11777" max="11777" width="16.5703125" style="264" hidden="1"/>
    <col min="11778" max="11778" width="14.42578125" style="264" hidden="1"/>
    <col min="11779" max="11779" width="4.42578125" style="264" hidden="1"/>
    <col min="11780" max="11780" width="6.7109375" style="264" hidden="1"/>
    <col min="11781" max="11781" width="6" style="264" hidden="1"/>
    <col min="11782" max="11782" width="1.5703125" style="264" hidden="1"/>
    <col min="11783" max="11783" width="7.42578125" style="264" hidden="1"/>
    <col min="11784" max="11784" width="0" style="264" hidden="1"/>
    <col min="11785" max="11785" width="0.85546875" style="264" hidden="1"/>
    <col min="11786" max="12030" width="11.42578125" style="264" hidden="1"/>
    <col min="12031" max="12031" width="0.85546875" style="264" hidden="1"/>
    <col min="12032" max="12032" width="2" style="264" hidden="1"/>
    <col min="12033" max="12033" width="16.5703125" style="264" hidden="1"/>
    <col min="12034" max="12034" width="14.42578125" style="264" hidden="1"/>
    <col min="12035" max="12035" width="4.42578125" style="264" hidden="1"/>
    <col min="12036" max="12036" width="6.7109375" style="264" hidden="1"/>
    <col min="12037" max="12037" width="6" style="264" hidden="1"/>
    <col min="12038" max="12038" width="1.5703125" style="264" hidden="1"/>
    <col min="12039" max="12039" width="7.42578125" style="264" hidden="1"/>
    <col min="12040" max="12040" width="0" style="264" hidden="1"/>
    <col min="12041" max="12041" width="0.85546875" style="264" hidden="1"/>
    <col min="12042" max="12286" width="11.42578125" style="264" hidden="1"/>
    <col min="12287" max="12287" width="0.85546875" style="264" hidden="1"/>
    <col min="12288" max="12288" width="2" style="264" hidden="1"/>
    <col min="12289" max="12289" width="16.5703125" style="264" hidden="1"/>
    <col min="12290" max="12290" width="14.42578125" style="264" hidden="1"/>
    <col min="12291" max="12291" width="4.42578125" style="264" hidden="1"/>
    <col min="12292" max="12292" width="6.7109375" style="264" hidden="1"/>
    <col min="12293" max="12293" width="6" style="264" hidden="1"/>
    <col min="12294" max="12294" width="1.5703125" style="264" hidden="1"/>
    <col min="12295" max="12295" width="7.42578125" style="264" hidden="1"/>
    <col min="12296" max="12296" width="0" style="264" hidden="1"/>
    <col min="12297" max="12297" width="0.85546875" style="264" hidden="1"/>
    <col min="12298" max="12542" width="11.42578125" style="264" hidden="1"/>
    <col min="12543" max="12543" width="0.85546875" style="264" hidden="1"/>
    <col min="12544" max="12544" width="2" style="264" hidden="1"/>
    <col min="12545" max="12545" width="16.5703125" style="264" hidden="1"/>
    <col min="12546" max="12546" width="14.42578125" style="264" hidden="1"/>
    <col min="12547" max="12547" width="4.42578125" style="264" hidden="1"/>
    <col min="12548" max="12548" width="6.7109375" style="264" hidden="1"/>
    <col min="12549" max="12549" width="6" style="264" hidden="1"/>
    <col min="12550" max="12550" width="1.5703125" style="264" hidden="1"/>
    <col min="12551" max="12551" width="7.42578125" style="264" hidden="1"/>
    <col min="12552" max="12552" width="0" style="264" hidden="1"/>
    <col min="12553" max="12553" width="0.85546875" style="264" hidden="1"/>
    <col min="12554" max="12798" width="11.42578125" style="264" hidden="1"/>
    <col min="12799" max="12799" width="0.85546875" style="264" hidden="1"/>
    <col min="12800" max="12800" width="2" style="264" hidden="1"/>
    <col min="12801" max="12801" width="16.5703125" style="264" hidden="1"/>
    <col min="12802" max="12802" width="14.42578125" style="264" hidden="1"/>
    <col min="12803" max="12803" width="4.42578125" style="264" hidden="1"/>
    <col min="12804" max="12804" width="6.7109375" style="264" hidden="1"/>
    <col min="12805" max="12805" width="6" style="264" hidden="1"/>
    <col min="12806" max="12806" width="1.5703125" style="264" hidden="1"/>
    <col min="12807" max="12807" width="7.42578125" style="264" hidden="1"/>
    <col min="12808" max="12808" width="0" style="264" hidden="1"/>
    <col min="12809" max="12809" width="0.85546875" style="264" hidden="1"/>
    <col min="12810" max="13054" width="11.42578125" style="264" hidden="1"/>
    <col min="13055" max="13055" width="0.85546875" style="264" hidden="1"/>
    <col min="13056" max="13056" width="2" style="264" hidden="1"/>
    <col min="13057" max="13057" width="16.5703125" style="264" hidden="1"/>
    <col min="13058" max="13058" width="14.42578125" style="264" hidden="1"/>
    <col min="13059" max="13059" width="4.42578125" style="264" hidden="1"/>
    <col min="13060" max="13060" width="6.7109375" style="264" hidden="1"/>
    <col min="13061" max="13061" width="6" style="264" hidden="1"/>
    <col min="13062" max="13062" width="1.5703125" style="264" hidden="1"/>
    <col min="13063" max="13063" width="7.42578125" style="264" hidden="1"/>
    <col min="13064" max="13064" width="0" style="264" hidden="1"/>
    <col min="13065" max="13065" width="0.85546875" style="264" hidden="1"/>
    <col min="13066" max="13310" width="11.42578125" style="264" hidden="1"/>
    <col min="13311" max="13311" width="0.85546875" style="264" hidden="1"/>
    <col min="13312" max="13312" width="2" style="264" hidden="1"/>
    <col min="13313" max="13313" width="16.5703125" style="264" hidden="1"/>
    <col min="13314" max="13314" width="14.42578125" style="264" hidden="1"/>
    <col min="13315" max="13315" width="4.42578125" style="264" hidden="1"/>
    <col min="13316" max="13316" width="6.7109375" style="264" hidden="1"/>
    <col min="13317" max="13317" width="6" style="264" hidden="1"/>
    <col min="13318" max="13318" width="1.5703125" style="264" hidden="1"/>
    <col min="13319" max="13319" width="7.42578125" style="264" hidden="1"/>
    <col min="13320" max="13320" width="0" style="264" hidden="1"/>
    <col min="13321" max="13321" width="0.85546875" style="264" hidden="1"/>
    <col min="13322" max="13566" width="11.42578125" style="264" hidden="1"/>
    <col min="13567" max="13567" width="0.85546875" style="264" hidden="1"/>
    <col min="13568" max="13568" width="2" style="264" hidden="1"/>
    <col min="13569" max="13569" width="16.5703125" style="264" hidden="1"/>
    <col min="13570" max="13570" width="14.42578125" style="264" hidden="1"/>
    <col min="13571" max="13571" width="4.42578125" style="264" hidden="1"/>
    <col min="13572" max="13572" width="6.7109375" style="264" hidden="1"/>
    <col min="13573" max="13573" width="6" style="264" hidden="1"/>
    <col min="13574" max="13574" width="1.5703125" style="264" hidden="1"/>
    <col min="13575" max="13575" width="7.42578125" style="264" hidden="1"/>
    <col min="13576" max="13576" width="0" style="264" hidden="1"/>
    <col min="13577" max="13577" width="0.85546875" style="264" hidden="1"/>
    <col min="13578" max="13822" width="11.42578125" style="264" hidden="1"/>
    <col min="13823" max="13823" width="0.85546875" style="264" hidden="1"/>
    <col min="13824" max="13824" width="2" style="264" hidden="1"/>
    <col min="13825" max="13825" width="16.5703125" style="264" hidden="1"/>
    <col min="13826" max="13826" width="14.42578125" style="264" hidden="1"/>
    <col min="13827" max="13827" width="4.42578125" style="264" hidden="1"/>
    <col min="13828" max="13828" width="6.7109375" style="264" hidden="1"/>
    <col min="13829" max="13829" width="6" style="264" hidden="1"/>
    <col min="13830" max="13830" width="1.5703125" style="264" hidden="1"/>
    <col min="13831" max="13831" width="7.42578125" style="264" hidden="1"/>
    <col min="13832" max="13832" width="0" style="264" hidden="1"/>
    <col min="13833" max="13833" width="0.85546875" style="264" hidden="1"/>
    <col min="13834" max="14078" width="11.42578125" style="264" hidden="1"/>
    <col min="14079" max="14079" width="0.85546875" style="264" hidden="1"/>
    <col min="14080" max="14080" width="2" style="264" hidden="1"/>
    <col min="14081" max="14081" width="16.5703125" style="264" hidden="1"/>
    <col min="14082" max="14082" width="14.42578125" style="264" hidden="1"/>
    <col min="14083" max="14083" width="4.42578125" style="264" hidden="1"/>
    <col min="14084" max="14084" width="6.7109375" style="264" hidden="1"/>
    <col min="14085" max="14085" width="6" style="264" hidden="1"/>
    <col min="14086" max="14086" width="1.5703125" style="264" hidden="1"/>
    <col min="14087" max="14087" width="7.42578125" style="264" hidden="1"/>
    <col min="14088" max="14088" width="0" style="264" hidden="1"/>
    <col min="14089" max="14089" width="0.85546875" style="264" hidden="1"/>
    <col min="14090" max="14334" width="11.42578125" style="264" hidden="1"/>
    <col min="14335" max="14335" width="0.85546875" style="264" hidden="1"/>
    <col min="14336" max="14336" width="2" style="264" hidden="1"/>
    <col min="14337" max="14337" width="16.5703125" style="264" hidden="1"/>
    <col min="14338" max="14338" width="14.42578125" style="264" hidden="1"/>
    <col min="14339" max="14339" width="4.42578125" style="264" hidden="1"/>
    <col min="14340" max="14340" width="6.7109375" style="264" hidden="1"/>
    <col min="14341" max="14341" width="6" style="264" hidden="1"/>
    <col min="14342" max="14342" width="1.5703125" style="264" hidden="1"/>
    <col min="14343" max="14343" width="7.42578125" style="264" hidden="1"/>
    <col min="14344" max="14344" width="0" style="264" hidden="1"/>
    <col min="14345" max="14345" width="0.85546875" style="264" hidden="1"/>
    <col min="14346" max="14590" width="11.42578125" style="264" hidden="1"/>
    <col min="14591" max="14591" width="0.85546875" style="264" hidden="1"/>
    <col min="14592" max="14592" width="2" style="264" hidden="1"/>
    <col min="14593" max="14593" width="16.5703125" style="264" hidden="1"/>
    <col min="14594" max="14594" width="14.42578125" style="264" hidden="1"/>
    <col min="14595" max="14595" width="4.42578125" style="264" hidden="1"/>
    <col min="14596" max="14596" width="6.7109375" style="264" hidden="1"/>
    <col min="14597" max="14597" width="6" style="264" hidden="1"/>
    <col min="14598" max="14598" width="1.5703125" style="264" hidden="1"/>
    <col min="14599" max="14599" width="7.42578125" style="264" hidden="1"/>
    <col min="14600" max="14600" width="0" style="264" hidden="1"/>
    <col min="14601" max="14601" width="0.85546875" style="264" hidden="1"/>
    <col min="14602" max="14846" width="11.42578125" style="264" hidden="1"/>
    <col min="14847" max="14847" width="0.85546875" style="264" hidden="1"/>
    <col min="14848" max="14848" width="2" style="264" hidden="1"/>
    <col min="14849" max="14849" width="16.5703125" style="264" hidden="1"/>
    <col min="14850" max="14850" width="14.42578125" style="264" hidden="1"/>
    <col min="14851" max="14851" width="4.42578125" style="264" hidden="1"/>
    <col min="14852" max="14852" width="6.7109375" style="264" hidden="1"/>
    <col min="14853" max="14853" width="6" style="264" hidden="1"/>
    <col min="14854" max="14854" width="1.5703125" style="264" hidden="1"/>
    <col min="14855" max="14855" width="7.42578125" style="264" hidden="1"/>
    <col min="14856" max="14856" width="0" style="264" hidden="1"/>
    <col min="14857" max="14857" width="0.85546875" style="264" hidden="1"/>
    <col min="14858" max="15102" width="11.42578125" style="264" hidden="1"/>
    <col min="15103" max="15103" width="0.85546875" style="264" hidden="1"/>
    <col min="15104" max="15104" width="2" style="264" hidden="1"/>
    <col min="15105" max="15105" width="16.5703125" style="264" hidden="1"/>
    <col min="15106" max="15106" width="14.42578125" style="264" hidden="1"/>
    <col min="15107" max="15107" width="4.42578125" style="264" hidden="1"/>
    <col min="15108" max="15108" width="6.7109375" style="264" hidden="1"/>
    <col min="15109" max="15109" width="6" style="264" hidden="1"/>
    <col min="15110" max="15110" width="1.5703125" style="264" hidden="1"/>
    <col min="15111" max="15111" width="7.42578125" style="264" hidden="1"/>
    <col min="15112" max="15112" width="0" style="264" hidden="1"/>
    <col min="15113" max="15113" width="0.85546875" style="264" hidden="1"/>
    <col min="15114" max="15358" width="11.42578125" style="264" hidden="1"/>
    <col min="15359" max="15359" width="0.85546875" style="264" hidden="1"/>
    <col min="15360" max="15360" width="2" style="264" hidden="1"/>
    <col min="15361" max="15361" width="16.5703125" style="264" hidden="1"/>
    <col min="15362" max="15362" width="14.42578125" style="264" hidden="1"/>
    <col min="15363" max="15363" width="4.42578125" style="264" hidden="1"/>
    <col min="15364" max="15364" width="6.7109375" style="264" hidden="1"/>
    <col min="15365" max="15365" width="6" style="264" hidden="1"/>
    <col min="15366" max="15366" width="1.5703125" style="264" hidden="1"/>
    <col min="15367" max="15367" width="7.42578125" style="264" hidden="1"/>
    <col min="15368" max="15368" width="0" style="264" hidden="1"/>
    <col min="15369" max="15369" width="0.85546875" style="264" hidden="1"/>
    <col min="15370" max="15614" width="11.42578125" style="264" hidden="1"/>
    <col min="15615" max="15615" width="0.85546875" style="264" hidden="1"/>
    <col min="15616" max="15616" width="2" style="264" hidden="1"/>
    <col min="15617" max="15617" width="16.5703125" style="264" hidden="1"/>
    <col min="15618" max="15618" width="14.42578125" style="264" hidden="1"/>
    <col min="15619" max="15619" width="4.42578125" style="264" hidden="1"/>
    <col min="15620" max="15620" width="6.7109375" style="264" hidden="1"/>
    <col min="15621" max="15621" width="6" style="264" hidden="1"/>
    <col min="15622" max="15622" width="1.5703125" style="264" hidden="1"/>
    <col min="15623" max="15623" width="7.42578125" style="264" hidden="1"/>
    <col min="15624" max="15624" width="0" style="264" hidden="1"/>
    <col min="15625" max="15625" width="0.85546875" style="264" hidden="1"/>
    <col min="15626" max="15870" width="11.42578125" style="264" hidden="1"/>
    <col min="15871" max="15871" width="0.85546875" style="264" hidden="1"/>
    <col min="15872" max="15872" width="2" style="264" hidden="1"/>
    <col min="15873" max="15873" width="16.5703125" style="264" hidden="1"/>
    <col min="15874" max="15874" width="14.42578125" style="264" hidden="1"/>
    <col min="15875" max="15875" width="4.42578125" style="264" hidden="1"/>
    <col min="15876" max="15876" width="6.7109375" style="264" hidden="1"/>
    <col min="15877" max="15877" width="6" style="264" hidden="1"/>
    <col min="15878" max="15878" width="1.5703125" style="264" hidden="1"/>
    <col min="15879" max="15879" width="7.42578125" style="264" hidden="1"/>
    <col min="15880" max="15880" width="0" style="264" hidden="1"/>
    <col min="15881" max="15881" width="0.85546875" style="264" hidden="1"/>
    <col min="15882" max="16126" width="11.42578125" style="264" hidden="1"/>
    <col min="16127" max="16127" width="0.85546875" style="264" hidden="1"/>
    <col min="16128" max="16128" width="2" style="264" hidden="1"/>
    <col min="16129" max="16129" width="16.5703125" style="264" hidden="1"/>
    <col min="16130" max="16130" width="14.42578125" style="264" hidden="1"/>
    <col min="16131" max="16131" width="4.42578125" style="264" hidden="1"/>
    <col min="16132" max="16132" width="6.7109375" style="264" hidden="1"/>
    <col min="16133" max="16133" width="6" style="264" hidden="1"/>
    <col min="16134" max="16134" width="1.5703125" style="264" hidden="1"/>
    <col min="16135" max="16135" width="7.42578125" style="264" hidden="1"/>
    <col min="16136" max="16136" width="0" style="264" hidden="1"/>
    <col min="16137" max="16137" width="0.85546875" style="264" hidden="1"/>
    <col min="16138" max="16384" width="11.42578125" style="264" hidden="1"/>
  </cols>
  <sheetData>
    <row r="1" spans="1:11" s="378" customFormat="1" ht="4.5" customHeight="1">
      <c r="A1" s="375"/>
      <c r="B1" s="376"/>
      <c r="C1" s="376"/>
      <c r="D1" s="376"/>
      <c r="E1" s="376"/>
      <c r="F1" s="376"/>
      <c r="G1" s="376"/>
      <c r="H1" s="376"/>
      <c r="I1" s="377"/>
    </row>
    <row r="2" spans="1:11" s="378" customFormat="1" ht="11.1" customHeight="1">
      <c r="A2" s="379"/>
      <c r="B2" s="453" t="s">
        <v>195</v>
      </c>
      <c r="C2" s="454"/>
      <c r="D2" s="428"/>
      <c r="E2" s="428"/>
      <c r="F2" s="428"/>
      <c r="G2" s="750" t="s">
        <v>196</v>
      </c>
      <c r="H2" s="750"/>
      <c r="I2" s="451"/>
    </row>
    <row r="3" spans="1:11" s="378" customFormat="1" ht="11.1" customHeight="1">
      <c r="A3" s="379"/>
      <c r="B3" s="453" t="s">
        <v>197</v>
      </c>
      <c r="C3" s="454"/>
      <c r="D3" s="428"/>
      <c r="E3" s="428"/>
      <c r="F3" s="428"/>
      <c r="G3" s="428"/>
      <c r="H3" s="428"/>
      <c r="I3" s="383"/>
    </row>
    <row r="4" spans="1:11" s="378" customFormat="1" ht="3" customHeight="1">
      <c r="A4" s="379"/>
      <c r="B4" s="455"/>
      <c r="C4" s="456"/>
      <c r="D4" s="457"/>
      <c r="E4" s="457"/>
      <c r="F4" s="457"/>
      <c r="G4" s="457"/>
      <c r="H4" s="457"/>
      <c r="I4" s="458"/>
    </row>
    <row r="5" spans="1:11" s="378" customFormat="1" ht="3" customHeight="1">
      <c r="A5" s="379"/>
      <c r="B5" s="459"/>
      <c r="C5" s="460"/>
      <c r="D5" s="461"/>
      <c r="E5" s="461"/>
      <c r="F5" s="461"/>
      <c r="G5" s="461"/>
      <c r="H5" s="461"/>
      <c r="I5" s="458"/>
    </row>
    <row r="6" spans="1:11" s="378" customFormat="1" ht="33" customHeight="1">
      <c r="A6" s="379"/>
      <c r="B6" s="748" t="s">
        <v>198</v>
      </c>
      <c r="C6" s="748"/>
      <c r="D6" s="462" t="s">
        <v>199</v>
      </c>
      <c r="E6" s="730" t="s">
        <v>200</v>
      </c>
      <c r="F6" s="730" t="s">
        <v>781</v>
      </c>
      <c r="G6" s="749" t="s">
        <v>201</v>
      </c>
      <c r="H6" s="749"/>
      <c r="I6" s="463"/>
    </row>
    <row r="7" spans="1:11" s="378" customFormat="1" ht="3" customHeight="1">
      <c r="A7" s="379"/>
      <c r="B7" s="464"/>
      <c r="C7" s="465"/>
      <c r="D7" s="464"/>
      <c r="E7" s="464"/>
      <c r="F7" s="464"/>
      <c r="G7" s="464"/>
      <c r="H7" s="464"/>
      <c r="I7" s="466"/>
    </row>
    <row r="8" spans="1:11" s="378" customFormat="1" ht="3" customHeight="1">
      <c r="A8" s="379"/>
      <c r="B8" s="467"/>
      <c r="C8" s="468"/>
      <c r="D8" s="467"/>
      <c r="E8" s="467"/>
      <c r="F8" s="467"/>
      <c r="G8" s="467"/>
      <c r="H8" s="467"/>
      <c r="I8" s="469"/>
    </row>
    <row r="9" spans="1:11" s="378" customFormat="1" ht="9.9499999999999993" customHeight="1">
      <c r="A9" s="379"/>
      <c r="B9" s="470" t="s">
        <v>202</v>
      </c>
      <c r="C9" s="468"/>
      <c r="D9" s="470"/>
      <c r="E9" s="471"/>
      <c r="F9" s="472">
        <f>SUM(F10:F40)</f>
        <v>11122</v>
      </c>
      <c r="G9" s="473">
        <f>SUM(G10:G41)</f>
        <v>2457</v>
      </c>
      <c r="H9" s="473"/>
      <c r="I9" s="474"/>
    </row>
    <row r="10" spans="1:11" s="378" customFormat="1" ht="9.9499999999999993" customHeight="1">
      <c r="A10" s="379"/>
      <c r="B10" s="475" t="s">
        <v>122</v>
      </c>
      <c r="C10" s="467" t="s">
        <v>203</v>
      </c>
      <c r="D10" s="467" t="s">
        <v>204</v>
      </c>
      <c r="E10" s="476">
        <v>1870</v>
      </c>
      <c r="F10" s="477" t="s">
        <v>205</v>
      </c>
      <c r="G10" s="478">
        <v>11</v>
      </c>
      <c r="H10" s="478"/>
      <c r="I10" s="479"/>
      <c r="J10" s="480"/>
    </row>
    <row r="11" spans="1:11" s="378" customFormat="1" ht="9.9499999999999993" customHeight="1">
      <c r="A11" s="379"/>
      <c r="B11" s="475" t="s">
        <v>123</v>
      </c>
      <c r="C11" s="467" t="s">
        <v>206</v>
      </c>
      <c r="D11" s="467" t="s">
        <v>207</v>
      </c>
      <c r="E11" s="476">
        <v>3</v>
      </c>
      <c r="F11" s="481">
        <v>1493</v>
      </c>
      <c r="G11" s="478">
        <v>5</v>
      </c>
      <c r="H11" s="478"/>
      <c r="I11" s="479"/>
      <c r="J11" s="480"/>
    </row>
    <row r="12" spans="1:11" s="378" customFormat="1" ht="9.9499999999999993" customHeight="1">
      <c r="A12" s="379"/>
      <c r="B12" s="475" t="s">
        <v>125</v>
      </c>
      <c r="C12" s="467" t="s">
        <v>208</v>
      </c>
      <c r="D12" s="467" t="s">
        <v>209</v>
      </c>
      <c r="E12" s="476">
        <v>10</v>
      </c>
      <c r="F12" s="481">
        <v>2131</v>
      </c>
      <c r="G12" s="478">
        <v>5</v>
      </c>
      <c r="H12" s="478"/>
      <c r="I12" s="479"/>
      <c r="J12" s="480"/>
      <c r="K12" s="482"/>
    </row>
    <row r="13" spans="1:11" s="378" customFormat="1" ht="9.9499999999999993" customHeight="1">
      <c r="A13" s="379"/>
      <c r="B13" s="475" t="s">
        <v>127</v>
      </c>
      <c r="C13" s="467" t="s">
        <v>210</v>
      </c>
      <c r="D13" s="467" t="s">
        <v>782</v>
      </c>
      <c r="E13" s="476">
        <v>10</v>
      </c>
      <c r="F13" s="481">
        <v>425</v>
      </c>
      <c r="G13" s="478">
        <v>11</v>
      </c>
      <c r="H13" s="478"/>
      <c r="I13" s="479"/>
      <c r="J13" s="480"/>
      <c r="K13" s="482"/>
    </row>
    <row r="14" spans="1:11" s="378" customFormat="1" ht="9.9499999999999993" customHeight="1">
      <c r="A14" s="379"/>
      <c r="B14" s="475" t="s">
        <v>129</v>
      </c>
      <c r="C14" s="467" t="s">
        <v>211</v>
      </c>
      <c r="D14" s="467" t="s">
        <v>212</v>
      </c>
      <c r="E14" s="476">
        <v>1700</v>
      </c>
      <c r="F14" s="477" t="s">
        <v>205</v>
      </c>
      <c r="G14" s="478">
        <v>38</v>
      </c>
      <c r="H14" s="478"/>
      <c r="I14" s="479"/>
      <c r="J14" s="480"/>
    </row>
    <row r="15" spans="1:11" s="378" customFormat="1" ht="9.9499999999999993" customHeight="1">
      <c r="A15" s="379"/>
      <c r="B15" s="475" t="s">
        <v>131</v>
      </c>
      <c r="C15" s="467" t="s">
        <v>213</v>
      </c>
      <c r="D15" s="467" t="s">
        <v>214</v>
      </c>
      <c r="E15" s="476">
        <v>500</v>
      </c>
      <c r="F15" s="481">
        <v>142</v>
      </c>
      <c r="G15" s="478">
        <v>10</v>
      </c>
      <c r="H15" s="478"/>
      <c r="I15" s="479"/>
      <c r="J15" s="480"/>
    </row>
    <row r="16" spans="1:11" s="378" customFormat="1" ht="9.9499999999999993" customHeight="1">
      <c r="A16" s="379"/>
      <c r="B16" s="475" t="s">
        <v>133</v>
      </c>
      <c r="C16" s="467" t="s">
        <v>215</v>
      </c>
      <c r="D16" s="467" t="s">
        <v>216</v>
      </c>
      <c r="E16" s="476">
        <v>640</v>
      </c>
      <c r="F16" s="481">
        <v>266</v>
      </c>
      <c r="G16" s="478">
        <v>118</v>
      </c>
      <c r="H16" s="478"/>
      <c r="I16" s="479"/>
      <c r="J16" s="480"/>
    </row>
    <row r="17" spans="1:10" s="378" customFormat="1" ht="9.9499999999999993" customHeight="1">
      <c r="A17" s="379"/>
      <c r="B17" s="475" t="s">
        <v>135</v>
      </c>
      <c r="C17" s="467" t="s">
        <v>217</v>
      </c>
      <c r="D17" s="467" t="s">
        <v>218</v>
      </c>
      <c r="E17" s="476">
        <v>1561</v>
      </c>
      <c r="F17" s="477" t="s">
        <v>205</v>
      </c>
      <c r="G17" s="478">
        <v>67</v>
      </c>
      <c r="H17" s="478"/>
      <c r="I17" s="479"/>
      <c r="J17" s="480"/>
    </row>
    <row r="18" spans="1:10" s="378" customFormat="1" ht="10.5" customHeight="1">
      <c r="A18" s="379"/>
      <c r="B18" s="475" t="s">
        <v>137</v>
      </c>
      <c r="C18" s="467" t="s">
        <v>219</v>
      </c>
      <c r="D18" s="467" t="s">
        <v>205</v>
      </c>
      <c r="E18" s="476">
        <v>2240</v>
      </c>
      <c r="F18" s="477" t="s">
        <v>205</v>
      </c>
      <c r="G18" s="478">
        <v>16</v>
      </c>
      <c r="H18" s="483" t="s">
        <v>220</v>
      </c>
      <c r="I18" s="479"/>
      <c r="J18" s="484"/>
    </row>
    <row r="19" spans="1:10" s="378" customFormat="1" ht="9.9499999999999993" customHeight="1">
      <c r="A19" s="379"/>
      <c r="B19" s="475" t="s">
        <v>139</v>
      </c>
      <c r="C19" s="467" t="s">
        <v>221</v>
      </c>
      <c r="D19" s="467" t="s">
        <v>222</v>
      </c>
      <c r="E19" s="476">
        <v>1860</v>
      </c>
      <c r="F19" s="477" t="s">
        <v>205</v>
      </c>
      <c r="G19" s="478">
        <v>39</v>
      </c>
      <c r="H19" s="478"/>
      <c r="I19" s="479"/>
      <c r="J19" s="480"/>
    </row>
    <row r="20" spans="1:10" s="378" customFormat="1" ht="9.9499999999999993" customHeight="1">
      <c r="A20" s="379"/>
      <c r="B20" s="475" t="s">
        <v>140</v>
      </c>
      <c r="C20" s="467" t="s">
        <v>223</v>
      </c>
      <c r="D20" s="467" t="s">
        <v>223</v>
      </c>
      <c r="E20" s="476">
        <v>2000</v>
      </c>
      <c r="F20" s="477" t="s">
        <v>205</v>
      </c>
      <c r="G20" s="478">
        <v>46</v>
      </c>
      <c r="H20" s="478"/>
      <c r="I20" s="479"/>
      <c r="J20" s="480"/>
    </row>
    <row r="21" spans="1:10" s="378" customFormat="1" ht="9.9499999999999993" customHeight="1">
      <c r="A21" s="379"/>
      <c r="B21" s="475" t="s">
        <v>142</v>
      </c>
      <c r="C21" s="467" t="s">
        <v>224</v>
      </c>
      <c r="D21" s="467" t="s">
        <v>225</v>
      </c>
      <c r="E21" s="476">
        <v>1250</v>
      </c>
      <c r="F21" s="481">
        <v>522</v>
      </c>
      <c r="G21" s="478">
        <v>81</v>
      </c>
      <c r="H21" s="478"/>
      <c r="I21" s="479"/>
      <c r="J21" s="480"/>
    </row>
    <row r="22" spans="1:10" s="378" customFormat="1" ht="9.9499999999999993" customHeight="1">
      <c r="A22" s="379"/>
      <c r="B22" s="475" t="s">
        <v>144</v>
      </c>
      <c r="C22" s="467" t="s">
        <v>226</v>
      </c>
      <c r="D22" s="467" t="s">
        <v>227</v>
      </c>
      <c r="E22" s="476">
        <v>2000</v>
      </c>
      <c r="F22" s="477" t="s">
        <v>205</v>
      </c>
      <c r="G22" s="478">
        <v>84</v>
      </c>
      <c r="H22" s="478"/>
      <c r="I22" s="479"/>
      <c r="J22" s="480"/>
    </row>
    <row r="23" spans="1:10" s="378" customFormat="1" ht="9.9499999999999993" customHeight="1">
      <c r="A23" s="379"/>
      <c r="B23" s="475" t="s">
        <v>146</v>
      </c>
      <c r="C23" s="467" t="s">
        <v>228</v>
      </c>
      <c r="D23" s="467" t="s">
        <v>229</v>
      </c>
      <c r="E23" s="476">
        <v>1550</v>
      </c>
      <c r="F23" s="481">
        <v>351</v>
      </c>
      <c r="G23" s="478">
        <v>125</v>
      </c>
      <c r="H23" s="478"/>
      <c r="I23" s="479"/>
      <c r="J23" s="480"/>
    </row>
    <row r="24" spans="1:10" s="378" customFormat="1" ht="9.9499999999999993" customHeight="1">
      <c r="A24" s="379"/>
      <c r="B24" s="475" t="s">
        <v>148</v>
      </c>
      <c r="C24" s="467" t="s">
        <v>147</v>
      </c>
      <c r="D24" s="467" t="s">
        <v>230</v>
      </c>
      <c r="E24" s="476">
        <v>2680</v>
      </c>
      <c r="F24" s="477" t="s">
        <v>205</v>
      </c>
      <c r="G24" s="478">
        <v>125</v>
      </c>
      <c r="H24" s="478"/>
      <c r="I24" s="479"/>
      <c r="J24" s="480"/>
    </row>
    <row r="25" spans="1:10" s="378" customFormat="1" ht="9.9499999999999993" customHeight="1">
      <c r="A25" s="379"/>
      <c r="B25" s="475" t="s">
        <v>150</v>
      </c>
      <c r="C25" s="467" t="s">
        <v>231</v>
      </c>
      <c r="D25" s="467" t="s">
        <v>232</v>
      </c>
      <c r="E25" s="476">
        <v>1920</v>
      </c>
      <c r="F25" s="481">
        <v>228</v>
      </c>
      <c r="G25" s="478">
        <v>113</v>
      </c>
      <c r="H25" s="478"/>
      <c r="I25" s="479"/>
      <c r="J25" s="480"/>
    </row>
    <row r="26" spans="1:10" s="378" customFormat="1" ht="9.9499999999999993" customHeight="1">
      <c r="A26" s="379"/>
      <c r="B26" s="475" t="s">
        <v>152</v>
      </c>
      <c r="C26" s="467" t="s">
        <v>233</v>
      </c>
      <c r="D26" s="467" t="s">
        <v>234</v>
      </c>
      <c r="E26" s="476">
        <v>1510</v>
      </c>
      <c r="F26" s="477" t="s">
        <v>205</v>
      </c>
      <c r="G26" s="478">
        <v>33</v>
      </c>
      <c r="H26" s="478"/>
      <c r="I26" s="479"/>
      <c r="J26" s="480"/>
    </row>
    <row r="27" spans="1:10" s="378" customFormat="1" ht="9.9499999999999993" customHeight="1">
      <c r="A27" s="379"/>
      <c r="B27" s="475" t="s">
        <v>154</v>
      </c>
      <c r="C27" s="467" t="s">
        <v>235</v>
      </c>
      <c r="D27" s="467" t="s">
        <v>236</v>
      </c>
      <c r="E27" s="476">
        <v>920</v>
      </c>
      <c r="F27" s="481">
        <v>296</v>
      </c>
      <c r="G27" s="478">
        <v>20</v>
      </c>
      <c r="H27" s="478"/>
      <c r="I27" s="479"/>
      <c r="J27" s="480"/>
    </row>
    <row r="28" spans="1:10" s="378" customFormat="1" ht="9.9499999999999993" customHeight="1">
      <c r="A28" s="379"/>
      <c r="B28" s="475" t="s">
        <v>156</v>
      </c>
      <c r="C28" s="467" t="s">
        <v>237</v>
      </c>
      <c r="D28" s="467" t="s">
        <v>238</v>
      </c>
      <c r="E28" s="476">
        <v>530</v>
      </c>
      <c r="F28" s="477" t="s">
        <v>205</v>
      </c>
      <c r="G28" s="478">
        <v>51</v>
      </c>
      <c r="H28" s="478"/>
      <c r="I28" s="479"/>
      <c r="J28" s="480"/>
    </row>
    <row r="29" spans="1:10" s="378" customFormat="1" ht="9.9499999999999993" customHeight="1">
      <c r="A29" s="379"/>
      <c r="B29" s="475" t="s">
        <v>158</v>
      </c>
      <c r="C29" s="467" t="s">
        <v>239</v>
      </c>
      <c r="D29" s="467" t="s">
        <v>240</v>
      </c>
      <c r="E29" s="476">
        <v>1560</v>
      </c>
      <c r="F29" s="481">
        <v>568</v>
      </c>
      <c r="G29" s="478">
        <v>570</v>
      </c>
      <c r="H29" s="478"/>
      <c r="I29" s="479"/>
      <c r="J29" s="480"/>
    </row>
    <row r="30" spans="1:10" s="378" customFormat="1" ht="9.9499999999999993" customHeight="1">
      <c r="A30" s="379"/>
      <c r="B30" s="475" t="s">
        <v>241</v>
      </c>
      <c r="C30" s="467" t="s">
        <v>242</v>
      </c>
      <c r="D30" s="467" t="s">
        <v>243</v>
      </c>
      <c r="E30" s="476">
        <v>2135</v>
      </c>
      <c r="F30" s="477" t="s">
        <v>205</v>
      </c>
      <c r="G30" s="478">
        <v>217</v>
      </c>
      <c r="H30" s="478"/>
      <c r="I30" s="479"/>
      <c r="J30" s="480"/>
    </row>
    <row r="31" spans="1:10" s="378" customFormat="1" ht="9.9499999999999993" customHeight="1">
      <c r="A31" s="379"/>
      <c r="B31" s="475" t="s">
        <v>244</v>
      </c>
      <c r="C31" s="467" t="s">
        <v>245</v>
      </c>
      <c r="D31" s="467" t="s">
        <v>246</v>
      </c>
      <c r="E31" s="476">
        <v>1820</v>
      </c>
      <c r="F31" s="477" t="s">
        <v>205</v>
      </c>
      <c r="G31" s="478">
        <v>18</v>
      </c>
      <c r="H31" s="478"/>
      <c r="I31" s="479"/>
      <c r="J31" s="480"/>
    </row>
    <row r="32" spans="1:10" s="378" customFormat="1" ht="9.9499999999999993" customHeight="1">
      <c r="A32" s="379"/>
      <c r="B32" s="475" t="s">
        <v>247</v>
      </c>
      <c r="C32" s="467" t="s">
        <v>248</v>
      </c>
      <c r="D32" s="485" t="s">
        <v>249</v>
      </c>
      <c r="E32" s="476">
        <v>10</v>
      </c>
      <c r="F32" s="481">
        <v>1176</v>
      </c>
      <c r="G32" s="478">
        <v>10</v>
      </c>
      <c r="H32" s="478"/>
      <c r="I32" s="479"/>
      <c r="J32" s="480"/>
    </row>
    <row r="33" spans="1:10" s="378" customFormat="1" ht="9.9499999999999993" customHeight="1">
      <c r="A33" s="379"/>
      <c r="B33" s="475" t="s">
        <v>250</v>
      </c>
      <c r="C33" s="467" t="s">
        <v>251</v>
      </c>
      <c r="D33" s="467" t="s">
        <v>252</v>
      </c>
      <c r="E33" s="476">
        <v>1860</v>
      </c>
      <c r="F33" s="477" t="s">
        <v>205</v>
      </c>
      <c r="G33" s="478">
        <v>58</v>
      </c>
      <c r="H33" s="478"/>
      <c r="I33" s="479"/>
      <c r="J33" s="480"/>
    </row>
    <row r="34" spans="1:10" s="378" customFormat="1" ht="9.9499999999999993" customHeight="1">
      <c r="A34" s="379"/>
      <c r="B34" s="475" t="s">
        <v>253</v>
      </c>
      <c r="C34" s="467" t="s">
        <v>254</v>
      </c>
      <c r="D34" s="467" t="s">
        <v>255</v>
      </c>
      <c r="E34" s="476">
        <v>60</v>
      </c>
      <c r="F34" s="481">
        <v>622</v>
      </c>
      <c r="G34" s="478">
        <v>18</v>
      </c>
      <c r="H34" s="478"/>
      <c r="I34" s="479"/>
      <c r="J34" s="480"/>
    </row>
    <row r="35" spans="1:10" s="378" customFormat="1" ht="9.9499999999999993" customHeight="1">
      <c r="A35" s="379"/>
      <c r="B35" s="475" t="s">
        <v>256</v>
      </c>
      <c r="C35" s="467" t="s">
        <v>257</v>
      </c>
      <c r="D35" s="467" t="s">
        <v>258</v>
      </c>
      <c r="E35" s="467">
        <v>210</v>
      </c>
      <c r="F35" s="481">
        <v>1209</v>
      </c>
      <c r="G35" s="478">
        <v>72</v>
      </c>
      <c r="H35" s="478"/>
      <c r="I35" s="479"/>
      <c r="J35" s="480"/>
    </row>
    <row r="36" spans="1:10" s="378" customFormat="1" ht="9.9499999999999993" customHeight="1">
      <c r="A36" s="379"/>
      <c r="B36" s="475" t="s">
        <v>259</v>
      </c>
      <c r="C36" s="467" t="s">
        <v>260</v>
      </c>
      <c r="D36" s="467" t="s">
        <v>261</v>
      </c>
      <c r="E36" s="476">
        <v>20</v>
      </c>
      <c r="F36" s="481">
        <v>200</v>
      </c>
      <c r="G36" s="478">
        <v>17</v>
      </c>
      <c r="H36" s="478"/>
      <c r="I36" s="479"/>
      <c r="J36" s="480"/>
    </row>
    <row r="37" spans="1:10" s="378" customFormat="1" ht="9.9499999999999993" customHeight="1">
      <c r="A37" s="379"/>
      <c r="B37" s="475" t="s">
        <v>262</v>
      </c>
      <c r="C37" s="467" t="s">
        <v>263</v>
      </c>
      <c r="D37" s="467" t="s">
        <v>264</v>
      </c>
      <c r="E37" s="476">
        <v>320</v>
      </c>
      <c r="F37" s="481">
        <v>433</v>
      </c>
      <c r="G37" s="478">
        <v>43</v>
      </c>
      <c r="H37" s="478"/>
      <c r="I37" s="479"/>
      <c r="J37" s="480"/>
    </row>
    <row r="38" spans="1:10" s="378" customFormat="1" ht="9.9499999999999993" customHeight="1">
      <c r="A38" s="379"/>
      <c r="B38" s="475" t="s">
        <v>265</v>
      </c>
      <c r="C38" s="467" t="s">
        <v>266</v>
      </c>
      <c r="D38" s="467" t="s">
        <v>267</v>
      </c>
      <c r="E38" s="486">
        <v>2240</v>
      </c>
      <c r="F38" s="477" t="s">
        <v>205</v>
      </c>
      <c r="G38" s="478">
        <v>60</v>
      </c>
      <c r="H38" s="478"/>
      <c r="I38" s="479"/>
      <c r="J38" s="480"/>
    </row>
    <row r="39" spans="1:10" s="378" customFormat="1" ht="9.9499999999999993" customHeight="1">
      <c r="A39" s="379"/>
      <c r="B39" s="475" t="s">
        <v>268</v>
      </c>
      <c r="C39" s="467" t="s">
        <v>269</v>
      </c>
      <c r="D39" s="467" t="s">
        <v>783</v>
      </c>
      <c r="E39" s="486">
        <v>1420</v>
      </c>
      <c r="F39" s="481">
        <v>720</v>
      </c>
      <c r="G39" s="478">
        <v>212</v>
      </c>
      <c r="H39" s="478"/>
      <c r="I39" s="479"/>
      <c r="J39" s="480"/>
    </row>
    <row r="40" spans="1:10" s="378" customFormat="1" ht="9.9499999999999993" customHeight="1">
      <c r="A40" s="379"/>
      <c r="B40" s="475" t="s">
        <v>270</v>
      </c>
      <c r="C40" s="467" t="s">
        <v>271</v>
      </c>
      <c r="D40" s="467" t="s">
        <v>272</v>
      </c>
      <c r="E40" s="476">
        <v>9</v>
      </c>
      <c r="F40" s="481">
        <v>340</v>
      </c>
      <c r="G40" s="478">
        <v>106</v>
      </c>
      <c r="H40" s="478"/>
      <c r="I40" s="479"/>
      <c r="J40" s="480"/>
    </row>
    <row r="41" spans="1:10" s="378" customFormat="1" ht="9.9499999999999993" customHeight="1">
      <c r="A41" s="379"/>
      <c r="B41" s="475" t="s">
        <v>273</v>
      </c>
      <c r="C41" s="467" t="s">
        <v>274</v>
      </c>
      <c r="D41" s="467" t="s">
        <v>275</v>
      </c>
      <c r="E41" s="486">
        <v>2440</v>
      </c>
      <c r="F41" s="477" t="s">
        <v>205</v>
      </c>
      <c r="G41" s="478">
        <v>58</v>
      </c>
      <c r="H41" s="478"/>
      <c r="I41" s="479"/>
      <c r="J41" s="480"/>
    </row>
    <row r="42" spans="1:10" s="378" customFormat="1" ht="3" customHeight="1">
      <c r="A42" s="379"/>
      <c r="B42" s="487"/>
      <c r="C42" s="488"/>
      <c r="D42" s="489"/>
      <c r="E42" s="489"/>
      <c r="F42" s="489"/>
      <c r="G42" s="489"/>
      <c r="H42" s="489"/>
      <c r="I42" s="490"/>
    </row>
    <row r="43" spans="1:10" s="378" customFormat="1" ht="3" customHeight="1">
      <c r="A43" s="379"/>
      <c r="B43" s="491"/>
      <c r="C43" s="492"/>
      <c r="D43" s="493"/>
      <c r="E43" s="493"/>
      <c r="F43" s="493"/>
      <c r="G43" s="493"/>
      <c r="H43" s="493"/>
      <c r="I43" s="490"/>
    </row>
    <row r="44" spans="1:10" s="378" customFormat="1" ht="9" customHeight="1">
      <c r="A44" s="379"/>
      <c r="B44" s="494" t="s">
        <v>784</v>
      </c>
      <c r="C44" s="495"/>
      <c r="D44" s="443"/>
      <c r="E44" s="443"/>
      <c r="F44" s="443"/>
      <c r="G44" s="385"/>
      <c r="H44" s="385"/>
      <c r="I44" s="451"/>
    </row>
    <row r="45" spans="1:10" s="378" customFormat="1" ht="9" customHeight="1">
      <c r="A45" s="379"/>
      <c r="B45" s="494" t="s">
        <v>785</v>
      </c>
      <c r="C45" s="495"/>
      <c r="D45" s="443"/>
      <c r="E45" s="443"/>
      <c r="F45" s="443"/>
      <c r="G45" s="385"/>
      <c r="H45" s="385"/>
      <c r="I45" s="451"/>
    </row>
    <row r="46" spans="1:10" s="378" customFormat="1" ht="9" customHeight="1">
      <c r="A46" s="379"/>
      <c r="B46" s="494" t="s">
        <v>780</v>
      </c>
      <c r="C46" s="495"/>
      <c r="D46" s="443"/>
      <c r="E46" s="443"/>
      <c r="F46" s="443"/>
      <c r="G46" s="385"/>
      <c r="H46" s="385"/>
      <c r="I46" s="451"/>
    </row>
    <row r="47" spans="1:10" s="378" customFormat="1" ht="9" customHeight="1">
      <c r="A47" s="379"/>
      <c r="B47" s="496" t="s">
        <v>276</v>
      </c>
      <c r="C47" s="495"/>
      <c r="D47" s="443"/>
      <c r="E47" s="443"/>
      <c r="F47" s="443"/>
      <c r="G47" s="385"/>
      <c r="H47" s="385"/>
      <c r="I47" s="451"/>
    </row>
    <row r="48" spans="1:10" s="378" customFormat="1" ht="9" customHeight="1">
      <c r="A48" s="379"/>
      <c r="B48" s="497" t="s">
        <v>700</v>
      </c>
      <c r="C48" s="498"/>
      <c r="D48" s="443"/>
      <c r="E48" s="443"/>
      <c r="F48" s="443"/>
      <c r="G48" s="385"/>
      <c r="H48" s="385"/>
      <c r="I48" s="451"/>
    </row>
    <row r="49" spans="1:9" s="378" customFormat="1" ht="9" customHeight="1">
      <c r="A49" s="379"/>
      <c r="B49" s="497" t="s">
        <v>835</v>
      </c>
      <c r="C49" s="498"/>
      <c r="D49" s="443"/>
      <c r="E49" s="443"/>
      <c r="F49" s="443"/>
      <c r="G49" s="385"/>
      <c r="H49" s="385"/>
      <c r="I49" s="451"/>
    </row>
    <row r="50" spans="1:9" s="378" customFormat="1" ht="9" customHeight="1">
      <c r="A50" s="379"/>
      <c r="B50" s="497" t="s">
        <v>836</v>
      </c>
      <c r="C50" s="498"/>
      <c r="D50" s="443"/>
      <c r="E50" s="443"/>
      <c r="F50" s="443"/>
      <c r="G50" s="385"/>
      <c r="H50" s="385"/>
      <c r="I50" s="451"/>
    </row>
    <row r="51" spans="1:9" s="378" customFormat="1" ht="9" customHeight="1">
      <c r="A51" s="379"/>
      <c r="B51" s="497" t="s">
        <v>837</v>
      </c>
      <c r="C51" s="498"/>
      <c r="D51" s="443"/>
      <c r="E51" s="443"/>
      <c r="F51" s="443"/>
      <c r="G51" s="385"/>
      <c r="H51" s="385"/>
      <c r="I51" s="451"/>
    </row>
    <row r="52" spans="1:9" s="378" customFormat="1" ht="4.5" customHeight="1">
      <c r="A52" s="424"/>
      <c r="B52" s="499"/>
      <c r="C52" s="500"/>
      <c r="D52" s="501"/>
      <c r="E52" s="501"/>
      <c r="F52" s="501"/>
      <c r="G52" s="394"/>
      <c r="H52" s="394"/>
      <c r="I52" s="425"/>
    </row>
  </sheetData>
  <sheetProtection sheet="1" objects="1" scenarios="1"/>
  <mergeCells count="3">
    <mergeCell ref="B6:C6"/>
    <mergeCell ref="G6:H6"/>
    <mergeCell ref="G2:H2"/>
  </mergeCells>
  <hyperlinks>
    <hyperlink ref="G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WVO9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64" customWidth="1"/>
    <col min="2" max="2" width="2" style="264" customWidth="1"/>
    <col min="3" max="3" width="22.5703125" style="264" customWidth="1"/>
    <col min="4" max="4" width="12.7109375" style="264" customWidth="1"/>
    <col min="5" max="5" width="12" style="264" customWidth="1"/>
    <col min="6" max="6" width="9.85546875" style="264" customWidth="1"/>
    <col min="7" max="8" width="0.85546875" style="264" customWidth="1"/>
    <col min="9" max="257" width="11.42578125" style="264" hidden="1"/>
    <col min="258" max="258" width="0.85546875" style="264" hidden="1"/>
    <col min="259" max="259" width="21.85546875" style="264" hidden="1"/>
    <col min="260" max="260" width="12.7109375" style="264" hidden="1"/>
    <col min="261" max="261" width="12.85546875" style="264" hidden="1"/>
    <col min="262" max="262" width="11.7109375" style="264" hidden="1"/>
    <col min="263" max="263" width="0.85546875" style="264" hidden="1"/>
    <col min="264" max="513" width="11.42578125" style="264" hidden="1"/>
    <col min="514" max="514" width="0.85546875" style="264" hidden="1"/>
    <col min="515" max="515" width="21.85546875" style="264" hidden="1"/>
    <col min="516" max="516" width="12.7109375" style="264" hidden="1"/>
    <col min="517" max="517" width="12.85546875" style="264" hidden="1"/>
    <col min="518" max="518" width="11.7109375" style="264" hidden="1"/>
    <col min="519" max="519" width="0.85546875" style="264" hidden="1"/>
    <col min="520" max="769" width="11.42578125" style="264" hidden="1"/>
    <col min="770" max="770" width="0.85546875" style="264" hidden="1"/>
    <col min="771" max="771" width="21.85546875" style="264" hidden="1"/>
    <col min="772" max="772" width="12.7109375" style="264" hidden="1"/>
    <col min="773" max="773" width="12.85546875" style="264" hidden="1"/>
    <col min="774" max="774" width="11.7109375" style="264" hidden="1"/>
    <col min="775" max="775" width="0.85546875" style="264" hidden="1"/>
    <col min="776" max="1025" width="11.42578125" style="264" hidden="1"/>
    <col min="1026" max="1026" width="0.85546875" style="264" hidden="1"/>
    <col min="1027" max="1027" width="21.85546875" style="264" hidden="1"/>
    <col min="1028" max="1028" width="12.7109375" style="264" hidden="1"/>
    <col min="1029" max="1029" width="12.85546875" style="264" hidden="1"/>
    <col min="1030" max="1030" width="11.7109375" style="264" hidden="1"/>
    <col min="1031" max="1031" width="0.85546875" style="264" hidden="1"/>
    <col min="1032" max="1281" width="11.42578125" style="264" hidden="1"/>
    <col min="1282" max="1282" width="0.85546875" style="264" hidden="1"/>
    <col min="1283" max="1283" width="21.85546875" style="264" hidden="1"/>
    <col min="1284" max="1284" width="12.7109375" style="264" hidden="1"/>
    <col min="1285" max="1285" width="12.85546875" style="264" hidden="1"/>
    <col min="1286" max="1286" width="11.7109375" style="264" hidden="1"/>
    <col min="1287" max="1287" width="0.85546875" style="264" hidden="1"/>
    <col min="1288" max="1537" width="11.42578125" style="264" hidden="1"/>
    <col min="1538" max="1538" width="0.85546875" style="264" hidden="1"/>
    <col min="1539" max="1539" width="21.85546875" style="264" hidden="1"/>
    <col min="1540" max="1540" width="12.7109375" style="264" hidden="1"/>
    <col min="1541" max="1541" width="12.85546875" style="264" hidden="1"/>
    <col min="1542" max="1542" width="11.7109375" style="264" hidden="1"/>
    <col min="1543" max="1543" width="0.85546875" style="264" hidden="1"/>
    <col min="1544" max="1793" width="11.42578125" style="264" hidden="1"/>
    <col min="1794" max="1794" width="0.85546875" style="264" hidden="1"/>
    <col min="1795" max="1795" width="21.85546875" style="264" hidden="1"/>
    <col min="1796" max="1796" width="12.7109375" style="264" hidden="1"/>
    <col min="1797" max="1797" width="12.85546875" style="264" hidden="1"/>
    <col min="1798" max="1798" width="11.7109375" style="264" hidden="1"/>
    <col min="1799" max="1799" width="0.85546875" style="264" hidden="1"/>
    <col min="1800" max="2049" width="11.42578125" style="264" hidden="1"/>
    <col min="2050" max="2050" width="0.85546875" style="264" hidden="1"/>
    <col min="2051" max="2051" width="21.85546875" style="264" hidden="1"/>
    <col min="2052" max="2052" width="12.7109375" style="264" hidden="1"/>
    <col min="2053" max="2053" width="12.85546875" style="264" hidden="1"/>
    <col min="2054" max="2054" width="11.7109375" style="264" hidden="1"/>
    <col min="2055" max="2055" width="0.85546875" style="264" hidden="1"/>
    <col min="2056" max="2305" width="11.42578125" style="264" hidden="1"/>
    <col min="2306" max="2306" width="0.85546875" style="264" hidden="1"/>
    <col min="2307" max="2307" width="21.85546875" style="264" hidden="1"/>
    <col min="2308" max="2308" width="12.7109375" style="264" hidden="1"/>
    <col min="2309" max="2309" width="12.85546875" style="264" hidden="1"/>
    <col min="2310" max="2310" width="11.7109375" style="264" hidden="1"/>
    <col min="2311" max="2311" width="0.85546875" style="264" hidden="1"/>
    <col min="2312" max="2561" width="11.42578125" style="264" hidden="1"/>
    <col min="2562" max="2562" width="0.85546875" style="264" hidden="1"/>
    <col min="2563" max="2563" width="21.85546875" style="264" hidden="1"/>
    <col min="2564" max="2564" width="12.7109375" style="264" hidden="1"/>
    <col min="2565" max="2565" width="12.85546875" style="264" hidden="1"/>
    <col min="2566" max="2566" width="11.7109375" style="264" hidden="1"/>
    <col min="2567" max="2567" width="0.85546875" style="264" hidden="1"/>
    <col min="2568" max="2817" width="11.42578125" style="264" hidden="1"/>
    <col min="2818" max="2818" width="0.85546875" style="264" hidden="1"/>
    <col min="2819" max="2819" width="21.85546875" style="264" hidden="1"/>
    <col min="2820" max="2820" width="12.7109375" style="264" hidden="1"/>
    <col min="2821" max="2821" width="12.85546875" style="264" hidden="1"/>
    <col min="2822" max="2822" width="11.7109375" style="264" hidden="1"/>
    <col min="2823" max="2823" width="0.85546875" style="264" hidden="1"/>
    <col min="2824" max="3073" width="11.42578125" style="264" hidden="1"/>
    <col min="3074" max="3074" width="0.85546875" style="264" hidden="1"/>
    <col min="3075" max="3075" width="21.85546875" style="264" hidden="1"/>
    <col min="3076" max="3076" width="12.7109375" style="264" hidden="1"/>
    <col min="3077" max="3077" width="12.85546875" style="264" hidden="1"/>
    <col min="3078" max="3078" width="11.7109375" style="264" hidden="1"/>
    <col min="3079" max="3079" width="0.85546875" style="264" hidden="1"/>
    <col min="3080" max="3329" width="11.42578125" style="264" hidden="1"/>
    <col min="3330" max="3330" width="0.85546875" style="264" hidden="1"/>
    <col min="3331" max="3331" width="21.85546875" style="264" hidden="1"/>
    <col min="3332" max="3332" width="12.7109375" style="264" hidden="1"/>
    <col min="3333" max="3333" width="12.85546875" style="264" hidden="1"/>
    <col min="3334" max="3334" width="11.7109375" style="264" hidden="1"/>
    <col min="3335" max="3335" width="0.85546875" style="264" hidden="1"/>
    <col min="3336" max="3585" width="11.42578125" style="264" hidden="1"/>
    <col min="3586" max="3586" width="0.85546875" style="264" hidden="1"/>
    <col min="3587" max="3587" width="21.85546875" style="264" hidden="1"/>
    <col min="3588" max="3588" width="12.7109375" style="264" hidden="1"/>
    <col min="3589" max="3589" width="12.85546875" style="264" hidden="1"/>
    <col min="3590" max="3590" width="11.7109375" style="264" hidden="1"/>
    <col min="3591" max="3591" width="0.85546875" style="264" hidden="1"/>
    <col min="3592" max="3841" width="11.42578125" style="264" hidden="1"/>
    <col min="3842" max="3842" width="0.85546875" style="264" hidden="1"/>
    <col min="3843" max="3843" width="21.85546875" style="264" hidden="1"/>
    <col min="3844" max="3844" width="12.7109375" style="264" hidden="1"/>
    <col min="3845" max="3845" width="12.85546875" style="264" hidden="1"/>
    <col min="3846" max="3846" width="11.7109375" style="264" hidden="1"/>
    <col min="3847" max="3847" width="0.85546875" style="264" hidden="1"/>
    <col min="3848" max="4097" width="11.42578125" style="264" hidden="1"/>
    <col min="4098" max="4098" width="0.85546875" style="264" hidden="1"/>
    <col min="4099" max="4099" width="21.85546875" style="264" hidden="1"/>
    <col min="4100" max="4100" width="12.7109375" style="264" hidden="1"/>
    <col min="4101" max="4101" width="12.85546875" style="264" hidden="1"/>
    <col min="4102" max="4102" width="11.7109375" style="264" hidden="1"/>
    <col min="4103" max="4103" width="0.85546875" style="264" hidden="1"/>
    <col min="4104" max="4353" width="11.42578125" style="264" hidden="1"/>
    <col min="4354" max="4354" width="0.85546875" style="264" hidden="1"/>
    <col min="4355" max="4355" width="21.85546875" style="264" hidden="1"/>
    <col min="4356" max="4356" width="12.7109375" style="264" hidden="1"/>
    <col min="4357" max="4357" width="12.85546875" style="264" hidden="1"/>
    <col min="4358" max="4358" width="11.7109375" style="264" hidden="1"/>
    <col min="4359" max="4359" width="0.85546875" style="264" hidden="1"/>
    <col min="4360" max="4609" width="11.42578125" style="264" hidden="1"/>
    <col min="4610" max="4610" width="0.85546875" style="264" hidden="1"/>
    <col min="4611" max="4611" width="21.85546875" style="264" hidden="1"/>
    <col min="4612" max="4612" width="12.7109375" style="264" hidden="1"/>
    <col min="4613" max="4613" width="12.85546875" style="264" hidden="1"/>
    <col min="4614" max="4614" width="11.7109375" style="264" hidden="1"/>
    <col min="4615" max="4615" width="0.85546875" style="264" hidden="1"/>
    <col min="4616" max="4865" width="11.42578125" style="264" hidden="1"/>
    <col min="4866" max="4866" width="0.85546875" style="264" hidden="1"/>
    <col min="4867" max="4867" width="21.85546875" style="264" hidden="1"/>
    <col min="4868" max="4868" width="12.7109375" style="264" hidden="1"/>
    <col min="4869" max="4869" width="12.85546875" style="264" hidden="1"/>
    <col min="4870" max="4870" width="11.7109375" style="264" hidden="1"/>
    <col min="4871" max="4871" width="0.85546875" style="264" hidden="1"/>
    <col min="4872" max="5121" width="11.42578125" style="264" hidden="1"/>
    <col min="5122" max="5122" width="0.85546875" style="264" hidden="1"/>
    <col min="5123" max="5123" width="21.85546875" style="264" hidden="1"/>
    <col min="5124" max="5124" width="12.7109375" style="264" hidden="1"/>
    <col min="5125" max="5125" width="12.85546875" style="264" hidden="1"/>
    <col min="5126" max="5126" width="11.7109375" style="264" hidden="1"/>
    <col min="5127" max="5127" width="0.85546875" style="264" hidden="1"/>
    <col min="5128" max="5377" width="11.42578125" style="264" hidden="1"/>
    <col min="5378" max="5378" width="0.85546875" style="264" hidden="1"/>
    <col min="5379" max="5379" width="21.85546875" style="264" hidden="1"/>
    <col min="5380" max="5380" width="12.7109375" style="264" hidden="1"/>
    <col min="5381" max="5381" width="12.85546875" style="264" hidden="1"/>
    <col min="5382" max="5382" width="11.7109375" style="264" hidden="1"/>
    <col min="5383" max="5383" width="0.85546875" style="264" hidden="1"/>
    <col min="5384" max="5633" width="11.42578125" style="264" hidden="1"/>
    <col min="5634" max="5634" width="0.85546875" style="264" hidden="1"/>
    <col min="5635" max="5635" width="21.85546875" style="264" hidden="1"/>
    <col min="5636" max="5636" width="12.7109375" style="264" hidden="1"/>
    <col min="5637" max="5637" width="12.85546875" style="264" hidden="1"/>
    <col min="5638" max="5638" width="11.7109375" style="264" hidden="1"/>
    <col min="5639" max="5639" width="0.85546875" style="264" hidden="1"/>
    <col min="5640" max="5889" width="11.42578125" style="264" hidden="1"/>
    <col min="5890" max="5890" width="0.85546875" style="264" hidden="1"/>
    <col min="5891" max="5891" width="21.85546875" style="264" hidden="1"/>
    <col min="5892" max="5892" width="12.7109375" style="264" hidden="1"/>
    <col min="5893" max="5893" width="12.85546875" style="264" hidden="1"/>
    <col min="5894" max="5894" width="11.7109375" style="264" hidden="1"/>
    <col min="5895" max="5895" width="0.85546875" style="264" hidden="1"/>
    <col min="5896" max="6145" width="11.42578125" style="264" hidden="1"/>
    <col min="6146" max="6146" width="0.85546875" style="264" hidden="1"/>
    <col min="6147" max="6147" width="21.85546875" style="264" hidden="1"/>
    <col min="6148" max="6148" width="12.7109375" style="264" hidden="1"/>
    <col min="6149" max="6149" width="12.85546875" style="264" hidden="1"/>
    <col min="6150" max="6150" width="11.7109375" style="264" hidden="1"/>
    <col min="6151" max="6151" width="0.85546875" style="264" hidden="1"/>
    <col min="6152" max="6401" width="11.42578125" style="264" hidden="1"/>
    <col min="6402" max="6402" width="0.85546875" style="264" hidden="1"/>
    <col min="6403" max="6403" width="21.85546875" style="264" hidden="1"/>
    <col min="6404" max="6404" width="12.7109375" style="264" hidden="1"/>
    <col min="6405" max="6405" width="12.85546875" style="264" hidden="1"/>
    <col min="6406" max="6406" width="11.7109375" style="264" hidden="1"/>
    <col min="6407" max="6407" width="0.85546875" style="264" hidden="1"/>
    <col min="6408" max="6657" width="11.42578125" style="264" hidden="1"/>
    <col min="6658" max="6658" width="0.85546875" style="264" hidden="1"/>
    <col min="6659" max="6659" width="21.85546875" style="264" hidden="1"/>
    <col min="6660" max="6660" width="12.7109375" style="264" hidden="1"/>
    <col min="6661" max="6661" width="12.85546875" style="264" hidden="1"/>
    <col min="6662" max="6662" width="11.7109375" style="264" hidden="1"/>
    <col min="6663" max="6663" width="0.85546875" style="264" hidden="1"/>
    <col min="6664" max="6913" width="11.42578125" style="264" hidden="1"/>
    <col min="6914" max="6914" width="0.85546875" style="264" hidden="1"/>
    <col min="6915" max="6915" width="21.85546875" style="264" hidden="1"/>
    <col min="6916" max="6916" width="12.7109375" style="264" hidden="1"/>
    <col min="6917" max="6917" width="12.85546875" style="264" hidden="1"/>
    <col min="6918" max="6918" width="11.7109375" style="264" hidden="1"/>
    <col min="6919" max="6919" width="0.85546875" style="264" hidden="1"/>
    <col min="6920" max="7169" width="11.42578125" style="264" hidden="1"/>
    <col min="7170" max="7170" width="0.85546875" style="264" hidden="1"/>
    <col min="7171" max="7171" width="21.85546875" style="264" hidden="1"/>
    <col min="7172" max="7172" width="12.7109375" style="264" hidden="1"/>
    <col min="7173" max="7173" width="12.85546875" style="264" hidden="1"/>
    <col min="7174" max="7174" width="11.7109375" style="264" hidden="1"/>
    <col min="7175" max="7175" width="0.85546875" style="264" hidden="1"/>
    <col min="7176" max="7425" width="11.42578125" style="264" hidden="1"/>
    <col min="7426" max="7426" width="0.85546875" style="264" hidden="1"/>
    <col min="7427" max="7427" width="21.85546875" style="264" hidden="1"/>
    <col min="7428" max="7428" width="12.7109375" style="264" hidden="1"/>
    <col min="7429" max="7429" width="12.85546875" style="264" hidden="1"/>
    <col min="7430" max="7430" width="11.7109375" style="264" hidden="1"/>
    <col min="7431" max="7431" width="0.85546875" style="264" hidden="1"/>
    <col min="7432" max="7681" width="11.42578125" style="264" hidden="1"/>
    <col min="7682" max="7682" width="0.85546875" style="264" hidden="1"/>
    <col min="7683" max="7683" width="21.85546875" style="264" hidden="1"/>
    <col min="7684" max="7684" width="12.7109375" style="264" hidden="1"/>
    <col min="7685" max="7685" width="12.85546875" style="264" hidden="1"/>
    <col min="7686" max="7686" width="11.7109375" style="264" hidden="1"/>
    <col min="7687" max="7687" width="0.85546875" style="264" hidden="1"/>
    <col min="7688" max="7937" width="11.42578125" style="264" hidden="1"/>
    <col min="7938" max="7938" width="0.85546875" style="264" hidden="1"/>
    <col min="7939" max="7939" width="21.85546875" style="264" hidden="1"/>
    <col min="7940" max="7940" width="12.7109375" style="264" hidden="1"/>
    <col min="7941" max="7941" width="12.85546875" style="264" hidden="1"/>
    <col min="7942" max="7942" width="11.7109375" style="264" hidden="1"/>
    <col min="7943" max="7943" width="0.85546875" style="264" hidden="1"/>
    <col min="7944" max="8193" width="11.42578125" style="264" hidden="1"/>
    <col min="8194" max="8194" width="0.85546875" style="264" hidden="1"/>
    <col min="8195" max="8195" width="21.85546875" style="264" hidden="1"/>
    <col min="8196" max="8196" width="12.7109375" style="264" hidden="1"/>
    <col min="8197" max="8197" width="12.85546875" style="264" hidden="1"/>
    <col min="8198" max="8198" width="11.7109375" style="264" hidden="1"/>
    <col min="8199" max="8199" width="0.85546875" style="264" hidden="1"/>
    <col min="8200" max="8449" width="11.42578125" style="264" hidden="1"/>
    <col min="8450" max="8450" width="0.85546875" style="264" hidden="1"/>
    <col min="8451" max="8451" width="21.85546875" style="264" hidden="1"/>
    <col min="8452" max="8452" width="12.7109375" style="264" hidden="1"/>
    <col min="8453" max="8453" width="12.85546875" style="264" hidden="1"/>
    <col min="8454" max="8454" width="11.7109375" style="264" hidden="1"/>
    <col min="8455" max="8455" width="0.85546875" style="264" hidden="1"/>
    <col min="8456" max="8705" width="11.42578125" style="264" hidden="1"/>
    <col min="8706" max="8706" width="0.85546875" style="264" hidden="1"/>
    <col min="8707" max="8707" width="21.85546875" style="264" hidden="1"/>
    <col min="8708" max="8708" width="12.7109375" style="264" hidden="1"/>
    <col min="8709" max="8709" width="12.85546875" style="264" hidden="1"/>
    <col min="8710" max="8710" width="11.7109375" style="264" hidden="1"/>
    <col min="8711" max="8711" width="0.85546875" style="264" hidden="1"/>
    <col min="8712" max="8961" width="11.42578125" style="264" hidden="1"/>
    <col min="8962" max="8962" width="0.85546875" style="264" hidden="1"/>
    <col min="8963" max="8963" width="21.85546875" style="264" hidden="1"/>
    <col min="8964" max="8964" width="12.7109375" style="264" hidden="1"/>
    <col min="8965" max="8965" width="12.85546875" style="264" hidden="1"/>
    <col min="8966" max="8966" width="11.7109375" style="264" hidden="1"/>
    <col min="8967" max="8967" width="0.85546875" style="264" hidden="1"/>
    <col min="8968" max="9217" width="11.42578125" style="264" hidden="1"/>
    <col min="9218" max="9218" width="0.85546875" style="264" hidden="1"/>
    <col min="9219" max="9219" width="21.85546875" style="264" hidden="1"/>
    <col min="9220" max="9220" width="12.7109375" style="264" hidden="1"/>
    <col min="9221" max="9221" width="12.85546875" style="264" hidden="1"/>
    <col min="9222" max="9222" width="11.7109375" style="264" hidden="1"/>
    <col min="9223" max="9223" width="0.85546875" style="264" hidden="1"/>
    <col min="9224" max="9473" width="11.42578125" style="264" hidden="1"/>
    <col min="9474" max="9474" width="0.85546875" style="264" hidden="1"/>
    <col min="9475" max="9475" width="21.85546875" style="264" hidden="1"/>
    <col min="9476" max="9476" width="12.7109375" style="264" hidden="1"/>
    <col min="9477" max="9477" width="12.85546875" style="264" hidden="1"/>
    <col min="9478" max="9478" width="11.7109375" style="264" hidden="1"/>
    <col min="9479" max="9479" width="0.85546875" style="264" hidden="1"/>
    <col min="9480" max="9729" width="11.42578125" style="264" hidden="1"/>
    <col min="9730" max="9730" width="0.85546875" style="264" hidden="1"/>
    <col min="9731" max="9731" width="21.85546875" style="264" hidden="1"/>
    <col min="9732" max="9732" width="12.7109375" style="264" hidden="1"/>
    <col min="9733" max="9733" width="12.85546875" style="264" hidden="1"/>
    <col min="9734" max="9734" width="11.7109375" style="264" hidden="1"/>
    <col min="9735" max="9735" width="0.85546875" style="264" hidden="1"/>
    <col min="9736" max="9985" width="11.42578125" style="264" hidden="1"/>
    <col min="9986" max="9986" width="0.85546875" style="264" hidden="1"/>
    <col min="9987" max="9987" width="21.85546875" style="264" hidden="1"/>
    <col min="9988" max="9988" width="12.7109375" style="264" hidden="1"/>
    <col min="9989" max="9989" width="12.85546875" style="264" hidden="1"/>
    <col min="9990" max="9990" width="11.7109375" style="264" hidden="1"/>
    <col min="9991" max="9991" width="0.85546875" style="264" hidden="1"/>
    <col min="9992" max="10241" width="11.42578125" style="264" hidden="1"/>
    <col min="10242" max="10242" width="0.85546875" style="264" hidden="1"/>
    <col min="10243" max="10243" width="21.85546875" style="264" hidden="1"/>
    <col min="10244" max="10244" width="12.7109375" style="264" hidden="1"/>
    <col min="10245" max="10245" width="12.85546875" style="264" hidden="1"/>
    <col min="10246" max="10246" width="11.7109375" style="264" hidden="1"/>
    <col min="10247" max="10247" width="0.85546875" style="264" hidden="1"/>
    <col min="10248" max="10497" width="11.42578125" style="264" hidden="1"/>
    <col min="10498" max="10498" width="0.85546875" style="264" hidden="1"/>
    <col min="10499" max="10499" width="21.85546875" style="264" hidden="1"/>
    <col min="10500" max="10500" width="12.7109375" style="264" hidden="1"/>
    <col min="10501" max="10501" width="12.85546875" style="264" hidden="1"/>
    <col min="10502" max="10502" width="11.7109375" style="264" hidden="1"/>
    <col min="10503" max="10503" width="0.85546875" style="264" hidden="1"/>
    <col min="10504" max="10753" width="11.42578125" style="264" hidden="1"/>
    <col min="10754" max="10754" width="0.85546875" style="264" hidden="1"/>
    <col min="10755" max="10755" width="21.85546875" style="264" hidden="1"/>
    <col min="10756" max="10756" width="12.7109375" style="264" hidden="1"/>
    <col min="10757" max="10757" width="12.85546875" style="264" hidden="1"/>
    <col min="10758" max="10758" width="11.7109375" style="264" hidden="1"/>
    <col min="10759" max="10759" width="0.85546875" style="264" hidden="1"/>
    <col min="10760" max="11009" width="11.42578125" style="264" hidden="1"/>
    <col min="11010" max="11010" width="0.85546875" style="264" hidden="1"/>
    <col min="11011" max="11011" width="21.85546875" style="264" hidden="1"/>
    <col min="11012" max="11012" width="12.7109375" style="264" hidden="1"/>
    <col min="11013" max="11013" width="12.85546875" style="264" hidden="1"/>
    <col min="11014" max="11014" width="11.7109375" style="264" hidden="1"/>
    <col min="11015" max="11015" width="0.85546875" style="264" hidden="1"/>
    <col min="11016" max="11265" width="11.42578125" style="264" hidden="1"/>
    <col min="11266" max="11266" width="0.85546875" style="264" hidden="1"/>
    <col min="11267" max="11267" width="21.85546875" style="264" hidden="1"/>
    <col min="11268" max="11268" width="12.7109375" style="264" hidden="1"/>
    <col min="11269" max="11269" width="12.85546875" style="264" hidden="1"/>
    <col min="11270" max="11270" width="11.7109375" style="264" hidden="1"/>
    <col min="11271" max="11271" width="0.85546875" style="264" hidden="1"/>
    <col min="11272" max="11521" width="11.42578125" style="264" hidden="1"/>
    <col min="11522" max="11522" width="0.85546875" style="264" hidden="1"/>
    <col min="11523" max="11523" width="21.85546875" style="264" hidden="1"/>
    <col min="11524" max="11524" width="12.7109375" style="264" hidden="1"/>
    <col min="11525" max="11525" width="12.85546875" style="264" hidden="1"/>
    <col min="11526" max="11526" width="11.7109375" style="264" hidden="1"/>
    <col min="11527" max="11527" width="0.85546875" style="264" hidden="1"/>
    <col min="11528" max="11777" width="11.42578125" style="264" hidden="1"/>
    <col min="11778" max="11778" width="0.85546875" style="264" hidden="1"/>
    <col min="11779" max="11779" width="21.85546875" style="264" hidden="1"/>
    <col min="11780" max="11780" width="12.7109375" style="264" hidden="1"/>
    <col min="11781" max="11781" width="12.85546875" style="264" hidden="1"/>
    <col min="11782" max="11782" width="11.7109375" style="264" hidden="1"/>
    <col min="11783" max="11783" width="0.85546875" style="264" hidden="1"/>
    <col min="11784" max="12033" width="11.42578125" style="264" hidden="1"/>
    <col min="12034" max="12034" width="0.85546875" style="264" hidden="1"/>
    <col min="12035" max="12035" width="21.85546875" style="264" hidden="1"/>
    <col min="12036" max="12036" width="12.7109375" style="264" hidden="1"/>
    <col min="12037" max="12037" width="12.85546875" style="264" hidden="1"/>
    <col min="12038" max="12038" width="11.7109375" style="264" hidden="1"/>
    <col min="12039" max="12039" width="0.85546875" style="264" hidden="1"/>
    <col min="12040" max="12289" width="11.42578125" style="264" hidden="1"/>
    <col min="12290" max="12290" width="0.85546875" style="264" hidden="1"/>
    <col min="12291" max="12291" width="21.85546875" style="264" hidden="1"/>
    <col min="12292" max="12292" width="12.7109375" style="264" hidden="1"/>
    <col min="12293" max="12293" width="12.85546875" style="264" hidden="1"/>
    <col min="12294" max="12294" width="11.7109375" style="264" hidden="1"/>
    <col min="12295" max="12295" width="0.85546875" style="264" hidden="1"/>
    <col min="12296" max="12545" width="11.42578125" style="264" hidden="1"/>
    <col min="12546" max="12546" width="0.85546875" style="264" hidden="1"/>
    <col min="12547" max="12547" width="21.85546875" style="264" hidden="1"/>
    <col min="12548" max="12548" width="12.7109375" style="264" hidden="1"/>
    <col min="12549" max="12549" width="12.85546875" style="264" hidden="1"/>
    <col min="12550" max="12550" width="11.7109375" style="264" hidden="1"/>
    <col min="12551" max="12551" width="0.85546875" style="264" hidden="1"/>
    <col min="12552" max="12801" width="11.42578125" style="264" hidden="1"/>
    <col min="12802" max="12802" width="0.85546875" style="264" hidden="1"/>
    <col min="12803" max="12803" width="21.85546875" style="264" hidden="1"/>
    <col min="12804" max="12804" width="12.7109375" style="264" hidden="1"/>
    <col min="12805" max="12805" width="12.85546875" style="264" hidden="1"/>
    <col min="12806" max="12806" width="11.7109375" style="264" hidden="1"/>
    <col min="12807" max="12807" width="0.85546875" style="264" hidden="1"/>
    <col min="12808" max="13057" width="11.42578125" style="264" hidden="1"/>
    <col min="13058" max="13058" width="0.85546875" style="264" hidden="1"/>
    <col min="13059" max="13059" width="21.85546875" style="264" hidden="1"/>
    <col min="13060" max="13060" width="12.7109375" style="264" hidden="1"/>
    <col min="13061" max="13061" width="12.85546875" style="264" hidden="1"/>
    <col min="13062" max="13062" width="11.7109375" style="264" hidden="1"/>
    <col min="13063" max="13063" width="0.85546875" style="264" hidden="1"/>
    <col min="13064" max="13313" width="11.42578125" style="264" hidden="1"/>
    <col min="13314" max="13314" width="0.85546875" style="264" hidden="1"/>
    <col min="13315" max="13315" width="21.85546875" style="264" hidden="1"/>
    <col min="13316" max="13316" width="12.7109375" style="264" hidden="1"/>
    <col min="13317" max="13317" width="12.85546875" style="264" hidden="1"/>
    <col min="13318" max="13318" width="11.7109375" style="264" hidden="1"/>
    <col min="13319" max="13319" width="0.85546875" style="264" hidden="1"/>
    <col min="13320" max="13569" width="11.42578125" style="264" hidden="1"/>
    <col min="13570" max="13570" width="0.85546875" style="264" hidden="1"/>
    <col min="13571" max="13571" width="21.85546875" style="264" hidden="1"/>
    <col min="13572" max="13572" width="12.7109375" style="264" hidden="1"/>
    <col min="13573" max="13573" width="12.85546875" style="264" hidden="1"/>
    <col min="13574" max="13574" width="11.7109375" style="264" hidden="1"/>
    <col min="13575" max="13575" width="0.85546875" style="264" hidden="1"/>
    <col min="13576" max="13825" width="11.42578125" style="264" hidden="1"/>
    <col min="13826" max="13826" width="0.85546875" style="264" hidden="1"/>
    <col min="13827" max="13827" width="21.85546875" style="264" hidden="1"/>
    <col min="13828" max="13828" width="12.7109375" style="264" hidden="1"/>
    <col min="13829" max="13829" width="12.85546875" style="264" hidden="1"/>
    <col min="13830" max="13830" width="11.7109375" style="264" hidden="1"/>
    <col min="13831" max="13831" width="0.85546875" style="264" hidden="1"/>
    <col min="13832" max="14081" width="11.42578125" style="264" hidden="1"/>
    <col min="14082" max="14082" width="0.85546875" style="264" hidden="1"/>
    <col min="14083" max="14083" width="21.85546875" style="264" hidden="1"/>
    <col min="14084" max="14084" width="12.7109375" style="264" hidden="1"/>
    <col min="14085" max="14085" width="12.85546875" style="264" hidden="1"/>
    <col min="14086" max="14086" width="11.7109375" style="264" hidden="1"/>
    <col min="14087" max="14087" width="0.85546875" style="264" hidden="1"/>
    <col min="14088" max="14337" width="11.42578125" style="264" hidden="1"/>
    <col min="14338" max="14338" width="0.85546875" style="264" hidden="1"/>
    <col min="14339" max="14339" width="21.85546875" style="264" hidden="1"/>
    <col min="14340" max="14340" width="12.7109375" style="264" hidden="1"/>
    <col min="14341" max="14341" width="12.85546875" style="264" hidden="1"/>
    <col min="14342" max="14342" width="11.7109375" style="264" hidden="1"/>
    <col min="14343" max="14343" width="0.85546875" style="264" hidden="1"/>
    <col min="14344" max="14593" width="11.42578125" style="264" hidden="1"/>
    <col min="14594" max="14594" width="0.85546875" style="264" hidden="1"/>
    <col min="14595" max="14595" width="21.85546875" style="264" hidden="1"/>
    <col min="14596" max="14596" width="12.7109375" style="264" hidden="1"/>
    <col min="14597" max="14597" width="12.85546875" style="264" hidden="1"/>
    <col min="14598" max="14598" width="11.7109375" style="264" hidden="1"/>
    <col min="14599" max="14599" width="0.85546875" style="264" hidden="1"/>
    <col min="14600" max="14849" width="11.42578125" style="264" hidden="1"/>
    <col min="14850" max="14850" width="0.85546875" style="264" hidden="1"/>
    <col min="14851" max="14851" width="21.85546875" style="264" hidden="1"/>
    <col min="14852" max="14852" width="12.7109375" style="264" hidden="1"/>
    <col min="14853" max="14853" width="12.85546875" style="264" hidden="1"/>
    <col min="14854" max="14854" width="11.7109375" style="264" hidden="1"/>
    <col min="14855" max="14855" width="0.85546875" style="264" hidden="1"/>
    <col min="14856" max="15105" width="11.42578125" style="264" hidden="1"/>
    <col min="15106" max="15106" width="0.85546875" style="264" hidden="1"/>
    <col min="15107" max="15107" width="21.85546875" style="264" hidden="1"/>
    <col min="15108" max="15108" width="12.7109375" style="264" hidden="1"/>
    <col min="15109" max="15109" width="12.85546875" style="264" hidden="1"/>
    <col min="15110" max="15110" width="11.7109375" style="264" hidden="1"/>
    <col min="15111" max="15111" width="0.85546875" style="264" hidden="1"/>
    <col min="15112" max="15361" width="11.42578125" style="264" hidden="1"/>
    <col min="15362" max="15362" width="0.85546875" style="264" hidden="1"/>
    <col min="15363" max="15363" width="21.85546875" style="264" hidden="1"/>
    <col min="15364" max="15364" width="12.7109375" style="264" hidden="1"/>
    <col min="15365" max="15365" width="12.85546875" style="264" hidden="1"/>
    <col min="15366" max="15366" width="11.7109375" style="264" hidden="1"/>
    <col min="15367" max="15367" width="0.85546875" style="264" hidden="1"/>
    <col min="15368" max="15617" width="11.42578125" style="264" hidden="1"/>
    <col min="15618" max="15618" width="0.85546875" style="264" hidden="1"/>
    <col min="15619" max="15619" width="21.85546875" style="264" hidden="1"/>
    <col min="15620" max="15620" width="12.7109375" style="264" hidden="1"/>
    <col min="15621" max="15621" width="12.85546875" style="264" hidden="1"/>
    <col min="15622" max="15622" width="11.7109375" style="264" hidden="1"/>
    <col min="15623" max="15623" width="0.85546875" style="264" hidden="1"/>
    <col min="15624" max="15873" width="11.42578125" style="264" hidden="1"/>
    <col min="15874" max="15874" width="0.85546875" style="264" hidden="1"/>
    <col min="15875" max="15875" width="21.85546875" style="264" hidden="1"/>
    <col min="15876" max="15876" width="12.7109375" style="264" hidden="1"/>
    <col min="15877" max="15877" width="12.85546875" style="264" hidden="1"/>
    <col min="15878" max="15878" width="11.7109375" style="264" hidden="1"/>
    <col min="15879" max="15879" width="0.85546875" style="264" hidden="1"/>
    <col min="15880" max="16129" width="11.42578125" style="264" hidden="1"/>
    <col min="16130" max="16130" width="0.85546875" style="264" hidden="1"/>
    <col min="16131" max="16131" width="21.85546875" style="264" hidden="1"/>
    <col min="16132" max="16132" width="12.7109375" style="264" hidden="1"/>
    <col min="16133" max="16133" width="12.85546875" style="264" hidden="1"/>
    <col min="16134" max="16134" width="11.7109375" style="264" hidden="1"/>
    <col min="16135" max="16135" width="0.85546875" style="264" hidden="1"/>
    <col min="16136" max="16384" width="11.42578125" style="264" hidden="1"/>
  </cols>
  <sheetData>
    <row r="1" spans="1:7" ht="4.5" customHeight="1">
      <c r="A1" s="375"/>
      <c r="B1" s="376"/>
      <c r="C1" s="502"/>
      <c r="D1" s="502"/>
      <c r="E1" s="502"/>
      <c r="F1" s="502"/>
      <c r="G1" s="503"/>
    </row>
    <row r="2" spans="1:7" ht="11.1" customHeight="1">
      <c r="A2" s="379"/>
      <c r="B2" s="504" t="s">
        <v>759</v>
      </c>
      <c r="D2" s="237"/>
      <c r="E2" s="237"/>
      <c r="F2" s="731" t="s">
        <v>277</v>
      </c>
      <c r="G2" s="505"/>
    </row>
    <row r="3" spans="1:7" ht="3" customHeight="1">
      <c r="A3" s="379"/>
      <c r="B3" s="506"/>
      <c r="C3" s="506"/>
      <c r="D3" s="507"/>
      <c r="E3" s="507"/>
      <c r="F3" s="508"/>
      <c r="G3" s="505"/>
    </row>
    <row r="4" spans="1:7" ht="3" customHeight="1">
      <c r="A4" s="379"/>
      <c r="B4" s="455"/>
      <c r="C4" s="509"/>
      <c r="D4" s="237"/>
      <c r="E4" s="237"/>
      <c r="F4" s="510"/>
      <c r="G4" s="505"/>
    </row>
    <row r="5" spans="1:7" s="225" customFormat="1" ht="8.1" customHeight="1">
      <c r="A5" s="379"/>
      <c r="B5" s="751" t="s">
        <v>281</v>
      </c>
      <c r="C5" s="751"/>
      <c r="D5" s="250" t="s">
        <v>282</v>
      </c>
      <c r="E5" s="250" t="s">
        <v>283</v>
      </c>
      <c r="F5" s="511" t="s">
        <v>284</v>
      </c>
      <c r="G5" s="229"/>
    </row>
    <row r="6" spans="1:7" s="225" customFormat="1" ht="8.1" customHeight="1">
      <c r="A6" s="379"/>
      <c r="B6" s="751"/>
      <c r="C6" s="751"/>
      <c r="D6" s="250" t="s">
        <v>285</v>
      </c>
      <c r="E6" s="250" t="s">
        <v>286</v>
      </c>
      <c r="F6" s="511" t="s">
        <v>701</v>
      </c>
      <c r="G6" s="229"/>
    </row>
    <row r="7" spans="1:7" ht="3" customHeight="1">
      <c r="A7" s="379"/>
      <c r="B7" s="464"/>
      <c r="C7" s="512"/>
      <c r="D7" s="508"/>
      <c r="E7" s="508"/>
      <c r="F7" s="513"/>
      <c r="G7" s="505"/>
    </row>
    <row r="8" spans="1:7" ht="3" customHeight="1">
      <c r="A8" s="379"/>
      <c r="B8" s="467"/>
      <c r="C8" s="514"/>
      <c r="D8" s="510"/>
      <c r="E8" s="510"/>
      <c r="F8" s="515"/>
      <c r="G8" s="505"/>
    </row>
    <row r="9" spans="1:7" s="520" customFormat="1" ht="9.6" customHeight="1">
      <c r="A9" s="379"/>
      <c r="B9" s="475" t="s">
        <v>122</v>
      </c>
      <c r="C9" s="516" t="s">
        <v>287</v>
      </c>
      <c r="D9" s="517">
        <v>165220.31099999999</v>
      </c>
      <c r="E9" s="517">
        <v>995409.73899999994</v>
      </c>
      <c r="F9" s="518">
        <v>20</v>
      </c>
      <c r="G9" s="519"/>
    </row>
    <row r="10" spans="1:7" s="520" customFormat="1" ht="9.6" customHeight="1">
      <c r="A10" s="379"/>
      <c r="B10" s="475" t="s">
        <v>123</v>
      </c>
      <c r="C10" s="516" t="s">
        <v>288</v>
      </c>
      <c r="D10" s="517">
        <v>215250.20300000001</v>
      </c>
      <c r="E10" s="517">
        <v>1021746.916</v>
      </c>
      <c r="F10" s="518">
        <v>1870</v>
      </c>
      <c r="G10" s="519"/>
    </row>
    <row r="11" spans="1:7" s="520" customFormat="1" ht="9.6" customHeight="1">
      <c r="A11" s="379"/>
      <c r="B11" s="475" t="s">
        <v>125</v>
      </c>
      <c r="C11" s="516" t="s">
        <v>289</v>
      </c>
      <c r="D11" s="517">
        <v>203150.45699999999</v>
      </c>
      <c r="E11" s="517">
        <v>1004906.205</v>
      </c>
      <c r="F11" s="518">
        <v>1750</v>
      </c>
      <c r="G11" s="519"/>
    </row>
    <row r="12" spans="1:7" s="520" customFormat="1" ht="9.6" customHeight="1">
      <c r="A12" s="379"/>
      <c r="B12" s="475" t="s">
        <v>127</v>
      </c>
      <c r="C12" s="516" t="s">
        <v>703</v>
      </c>
      <c r="D12" s="521">
        <v>192632.41099999999</v>
      </c>
      <c r="E12" s="517">
        <v>990846.78099999996</v>
      </c>
      <c r="F12" s="518">
        <v>2240</v>
      </c>
      <c r="G12" s="519"/>
    </row>
    <row r="13" spans="1:7" s="520" customFormat="1" ht="9.6" customHeight="1">
      <c r="A13" s="379"/>
      <c r="B13" s="475" t="s">
        <v>129</v>
      </c>
      <c r="C13" s="516" t="s">
        <v>290</v>
      </c>
      <c r="D13" s="521">
        <v>194159.285</v>
      </c>
      <c r="E13" s="517">
        <v>1032802.019</v>
      </c>
      <c r="F13" s="518">
        <v>1520</v>
      </c>
      <c r="G13" s="519"/>
    </row>
    <row r="14" spans="1:7" s="520" customFormat="1" ht="9.6" customHeight="1">
      <c r="A14" s="379"/>
      <c r="B14" s="475" t="s">
        <v>131</v>
      </c>
      <c r="C14" s="516" t="s">
        <v>291</v>
      </c>
      <c r="D14" s="521">
        <v>221626.02600000001</v>
      </c>
      <c r="E14" s="517">
        <v>974954.67700000003</v>
      </c>
      <c r="F14" s="518">
        <v>10</v>
      </c>
      <c r="G14" s="519"/>
    </row>
    <row r="15" spans="1:7" s="520" customFormat="1" ht="9.6" customHeight="1">
      <c r="A15" s="379"/>
      <c r="B15" s="475" t="s">
        <v>133</v>
      </c>
      <c r="C15" s="516" t="s">
        <v>292</v>
      </c>
      <c r="D15" s="517">
        <v>224428.261</v>
      </c>
      <c r="E15" s="517">
        <v>985818.00699999998</v>
      </c>
      <c r="F15" s="518">
        <v>80</v>
      </c>
      <c r="G15" s="519"/>
    </row>
    <row r="16" spans="1:7" s="520" customFormat="1" ht="9.6" customHeight="1">
      <c r="A16" s="379"/>
      <c r="B16" s="475" t="s">
        <v>135</v>
      </c>
      <c r="C16" s="516" t="s">
        <v>293</v>
      </c>
      <c r="D16" s="517">
        <v>273017.62599999999</v>
      </c>
      <c r="E16" s="517">
        <v>1095610.808</v>
      </c>
      <c r="F16" s="518">
        <v>30</v>
      </c>
      <c r="G16" s="522"/>
    </row>
    <row r="17" spans="1:7" s="524" customFormat="1" ht="9.6" customHeight="1">
      <c r="A17" s="379"/>
      <c r="B17" s="475" t="s">
        <v>137</v>
      </c>
      <c r="C17" s="516" t="s">
        <v>294</v>
      </c>
      <c r="D17" s="517">
        <v>234409.269</v>
      </c>
      <c r="E17" s="517">
        <v>990903.31099999999</v>
      </c>
      <c r="F17" s="518">
        <v>320</v>
      </c>
      <c r="G17" s="523"/>
    </row>
    <row r="18" spans="1:7" s="520" customFormat="1" ht="9.6" customHeight="1">
      <c r="A18" s="379"/>
      <c r="B18" s="475" t="s">
        <v>139</v>
      </c>
      <c r="C18" s="516" t="s">
        <v>295</v>
      </c>
      <c r="D18" s="517">
        <v>180836.92300000001</v>
      </c>
      <c r="E18" s="517">
        <v>942636.71400000004</v>
      </c>
      <c r="F18" s="518">
        <v>30</v>
      </c>
      <c r="G18" s="519"/>
    </row>
    <row r="19" spans="1:7" s="520" customFormat="1" ht="9.6" customHeight="1">
      <c r="A19" s="379"/>
      <c r="B19" s="475" t="s">
        <v>140</v>
      </c>
      <c r="C19" s="516" t="s">
        <v>296</v>
      </c>
      <c r="D19" s="517">
        <v>191426.807</v>
      </c>
      <c r="E19" s="517">
        <v>1034314.145</v>
      </c>
      <c r="F19" s="518">
        <v>500</v>
      </c>
      <c r="G19" s="519"/>
    </row>
    <row r="20" spans="1:7" s="520" customFormat="1" ht="9.6" customHeight="1">
      <c r="A20" s="379"/>
      <c r="B20" s="475" t="s">
        <v>142</v>
      </c>
      <c r="C20" s="516" t="s">
        <v>297</v>
      </c>
      <c r="D20" s="517">
        <v>185327.69200000001</v>
      </c>
      <c r="E20" s="517">
        <v>965557.72</v>
      </c>
      <c r="F20" s="518">
        <v>850</v>
      </c>
      <c r="G20" s="519"/>
    </row>
    <row r="21" spans="1:7" s="524" customFormat="1" ht="9.6" customHeight="1">
      <c r="A21" s="379"/>
      <c r="B21" s="475" t="s">
        <v>144</v>
      </c>
      <c r="C21" s="516" t="s">
        <v>298</v>
      </c>
      <c r="D21" s="517">
        <v>185550.80900000001</v>
      </c>
      <c r="E21" s="517">
        <v>991418.83799999999</v>
      </c>
      <c r="F21" s="518">
        <v>1510</v>
      </c>
      <c r="G21" s="523"/>
    </row>
    <row r="22" spans="1:7" s="520" customFormat="1" ht="9.6" customHeight="1">
      <c r="A22" s="379"/>
      <c r="B22" s="475" t="s">
        <v>146</v>
      </c>
      <c r="C22" s="516" t="s">
        <v>299</v>
      </c>
      <c r="D22" s="517">
        <v>244754.90299999999</v>
      </c>
      <c r="E22" s="517">
        <v>1072305.27</v>
      </c>
      <c r="F22" s="518">
        <v>60</v>
      </c>
      <c r="G22" s="519"/>
    </row>
    <row r="23" spans="1:7" s="520" customFormat="1" ht="9.6" customHeight="1">
      <c r="A23" s="379"/>
      <c r="B23" s="475" t="s">
        <v>148</v>
      </c>
      <c r="C23" s="516" t="s">
        <v>300</v>
      </c>
      <c r="D23" s="517">
        <v>183046.785</v>
      </c>
      <c r="E23" s="517">
        <v>881753.50100000005</v>
      </c>
      <c r="F23" s="518">
        <v>10</v>
      </c>
      <c r="G23" s="519"/>
    </row>
    <row r="24" spans="1:7" s="520" customFormat="1" ht="9.6" customHeight="1">
      <c r="A24" s="379"/>
      <c r="B24" s="475" t="s">
        <v>150</v>
      </c>
      <c r="C24" s="516" t="s">
        <v>301</v>
      </c>
      <c r="D24" s="517">
        <v>283807.61</v>
      </c>
      <c r="E24" s="517">
        <v>1060526.5930000001</v>
      </c>
      <c r="F24" s="518">
        <v>1561</v>
      </c>
      <c r="G24" s="519"/>
    </row>
    <row r="25" spans="1:7" s="524" customFormat="1" ht="9.6" customHeight="1">
      <c r="A25" s="379"/>
      <c r="B25" s="475" t="s">
        <v>152</v>
      </c>
      <c r="C25" s="516" t="s">
        <v>302</v>
      </c>
      <c r="D25" s="517">
        <v>173308.82399999999</v>
      </c>
      <c r="E25" s="517">
        <v>993007.06299999997</v>
      </c>
      <c r="F25" s="518">
        <v>1250</v>
      </c>
      <c r="G25" s="523"/>
    </row>
    <row r="26" spans="1:7" s="520" customFormat="1" ht="9.6" customHeight="1">
      <c r="A26" s="379"/>
      <c r="B26" s="475" t="s">
        <v>154</v>
      </c>
      <c r="C26" s="516" t="s">
        <v>303</v>
      </c>
      <c r="D26" s="517">
        <v>281150</v>
      </c>
      <c r="E26" s="517">
        <v>1052655</v>
      </c>
      <c r="F26" s="518">
        <v>1170</v>
      </c>
      <c r="G26" s="519"/>
    </row>
    <row r="27" spans="1:7" s="520" customFormat="1" ht="9.6" customHeight="1">
      <c r="A27" s="379"/>
      <c r="B27" s="475" t="s">
        <v>156</v>
      </c>
      <c r="C27" s="516" t="s">
        <v>304</v>
      </c>
      <c r="D27" s="517">
        <v>315217.49099999998</v>
      </c>
      <c r="E27" s="517">
        <v>1163602.503</v>
      </c>
      <c r="F27" s="518">
        <v>20</v>
      </c>
      <c r="G27" s="519"/>
    </row>
    <row r="28" spans="1:7" s="520" customFormat="1" ht="9.6" customHeight="1">
      <c r="A28" s="379"/>
      <c r="B28" s="475" t="s">
        <v>158</v>
      </c>
      <c r="C28" s="516" t="s">
        <v>305</v>
      </c>
      <c r="D28" s="517">
        <v>253350.12299999999</v>
      </c>
      <c r="E28" s="517">
        <v>1033023.093</v>
      </c>
      <c r="F28" s="518">
        <v>1150</v>
      </c>
      <c r="G28" s="519"/>
    </row>
    <row r="29" spans="1:7" s="524" customFormat="1" ht="9.6" customHeight="1">
      <c r="A29" s="379"/>
      <c r="B29" s="475" t="s">
        <v>241</v>
      </c>
      <c r="C29" s="516" t="s">
        <v>306</v>
      </c>
      <c r="D29" s="517">
        <v>204036.842</v>
      </c>
      <c r="E29" s="517">
        <v>1032045.821</v>
      </c>
      <c r="F29" s="518">
        <v>1550</v>
      </c>
      <c r="G29" s="523"/>
    </row>
    <row r="30" spans="1:7" s="520" customFormat="1" ht="9.6" customHeight="1">
      <c r="A30" s="379"/>
      <c r="B30" s="475" t="s">
        <v>244</v>
      </c>
      <c r="C30" s="516" t="s">
        <v>307</v>
      </c>
      <c r="D30" s="517">
        <v>210108.66399999999</v>
      </c>
      <c r="E30" s="517">
        <v>1011534.9350000001</v>
      </c>
      <c r="F30" s="518">
        <v>2000</v>
      </c>
      <c r="G30" s="519"/>
    </row>
    <row r="31" spans="1:7" s="520" customFormat="1" ht="9.6" customHeight="1">
      <c r="A31" s="379"/>
      <c r="B31" s="475" t="s">
        <v>247</v>
      </c>
      <c r="C31" s="516" t="s">
        <v>308</v>
      </c>
      <c r="D31" s="517">
        <v>290540.32400000002</v>
      </c>
      <c r="E31" s="517">
        <v>1105730.9850000001</v>
      </c>
      <c r="F31" s="518">
        <v>210</v>
      </c>
      <c r="G31" s="519"/>
    </row>
    <row r="32" spans="1:7" s="520" customFormat="1" ht="9.6" customHeight="1">
      <c r="A32" s="379"/>
      <c r="B32" s="475" t="s">
        <v>250</v>
      </c>
      <c r="C32" s="516" t="s">
        <v>309</v>
      </c>
      <c r="D32" s="517">
        <v>275505.98100000003</v>
      </c>
      <c r="E32" s="517">
        <v>1105359.5719999999</v>
      </c>
      <c r="F32" s="518">
        <v>10</v>
      </c>
      <c r="G32" s="519"/>
    </row>
    <row r="33" spans="1:8" s="520" customFormat="1" ht="9.6" customHeight="1">
      <c r="A33" s="379"/>
      <c r="B33" s="475" t="s">
        <v>253</v>
      </c>
      <c r="C33" s="516" t="s">
        <v>310</v>
      </c>
      <c r="D33" s="517">
        <v>255210.68700000001</v>
      </c>
      <c r="E33" s="517">
        <v>973007.13100000005</v>
      </c>
      <c r="F33" s="518">
        <v>10</v>
      </c>
      <c r="G33" s="519"/>
    </row>
    <row r="34" spans="1:8" s="520" customFormat="1" ht="9.6" customHeight="1">
      <c r="A34" s="379"/>
      <c r="B34" s="475" t="s">
        <v>256</v>
      </c>
      <c r="C34" s="516" t="s">
        <v>311</v>
      </c>
      <c r="D34" s="517">
        <v>311852.739</v>
      </c>
      <c r="E34" s="517">
        <v>1105652.534</v>
      </c>
      <c r="F34" s="518">
        <v>1200</v>
      </c>
      <c r="G34" s="519"/>
    </row>
    <row r="35" spans="1:8" s="520" customFormat="1" ht="9.6" customHeight="1">
      <c r="A35" s="379"/>
      <c r="B35" s="475" t="s">
        <v>259</v>
      </c>
      <c r="C35" s="516" t="s">
        <v>312</v>
      </c>
      <c r="D35" s="517">
        <v>190236.02600000001</v>
      </c>
      <c r="E35" s="517">
        <v>981148.73800000001</v>
      </c>
      <c r="F35" s="518">
        <v>2135</v>
      </c>
      <c r="G35" s="519"/>
      <c r="H35" s="525"/>
    </row>
    <row r="36" spans="1:8" s="520" customFormat="1" ht="9.6" customHeight="1">
      <c r="A36" s="379"/>
      <c r="B36" s="475" t="s">
        <v>262</v>
      </c>
      <c r="C36" s="516" t="s">
        <v>313</v>
      </c>
      <c r="D36" s="517">
        <v>265546.935</v>
      </c>
      <c r="E36" s="517">
        <v>1054019.5970000001</v>
      </c>
      <c r="F36" s="518">
        <v>1720</v>
      </c>
      <c r="G36" s="519"/>
    </row>
    <row r="37" spans="1:8" s="520" customFormat="1" ht="9.6" customHeight="1">
      <c r="A37" s="379"/>
      <c r="B37" s="475" t="s">
        <v>265</v>
      </c>
      <c r="C37" s="516" t="s">
        <v>314</v>
      </c>
      <c r="D37" s="517">
        <v>204023.402</v>
      </c>
      <c r="E37" s="517">
        <v>1012055.356</v>
      </c>
      <c r="F37" s="518">
        <v>1730</v>
      </c>
      <c r="G37" s="519"/>
    </row>
    <row r="38" spans="1:8" s="520" customFormat="1" ht="9.6" customHeight="1">
      <c r="A38" s="379"/>
      <c r="B38" s="475" t="s">
        <v>268</v>
      </c>
      <c r="C38" s="526" t="s">
        <v>704</v>
      </c>
      <c r="D38" s="521">
        <v>314525.77899999998</v>
      </c>
      <c r="E38" s="517">
        <v>1063057.07</v>
      </c>
      <c r="F38" s="518">
        <v>1120</v>
      </c>
      <c r="G38" s="519"/>
    </row>
    <row r="39" spans="1:8" s="520" customFormat="1" ht="9.6" customHeight="1">
      <c r="A39" s="379"/>
      <c r="B39" s="475" t="s">
        <v>270</v>
      </c>
      <c r="C39" s="516" t="s">
        <v>315</v>
      </c>
      <c r="D39" s="517">
        <v>240836.75899999999</v>
      </c>
      <c r="E39" s="517">
        <v>1102016.7760000001</v>
      </c>
      <c r="F39" s="518">
        <v>10</v>
      </c>
      <c r="G39" s="519"/>
    </row>
    <row r="40" spans="1:8" s="520" customFormat="1" ht="9.6" customHeight="1">
      <c r="A40" s="379"/>
      <c r="B40" s="475" t="s">
        <v>273</v>
      </c>
      <c r="C40" s="516" t="s">
        <v>316</v>
      </c>
      <c r="D40" s="517">
        <v>210708.16899999999</v>
      </c>
      <c r="E40" s="517">
        <v>1014050.67</v>
      </c>
      <c r="F40" s="518">
        <v>1800</v>
      </c>
      <c r="G40" s="519"/>
    </row>
    <row r="41" spans="1:8" s="520" customFormat="1" ht="9.6" customHeight="1">
      <c r="A41" s="379"/>
      <c r="B41" s="475" t="s">
        <v>545</v>
      </c>
      <c r="C41" s="516" t="s">
        <v>317</v>
      </c>
      <c r="D41" s="517">
        <v>254732.522</v>
      </c>
      <c r="E41" s="517">
        <v>1085918.5900000001</v>
      </c>
      <c r="F41" s="518">
        <v>10</v>
      </c>
      <c r="G41" s="519"/>
    </row>
    <row r="42" spans="1:8" s="520" customFormat="1" ht="9.6" customHeight="1">
      <c r="A42" s="379"/>
      <c r="B42" s="475" t="s">
        <v>547</v>
      </c>
      <c r="C42" s="516" t="s">
        <v>318</v>
      </c>
      <c r="D42" s="517">
        <v>231509.899</v>
      </c>
      <c r="E42" s="517">
        <v>1062543.8570000001</v>
      </c>
      <c r="F42" s="518">
        <v>10</v>
      </c>
      <c r="G42" s="519"/>
    </row>
    <row r="43" spans="1:8" s="520" customFormat="1" ht="9.6" customHeight="1">
      <c r="A43" s="379"/>
      <c r="B43" s="475" t="s">
        <v>549</v>
      </c>
      <c r="C43" s="516" t="s">
        <v>319</v>
      </c>
      <c r="D43" s="517">
        <v>205756.99100000001</v>
      </c>
      <c r="E43" s="517">
        <v>893723.44799999997</v>
      </c>
      <c r="F43" s="518">
        <v>9</v>
      </c>
      <c r="G43" s="519"/>
    </row>
    <row r="44" spans="1:8" s="520" customFormat="1" ht="9.6" customHeight="1">
      <c r="A44" s="379"/>
      <c r="B44" s="475" t="s">
        <v>551</v>
      </c>
      <c r="C44" s="516" t="s">
        <v>320</v>
      </c>
      <c r="D44" s="517">
        <v>323915.10600000003</v>
      </c>
      <c r="E44" s="517">
        <v>1152844.6980000001</v>
      </c>
      <c r="F44" s="518">
        <v>3</v>
      </c>
      <c r="G44" s="519"/>
    </row>
    <row r="45" spans="1:8" s="520" customFormat="1" ht="9.6" customHeight="1">
      <c r="A45" s="379"/>
      <c r="B45" s="475" t="s">
        <v>553</v>
      </c>
      <c r="C45" s="516" t="s">
        <v>321</v>
      </c>
      <c r="D45" s="517">
        <v>180039.51699999999</v>
      </c>
      <c r="E45" s="517">
        <v>943342.86499999999</v>
      </c>
      <c r="F45" s="518">
        <v>20</v>
      </c>
      <c r="G45" s="519"/>
    </row>
    <row r="46" spans="1:8" s="520" customFormat="1" ht="9.6" customHeight="1">
      <c r="A46" s="379"/>
      <c r="B46" s="475" t="s">
        <v>555</v>
      </c>
      <c r="C46" s="516" t="s">
        <v>322</v>
      </c>
      <c r="D46" s="517">
        <v>265405.79100000003</v>
      </c>
      <c r="E46" s="517">
        <v>1012508.67</v>
      </c>
      <c r="F46" s="518">
        <v>520</v>
      </c>
      <c r="G46" s="519"/>
    </row>
    <row r="47" spans="1:8" s="520" customFormat="1" ht="9.6" customHeight="1">
      <c r="A47" s="379"/>
      <c r="B47" s="475" t="s">
        <v>557</v>
      </c>
      <c r="C47" s="516" t="s">
        <v>323</v>
      </c>
      <c r="D47" s="517">
        <v>254015.22399999999</v>
      </c>
      <c r="E47" s="517">
        <v>1001824.762</v>
      </c>
      <c r="F47" s="518">
        <v>530</v>
      </c>
      <c r="G47" s="519"/>
    </row>
    <row r="48" spans="1:8" s="520" customFormat="1" ht="9.6" customHeight="1">
      <c r="A48" s="379"/>
      <c r="B48" s="475" t="s">
        <v>559</v>
      </c>
      <c r="C48" s="516" t="s">
        <v>324</v>
      </c>
      <c r="D48" s="517">
        <v>194225.54199999999</v>
      </c>
      <c r="E48" s="517">
        <v>1011053.461</v>
      </c>
      <c r="F48" s="518">
        <v>1920</v>
      </c>
      <c r="G48" s="519"/>
    </row>
    <row r="49" spans="1:7" s="520" customFormat="1" ht="9.6" customHeight="1">
      <c r="A49" s="379"/>
      <c r="B49" s="475" t="s">
        <v>560</v>
      </c>
      <c r="C49" s="516" t="s">
        <v>325</v>
      </c>
      <c r="D49" s="517">
        <v>272902.14199999999</v>
      </c>
      <c r="E49" s="517">
        <v>993035.24399999995</v>
      </c>
      <c r="F49" s="518">
        <v>130</v>
      </c>
      <c r="G49" s="519"/>
    </row>
    <row r="50" spans="1:7" s="520" customFormat="1" ht="9.6" customHeight="1">
      <c r="A50" s="379"/>
      <c r="B50" s="475" t="s">
        <v>561</v>
      </c>
      <c r="C50" s="516" t="s">
        <v>326</v>
      </c>
      <c r="D50" s="517">
        <v>170357.946</v>
      </c>
      <c r="E50" s="517">
        <v>964311.72499999998</v>
      </c>
      <c r="F50" s="518">
        <v>1560</v>
      </c>
      <c r="G50" s="519"/>
    </row>
    <row r="51" spans="1:7" s="520" customFormat="1" ht="9.6" customHeight="1">
      <c r="A51" s="379"/>
      <c r="B51" s="475" t="s">
        <v>563</v>
      </c>
      <c r="C51" s="516" t="s">
        <v>327</v>
      </c>
      <c r="D51" s="517">
        <v>185057.56</v>
      </c>
      <c r="E51" s="517">
        <v>970601.11499999999</v>
      </c>
      <c r="F51" s="518">
        <v>1230</v>
      </c>
      <c r="G51" s="519"/>
    </row>
    <row r="52" spans="1:7" s="520" customFormat="1" ht="9.6" customHeight="1">
      <c r="A52" s="527"/>
      <c r="B52" s="475" t="s">
        <v>565</v>
      </c>
      <c r="C52" s="516" t="s">
        <v>328</v>
      </c>
      <c r="D52" s="517">
        <v>200719.78599999999</v>
      </c>
      <c r="E52" s="517">
        <v>984419.54299999995</v>
      </c>
      <c r="F52" s="518">
        <v>2000</v>
      </c>
      <c r="G52" s="519"/>
    </row>
    <row r="53" spans="1:7" s="520" customFormat="1" ht="9.6" customHeight="1">
      <c r="A53" s="527"/>
      <c r="B53" s="475" t="s">
        <v>567</v>
      </c>
      <c r="C53" s="516" t="s">
        <v>329</v>
      </c>
      <c r="D53" s="517">
        <v>203144.51699999999</v>
      </c>
      <c r="E53" s="517">
        <v>972701.44200000004</v>
      </c>
      <c r="F53" s="518">
        <v>50</v>
      </c>
      <c r="G53" s="519"/>
    </row>
    <row r="54" spans="1:7" s="520" customFormat="1" ht="9.6" customHeight="1">
      <c r="A54" s="527"/>
      <c r="B54" s="475" t="s">
        <v>569</v>
      </c>
      <c r="C54" s="516" t="s">
        <v>330</v>
      </c>
      <c r="D54" s="517">
        <v>260441.185</v>
      </c>
      <c r="E54" s="517">
        <v>981726.17700000003</v>
      </c>
      <c r="F54" s="518">
        <v>40</v>
      </c>
      <c r="G54" s="519"/>
    </row>
    <row r="55" spans="1:7" s="520" customFormat="1" ht="9.6" customHeight="1">
      <c r="A55" s="527"/>
      <c r="B55" s="475" t="s">
        <v>571</v>
      </c>
      <c r="C55" s="516" t="s">
        <v>331</v>
      </c>
      <c r="D55" s="517">
        <v>203434.217</v>
      </c>
      <c r="E55" s="517">
        <v>1011159.345</v>
      </c>
      <c r="F55" s="518">
        <v>1720</v>
      </c>
      <c r="G55" s="519"/>
    </row>
    <row r="56" spans="1:7" s="520" customFormat="1" ht="9.6" customHeight="1">
      <c r="A56" s="527"/>
      <c r="B56" s="475" t="s">
        <v>573</v>
      </c>
      <c r="C56" s="516" t="s">
        <v>332</v>
      </c>
      <c r="D56" s="517">
        <v>252502.85</v>
      </c>
      <c r="E56" s="517">
        <v>1010041.698</v>
      </c>
      <c r="F56" s="518">
        <v>1700</v>
      </c>
      <c r="G56" s="519"/>
    </row>
    <row r="57" spans="1:7" s="520" customFormat="1" ht="9.6" customHeight="1">
      <c r="A57" s="527"/>
      <c r="B57" s="475" t="s">
        <v>576</v>
      </c>
      <c r="C57" s="526" t="s">
        <v>702</v>
      </c>
      <c r="D57" s="517">
        <v>195038</v>
      </c>
      <c r="E57" s="517">
        <v>903131.97699999996</v>
      </c>
      <c r="F57" s="518">
        <v>10</v>
      </c>
      <c r="G57" s="519"/>
    </row>
    <row r="58" spans="1:7" s="520" customFormat="1" ht="4.5" customHeight="1">
      <c r="A58" s="527"/>
      <c r="B58" s="264"/>
      <c r="C58" s="733"/>
      <c r="D58" s="528"/>
      <c r="E58" s="528"/>
      <c r="F58" s="529"/>
      <c r="G58" s="519"/>
    </row>
    <row r="59" spans="1:7" s="520" customFormat="1" ht="9.6" customHeight="1">
      <c r="A59" s="527"/>
      <c r="B59" s="530" t="s">
        <v>333</v>
      </c>
      <c r="D59" s="528"/>
      <c r="E59" s="528"/>
      <c r="F59" s="529"/>
      <c r="G59" s="519"/>
    </row>
    <row r="60" spans="1:7" s="520" customFormat="1" ht="4.5" customHeight="1">
      <c r="A60" s="531"/>
      <c r="B60" s="507"/>
      <c r="C60" s="532"/>
      <c r="D60" s="533"/>
      <c r="E60" s="533"/>
      <c r="F60" s="534"/>
      <c r="G60" s="535"/>
    </row>
    <row r="61" spans="1:7" s="520" customFormat="1" ht="4.5" customHeight="1">
      <c r="A61" s="536"/>
      <c r="B61" s="502"/>
      <c r="C61" s="537"/>
      <c r="D61" s="538"/>
      <c r="E61" s="538"/>
      <c r="F61" s="539"/>
      <c r="G61" s="540"/>
    </row>
    <row r="62" spans="1:7" ht="11.1" customHeight="1">
      <c r="A62" s="527"/>
      <c r="B62" s="541" t="s">
        <v>760</v>
      </c>
      <c r="D62" s="542"/>
      <c r="E62" s="542"/>
      <c r="F62" s="543" t="s">
        <v>277</v>
      </c>
      <c r="G62" s="505"/>
    </row>
    <row r="63" spans="1:7" ht="3" customHeight="1">
      <c r="A63" s="527"/>
      <c r="B63" s="507"/>
      <c r="C63" s="544"/>
      <c r="D63" s="545"/>
      <c r="E63" s="545"/>
      <c r="F63" s="546"/>
      <c r="G63" s="505"/>
    </row>
    <row r="64" spans="1:7" ht="3" customHeight="1">
      <c r="A64" s="527"/>
      <c r="B64" s="502"/>
      <c r="C64" s="547"/>
      <c r="D64" s="542"/>
      <c r="E64" s="542"/>
      <c r="F64" s="548"/>
      <c r="G64" s="505"/>
    </row>
    <row r="65" spans="1:7" s="225" customFormat="1" ht="8.1" customHeight="1">
      <c r="A65" s="527"/>
      <c r="B65" s="752" t="s">
        <v>281</v>
      </c>
      <c r="C65" s="752"/>
      <c r="D65" s="543" t="s">
        <v>282</v>
      </c>
      <c r="E65" s="543" t="s">
        <v>283</v>
      </c>
      <c r="F65" s="549" t="s">
        <v>284</v>
      </c>
      <c r="G65" s="229"/>
    </row>
    <row r="66" spans="1:7" s="225" customFormat="1" ht="8.1" customHeight="1">
      <c r="A66" s="527"/>
      <c r="B66" s="752"/>
      <c r="C66" s="752"/>
      <c r="D66" s="543" t="s">
        <v>285</v>
      </c>
      <c r="E66" s="543" t="s">
        <v>286</v>
      </c>
      <c r="F66" s="549" t="s">
        <v>701</v>
      </c>
      <c r="G66" s="229"/>
    </row>
    <row r="67" spans="1:7" ht="3" customHeight="1">
      <c r="A67" s="527"/>
      <c r="B67" s="507"/>
      <c r="C67" s="550"/>
      <c r="D67" s="546"/>
      <c r="E67" s="546"/>
      <c r="F67" s="551"/>
      <c r="G67" s="505"/>
    </row>
    <row r="68" spans="1:7" ht="3" customHeight="1">
      <c r="A68" s="527"/>
      <c r="B68" s="502"/>
      <c r="C68" s="552"/>
      <c r="D68" s="548"/>
      <c r="E68" s="548"/>
      <c r="F68" s="553"/>
      <c r="G68" s="505"/>
    </row>
    <row r="69" spans="1:7" s="520" customFormat="1" ht="9.6" customHeight="1">
      <c r="A69" s="527"/>
      <c r="B69" s="475" t="s">
        <v>578</v>
      </c>
      <c r="C69" s="516" t="s">
        <v>334</v>
      </c>
      <c r="D69" s="517">
        <v>220910.18900000001</v>
      </c>
      <c r="E69" s="517">
        <v>1005840.754</v>
      </c>
      <c r="F69" s="518">
        <v>1860</v>
      </c>
      <c r="G69" s="519"/>
    </row>
    <row r="70" spans="1:7" s="520" customFormat="1" ht="9.6" customHeight="1">
      <c r="A70" s="527"/>
      <c r="B70" s="475" t="s">
        <v>761</v>
      </c>
      <c r="C70" s="516" t="s">
        <v>335</v>
      </c>
      <c r="D70" s="517">
        <v>203447.378</v>
      </c>
      <c r="E70" s="517">
        <v>1002339.151</v>
      </c>
      <c r="F70" s="518">
        <v>1820</v>
      </c>
      <c r="G70" s="519"/>
    </row>
    <row r="71" spans="1:7" s="520" customFormat="1" ht="9.6" customHeight="1">
      <c r="A71" s="527"/>
      <c r="B71" s="475" t="s">
        <v>762</v>
      </c>
      <c r="C71" s="516" t="s">
        <v>336</v>
      </c>
      <c r="D71" s="517">
        <v>221434.10399999999</v>
      </c>
      <c r="E71" s="517">
        <v>975156.77099999995</v>
      </c>
      <c r="F71" s="518">
        <v>10</v>
      </c>
      <c r="G71" s="519"/>
    </row>
    <row r="72" spans="1:7" s="520" customFormat="1" ht="9.6" customHeight="1">
      <c r="A72" s="527"/>
      <c r="B72" s="475" t="s">
        <v>763</v>
      </c>
      <c r="C72" s="516" t="s">
        <v>705</v>
      </c>
      <c r="D72" s="517">
        <v>145433.12</v>
      </c>
      <c r="E72" s="517">
        <v>921536.95299999998</v>
      </c>
      <c r="F72" s="518">
        <v>200</v>
      </c>
      <c r="G72" s="519"/>
    </row>
    <row r="73" spans="1:7" s="520" customFormat="1" ht="9.6" customHeight="1">
      <c r="A73" s="527"/>
      <c r="B73" s="475" t="s">
        <v>764</v>
      </c>
      <c r="C73" s="516" t="s">
        <v>337</v>
      </c>
      <c r="D73" s="517">
        <v>213037.66</v>
      </c>
      <c r="E73" s="517">
        <v>1045335.677</v>
      </c>
      <c r="F73" s="518">
        <v>920</v>
      </c>
      <c r="G73" s="519"/>
    </row>
    <row r="74" spans="1:7" s="520" customFormat="1" ht="9.6" customHeight="1">
      <c r="A74" s="527"/>
      <c r="B74" s="475" t="s">
        <v>765</v>
      </c>
      <c r="C74" s="516" t="s">
        <v>338</v>
      </c>
      <c r="D74" s="517">
        <v>323140.53600000002</v>
      </c>
      <c r="E74" s="517">
        <v>1170109.7690000001</v>
      </c>
      <c r="F74" s="518">
        <v>20</v>
      </c>
      <c r="G74" s="519"/>
    </row>
    <row r="75" spans="1:7" s="520" customFormat="1" ht="9.6" customHeight="1">
      <c r="A75" s="527"/>
      <c r="B75" s="475" t="s">
        <v>766</v>
      </c>
      <c r="C75" s="516" t="s">
        <v>339</v>
      </c>
      <c r="D75" s="517">
        <v>191903.68400000001</v>
      </c>
      <c r="E75" s="517">
        <v>981415.86499999999</v>
      </c>
      <c r="F75" s="518">
        <v>2240</v>
      </c>
      <c r="G75" s="522"/>
    </row>
    <row r="76" spans="1:7" s="520" customFormat="1" ht="9.6" customHeight="1">
      <c r="A76" s="527"/>
      <c r="B76" s="475" t="s">
        <v>767</v>
      </c>
      <c r="C76" s="516" t="s">
        <v>340</v>
      </c>
      <c r="D76" s="517">
        <v>191735.731</v>
      </c>
      <c r="E76" s="517">
        <v>994014.33400000003</v>
      </c>
      <c r="F76" s="518">
        <v>2680</v>
      </c>
      <c r="G76" s="519"/>
    </row>
    <row r="77" spans="1:7" s="520" customFormat="1" ht="9.6" customHeight="1">
      <c r="A77" s="527"/>
      <c r="B77" s="475" t="s">
        <v>768</v>
      </c>
      <c r="C77" s="516" t="s">
        <v>341</v>
      </c>
      <c r="D77" s="517">
        <v>253247.008</v>
      </c>
      <c r="E77" s="517">
        <v>1032634.299</v>
      </c>
      <c r="F77" s="518">
        <v>1120</v>
      </c>
      <c r="G77" s="519"/>
    </row>
    <row r="78" spans="1:7" s="520" customFormat="1" ht="9.6" customHeight="1">
      <c r="A78" s="527"/>
      <c r="B78" s="475" t="s">
        <v>769</v>
      </c>
      <c r="C78" s="516" t="s">
        <v>342</v>
      </c>
      <c r="D78" s="517">
        <v>164511.041</v>
      </c>
      <c r="E78" s="517">
        <v>930655.96299999999</v>
      </c>
      <c r="F78" s="518">
        <v>640</v>
      </c>
      <c r="G78" s="519"/>
    </row>
    <row r="79" spans="1:7" s="520" customFormat="1" ht="9.6" customHeight="1">
      <c r="A79" s="527"/>
      <c r="B79" s="475" t="s">
        <v>770</v>
      </c>
      <c r="C79" s="516" t="s">
        <v>343</v>
      </c>
      <c r="D79" s="517">
        <v>192510.50700000001</v>
      </c>
      <c r="E79" s="517">
        <v>1020325.24</v>
      </c>
      <c r="F79" s="518">
        <v>1660</v>
      </c>
      <c r="G79" s="519"/>
    </row>
    <row r="80" spans="1:7" s="520" customFormat="1" ht="9.6" customHeight="1">
      <c r="A80" s="527"/>
      <c r="B80" s="475" t="s">
        <v>771</v>
      </c>
      <c r="C80" s="516" t="s">
        <v>344</v>
      </c>
      <c r="D80" s="517">
        <v>191024.89499999999</v>
      </c>
      <c r="E80" s="517">
        <v>960827.25600000005</v>
      </c>
      <c r="F80" s="518">
        <v>10</v>
      </c>
      <c r="G80" s="519"/>
    </row>
    <row r="81" spans="1:13" s="520" customFormat="1" ht="9.6" customHeight="1">
      <c r="A81" s="527"/>
      <c r="B81" s="475" t="s">
        <v>772</v>
      </c>
      <c r="C81" s="516" t="s">
        <v>345</v>
      </c>
      <c r="D81" s="517">
        <v>240135.60500000001</v>
      </c>
      <c r="E81" s="517">
        <v>1043917.7340000001</v>
      </c>
      <c r="F81" s="518">
        <v>1860</v>
      </c>
      <c r="G81" s="519"/>
    </row>
    <row r="82" spans="1:13" s="520" customFormat="1" ht="9.6" customHeight="1">
      <c r="A82" s="527"/>
      <c r="B82" s="475" t="s">
        <v>773</v>
      </c>
      <c r="C82" s="516" t="s">
        <v>346</v>
      </c>
      <c r="D82" s="517">
        <v>175925.45</v>
      </c>
      <c r="E82" s="517">
        <v>925542.28399999999</v>
      </c>
      <c r="F82" s="518">
        <v>20</v>
      </c>
      <c r="G82" s="519"/>
    </row>
    <row r="83" spans="1:13" s="520" customFormat="1" ht="9.6" customHeight="1">
      <c r="A83" s="527"/>
      <c r="B83" s="475" t="s">
        <v>774</v>
      </c>
      <c r="C83" s="516" t="s">
        <v>347</v>
      </c>
      <c r="D83" s="517">
        <v>193230.842</v>
      </c>
      <c r="E83" s="517">
        <v>965508.66700000002</v>
      </c>
      <c r="F83" s="518">
        <v>1460</v>
      </c>
      <c r="G83" s="519"/>
      <c r="H83" s="554"/>
      <c r="I83" s="554"/>
      <c r="J83" s="554"/>
      <c r="K83" s="554"/>
      <c r="L83" s="554"/>
      <c r="M83" s="554"/>
    </row>
    <row r="84" spans="1:13" s="520" customFormat="1" ht="9.6" customHeight="1">
      <c r="A84" s="527"/>
      <c r="B84" s="475" t="s">
        <v>775</v>
      </c>
      <c r="C84" s="555" t="s">
        <v>348</v>
      </c>
      <c r="D84" s="556">
        <v>224622.25399999999</v>
      </c>
      <c r="E84" s="556">
        <v>1023431.347</v>
      </c>
      <c r="F84" s="518">
        <v>2440</v>
      </c>
      <c r="G84" s="519"/>
      <c r="H84" s="554"/>
      <c r="I84" s="554"/>
      <c r="J84" s="554"/>
      <c r="K84" s="554"/>
      <c r="L84" s="554"/>
      <c r="M84" s="554"/>
    </row>
    <row r="85" spans="1:13" ht="9.6" customHeight="1">
      <c r="A85" s="527"/>
      <c r="B85" s="475" t="s">
        <v>776</v>
      </c>
      <c r="C85" s="555" t="s">
        <v>349</v>
      </c>
      <c r="D85" s="556">
        <v>195909.29800000001</v>
      </c>
      <c r="E85" s="556">
        <v>1021704.665</v>
      </c>
      <c r="F85" s="518">
        <v>1580</v>
      </c>
      <c r="G85" s="557"/>
      <c r="H85" s="237"/>
      <c r="I85" s="237"/>
      <c r="J85" s="237"/>
      <c r="K85" s="237"/>
      <c r="L85" s="237"/>
      <c r="M85" s="237"/>
    </row>
    <row r="86" spans="1:13" ht="3" customHeight="1">
      <c r="A86" s="527"/>
      <c r="B86" s="558"/>
      <c r="C86" s="559"/>
      <c r="D86" s="560"/>
      <c r="E86" s="560"/>
      <c r="F86" s="559"/>
      <c r="G86" s="557"/>
      <c r="H86" s="237"/>
      <c r="I86" s="237"/>
      <c r="J86" s="237"/>
      <c r="K86" s="237"/>
      <c r="L86" s="237"/>
      <c r="M86" s="237"/>
    </row>
    <row r="87" spans="1:13" ht="3" customHeight="1">
      <c r="A87" s="527"/>
      <c r="B87" s="502"/>
      <c r="C87" s="561"/>
      <c r="D87" s="562"/>
      <c r="E87" s="562"/>
      <c r="F87" s="563"/>
      <c r="G87" s="557"/>
      <c r="H87" s="237"/>
      <c r="I87" s="237"/>
      <c r="J87" s="237"/>
      <c r="K87" s="237"/>
      <c r="L87" s="237"/>
      <c r="M87" s="237"/>
    </row>
    <row r="88" spans="1:13" s="565" customFormat="1" ht="9" customHeight="1">
      <c r="A88" s="527"/>
      <c r="B88" s="564" t="s">
        <v>777</v>
      </c>
      <c r="D88" s="564"/>
      <c r="E88" s="564"/>
      <c r="F88" s="564"/>
      <c r="G88" s="566"/>
    </row>
    <row r="89" spans="1:13" s="565" customFormat="1" ht="9" customHeight="1">
      <c r="A89" s="527"/>
      <c r="B89" s="564" t="s">
        <v>778</v>
      </c>
      <c r="D89" s="564"/>
      <c r="E89" s="564"/>
      <c r="F89" s="564"/>
      <c r="G89" s="566"/>
    </row>
    <row r="90" spans="1:13" s="565" customFormat="1" ht="9" customHeight="1">
      <c r="A90" s="527"/>
      <c r="B90" s="564" t="s">
        <v>779</v>
      </c>
      <c r="D90" s="564"/>
      <c r="E90" s="564"/>
      <c r="F90" s="564"/>
      <c r="G90" s="566"/>
    </row>
    <row r="91" spans="1:13" s="565" customFormat="1" ht="9" customHeight="1">
      <c r="A91" s="527"/>
      <c r="B91" s="564" t="s">
        <v>810</v>
      </c>
      <c r="D91" s="564"/>
      <c r="E91" s="564"/>
      <c r="F91" s="564"/>
      <c r="G91" s="566"/>
    </row>
    <row r="92" spans="1:13" s="565" customFormat="1" ht="9" customHeight="1">
      <c r="A92" s="527"/>
      <c r="B92" s="564" t="s">
        <v>811</v>
      </c>
      <c r="D92" s="564"/>
      <c r="E92" s="564"/>
      <c r="F92" s="564"/>
      <c r="G92" s="566"/>
    </row>
    <row r="93" spans="1:13" s="565" customFormat="1" ht="9" customHeight="1">
      <c r="A93" s="527"/>
      <c r="B93" s="497" t="s">
        <v>700</v>
      </c>
      <c r="D93" s="564"/>
      <c r="E93" s="564"/>
      <c r="F93" s="564"/>
      <c r="G93" s="566"/>
    </row>
    <row r="94" spans="1:13" s="565" customFormat="1" ht="9" customHeight="1">
      <c r="A94" s="527"/>
      <c r="B94" s="567" t="s">
        <v>838</v>
      </c>
      <c r="D94" s="564"/>
      <c r="E94" s="564"/>
      <c r="F94" s="564"/>
      <c r="G94" s="566"/>
    </row>
    <row r="95" spans="1:13" s="565" customFormat="1" ht="4.5" customHeight="1">
      <c r="A95" s="527"/>
      <c r="B95" s="568"/>
      <c r="C95" s="246"/>
      <c r="D95" s="568"/>
      <c r="E95" s="568"/>
      <c r="F95" s="568"/>
      <c r="G95" s="569"/>
    </row>
  </sheetData>
  <sheetProtection sheet="1" objects="1" scenarios="1"/>
  <mergeCells count="2">
    <mergeCell ref="B5:C6"/>
    <mergeCell ref="B65:C66"/>
  </mergeCells>
  <hyperlinks>
    <hyperlink ref="F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60" max="6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WVR4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2.42578125" style="624" customWidth="1"/>
    <col min="3" max="3" width="20.85546875" style="624" customWidth="1"/>
    <col min="4" max="4" width="6.5703125" style="624" customWidth="1"/>
    <col min="5" max="5" width="1.28515625" style="624" customWidth="1"/>
    <col min="6" max="6" width="6.140625" style="624" customWidth="1"/>
    <col min="7" max="7" width="7.28515625" style="624" customWidth="1"/>
    <col min="8" max="8" width="1.140625" style="624" customWidth="1"/>
    <col min="9" max="9" width="13.28515625" style="624" customWidth="1"/>
    <col min="10" max="11" width="0.85546875" style="624" customWidth="1"/>
    <col min="12" max="256" width="11.42578125" style="624" hidden="1"/>
    <col min="257" max="257" width="0.85546875" style="624" hidden="1"/>
    <col min="258" max="258" width="2.42578125" style="624" hidden="1"/>
    <col min="259" max="259" width="18.7109375" style="624" hidden="1"/>
    <col min="260" max="260" width="7.140625" style="624" hidden="1"/>
    <col min="261" max="261" width="1.28515625" style="624" hidden="1"/>
    <col min="262" max="262" width="8.140625" style="624" hidden="1"/>
    <col min="263" max="263" width="7.5703125" style="624" hidden="1"/>
    <col min="264" max="264" width="1.140625" style="624" hidden="1"/>
    <col min="265" max="265" width="12.85546875" style="624" hidden="1"/>
    <col min="266" max="266" width="0.85546875" style="624" hidden="1"/>
    <col min="267" max="512" width="11.42578125" style="624" hidden="1"/>
    <col min="513" max="513" width="0.85546875" style="624" hidden="1"/>
    <col min="514" max="514" width="2.42578125" style="624" hidden="1"/>
    <col min="515" max="515" width="18.7109375" style="624" hidden="1"/>
    <col min="516" max="516" width="7.140625" style="624" hidden="1"/>
    <col min="517" max="517" width="1.28515625" style="624" hidden="1"/>
    <col min="518" max="518" width="8.140625" style="624" hidden="1"/>
    <col min="519" max="519" width="7.5703125" style="624" hidden="1"/>
    <col min="520" max="520" width="1.140625" style="624" hidden="1"/>
    <col min="521" max="521" width="12.85546875" style="624" hidden="1"/>
    <col min="522" max="522" width="0.85546875" style="624" hidden="1"/>
    <col min="523" max="768" width="11.42578125" style="624" hidden="1"/>
    <col min="769" max="769" width="0.85546875" style="624" hidden="1"/>
    <col min="770" max="770" width="2.42578125" style="624" hidden="1"/>
    <col min="771" max="771" width="18.7109375" style="624" hidden="1"/>
    <col min="772" max="772" width="7.140625" style="624" hidden="1"/>
    <col min="773" max="773" width="1.28515625" style="624" hidden="1"/>
    <col min="774" max="774" width="8.140625" style="624" hidden="1"/>
    <col min="775" max="775" width="7.5703125" style="624" hidden="1"/>
    <col min="776" max="776" width="1.140625" style="624" hidden="1"/>
    <col min="777" max="777" width="12.85546875" style="624" hidden="1"/>
    <col min="778" max="778" width="0.85546875" style="624" hidden="1"/>
    <col min="779" max="1024" width="11.42578125" style="624" hidden="1"/>
    <col min="1025" max="1025" width="0.85546875" style="624" hidden="1"/>
    <col min="1026" max="1026" width="2.42578125" style="624" hidden="1"/>
    <col min="1027" max="1027" width="18.7109375" style="624" hidden="1"/>
    <col min="1028" max="1028" width="7.140625" style="624" hidden="1"/>
    <col min="1029" max="1029" width="1.28515625" style="624" hidden="1"/>
    <col min="1030" max="1030" width="8.140625" style="624" hidden="1"/>
    <col min="1031" max="1031" width="7.5703125" style="624" hidden="1"/>
    <col min="1032" max="1032" width="1.140625" style="624" hidden="1"/>
    <col min="1033" max="1033" width="12.85546875" style="624" hidden="1"/>
    <col min="1034" max="1034" width="0.85546875" style="624" hidden="1"/>
    <col min="1035" max="1280" width="11.42578125" style="624" hidden="1"/>
    <col min="1281" max="1281" width="0.85546875" style="624" hidden="1"/>
    <col min="1282" max="1282" width="2.42578125" style="624" hidden="1"/>
    <col min="1283" max="1283" width="18.7109375" style="624" hidden="1"/>
    <col min="1284" max="1284" width="7.140625" style="624" hidden="1"/>
    <col min="1285" max="1285" width="1.28515625" style="624" hidden="1"/>
    <col min="1286" max="1286" width="8.140625" style="624" hidden="1"/>
    <col min="1287" max="1287" width="7.5703125" style="624" hidden="1"/>
    <col min="1288" max="1288" width="1.140625" style="624" hidden="1"/>
    <col min="1289" max="1289" width="12.85546875" style="624" hidden="1"/>
    <col min="1290" max="1290" width="0.85546875" style="624" hidden="1"/>
    <col min="1291" max="1536" width="11.42578125" style="624" hidden="1"/>
    <col min="1537" max="1537" width="0.85546875" style="624" hidden="1"/>
    <col min="1538" max="1538" width="2.42578125" style="624" hidden="1"/>
    <col min="1539" max="1539" width="18.7109375" style="624" hidden="1"/>
    <col min="1540" max="1540" width="7.140625" style="624" hidden="1"/>
    <col min="1541" max="1541" width="1.28515625" style="624" hidden="1"/>
    <col min="1542" max="1542" width="8.140625" style="624" hidden="1"/>
    <col min="1543" max="1543" width="7.5703125" style="624" hidden="1"/>
    <col min="1544" max="1544" width="1.140625" style="624" hidden="1"/>
    <col min="1545" max="1545" width="12.85546875" style="624" hidden="1"/>
    <col min="1546" max="1546" width="0.85546875" style="624" hidden="1"/>
    <col min="1547" max="1792" width="11.42578125" style="624" hidden="1"/>
    <col min="1793" max="1793" width="0.85546875" style="624" hidden="1"/>
    <col min="1794" max="1794" width="2.42578125" style="624" hidden="1"/>
    <col min="1795" max="1795" width="18.7109375" style="624" hidden="1"/>
    <col min="1796" max="1796" width="7.140625" style="624" hidden="1"/>
    <col min="1797" max="1797" width="1.28515625" style="624" hidden="1"/>
    <col min="1798" max="1798" width="8.140625" style="624" hidden="1"/>
    <col min="1799" max="1799" width="7.5703125" style="624" hidden="1"/>
    <col min="1800" max="1800" width="1.140625" style="624" hidden="1"/>
    <col min="1801" max="1801" width="12.85546875" style="624" hidden="1"/>
    <col min="1802" max="1802" width="0.85546875" style="624" hidden="1"/>
    <col min="1803" max="2048" width="11.42578125" style="624" hidden="1"/>
    <col min="2049" max="2049" width="0.85546875" style="624" hidden="1"/>
    <col min="2050" max="2050" width="2.42578125" style="624" hidden="1"/>
    <col min="2051" max="2051" width="18.7109375" style="624" hidden="1"/>
    <col min="2052" max="2052" width="7.140625" style="624" hidden="1"/>
    <col min="2053" max="2053" width="1.28515625" style="624" hidden="1"/>
    <col min="2054" max="2054" width="8.140625" style="624" hidden="1"/>
    <col min="2055" max="2055" width="7.5703125" style="624" hidden="1"/>
    <col min="2056" max="2056" width="1.140625" style="624" hidden="1"/>
    <col min="2057" max="2057" width="12.85546875" style="624" hidden="1"/>
    <col min="2058" max="2058" width="0.85546875" style="624" hidden="1"/>
    <col min="2059" max="2304" width="11.42578125" style="624" hidden="1"/>
    <col min="2305" max="2305" width="0.85546875" style="624" hidden="1"/>
    <col min="2306" max="2306" width="2.42578125" style="624" hidden="1"/>
    <col min="2307" max="2307" width="18.7109375" style="624" hidden="1"/>
    <col min="2308" max="2308" width="7.140625" style="624" hidden="1"/>
    <col min="2309" max="2309" width="1.28515625" style="624" hidden="1"/>
    <col min="2310" max="2310" width="8.140625" style="624" hidden="1"/>
    <col min="2311" max="2311" width="7.5703125" style="624" hidden="1"/>
    <col min="2312" max="2312" width="1.140625" style="624" hidden="1"/>
    <col min="2313" max="2313" width="12.85546875" style="624" hidden="1"/>
    <col min="2314" max="2314" width="0.85546875" style="624" hidden="1"/>
    <col min="2315" max="2560" width="11.42578125" style="624" hidden="1"/>
    <col min="2561" max="2561" width="0.85546875" style="624" hidden="1"/>
    <col min="2562" max="2562" width="2.42578125" style="624" hidden="1"/>
    <col min="2563" max="2563" width="18.7109375" style="624" hidden="1"/>
    <col min="2564" max="2564" width="7.140625" style="624" hidden="1"/>
    <col min="2565" max="2565" width="1.28515625" style="624" hidden="1"/>
    <col min="2566" max="2566" width="8.140625" style="624" hidden="1"/>
    <col min="2567" max="2567" width="7.5703125" style="624" hidden="1"/>
    <col min="2568" max="2568" width="1.140625" style="624" hidden="1"/>
    <col min="2569" max="2569" width="12.85546875" style="624" hidden="1"/>
    <col min="2570" max="2570" width="0.85546875" style="624" hidden="1"/>
    <col min="2571" max="2816" width="11.42578125" style="624" hidden="1"/>
    <col min="2817" max="2817" width="0.85546875" style="624" hidden="1"/>
    <col min="2818" max="2818" width="2.42578125" style="624" hidden="1"/>
    <col min="2819" max="2819" width="18.7109375" style="624" hidden="1"/>
    <col min="2820" max="2820" width="7.140625" style="624" hidden="1"/>
    <col min="2821" max="2821" width="1.28515625" style="624" hidden="1"/>
    <col min="2822" max="2822" width="8.140625" style="624" hidden="1"/>
    <col min="2823" max="2823" width="7.5703125" style="624" hidden="1"/>
    <col min="2824" max="2824" width="1.140625" style="624" hidden="1"/>
    <col min="2825" max="2825" width="12.85546875" style="624" hidden="1"/>
    <col min="2826" max="2826" width="0.85546875" style="624" hidden="1"/>
    <col min="2827" max="3072" width="11.42578125" style="624" hidden="1"/>
    <col min="3073" max="3073" width="0.85546875" style="624" hidden="1"/>
    <col min="3074" max="3074" width="2.42578125" style="624" hidden="1"/>
    <col min="3075" max="3075" width="18.7109375" style="624" hidden="1"/>
    <col min="3076" max="3076" width="7.140625" style="624" hidden="1"/>
    <col min="3077" max="3077" width="1.28515625" style="624" hidden="1"/>
    <col min="3078" max="3078" width="8.140625" style="624" hidden="1"/>
    <col min="3079" max="3079" width="7.5703125" style="624" hidden="1"/>
    <col min="3080" max="3080" width="1.140625" style="624" hidden="1"/>
    <col min="3081" max="3081" width="12.85546875" style="624" hidden="1"/>
    <col min="3082" max="3082" width="0.85546875" style="624" hidden="1"/>
    <col min="3083" max="3328" width="11.42578125" style="624" hidden="1"/>
    <col min="3329" max="3329" width="0.85546875" style="624" hidden="1"/>
    <col min="3330" max="3330" width="2.42578125" style="624" hidden="1"/>
    <col min="3331" max="3331" width="18.7109375" style="624" hidden="1"/>
    <col min="3332" max="3332" width="7.140625" style="624" hidden="1"/>
    <col min="3333" max="3333" width="1.28515625" style="624" hidden="1"/>
    <col min="3334" max="3334" width="8.140625" style="624" hidden="1"/>
    <col min="3335" max="3335" width="7.5703125" style="624" hidden="1"/>
    <col min="3336" max="3336" width="1.140625" style="624" hidden="1"/>
    <col min="3337" max="3337" width="12.85546875" style="624" hidden="1"/>
    <col min="3338" max="3338" width="0.85546875" style="624" hidden="1"/>
    <col min="3339" max="3584" width="11.42578125" style="624" hidden="1"/>
    <col min="3585" max="3585" width="0.85546875" style="624" hidden="1"/>
    <col min="3586" max="3586" width="2.42578125" style="624" hidden="1"/>
    <col min="3587" max="3587" width="18.7109375" style="624" hidden="1"/>
    <col min="3588" max="3588" width="7.140625" style="624" hidden="1"/>
    <col min="3589" max="3589" width="1.28515625" style="624" hidden="1"/>
    <col min="3590" max="3590" width="8.140625" style="624" hidden="1"/>
    <col min="3591" max="3591" width="7.5703125" style="624" hidden="1"/>
    <col min="3592" max="3592" width="1.140625" style="624" hidden="1"/>
    <col min="3593" max="3593" width="12.85546875" style="624" hidden="1"/>
    <col min="3594" max="3594" width="0.85546875" style="624" hidden="1"/>
    <col min="3595" max="3840" width="11.42578125" style="624" hidden="1"/>
    <col min="3841" max="3841" width="0.85546875" style="624" hidden="1"/>
    <col min="3842" max="3842" width="2.42578125" style="624" hidden="1"/>
    <col min="3843" max="3843" width="18.7109375" style="624" hidden="1"/>
    <col min="3844" max="3844" width="7.140625" style="624" hidden="1"/>
    <col min="3845" max="3845" width="1.28515625" style="624" hidden="1"/>
    <col min="3846" max="3846" width="8.140625" style="624" hidden="1"/>
    <col min="3847" max="3847" width="7.5703125" style="624" hidden="1"/>
    <col min="3848" max="3848" width="1.140625" style="624" hidden="1"/>
    <col min="3849" max="3849" width="12.85546875" style="624" hidden="1"/>
    <col min="3850" max="3850" width="0.85546875" style="624" hidden="1"/>
    <col min="3851" max="4096" width="11.42578125" style="624" hidden="1"/>
    <col min="4097" max="4097" width="0.85546875" style="624" hidden="1"/>
    <col min="4098" max="4098" width="2.42578125" style="624" hidden="1"/>
    <col min="4099" max="4099" width="18.7109375" style="624" hidden="1"/>
    <col min="4100" max="4100" width="7.140625" style="624" hidden="1"/>
    <col min="4101" max="4101" width="1.28515625" style="624" hidden="1"/>
    <col min="4102" max="4102" width="8.140625" style="624" hidden="1"/>
    <col min="4103" max="4103" width="7.5703125" style="624" hidden="1"/>
    <col min="4104" max="4104" width="1.140625" style="624" hidden="1"/>
    <col min="4105" max="4105" width="12.85546875" style="624" hidden="1"/>
    <col min="4106" max="4106" width="0.85546875" style="624" hidden="1"/>
    <col min="4107" max="4352" width="11.42578125" style="624" hidden="1"/>
    <col min="4353" max="4353" width="0.85546875" style="624" hidden="1"/>
    <col min="4354" max="4354" width="2.42578125" style="624" hidden="1"/>
    <col min="4355" max="4355" width="18.7109375" style="624" hidden="1"/>
    <col min="4356" max="4356" width="7.140625" style="624" hidden="1"/>
    <col min="4357" max="4357" width="1.28515625" style="624" hidden="1"/>
    <col min="4358" max="4358" width="8.140625" style="624" hidden="1"/>
    <col min="4359" max="4359" width="7.5703125" style="624" hidden="1"/>
    <col min="4360" max="4360" width="1.140625" style="624" hidden="1"/>
    <col min="4361" max="4361" width="12.85546875" style="624" hidden="1"/>
    <col min="4362" max="4362" width="0.85546875" style="624" hidden="1"/>
    <col min="4363" max="4608" width="11.42578125" style="624" hidden="1"/>
    <col min="4609" max="4609" width="0.85546875" style="624" hidden="1"/>
    <col min="4610" max="4610" width="2.42578125" style="624" hidden="1"/>
    <col min="4611" max="4611" width="18.7109375" style="624" hidden="1"/>
    <col min="4612" max="4612" width="7.140625" style="624" hidden="1"/>
    <col min="4613" max="4613" width="1.28515625" style="624" hidden="1"/>
    <col min="4614" max="4614" width="8.140625" style="624" hidden="1"/>
    <col min="4615" max="4615" width="7.5703125" style="624" hidden="1"/>
    <col min="4616" max="4616" width="1.140625" style="624" hidden="1"/>
    <col min="4617" max="4617" width="12.85546875" style="624" hidden="1"/>
    <col min="4618" max="4618" width="0.85546875" style="624" hidden="1"/>
    <col min="4619" max="4864" width="11.42578125" style="624" hidden="1"/>
    <col min="4865" max="4865" width="0.85546875" style="624" hidden="1"/>
    <col min="4866" max="4866" width="2.42578125" style="624" hidden="1"/>
    <col min="4867" max="4867" width="18.7109375" style="624" hidden="1"/>
    <col min="4868" max="4868" width="7.140625" style="624" hidden="1"/>
    <col min="4869" max="4869" width="1.28515625" style="624" hidden="1"/>
    <col min="4870" max="4870" width="8.140625" style="624" hidden="1"/>
    <col min="4871" max="4871" width="7.5703125" style="624" hidden="1"/>
    <col min="4872" max="4872" width="1.140625" style="624" hidden="1"/>
    <col min="4873" max="4873" width="12.85546875" style="624" hidden="1"/>
    <col min="4874" max="4874" width="0.85546875" style="624" hidden="1"/>
    <col min="4875" max="5120" width="11.42578125" style="624" hidden="1"/>
    <col min="5121" max="5121" width="0.85546875" style="624" hidden="1"/>
    <col min="5122" max="5122" width="2.42578125" style="624" hidden="1"/>
    <col min="5123" max="5123" width="18.7109375" style="624" hidden="1"/>
    <col min="5124" max="5124" width="7.140625" style="624" hidden="1"/>
    <col min="5125" max="5125" width="1.28515625" style="624" hidden="1"/>
    <col min="5126" max="5126" width="8.140625" style="624" hidden="1"/>
    <col min="5127" max="5127" width="7.5703125" style="624" hidden="1"/>
    <col min="5128" max="5128" width="1.140625" style="624" hidden="1"/>
    <col min="5129" max="5129" width="12.85546875" style="624" hidden="1"/>
    <col min="5130" max="5130" width="0.85546875" style="624" hidden="1"/>
    <col min="5131" max="5376" width="11.42578125" style="624" hidden="1"/>
    <col min="5377" max="5377" width="0.85546875" style="624" hidden="1"/>
    <col min="5378" max="5378" width="2.42578125" style="624" hidden="1"/>
    <col min="5379" max="5379" width="18.7109375" style="624" hidden="1"/>
    <col min="5380" max="5380" width="7.140625" style="624" hidden="1"/>
    <col min="5381" max="5381" width="1.28515625" style="624" hidden="1"/>
    <col min="5382" max="5382" width="8.140625" style="624" hidden="1"/>
    <col min="5383" max="5383" width="7.5703125" style="624" hidden="1"/>
    <col min="5384" max="5384" width="1.140625" style="624" hidden="1"/>
    <col min="5385" max="5385" width="12.85546875" style="624" hidden="1"/>
    <col min="5386" max="5386" width="0.85546875" style="624" hidden="1"/>
    <col min="5387" max="5632" width="11.42578125" style="624" hidden="1"/>
    <col min="5633" max="5633" width="0.85546875" style="624" hidden="1"/>
    <col min="5634" max="5634" width="2.42578125" style="624" hidden="1"/>
    <col min="5635" max="5635" width="18.7109375" style="624" hidden="1"/>
    <col min="5636" max="5636" width="7.140625" style="624" hidden="1"/>
    <col min="5637" max="5637" width="1.28515625" style="624" hidden="1"/>
    <col min="5638" max="5638" width="8.140625" style="624" hidden="1"/>
    <col min="5639" max="5639" width="7.5703125" style="624" hidden="1"/>
    <col min="5640" max="5640" width="1.140625" style="624" hidden="1"/>
    <col min="5641" max="5641" width="12.85546875" style="624" hidden="1"/>
    <col min="5642" max="5642" width="0.85546875" style="624" hidden="1"/>
    <col min="5643" max="5888" width="11.42578125" style="624" hidden="1"/>
    <col min="5889" max="5889" width="0.85546875" style="624" hidden="1"/>
    <col min="5890" max="5890" width="2.42578125" style="624" hidden="1"/>
    <col min="5891" max="5891" width="18.7109375" style="624" hidden="1"/>
    <col min="5892" max="5892" width="7.140625" style="624" hidden="1"/>
    <col min="5893" max="5893" width="1.28515625" style="624" hidden="1"/>
    <col min="5894" max="5894" width="8.140625" style="624" hidden="1"/>
    <col min="5895" max="5895" width="7.5703125" style="624" hidden="1"/>
    <col min="5896" max="5896" width="1.140625" style="624" hidden="1"/>
    <col min="5897" max="5897" width="12.85546875" style="624" hidden="1"/>
    <col min="5898" max="5898" width="0.85546875" style="624" hidden="1"/>
    <col min="5899" max="6144" width="11.42578125" style="624" hidden="1"/>
    <col min="6145" max="6145" width="0.85546875" style="624" hidden="1"/>
    <col min="6146" max="6146" width="2.42578125" style="624" hidden="1"/>
    <col min="6147" max="6147" width="18.7109375" style="624" hidden="1"/>
    <col min="6148" max="6148" width="7.140625" style="624" hidden="1"/>
    <col min="6149" max="6149" width="1.28515625" style="624" hidden="1"/>
    <col min="6150" max="6150" width="8.140625" style="624" hidden="1"/>
    <col min="6151" max="6151" width="7.5703125" style="624" hidden="1"/>
    <col min="6152" max="6152" width="1.140625" style="624" hidden="1"/>
    <col min="6153" max="6153" width="12.85546875" style="624" hidden="1"/>
    <col min="6154" max="6154" width="0.85546875" style="624" hidden="1"/>
    <col min="6155" max="6400" width="11.42578125" style="624" hidden="1"/>
    <col min="6401" max="6401" width="0.85546875" style="624" hidden="1"/>
    <col min="6402" max="6402" width="2.42578125" style="624" hidden="1"/>
    <col min="6403" max="6403" width="18.7109375" style="624" hidden="1"/>
    <col min="6404" max="6404" width="7.140625" style="624" hidden="1"/>
    <col min="6405" max="6405" width="1.28515625" style="624" hidden="1"/>
    <col min="6406" max="6406" width="8.140625" style="624" hidden="1"/>
    <col min="6407" max="6407" width="7.5703125" style="624" hidden="1"/>
    <col min="6408" max="6408" width="1.140625" style="624" hidden="1"/>
    <col min="6409" max="6409" width="12.85546875" style="624" hidden="1"/>
    <col min="6410" max="6410" width="0.85546875" style="624" hidden="1"/>
    <col min="6411" max="6656" width="11.42578125" style="624" hidden="1"/>
    <col min="6657" max="6657" width="0.85546875" style="624" hidden="1"/>
    <col min="6658" max="6658" width="2.42578125" style="624" hidden="1"/>
    <col min="6659" max="6659" width="18.7109375" style="624" hidden="1"/>
    <col min="6660" max="6660" width="7.140625" style="624" hidden="1"/>
    <col min="6661" max="6661" width="1.28515625" style="624" hidden="1"/>
    <col min="6662" max="6662" width="8.140625" style="624" hidden="1"/>
    <col min="6663" max="6663" width="7.5703125" style="624" hidden="1"/>
    <col min="6664" max="6664" width="1.140625" style="624" hidden="1"/>
    <col min="6665" max="6665" width="12.85546875" style="624" hidden="1"/>
    <col min="6666" max="6666" width="0.85546875" style="624" hidden="1"/>
    <col min="6667" max="6912" width="11.42578125" style="624" hidden="1"/>
    <col min="6913" max="6913" width="0.85546875" style="624" hidden="1"/>
    <col min="6914" max="6914" width="2.42578125" style="624" hidden="1"/>
    <col min="6915" max="6915" width="18.7109375" style="624" hidden="1"/>
    <col min="6916" max="6916" width="7.140625" style="624" hidden="1"/>
    <col min="6917" max="6917" width="1.28515625" style="624" hidden="1"/>
    <col min="6918" max="6918" width="8.140625" style="624" hidden="1"/>
    <col min="6919" max="6919" width="7.5703125" style="624" hidden="1"/>
    <col min="6920" max="6920" width="1.140625" style="624" hidden="1"/>
    <col min="6921" max="6921" width="12.85546875" style="624" hidden="1"/>
    <col min="6922" max="6922" width="0.85546875" style="624" hidden="1"/>
    <col min="6923" max="7168" width="11.42578125" style="624" hidden="1"/>
    <col min="7169" max="7169" width="0.85546875" style="624" hidden="1"/>
    <col min="7170" max="7170" width="2.42578125" style="624" hidden="1"/>
    <col min="7171" max="7171" width="18.7109375" style="624" hidden="1"/>
    <col min="7172" max="7172" width="7.140625" style="624" hidden="1"/>
    <col min="7173" max="7173" width="1.28515625" style="624" hidden="1"/>
    <col min="7174" max="7174" width="8.140625" style="624" hidden="1"/>
    <col min="7175" max="7175" width="7.5703125" style="624" hidden="1"/>
    <col min="7176" max="7176" width="1.140625" style="624" hidden="1"/>
    <col min="7177" max="7177" width="12.85546875" style="624" hidden="1"/>
    <col min="7178" max="7178" width="0.85546875" style="624" hidden="1"/>
    <col min="7179" max="7424" width="11.42578125" style="624" hidden="1"/>
    <col min="7425" max="7425" width="0.85546875" style="624" hidden="1"/>
    <col min="7426" max="7426" width="2.42578125" style="624" hidden="1"/>
    <col min="7427" max="7427" width="18.7109375" style="624" hidden="1"/>
    <col min="7428" max="7428" width="7.140625" style="624" hidden="1"/>
    <col min="7429" max="7429" width="1.28515625" style="624" hidden="1"/>
    <col min="7430" max="7430" width="8.140625" style="624" hidden="1"/>
    <col min="7431" max="7431" width="7.5703125" style="624" hidden="1"/>
    <col min="7432" max="7432" width="1.140625" style="624" hidden="1"/>
    <col min="7433" max="7433" width="12.85546875" style="624" hidden="1"/>
    <col min="7434" max="7434" width="0.85546875" style="624" hidden="1"/>
    <col min="7435" max="7680" width="11.42578125" style="624" hidden="1"/>
    <col min="7681" max="7681" width="0.85546875" style="624" hidden="1"/>
    <col min="7682" max="7682" width="2.42578125" style="624" hidden="1"/>
    <col min="7683" max="7683" width="18.7109375" style="624" hidden="1"/>
    <col min="7684" max="7684" width="7.140625" style="624" hidden="1"/>
    <col min="7685" max="7685" width="1.28515625" style="624" hidden="1"/>
    <col min="7686" max="7686" width="8.140625" style="624" hidden="1"/>
    <col min="7687" max="7687" width="7.5703125" style="624" hidden="1"/>
    <col min="7688" max="7688" width="1.140625" style="624" hidden="1"/>
    <col min="7689" max="7689" width="12.85546875" style="624" hidden="1"/>
    <col min="7690" max="7690" width="0.85546875" style="624" hidden="1"/>
    <col min="7691" max="7936" width="11.42578125" style="624" hidden="1"/>
    <col min="7937" max="7937" width="0.85546875" style="624" hidden="1"/>
    <col min="7938" max="7938" width="2.42578125" style="624" hidden="1"/>
    <col min="7939" max="7939" width="18.7109375" style="624" hidden="1"/>
    <col min="7940" max="7940" width="7.140625" style="624" hidden="1"/>
    <col min="7941" max="7941" width="1.28515625" style="624" hidden="1"/>
    <col min="7942" max="7942" width="8.140625" style="624" hidden="1"/>
    <col min="7943" max="7943" width="7.5703125" style="624" hidden="1"/>
    <col min="7944" max="7944" width="1.140625" style="624" hidden="1"/>
    <col min="7945" max="7945" width="12.85546875" style="624" hidden="1"/>
    <col min="7946" max="7946" width="0.85546875" style="624" hidden="1"/>
    <col min="7947" max="8192" width="11.42578125" style="624" hidden="1"/>
    <col min="8193" max="8193" width="0.85546875" style="624" hidden="1"/>
    <col min="8194" max="8194" width="2.42578125" style="624" hidden="1"/>
    <col min="8195" max="8195" width="18.7109375" style="624" hidden="1"/>
    <col min="8196" max="8196" width="7.140625" style="624" hidden="1"/>
    <col min="8197" max="8197" width="1.28515625" style="624" hidden="1"/>
    <col min="8198" max="8198" width="8.140625" style="624" hidden="1"/>
    <col min="8199" max="8199" width="7.5703125" style="624" hidden="1"/>
    <col min="8200" max="8200" width="1.140625" style="624" hidden="1"/>
    <col min="8201" max="8201" width="12.85546875" style="624" hidden="1"/>
    <col min="8202" max="8202" width="0.85546875" style="624" hidden="1"/>
    <col min="8203" max="8448" width="11.42578125" style="624" hidden="1"/>
    <col min="8449" max="8449" width="0.85546875" style="624" hidden="1"/>
    <col min="8450" max="8450" width="2.42578125" style="624" hidden="1"/>
    <col min="8451" max="8451" width="18.7109375" style="624" hidden="1"/>
    <col min="8452" max="8452" width="7.140625" style="624" hidden="1"/>
    <col min="8453" max="8453" width="1.28515625" style="624" hidden="1"/>
    <col min="8454" max="8454" width="8.140625" style="624" hidden="1"/>
    <col min="8455" max="8455" width="7.5703125" style="624" hidden="1"/>
    <col min="8456" max="8456" width="1.140625" style="624" hidden="1"/>
    <col min="8457" max="8457" width="12.85546875" style="624" hidden="1"/>
    <col min="8458" max="8458" width="0.85546875" style="624" hidden="1"/>
    <col min="8459" max="8704" width="11.42578125" style="624" hidden="1"/>
    <col min="8705" max="8705" width="0.85546875" style="624" hidden="1"/>
    <col min="8706" max="8706" width="2.42578125" style="624" hidden="1"/>
    <col min="8707" max="8707" width="18.7109375" style="624" hidden="1"/>
    <col min="8708" max="8708" width="7.140625" style="624" hidden="1"/>
    <col min="8709" max="8709" width="1.28515625" style="624" hidden="1"/>
    <col min="8710" max="8710" width="8.140625" style="624" hidden="1"/>
    <col min="8711" max="8711" width="7.5703125" style="624" hidden="1"/>
    <col min="8712" max="8712" width="1.140625" style="624" hidden="1"/>
    <col min="8713" max="8713" width="12.85546875" style="624" hidden="1"/>
    <col min="8714" max="8714" width="0.85546875" style="624" hidden="1"/>
    <col min="8715" max="8960" width="11.42578125" style="624" hidden="1"/>
    <col min="8961" max="8961" width="0.85546875" style="624" hidden="1"/>
    <col min="8962" max="8962" width="2.42578125" style="624" hidden="1"/>
    <col min="8963" max="8963" width="18.7109375" style="624" hidden="1"/>
    <col min="8964" max="8964" width="7.140625" style="624" hidden="1"/>
    <col min="8965" max="8965" width="1.28515625" style="624" hidden="1"/>
    <col min="8966" max="8966" width="8.140625" style="624" hidden="1"/>
    <col min="8967" max="8967" width="7.5703125" style="624" hidden="1"/>
    <col min="8968" max="8968" width="1.140625" style="624" hidden="1"/>
    <col min="8969" max="8969" width="12.85546875" style="624" hidden="1"/>
    <col min="8970" max="8970" width="0.85546875" style="624" hidden="1"/>
    <col min="8971" max="9216" width="11.42578125" style="624" hidden="1"/>
    <col min="9217" max="9217" width="0.85546875" style="624" hidden="1"/>
    <col min="9218" max="9218" width="2.42578125" style="624" hidden="1"/>
    <col min="9219" max="9219" width="18.7109375" style="624" hidden="1"/>
    <col min="9220" max="9220" width="7.140625" style="624" hidden="1"/>
    <col min="9221" max="9221" width="1.28515625" style="624" hidden="1"/>
    <col min="9222" max="9222" width="8.140625" style="624" hidden="1"/>
    <col min="9223" max="9223" width="7.5703125" style="624" hidden="1"/>
    <col min="9224" max="9224" width="1.140625" style="624" hidden="1"/>
    <col min="9225" max="9225" width="12.85546875" style="624" hidden="1"/>
    <col min="9226" max="9226" width="0.85546875" style="624" hidden="1"/>
    <col min="9227" max="9472" width="11.42578125" style="624" hidden="1"/>
    <col min="9473" max="9473" width="0.85546875" style="624" hidden="1"/>
    <col min="9474" max="9474" width="2.42578125" style="624" hidden="1"/>
    <col min="9475" max="9475" width="18.7109375" style="624" hidden="1"/>
    <col min="9476" max="9476" width="7.140625" style="624" hidden="1"/>
    <col min="9477" max="9477" width="1.28515625" style="624" hidden="1"/>
    <col min="9478" max="9478" width="8.140625" style="624" hidden="1"/>
    <col min="9479" max="9479" width="7.5703125" style="624" hidden="1"/>
    <col min="9480" max="9480" width="1.140625" style="624" hidden="1"/>
    <col min="9481" max="9481" width="12.85546875" style="624" hidden="1"/>
    <col min="9482" max="9482" width="0.85546875" style="624" hidden="1"/>
    <col min="9483" max="9728" width="11.42578125" style="624" hidden="1"/>
    <col min="9729" max="9729" width="0.85546875" style="624" hidden="1"/>
    <col min="9730" max="9730" width="2.42578125" style="624" hidden="1"/>
    <col min="9731" max="9731" width="18.7109375" style="624" hidden="1"/>
    <col min="9732" max="9732" width="7.140625" style="624" hidden="1"/>
    <col min="9733" max="9733" width="1.28515625" style="624" hidden="1"/>
    <col min="9734" max="9734" width="8.140625" style="624" hidden="1"/>
    <col min="9735" max="9735" width="7.5703125" style="624" hidden="1"/>
    <col min="9736" max="9736" width="1.140625" style="624" hidden="1"/>
    <col min="9737" max="9737" width="12.85546875" style="624" hidden="1"/>
    <col min="9738" max="9738" width="0.85546875" style="624" hidden="1"/>
    <col min="9739" max="9984" width="11.42578125" style="624" hidden="1"/>
    <col min="9985" max="9985" width="0.85546875" style="624" hidden="1"/>
    <col min="9986" max="9986" width="2.42578125" style="624" hidden="1"/>
    <col min="9987" max="9987" width="18.7109375" style="624" hidden="1"/>
    <col min="9988" max="9988" width="7.140625" style="624" hidden="1"/>
    <col min="9989" max="9989" width="1.28515625" style="624" hidden="1"/>
    <col min="9990" max="9990" width="8.140625" style="624" hidden="1"/>
    <col min="9991" max="9991" width="7.5703125" style="624" hidden="1"/>
    <col min="9992" max="9992" width="1.140625" style="624" hidden="1"/>
    <col min="9993" max="9993" width="12.85546875" style="624" hidden="1"/>
    <col min="9994" max="9994" width="0.85546875" style="624" hidden="1"/>
    <col min="9995" max="10240" width="11.42578125" style="624" hidden="1"/>
    <col min="10241" max="10241" width="0.85546875" style="624" hidden="1"/>
    <col min="10242" max="10242" width="2.42578125" style="624" hidden="1"/>
    <col min="10243" max="10243" width="18.7109375" style="624" hidden="1"/>
    <col min="10244" max="10244" width="7.140625" style="624" hidden="1"/>
    <col min="10245" max="10245" width="1.28515625" style="624" hidden="1"/>
    <col min="10246" max="10246" width="8.140625" style="624" hidden="1"/>
    <col min="10247" max="10247" width="7.5703125" style="624" hidden="1"/>
    <col min="10248" max="10248" width="1.140625" style="624" hidden="1"/>
    <col min="10249" max="10249" width="12.85546875" style="624" hidden="1"/>
    <col min="10250" max="10250" width="0.85546875" style="624" hidden="1"/>
    <col min="10251" max="10496" width="11.42578125" style="624" hidden="1"/>
    <col min="10497" max="10497" width="0.85546875" style="624" hidden="1"/>
    <col min="10498" max="10498" width="2.42578125" style="624" hidden="1"/>
    <col min="10499" max="10499" width="18.7109375" style="624" hidden="1"/>
    <col min="10500" max="10500" width="7.140625" style="624" hidden="1"/>
    <col min="10501" max="10501" width="1.28515625" style="624" hidden="1"/>
    <col min="10502" max="10502" width="8.140625" style="624" hidden="1"/>
    <col min="10503" max="10503" width="7.5703125" style="624" hidden="1"/>
    <col min="10504" max="10504" width="1.140625" style="624" hidden="1"/>
    <col min="10505" max="10505" width="12.85546875" style="624" hidden="1"/>
    <col min="10506" max="10506" width="0.85546875" style="624" hidden="1"/>
    <col min="10507" max="10752" width="11.42578125" style="624" hidden="1"/>
    <col min="10753" max="10753" width="0.85546875" style="624" hidden="1"/>
    <col min="10754" max="10754" width="2.42578125" style="624" hidden="1"/>
    <col min="10755" max="10755" width="18.7109375" style="624" hidden="1"/>
    <col min="10756" max="10756" width="7.140625" style="624" hidden="1"/>
    <col min="10757" max="10757" width="1.28515625" style="624" hidden="1"/>
    <col min="10758" max="10758" width="8.140625" style="624" hidden="1"/>
    <col min="10759" max="10759" width="7.5703125" style="624" hidden="1"/>
    <col min="10760" max="10760" width="1.140625" style="624" hidden="1"/>
    <col min="10761" max="10761" width="12.85546875" style="624" hidden="1"/>
    <col min="10762" max="10762" width="0.85546875" style="624" hidden="1"/>
    <col min="10763" max="11008" width="11.42578125" style="624" hidden="1"/>
    <col min="11009" max="11009" width="0.85546875" style="624" hidden="1"/>
    <col min="11010" max="11010" width="2.42578125" style="624" hidden="1"/>
    <col min="11011" max="11011" width="18.7109375" style="624" hidden="1"/>
    <col min="11012" max="11012" width="7.140625" style="624" hidden="1"/>
    <col min="11013" max="11013" width="1.28515625" style="624" hidden="1"/>
    <col min="11014" max="11014" width="8.140625" style="624" hidden="1"/>
    <col min="11015" max="11015" width="7.5703125" style="624" hidden="1"/>
    <col min="11016" max="11016" width="1.140625" style="624" hidden="1"/>
    <col min="11017" max="11017" width="12.85546875" style="624" hidden="1"/>
    <col min="11018" max="11018" width="0.85546875" style="624" hidden="1"/>
    <col min="11019" max="11264" width="11.42578125" style="624" hidden="1"/>
    <col min="11265" max="11265" width="0.85546875" style="624" hidden="1"/>
    <col min="11266" max="11266" width="2.42578125" style="624" hidden="1"/>
    <col min="11267" max="11267" width="18.7109375" style="624" hidden="1"/>
    <col min="11268" max="11268" width="7.140625" style="624" hidden="1"/>
    <col min="11269" max="11269" width="1.28515625" style="624" hidden="1"/>
    <col min="11270" max="11270" width="8.140625" style="624" hidden="1"/>
    <col min="11271" max="11271" width="7.5703125" style="624" hidden="1"/>
    <col min="11272" max="11272" width="1.140625" style="624" hidden="1"/>
    <col min="11273" max="11273" width="12.85546875" style="624" hidden="1"/>
    <col min="11274" max="11274" width="0.85546875" style="624" hidden="1"/>
    <col min="11275" max="11520" width="11.42578125" style="624" hidden="1"/>
    <col min="11521" max="11521" width="0.85546875" style="624" hidden="1"/>
    <col min="11522" max="11522" width="2.42578125" style="624" hidden="1"/>
    <col min="11523" max="11523" width="18.7109375" style="624" hidden="1"/>
    <col min="11524" max="11524" width="7.140625" style="624" hidden="1"/>
    <col min="11525" max="11525" width="1.28515625" style="624" hidden="1"/>
    <col min="11526" max="11526" width="8.140625" style="624" hidden="1"/>
    <col min="11527" max="11527" width="7.5703125" style="624" hidden="1"/>
    <col min="11528" max="11528" width="1.140625" style="624" hidden="1"/>
    <col min="11529" max="11529" width="12.85546875" style="624" hidden="1"/>
    <col min="11530" max="11530" width="0.85546875" style="624" hidden="1"/>
    <col min="11531" max="11776" width="11.42578125" style="624" hidden="1"/>
    <col min="11777" max="11777" width="0.85546875" style="624" hidden="1"/>
    <col min="11778" max="11778" width="2.42578125" style="624" hidden="1"/>
    <col min="11779" max="11779" width="18.7109375" style="624" hidden="1"/>
    <col min="11780" max="11780" width="7.140625" style="624" hidden="1"/>
    <col min="11781" max="11781" width="1.28515625" style="624" hidden="1"/>
    <col min="11782" max="11782" width="8.140625" style="624" hidden="1"/>
    <col min="11783" max="11783" width="7.5703125" style="624" hidden="1"/>
    <col min="11784" max="11784" width="1.140625" style="624" hidden="1"/>
    <col min="11785" max="11785" width="12.85546875" style="624" hidden="1"/>
    <col min="11786" max="11786" width="0.85546875" style="624" hidden="1"/>
    <col min="11787" max="12032" width="11.42578125" style="624" hidden="1"/>
    <col min="12033" max="12033" width="0.85546875" style="624" hidden="1"/>
    <col min="12034" max="12034" width="2.42578125" style="624" hidden="1"/>
    <col min="12035" max="12035" width="18.7109375" style="624" hidden="1"/>
    <col min="12036" max="12036" width="7.140625" style="624" hidden="1"/>
    <col min="12037" max="12037" width="1.28515625" style="624" hidden="1"/>
    <col min="12038" max="12038" width="8.140625" style="624" hidden="1"/>
    <col min="12039" max="12039" width="7.5703125" style="624" hidden="1"/>
    <col min="12040" max="12040" width="1.140625" style="624" hidden="1"/>
    <col min="12041" max="12041" width="12.85546875" style="624" hidden="1"/>
    <col min="12042" max="12042" width="0.85546875" style="624" hidden="1"/>
    <col min="12043" max="12288" width="11.42578125" style="624" hidden="1"/>
    <col min="12289" max="12289" width="0.85546875" style="624" hidden="1"/>
    <col min="12290" max="12290" width="2.42578125" style="624" hidden="1"/>
    <col min="12291" max="12291" width="18.7109375" style="624" hidden="1"/>
    <col min="12292" max="12292" width="7.140625" style="624" hidden="1"/>
    <col min="12293" max="12293" width="1.28515625" style="624" hidden="1"/>
    <col min="12294" max="12294" width="8.140625" style="624" hidden="1"/>
    <col min="12295" max="12295" width="7.5703125" style="624" hidden="1"/>
    <col min="12296" max="12296" width="1.140625" style="624" hidden="1"/>
    <col min="12297" max="12297" width="12.85546875" style="624" hidden="1"/>
    <col min="12298" max="12298" width="0.85546875" style="624" hidden="1"/>
    <col min="12299" max="12544" width="11.42578125" style="624" hidden="1"/>
    <col min="12545" max="12545" width="0.85546875" style="624" hidden="1"/>
    <col min="12546" max="12546" width="2.42578125" style="624" hidden="1"/>
    <col min="12547" max="12547" width="18.7109375" style="624" hidden="1"/>
    <col min="12548" max="12548" width="7.140625" style="624" hidden="1"/>
    <col min="12549" max="12549" width="1.28515625" style="624" hidden="1"/>
    <col min="12550" max="12550" width="8.140625" style="624" hidden="1"/>
    <col min="12551" max="12551" width="7.5703125" style="624" hidden="1"/>
    <col min="12552" max="12552" width="1.140625" style="624" hidden="1"/>
    <col min="12553" max="12553" width="12.85546875" style="624" hidden="1"/>
    <col min="12554" max="12554" width="0.85546875" style="624" hidden="1"/>
    <col min="12555" max="12800" width="11.42578125" style="624" hidden="1"/>
    <col min="12801" max="12801" width="0.85546875" style="624" hidden="1"/>
    <col min="12802" max="12802" width="2.42578125" style="624" hidden="1"/>
    <col min="12803" max="12803" width="18.7109375" style="624" hidden="1"/>
    <col min="12804" max="12804" width="7.140625" style="624" hidden="1"/>
    <col min="12805" max="12805" width="1.28515625" style="624" hidden="1"/>
    <col min="12806" max="12806" width="8.140625" style="624" hidden="1"/>
    <col min="12807" max="12807" width="7.5703125" style="624" hidden="1"/>
    <col min="12808" max="12808" width="1.140625" style="624" hidden="1"/>
    <col min="12809" max="12809" width="12.85546875" style="624" hidden="1"/>
    <col min="12810" max="12810" width="0.85546875" style="624" hidden="1"/>
    <col min="12811" max="13056" width="11.42578125" style="624" hidden="1"/>
    <col min="13057" max="13057" width="0.85546875" style="624" hidden="1"/>
    <col min="13058" max="13058" width="2.42578125" style="624" hidden="1"/>
    <col min="13059" max="13059" width="18.7109375" style="624" hidden="1"/>
    <col min="13060" max="13060" width="7.140625" style="624" hidden="1"/>
    <col min="13061" max="13061" width="1.28515625" style="624" hidden="1"/>
    <col min="13062" max="13062" width="8.140625" style="624" hidden="1"/>
    <col min="13063" max="13063" width="7.5703125" style="624" hidden="1"/>
    <col min="13064" max="13064" width="1.140625" style="624" hidden="1"/>
    <col min="13065" max="13065" width="12.85546875" style="624" hidden="1"/>
    <col min="13066" max="13066" width="0.85546875" style="624" hidden="1"/>
    <col min="13067" max="13312" width="11.42578125" style="624" hidden="1"/>
    <col min="13313" max="13313" width="0.85546875" style="624" hidden="1"/>
    <col min="13314" max="13314" width="2.42578125" style="624" hidden="1"/>
    <col min="13315" max="13315" width="18.7109375" style="624" hidden="1"/>
    <col min="13316" max="13316" width="7.140625" style="624" hidden="1"/>
    <col min="13317" max="13317" width="1.28515625" style="624" hidden="1"/>
    <col min="13318" max="13318" width="8.140625" style="624" hidden="1"/>
    <col min="13319" max="13319" width="7.5703125" style="624" hidden="1"/>
    <col min="13320" max="13320" width="1.140625" style="624" hidden="1"/>
    <col min="13321" max="13321" width="12.85546875" style="624" hidden="1"/>
    <col min="13322" max="13322" width="0.85546875" style="624" hidden="1"/>
    <col min="13323" max="13568" width="11.42578125" style="624" hidden="1"/>
    <col min="13569" max="13569" width="0.85546875" style="624" hidden="1"/>
    <col min="13570" max="13570" width="2.42578125" style="624" hidden="1"/>
    <col min="13571" max="13571" width="18.7109375" style="624" hidden="1"/>
    <col min="13572" max="13572" width="7.140625" style="624" hidden="1"/>
    <col min="13573" max="13573" width="1.28515625" style="624" hidden="1"/>
    <col min="13574" max="13574" width="8.140625" style="624" hidden="1"/>
    <col min="13575" max="13575" width="7.5703125" style="624" hidden="1"/>
    <col min="13576" max="13576" width="1.140625" style="624" hidden="1"/>
    <col min="13577" max="13577" width="12.85546875" style="624" hidden="1"/>
    <col min="13578" max="13578" width="0.85546875" style="624" hidden="1"/>
    <col min="13579" max="13824" width="11.42578125" style="624" hidden="1"/>
    <col min="13825" max="13825" width="0.85546875" style="624" hidden="1"/>
    <col min="13826" max="13826" width="2.42578125" style="624" hidden="1"/>
    <col min="13827" max="13827" width="18.7109375" style="624" hidden="1"/>
    <col min="13828" max="13828" width="7.140625" style="624" hidden="1"/>
    <col min="13829" max="13829" width="1.28515625" style="624" hidden="1"/>
    <col min="13830" max="13830" width="8.140625" style="624" hidden="1"/>
    <col min="13831" max="13831" width="7.5703125" style="624" hidden="1"/>
    <col min="13832" max="13832" width="1.140625" style="624" hidden="1"/>
    <col min="13833" max="13833" width="12.85546875" style="624" hidden="1"/>
    <col min="13834" max="13834" width="0.85546875" style="624" hidden="1"/>
    <col min="13835" max="14080" width="11.42578125" style="624" hidden="1"/>
    <col min="14081" max="14081" width="0.85546875" style="624" hidden="1"/>
    <col min="14082" max="14082" width="2.42578125" style="624" hidden="1"/>
    <col min="14083" max="14083" width="18.7109375" style="624" hidden="1"/>
    <col min="14084" max="14084" width="7.140625" style="624" hidden="1"/>
    <col min="14085" max="14085" width="1.28515625" style="624" hidden="1"/>
    <col min="14086" max="14086" width="8.140625" style="624" hidden="1"/>
    <col min="14087" max="14087" width="7.5703125" style="624" hidden="1"/>
    <col min="14088" max="14088" width="1.140625" style="624" hidden="1"/>
    <col min="14089" max="14089" width="12.85546875" style="624" hidden="1"/>
    <col min="14090" max="14090" width="0.85546875" style="624" hidden="1"/>
    <col min="14091" max="14336" width="11.42578125" style="624" hidden="1"/>
    <col min="14337" max="14337" width="0.85546875" style="624" hidden="1"/>
    <col min="14338" max="14338" width="2.42578125" style="624" hidden="1"/>
    <col min="14339" max="14339" width="18.7109375" style="624" hidden="1"/>
    <col min="14340" max="14340" width="7.140625" style="624" hidden="1"/>
    <col min="14341" max="14341" width="1.28515625" style="624" hidden="1"/>
    <col min="14342" max="14342" width="8.140625" style="624" hidden="1"/>
    <col min="14343" max="14343" width="7.5703125" style="624" hidden="1"/>
    <col min="14344" max="14344" width="1.140625" style="624" hidden="1"/>
    <col min="14345" max="14345" width="12.85546875" style="624" hidden="1"/>
    <col min="14346" max="14346" width="0.85546875" style="624" hidden="1"/>
    <col min="14347" max="14592" width="11.42578125" style="624" hidden="1"/>
    <col min="14593" max="14593" width="0.85546875" style="624" hidden="1"/>
    <col min="14594" max="14594" width="2.42578125" style="624" hidden="1"/>
    <col min="14595" max="14595" width="18.7109375" style="624" hidden="1"/>
    <col min="14596" max="14596" width="7.140625" style="624" hidden="1"/>
    <col min="14597" max="14597" width="1.28515625" style="624" hidden="1"/>
    <col min="14598" max="14598" width="8.140625" style="624" hidden="1"/>
    <col min="14599" max="14599" width="7.5703125" style="624" hidden="1"/>
    <col min="14600" max="14600" width="1.140625" style="624" hidden="1"/>
    <col min="14601" max="14601" width="12.85546875" style="624" hidden="1"/>
    <col min="14602" max="14602" width="0.85546875" style="624" hidden="1"/>
    <col min="14603" max="14848" width="11.42578125" style="624" hidden="1"/>
    <col min="14849" max="14849" width="0.85546875" style="624" hidden="1"/>
    <col min="14850" max="14850" width="2.42578125" style="624" hidden="1"/>
    <col min="14851" max="14851" width="18.7109375" style="624" hidden="1"/>
    <col min="14852" max="14852" width="7.140625" style="624" hidden="1"/>
    <col min="14853" max="14853" width="1.28515625" style="624" hidden="1"/>
    <col min="14854" max="14854" width="8.140625" style="624" hidden="1"/>
    <col min="14855" max="14855" width="7.5703125" style="624" hidden="1"/>
    <col min="14856" max="14856" width="1.140625" style="624" hidden="1"/>
    <col min="14857" max="14857" width="12.85546875" style="624" hidden="1"/>
    <col min="14858" max="14858" width="0.85546875" style="624" hidden="1"/>
    <col min="14859" max="15104" width="11.42578125" style="624" hidden="1"/>
    <col min="15105" max="15105" width="0.85546875" style="624" hidden="1"/>
    <col min="15106" max="15106" width="2.42578125" style="624" hidden="1"/>
    <col min="15107" max="15107" width="18.7109375" style="624" hidden="1"/>
    <col min="15108" max="15108" width="7.140625" style="624" hidden="1"/>
    <col min="15109" max="15109" width="1.28515625" style="624" hidden="1"/>
    <col min="15110" max="15110" width="8.140625" style="624" hidden="1"/>
    <col min="15111" max="15111" width="7.5703125" style="624" hidden="1"/>
    <col min="15112" max="15112" width="1.140625" style="624" hidden="1"/>
    <col min="15113" max="15113" width="12.85546875" style="624" hidden="1"/>
    <col min="15114" max="15114" width="0.85546875" style="624" hidden="1"/>
    <col min="15115" max="15360" width="11.42578125" style="624" hidden="1"/>
    <col min="15361" max="15361" width="0.85546875" style="624" hidden="1"/>
    <col min="15362" max="15362" width="2.42578125" style="624" hidden="1"/>
    <col min="15363" max="15363" width="18.7109375" style="624" hidden="1"/>
    <col min="15364" max="15364" width="7.140625" style="624" hidden="1"/>
    <col min="15365" max="15365" width="1.28515625" style="624" hidden="1"/>
    <col min="15366" max="15366" width="8.140625" style="624" hidden="1"/>
    <col min="15367" max="15367" width="7.5703125" style="624" hidden="1"/>
    <col min="15368" max="15368" width="1.140625" style="624" hidden="1"/>
    <col min="15369" max="15369" width="12.85546875" style="624" hidden="1"/>
    <col min="15370" max="15370" width="0.85546875" style="624" hidden="1"/>
    <col min="15371" max="15616" width="11.42578125" style="624" hidden="1"/>
    <col min="15617" max="15617" width="0.85546875" style="624" hidden="1"/>
    <col min="15618" max="15618" width="2.42578125" style="624" hidden="1"/>
    <col min="15619" max="15619" width="18.7109375" style="624" hidden="1"/>
    <col min="15620" max="15620" width="7.140625" style="624" hidden="1"/>
    <col min="15621" max="15621" width="1.28515625" style="624" hidden="1"/>
    <col min="15622" max="15622" width="8.140625" style="624" hidden="1"/>
    <col min="15623" max="15623" width="7.5703125" style="624" hidden="1"/>
    <col min="15624" max="15624" width="1.140625" style="624" hidden="1"/>
    <col min="15625" max="15625" width="12.85546875" style="624" hidden="1"/>
    <col min="15626" max="15626" width="0.85546875" style="624" hidden="1"/>
    <col min="15627" max="15872" width="11.42578125" style="624" hidden="1"/>
    <col min="15873" max="15873" width="0.85546875" style="624" hidden="1"/>
    <col min="15874" max="15874" width="2.42578125" style="624" hidden="1"/>
    <col min="15875" max="15875" width="18.7109375" style="624" hidden="1"/>
    <col min="15876" max="15876" width="7.140625" style="624" hidden="1"/>
    <col min="15877" max="15877" width="1.28515625" style="624" hidden="1"/>
    <col min="15878" max="15878" width="8.140625" style="624" hidden="1"/>
    <col min="15879" max="15879" width="7.5703125" style="624" hidden="1"/>
    <col min="15880" max="15880" width="1.140625" style="624" hidden="1"/>
    <col min="15881" max="15881" width="12.85546875" style="624" hidden="1"/>
    <col min="15882" max="15882" width="0.85546875" style="624" hidden="1"/>
    <col min="15883" max="16128" width="11.42578125" style="624" hidden="1"/>
    <col min="16129" max="16129" width="0.85546875" style="624" hidden="1"/>
    <col min="16130" max="16130" width="2.42578125" style="624" hidden="1"/>
    <col min="16131" max="16131" width="18.7109375" style="624" hidden="1"/>
    <col min="16132" max="16132" width="7.140625" style="624" hidden="1"/>
    <col min="16133" max="16133" width="1.28515625" style="624" hidden="1"/>
    <col min="16134" max="16134" width="8.140625" style="624" hidden="1"/>
    <col min="16135" max="16135" width="7.5703125" style="624" hidden="1"/>
    <col min="16136" max="16136" width="1.140625" style="624" hidden="1"/>
    <col min="16137" max="16137" width="12.85546875" style="624" hidden="1"/>
    <col min="16138" max="16138" width="0.85546875" style="624" hidden="1"/>
    <col min="16139" max="16384" width="11.42578125" style="624" hidden="1"/>
  </cols>
  <sheetData>
    <row r="1" spans="1:11" s="574" customFormat="1" ht="4.5" customHeight="1">
      <c r="A1" s="570">
        <v>0</v>
      </c>
      <c r="B1" s="571"/>
      <c r="C1" s="572"/>
      <c r="D1" s="571"/>
      <c r="E1" s="571"/>
      <c r="F1" s="571"/>
      <c r="G1" s="571"/>
      <c r="H1" s="571"/>
      <c r="I1" s="571"/>
      <c r="J1" s="573"/>
    </row>
    <row r="2" spans="1:11" s="256" customFormat="1" ht="11.1" customHeight="1">
      <c r="A2" s="252"/>
      <c r="B2" s="575" t="s">
        <v>787</v>
      </c>
      <c r="C2" s="576"/>
      <c r="D2" s="577"/>
      <c r="E2" s="577"/>
      <c r="F2" s="577"/>
      <c r="G2" s="577"/>
      <c r="H2" s="577"/>
      <c r="I2" s="371" t="s">
        <v>280</v>
      </c>
      <c r="J2" s="578"/>
    </row>
    <row r="3" spans="1:11" s="256" customFormat="1" ht="3" customHeight="1">
      <c r="A3" s="252"/>
      <c r="B3" s="579"/>
      <c r="C3" s="580"/>
      <c r="D3" s="581"/>
      <c r="E3" s="581"/>
      <c r="F3" s="581"/>
      <c r="G3" s="581"/>
      <c r="H3" s="581"/>
      <c r="I3" s="581"/>
      <c r="J3" s="254"/>
    </row>
    <row r="4" spans="1:11" s="256" customFormat="1" ht="3" customHeight="1">
      <c r="A4" s="252"/>
      <c r="B4" s="582"/>
      <c r="C4" s="576"/>
      <c r="D4" s="577"/>
      <c r="E4" s="577"/>
      <c r="F4" s="577"/>
      <c r="G4" s="577"/>
      <c r="H4" s="577"/>
      <c r="I4" s="577"/>
      <c r="J4" s="254"/>
    </row>
    <row r="5" spans="1:11" s="586" customFormat="1" ht="8.4499999999999993" customHeight="1">
      <c r="A5" s="583"/>
      <c r="B5" s="753" t="s">
        <v>351</v>
      </c>
      <c r="C5" s="754"/>
      <c r="D5" s="755" t="s">
        <v>200</v>
      </c>
      <c r="E5" s="732"/>
      <c r="F5" s="757" t="s">
        <v>352</v>
      </c>
      <c r="G5" s="757"/>
      <c r="H5" s="757"/>
      <c r="I5" s="757"/>
      <c r="J5" s="584"/>
      <c r="K5" s="585"/>
    </row>
    <row r="6" spans="1:11" s="586" customFormat="1" ht="8.4499999999999993" customHeight="1">
      <c r="A6" s="583"/>
      <c r="B6" s="754"/>
      <c r="C6" s="754"/>
      <c r="D6" s="756"/>
      <c r="E6" s="732"/>
      <c r="F6" s="758" t="s">
        <v>353</v>
      </c>
      <c r="G6" s="758" t="s">
        <v>354</v>
      </c>
      <c r="H6" s="587"/>
      <c r="I6" s="760" t="s">
        <v>198</v>
      </c>
      <c r="J6" s="588"/>
      <c r="K6" s="585"/>
    </row>
    <row r="7" spans="1:11" s="586" customFormat="1" ht="8.4499999999999993" customHeight="1">
      <c r="A7" s="583"/>
      <c r="B7" s="754"/>
      <c r="C7" s="754"/>
      <c r="D7" s="756"/>
      <c r="E7" s="732"/>
      <c r="F7" s="759"/>
      <c r="G7" s="759"/>
      <c r="H7" s="732"/>
      <c r="I7" s="754"/>
      <c r="J7" s="588"/>
      <c r="K7" s="585"/>
    </row>
    <row r="8" spans="1:11" s="586" customFormat="1" ht="3" customHeight="1">
      <c r="A8" s="583"/>
      <c r="B8" s="589"/>
      <c r="C8" s="580"/>
      <c r="D8" s="590"/>
      <c r="E8" s="589"/>
      <c r="F8" s="590"/>
      <c r="G8" s="590"/>
      <c r="H8" s="589"/>
      <c r="I8" s="591"/>
      <c r="J8" s="592"/>
      <c r="K8" s="585"/>
    </row>
    <row r="9" spans="1:11" s="586" customFormat="1" ht="3" customHeight="1">
      <c r="A9" s="583"/>
      <c r="B9" s="593"/>
      <c r="C9" s="576"/>
      <c r="D9" s="594"/>
      <c r="E9" s="593"/>
      <c r="F9" s="594"/>
      <c r="G9" s="594"/>
      <c r="H9" s="593"/>
      <c r="I9" s="595"/>
      <c r="J9" s="592"/>
      <c r="K9" s="585"/>
    </row>
    <row r="10" spans="1:11" s="586" customFormat="1" ht="9.9499999999999993" customHeight="1">
      <c r="A10" s="583"/>
      <c r="B10" s="596">
        <v>1</v>
      </c>
      <c r="C10" s="597" t="s">
        <v>706</v>
      </c>
      <c r="D10" s="598">
        <v>5610</v>
      </c>
      <c r="E10" s="597"/>
      <c r="F10" s="599">
        <v>190149.943</v>
      </c>
      <c r="G10" s="599">
        <v>971604.71200000006</v>
      </c>
      <c r="H10" s="597"/>
      <c r="I10" s="600" t="s">
        <v>788</v>
      </c>
      <c r="J10" s="601"/>
      <c r="K10" s="585"/>
    </row>
    <row r="11" spans="1:11" s="586" customFormat="1" ht="9" customHeight="1">
      <c r="A11" s="583"/>
      <c r="B11" s="596"/>
      <c r="C11" s="597"/>
      <c r="D11" s="598"/>
      <c r="E11" s="597"/>
      <c r="F11" s="599"/>
      <c r="G11" s="599"/>
      <c r="H11" s="597"/>
      <c r="I11" s="600" t="s">
        <v>789</v>
      </c>
      <c r="J11" s="601"/>
      <c r="K11" s="585"/>
    </row>
    <row r="12" spans="1:11" s="586" customFormat="1" ht="9.9499999999999993" customHeight="1">
      <c r="A12" s="583"/>
      <c r="B12" s="596">
        <v>2</v>
      </c>
      <c r="C12" s="597" t="s">
        <v>707</v>
      </c>
      <c r="D12" s="598">
        <v>5500</v>
      </c>
      <c r="E12" s="597"/>
      <c r="F12" s="599">
        <v>190123.69500000001</v>
      </c>
      <c r="G12" s="599">
        <v>983722.353</v>
      </c>
      <c r="H12" s="597"/>
      <c r="I12" s="600" t="s">
        <v>355</v>
      </c>
      <c r="J12" s="601"/>
      <c r="K12" s="585"/>
    </row>
    <row r="13" spans="1:11" s="586" customFormat="1" ht="9.9499999999999993" customHeight="1">
      <c r="A13" s="583"/>
      <c r="B13" s="596">
        <v>3</v>
      </c>
      <c r="C13" s="597" t="s">
        <v>708</v>
      </c>
      <c r="D13" s="598">
        <v>5220</v>
      </c>
      <c r="E13" s="597"/>
      <c r="F13" s="599">
        <v>191042.00200000001</v>
      </c>
      <c r="G13" s="599">
        <v>983831.06299999997</v>
      </c>
      <c r="H13" s="597"/>
      <c r="I13" s="600" t="s">
        <v>355</v>
      </c>
      <c r="J13" s="601"/>
      <c r="K13" s="585"/>
    </row>
    <row r="14" spans="1:11" s="586" customFormat="1" ht="9.9499999999999993" customHeight="1">
      <c r="A14" s="583"/>
      <c r="B14" s="596">
        <v>4</v>
      </c>
      <c r="C14" s="597" t="s">
        <v>709</v>
      </c>
      <c r="D14" s="598">
        <v>4680</v>
      </c>
      <c r="E14" s="597"/>
      <c r="F14" s="599">
        <v>190619.02</v>
      </c>
      <c r="G14" s="599">
        <v>994608.57200000004</v>
      </c>
      <c r="H14" s="597"/>
      <c r="I14" s="600" t="s">
        <v>147</v>
      </c>
      <c r="J14" s="601"/>
      <c r="K14" s="585"/>
    </row>
    <row r="15" spans="1:11" s="586" customFormat="1" ht="9.9499999999999993" customHeight="1">
      <c r="A15" s="583"/>
      <c r="B15" s="596">
        <v>5</v>
      </c>
      <c r="C15" s="597" t="s">
        <v>710</v>
      </c>
      <c r="D15" s="598">
        <v>4580</v>
      </c>
      <c r="E15" s="597"/>
      <c r="F15" s="599">
        <v>185903.696</v>
      </c>
      <c r="G15" s="599">
        <v>971852.00800000003</v>
      </c>
      <c r="H15" s="597"/>
      <c r="I15" s="600" t="s">
        <v>356</v>
      </c>
      <c r="J15" s="601"/>
      <c r="K15" s="585"/>
    </row>
    <row r="16" spans="1:11" s="586" customFormat="1" ht="9.9499999999999993" customHeight="1">
      <c r="A16" s="583"/>
      <c r="B16" s="596">
        <v>6</v>
      </c>
      <c r="C16" s="597" t="s">
        <v>711</v>
      </c>
      <c r="D16" s="598">
        <v>4420</v>
      </c>
      <c r="E16" s="597"/>
      <c r="F16" s="599">
        <v>192745.69899999999</v>
      </c>
      <c r="G16" s="599">
        <v>965415.66200000001</v>
      </c>
      <c r="H16" s="597"/>
      <c r="I16" s="600" t="s">
        <v>357</v>
      </c>
      <c r="J16" s="601"/>
      <c r="K16" s="585"/>
    </row>
    <row r="17" spans="1:11" s="586" customFormat="1" ht="9.9499999999999993" customHeight="1">
      <c r="A17" s="583"/>
      <c r="B17" s="596">
        <v>7</v>
      </c>
      <c r="C17" s="597" t="s">
        <v>712</v>
      </c>
      <c r="D17" s="598">
        <v>4260</v>
      </c>
      <c r="E17" s="597"/>
      <c r="F17" s="599">
        <v>193354.88800000001</v>
      </c>
      <c r="G17" s="599">
        <v>1033626.5060000001</v>
      </c>
      <c r="H17" s="597"/>
      <c r="I17" s="600" t="s">
        <v>358</v>
      </c>
      <c r="J17" s="601"/>
      <c r="K17" s="585"/>
    </row>
    <row r="18" spans="1:11" s="586" customFormat="1" ht="9.9499999999999993" customHeight="1">
      <c r="A18" s="583"/>
      <c r="B18" s="596">
        <v>8</v>
      </c>
      <c r="C18" s="597" t="s">
        <v>739</v>
      </c>
      <c r="D18" s="598">
        <v>4200</v>
      </c>
      <c r="E18" s="597"/>
      <c r="F18" s="599">
        <v>192940.00200000001</v>
      </c>
      <c r="G18" s="599">
        <v>970852.63</v>
      </c>
      <c r="H18" s="597"/>
      <c r="I18" s="600" t="s">
        <v>790</v>
      </c>
      <c r="J18" s="601"/>
      <c r="K18" s="585"/>
    </row>
    <row r="19" spans="1:11" s="586" customFormat="1" ht="9" customHeight="1">
      <c r="A19" s="583"/>
      <c r="B19" s="596"/>
      <c r="C19" s="597" t="s">
        <v>740</v>
      </c>
      <c r="D19" s="598"/>
      <c r="E19" s="597"/>
      <c r="F19" s="599"/>
      <c r="G19" s="599"/>
      <c r="H19" s="597"/>
      <c r="I19" s="600" t="s">
        <v>791</v>
      </c>
      <c r="J19" s="601"/>
      <c r="K19" s="585"/>
    </row>
    <row r="20" spans="1:11" s="586" customFormat="1" ht="9.9499999999999993" customHeight="1">
      <c r="A20" s="583"/>
      <c r="B20" s="596">
        <v>9</v>
      </c>
      <c r="C20" s="597" t="s">
        <v>713</v>
      </c>
      <c r="D20" s="598">
        <v>4120</v>
      </c>
      <c r="E20" s="597"/>
      <c r="F20" s="599">
        <v>192513.70699999999</v>
      </c>
      <c r="G20" s="599">
        <v>984154.24600000004</v>
      </c>
      <c r="H20" s="597"/>
      <c r="I20" s="600" t="s">
        <v>147</v>
      </c>
      <c r="J20" s="601"/>
      <c r="K20" s="585"/>
    </row>
    <row r="21" spans="1:11" s="586" customFormat="1" ht="9.9499999999999993" customHeight="1">
      <c r="A21" s="583"/>
      <c r="B21" s="596">
        <v>10</v>
      </c>
      <c r="C21" s="597" t="s">
        <v>714</v>
      </c>
      <c r="D21" s="598">
        <v>4080</v>
      </c>
      <c r="E21" s="597"/>
      <c r="F21" s="599">
        <v>150756.17300000001</v>
      </c>
      <c r="G21" s="599">
        <v>920630.43900000001</v>
      </c>
      <c r="H21" s="597"/>
      <c r="I21" s="600" t="s">
        <v>359</v>
      </c>
      <c r="J21" s="601"/>
      <c r="K21" s="585"/>
    </row>
    <row r="22" spans="1:11" s="586" customFormat="1" ht="9.9499999999999993" customHeight="1">
      <c r="A22" s="583"/>
      <c r="B22" s="596">
        <v>11</v>
      </c>
      <c r="C22" s="597" t="s">
        <v>715</v>
      </c>
      <c r="D22" s="598">
        <v>4060</v>
      </c>
      <c r="E22" s="597"/>
      <c r="F22" s="599">
        <v>192215.26800000001</v>
      </c>
      <c r="G22" s="599">
        <v>984311.73499999999</v>
      </c>
      <c r="H22" s="597"/>
      <c r="I22" s="600" t="s">
        <v>147</v>
      </c>
      <c r="J22" s="601"/>
      <c r="K22" s="585"/>
    </row>
    <row r="23" spans="1:11" s="586" customFormat="1" ht="9.9499999999999993" customHeight="1">
      <c r="A23" s="583"/>
      <c r="B23" s="596">
        <v>12</v>
      </c>
      <c r="C23" s="597" t="s">
        <v>716</v>
      </c>
      <c r="D23" s="598">
        <v>3930</v>
      </c>
      <c r="E23" s="597"/>
      <c r="F23" s="599">
        <v>191329.144</v>
      </c>
      <c r="G23" s="599">
        <v>991535.55799999996</v>
      </c>
      <c r="H23" s="597"/>
      <c r="I23" s="600" t="s">
        <v>278</v>
      </c>
      <c r="J23" s="601"/>
      <c r="K23" s="585"/>
    </row>
    <row r="24" spans="1:11" s="586" customFormat="1" ht="9.9499999999999993" customHeight="1">
      <c r="A24" s="583"/>
      <c r="B24" s="596">
        <v>13</v>
      </c>
      <c r="C24" s="597" t="s">
        <v>717</v>
      </c>
      <c r="D24" s="598">
        <v>3910</v>
      </c>
      <c r="E24" s="597"/>
      <c r="F24" s="599">
        <v>194417.88500000001</v>
      </c>
      <c r="G24" s="599">
        <v>994528.804</v>
      </c>
      <c r="H24" s="597"/>
      <c r="I24" s="600" t="s">
        <v>147</v>
      </c>
      <c r="J24" s="601"/>
      <c r="K24" s="585"/>
    </row>
    <row r="25" spans="1:11" s="586" customFormat="1" ht="9.9499999999999993" customHeight="1">
      <c r="A25" s="583"/>
      <c r="B25" s="596">
        <v>14</v>
      </c>
      <c r="C25" s="597" t="s">
        <v>718</v>
      </c>
      <c r="D25" s="598">
        <v>3840</v>
      </c>
      <c r="E25" s="597"/>
      <c r="F25" s="599">
        <v>192459.739</v>
      </c>
      <c r="G25" s="599">
        <v>1021911.24</v>
      </c>
      <c r="H25" s="597"/>
      <c r="I25" s="600" t="s">
        <v>360</v>
      </c>
      <c r="J25" s="601"/>
      <c r="K25" s="585"/>
    </row>
    <row r="26" spans="1:11" s="586" customFormat="1" ht="9.9499999999999993" customHeight="1">
      <c r="A26" s="583"/>
      <c r="B26" s="596">
        <v>15</v>
      </c>
      <c r="C26" s="597" t="s">
        <v>361</v>
      </c>
      <c r="D26" s="598">
        <v>3820</v>
      </c>
      <c r="E26" s="597"/>
      <c r="F26" s="599">
        <v>193046.011</v>
      </c>
      <c r="G26" s="599">
        <v>1033702.312</v>
      </c>
      <c r="H26" s="597"/>
      <c r="I26" s="600" t="s">
        <v>362</v>
      </c>
      <c r="J26" s="601"/>
      <c r="K26" s="585"/>
    </row>
    <row r="27" spans="1:11" s="586" customFormat="1" ht="9.9499999999999993" customHeight="1">
      <c r="A27" s="583"/>
      <c r="B27" s="596">
        <v>16</v>
      </c>
      <c r="C27" s="597" t="s">
        <v>719</v>
      </c>
      <c r="D27" s="598">
        <v>3770</v>
      </c>
      <c r="E27" s="597"/>
      <c r="F27" s="599">
        <v>193300.66</v>
      </c>
      <c r="G27" s="599">
        <v>993113.679</v>
      </c>
      <c r="H27" s="597"/>
      <c r="I27" s="600" t="s">
        <v>147</v>
      </c>
      <c r="J27" s="601"/>
      <c r="K27" s="585"/>
    </row>
    <row r="28" spans="1:11" s="586" customFormat="1" ht="9.9499999999999993" customHeight="1">
      <c r="A28" s="583"/>
      <c r="B28" s="596">
        <v>17</v>
      </c>
      <c r="C28" s="597" t="s">
        <v>720</v>
      </c>
      <c r="D28" s="598">
        <v>3700</v>
      </c>
      <c r="E28" s="597"/>
      <c r="F28" s="599">
        <v>251155.323</v>
      </c>
      <c r="G28" s="599">
        <v>1002213.35</v>
      </c>
      <c r="H28" s="597"/>
      <c r="I28" s="600" t="s">
        <v>734</v>
      </c>
      <c r="J28" s="601"/>
      <c r="K28" s="585"/>
    </row>
    <row r="29" spans="1:11" s="586" customFormat="1" ht="9.9499999999999993" customHeight="1">
      <c r="A29" s="583"/>
      <c r="B29" s="596">
        <v>18</v>
      </c>
      <c r="C29" s="597" t="s">
        <v>721</v>
      </c>
      <c r="D29" s="598">
        <v>3700</v>
      </c>
      <c r="E29" s="597"/>
      <c r="F29" s="599">
        <v>252151.74600000001</v>
      </c>
      <c r="G29" s="599">
        <v>1003332.088</v>
      </c>
      <c r="H29" s="597"/>
      <c r="I29" s="600" t="s">
        <v>364</v>
      </c>
      <c r="J29" s="601"/>
      <c r="K29" s="585"/>
    </row>
    <row r="30" spans="1:11" s="586" customFormat="1" ht="9.9499999999999993" customHeight="1">
      <c r="A30" s="583"/>
      <c r="B30" s="596">
        <v>19</v>
      </c>
      <c r="C30" s="597" t="s">
        <v>722</v>
      </c>
      <c r="D30" s="598">
        <v>3700</v>
      </c>
      <c r="E30" s="597"/>
      <c r="F30" s="599">
        <v>245215.693</v>
      </c>
      <c r="G30" s="599">
        <v>1001359.022</v>
      </c>
      <c r="H30" s="597"/>
      <c r="I30" s="600" t="s">
        <v>363</v>
      </c>
      <c r="J30" s="601"/>
      <c r="K30" s="585"/>
    </row>
    <row r="31" spans="1:11" s="586" customFormat="1" ht="9.9499999999999993" customHeight="1">
      <c r="A31" s="583"/>
      <c r="B31" s="596">
        <v>20</v>
      </c>
      <c r="C31" s="597" t="s">
        <v>723</v>
      </c>
      <c r="D31" s="598">
        <v>3690</v>
      </c>
      <c r="E31" s="597"/>
      <c r="F31" s="599">
        <v>190631.45499999999</v>
      </c>
      <c r="G31" s="599">
        <v>990201.71699999995</v>
      </c>
      <c r="H31" s="597"/>
      <c r="I31" s="600" t="s">
        <v>278</v>
      </c>
      <c r="J31" s="601"/>
      <c r="K31" s="585"/>
    </row>
    <row r="32" spans="1:11" s="586" customFormat="1" ht="9.9499999999999993" customHeight="1">
      <c r="A32" s="583"/>
      <c r="B32" s="596">
        <v>21</v>
      </c>
      <c r="C32" s="597" t="s">
        <v>737</v>
      </c>
      <c r="D32" s="598">
        <v>3540</v>
      </c>
      <c r="E32" s="597"/>
      <c r="F32" s="599">
        <v>234802.36900000001</v>
      </c>
      <c r="G32" s="599">
        <v>995046.63800000004</v>
      </c>
      <c r="H32" s="597"/>
      <c r="I32" s="600" t="s">
        <v>363</v>
      </c>
      <c r="J32" s="601"/>
      <c r="K32" s="585"/>
    </row>
    <row r="33" spans="1:11" s="586" customFormat="1" ht="9.9499999999999993" customHeight="1">
      <c r="A33" s="583"/>
      <c r="B33" s="596"/>
      <c r="C33" s="597" t="s">
        <v>738</v>
      </c>
      <c r="D33" s="598"/>
      <c r="E33" s="597"/>
      <c r="F33" s="599"/>
      <c r="G33" s="599"/>
      <c r="H33" s="597"/>
      <c r="I33" s="600"/>
      <c r="J33" s="601"/>
      <c r="K33" s="585"/>
    </row>
    <row r="34" spans="1:11" s="586" customFormat="1" ht="9.9499999999999993" customHeight="1">
      <c r="A34" s="583"/>
      <c r="B34" s="596">
        <v>22</v>
      </c>
      <c r="C34" s="597" t="s">
        <v>724</v>
      </c>
      <c r="D34" s="598">
        <v>3440</v>
      </c>
      <c r="E34" s="597"/>
      <c r="F34" s="599">
        <v>192654.29</v>
      </c>
      <c r="G34" s="599">
        <v>1012507.222</v>
      </c>
      <c r="H34" s="597"/>
      <c r="I34" s="600" t="s">
        <v>360</v>
      </c>
      <c r="J34" s="601"/>
      <c r="K34" s="585"/>
    </row>
    <row r="35" spans="1:11" s="586" customFormat="1" ht="9.9499999999999993" customHeight="1">
      <c r="A35" s="583"/>
      <c r="B35" s="596">
        <v>23</v>
      </c>
      <c r="C35" s="597" t="s">
        <v>725</v>
      </c>
      <c r="D35" s="598">
        <v>3360</v>
      </c>
      <c r="E35" s="597"/>
      <c r="F35" s="599">
        <v>205556.78700000001</v>
      </c>
      <c r="G35" s="599">
        <v>1001121.242</v>
      </c>
      <c r="H35" s="597"/>
      <c r="I35" s="600" t="s">
        <v>735</v>
      </c>
      <c r="J35" s="601"/>
      <c r="K35" s="585"/>
    </row>
    <row r="36" spans="1:11" s="586" customFormat="1" ht="9.9499999999999993" customHeight="1">
      <c r="A36" s="583"/>
      <c r="B36" s="596">
        <v>24</v>
      </c>
      <c r="C36" s="597" t="s">
        <v>726</v>
      </c>
      <c r="D36" s="598">
        <v>3320</v>
      </c>
      <c r="E36" s="597"/>
      <c r="F36" s="599">
        <v>200218.87299999999</v>
      </c>
      <c r="G36" s="599">
        <v>995153.06700000004</v>
      </c>
      <c r="H36" s="597"/>
      <c r="I36" s="600" t="s">
        <v>147</v>
      </c>
      <c r="J36" s="601"/>
      <c r="K36" s="585"/>
    </row>
    <row r="37" spans="1:11" s="586" customFormat="1" ht="9.9499999999999993" customHeight="1">
      <c r="A37" s="583"/>
      <c r="B37" s="596">
        <v>25</v>
      </c>
      <c r="C37" s="597" t="s">
        <v>727</v>
      </c>
      <c r="D37" s="598">
        <v>3200</v>
      </c>
      <c r="E37" s="597"/>
      <c r="F37" s="599">
        <v>255424.44899999999</v>
      </c>
      <c r="G37" s="599">
        <v>1053115.48</v>
      </c>
      <c r="H37" s="597"/>
      <c r="I37" s="600" t="s">
        <v>363</v>
      </c>
      <c r="J37" s="601"/>
      <c r="K37" s="585"/>
    </row>
    <row r="38" spans="1:11" s="586" customFormat="1" ht="9.9499999999999993" customHeight="1">
      <c r="A38" s="583"/>
      <c r="B38" s="596">
        <v>26</v>
      </c>
      <c r="C38" s="597" t="s">
        <v>728</v>
      </c>
      <c r="D38" s="598">
        <v>3200</v>
      </c>
      <c r="E38" s="597"/>
      <c r="F38" s="599">
        <v>243403.43100000001</v>
      </c>
      <c r="G38" s="599">
        <v>1050704.3540000001</v>
      </c>
      <c r="H38" s="597"/>
      <c r="I38" s="600" t="s">
        <v>366</v>
      </c>
      <c r="J38" s="601"/>
      <c r="K38" s="585"/>
    </row>
    <row r="39" spans="1:11" s="586" customFormat="1" ht="9.9499999999999993" customHeight="1">
      <c r="A39" s="583"/>
      <c r="B39" s="596">
        <v>27</v>
      </c>
      <c r="C39" s="597" t="s">
        <v>729</v>
      </c>
      <c r="D39" s="598">
        <v>3180</v>
      </c>
      <c r="E39" s="597"/>
      <c r="F39" s="599">
        <v>234000.39</v>
      </c>
      <c r="G39" s="599">
        <v>1005313.874</v>
      </c>
      <c r="H39" s="597"/>
      <c r="I39" s="600" t="s">
        <v>251</v>
      </c>
      <c r="J39" s="601"/>
      <c r="K39" s="585"/>
    </row>
    <row r="40" spans="1:11" s="586" customFormat="1" ht="9.9499999999999993" customHeight="1">
      <c r="A40" s="583"/>
      <c r="B40" s="596">
        <v>28</v>
      </c>
      <c r="C40" s="597" t="s">
        <v>730</v>
      </c>
      <c r="D40" s="598">
        <v>3180</v>
      </c>
      <c r="E40" s="597"/>
      <c r="F40" s="599">
        <v>232814.307</v>
      </c>
      <c r="G40" s="599">
        <v>1043757.356</v>
      </c>
      <c r="H40" s="597"/>
      <c r="I40" s="600" t="s">
        <v>366</v>
      </c>
      <c r="J40" s="601"/>
      <c r="K40" s="585"/>
    </row>
    <row r="41" spans="1:11" s="586" customFormat="1" ht="9.9499999999999993" customHeight="1">
      <c r="A41" s="583"/>
      <c r="B41" s="596">
        <v>29</v>
      </c>
      <c r="C41" s="597" t="s">
        <v>731</v>
      </c>
      <c r="D41" s="598">
        <v>3160</v>
      </c>
      <c r="E41" s="597"/>
      <c r="F41" s="599">
        <v>210935.47200000001</v>
      </c>
      <c r="G41" s="599">
        <v>994201.60499999998</v>
      </c>
      <c r="H41" s="597"/>
      <c r="I41" s="600" t="s">
        <v>735</v>
      </c>
      <c r="J41" s="601"/>
      <c r="K41" s="585"/>
    </row>
    <row r="42" spans="1:11" s="586" customFormat="1" ht="9.9499999999999993" customHeight="1">
      <c r="A42" s="583"/>
      <c r="B42" s="596">
        <v>30</v>
      </c>
      <c r="C42" s="597" t="s">
        <v>732</v>
      </c>
      <c r="D42" s="598">
        <v>3120</v>
      </c>
      <c r="E42" s="597"/>
      <c r="F42" s="599">
        <v>250832.03200000001</v>
      </c>
      <c r="G42" s="599">
        <v>1031307.735</v>
      </c>
      <c r="H42" s="597"/>
      <c r="I42" s="600" t="s">
        <v>364</v>
      </c>
      <c r="J42" s="601"/>
      <c r="K42" s="585"/>
    </row>
    <row r="43" spans="1:11" s="586" customFormat="1" ht="9.9499999999999993" customHeight="1">
      <c r="A43" s="583"/>
      <c r="B43" s="596">
        <v>31</v>
      </c>
      <c r="C43" s="597" t="s">
        <v>733</v>
      </c>
      <c r="D43" s="598">
        <v>3060</v>
      </c>
      <c r="E43" s="597"/>
      <c r="F43" s="599">
        <v>252722.19500000001</v>
      </c>
      <c r="G43" s="599">
        <v>1053408.702</v>
      </c>
      <c r="H43" s="597"/>
      <c r="I43" s="600" t="s">
        <v>366</v>
      </c>
      <c r="J43" s="601"/>
      <c r="K43" s="585"/>
    </row>
    <row r="44" spans="1:11" s="565" customFormat="1" ht="3" customHeight="1">
      <c r="A44" s="602"/>
      <c r="B44" s="603"/>
      <c r="C44" s="604"/>
      <c r="D44" s="605"/>
      <c r="E44" s="606"/>
      <c r="F44" s="607"/>
      <c r="G44" s="607"/>
      <c r="H44" s="606"/>
      <c r="I44" s="604"/>
      <c r="J44" s="601"/>
      <c r="K44" s="608"/>
    </row>
    <row r="45" spans="1:11" s="565" customFormat="1" ht="3" customHeight="1">
      <c r="A45" s="602"/>
      <c r="B45" s="609"/>
      <c r="C45" s="610"/>
      <c r="D45" s="611"/>
      <c r="E45" s="732"/>
      <c r="F45" s="612"/>
      <c r="G45" s="612"/>
      <c r="H45" s="732"/>
      <c r="I45" s="610"/>
      <c r="J45" s="601"/>
      <c r="K45" s="608"/>
    </row>
    <row r="46" spans="1:11" s="619" customFormat="1" ht="8.4499999999999993" customHeight="1">
      <c r="A46" s="613"/>
      <c r="B46" s="614" t="s">
        <v>367</v>
      </c>
      <c r="C46" s="615"/>
      <c r="D46" s="616"/>
      <c r="E46" s="617"/>
      <c r="F46" s="617"/>
      <c r="G46" s="617"/>
      <c r="H46" s="617"/>
      <c r="I46" s="617"/>
      <c r="J46" s="618"/>
    </row>
    <row r="47" spans="1:11" s="619" customFormat="1" ht="8.4499999999999993" customHeight="1">
      <c r="A47" s="613"/>
      <c r="B47" s="497" t="s">
        <v>736</v>
      </c>
      <c r="C47" s="615"/>
      <c r="D47" s="616"/>
      <c r="E47" s="617"/>
      <c r="F47" s="617"/>
      <c r="G47" s="617"/>
      <c r="H47" s="617"/>
      <c r="I47" s="617"/>
      <c r="J47" s="618"/>
    </row>
    <row r="48" spans="1:11" s="619" customFormat="1" ht="8.4499999999999993" customHeight="1">
      <c r="A48" s="613"/>
      <c r="B48" s="567" t="s">
        <v>839</v>
      </c>
      <c r="C48" s="615"/>
      <c r="D48" s="616"/>
      <c r="E48" s="617"/>
      <c r="F48" s="617"/>
      <c r="G48" s="617"/>
      <c r="H48" s="617"/>
      <c r="I48" s="617"/>
      <c r="J48" s="618"/>
    </row>
    <row r="49" spans="1:10" s="619" customFormat="1" ht="4.5" customHeight="1">
      <c r="A49" s="620"/>
      <c r="B49" s="603"/>
      <c r="C49" s="247"/>
      <c r="D49" s="621"/>
      <c r="E49" s="622"/>
      <c r="F49" s="622"/>
      <c r="G49" s="622"/>
      <c r="H49" s="622"/>
      <c r="I49" s="622"/>
      <c r="J49" s="623"/>
    </row>
  </sheetData>
  <sheetProtection sheet="1" objects="1" scenarios="1"/>
  <mergeCells count="6">
    <mergeCell ref="B5:C7"/>
    <mergeCell ref="D5:D7"/>
    <mergeCell ref="F5:I5"/>
    <mergeCell ref="F6:F7"/>
    <mergeCell ref="G6:G7"/>
    <mergeCell ref="I6:I7"/>
  </mergeCells>
  <hyperlinks>
    <hyperlink ref="I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WVO5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2.7109375" style="624" customWidth="1"/>
    <col min="3" max="3" width="19.7109375" style="624" customWidth="1"/>
    <col min="4" max="4" width="14.28515625" style="624" customWidth="1"/>
    <col min="5" max="5" width="11.42578125" style="624" customWidth="1"/>
    <col min="6" max="6" width="10.7109375" style="624" customWidth="1"/>
    <col min="7" max="8" width="0.85546875" style="624" customWidth="1"/>
    <col min="9" max="256" width="11.42578125" style="624" hidden="1"/>
    <col min="257" max="257" width="0.85546875" style="624" hidden="1"/>
    <col min="258" max="258" width="2.7109375" style="624" hidden="1"/>
    <col min="259" max="259" width="18.7109375" style="624" hidden="1"/>
    <col min="260" max="260" width="14.5703125" style="624" hidden="1"/>
    <col min="261" max="261" width="11.85546875" style="624" hidden="1"/>
    <col min="262" max="262" width="11.42578125" style="624" hidden="1"/>
    <col min="263" max="263" width="0.85546875" style="624" hidden="1"/>
    <col min="264" max="512" width="11.42578125" style="624" hidden="1"/>
    <col min="513" max="513" width="0.85546875" style="624" hidden="1"/>
    <col min="514" max="514" width="2.7109375" style="624" hidden="1"/>
    <col min="515" max="515" width="18.7109375" style="624" hidden="1"/>
    <col min="516" max="516" width="14.5703125" style="624" hidden="1"/>
    <col min="517" max="517" width="11.85546875" style="624" hidden="1"/>
    <col min="518" max="518" width="11.42578125" style="624" hidden="1"/>
    <col min="519" max="519" width="0.85546875" style="624" hidden="1"/>
    <col min="520" max="768" width="11.42578125" style="624" hidden="1"/>
    <col min="769" max="769" width="0.85546875" style="624" hidden="1"/>
    <col min="770" max="770" width="2.7109375" style="624" hidden="1"/>
    <col min="771" max="771" width="18.7109375" style="624" hidden="1"/>
    <col min="772" max="772" width="14.5703125" style="624" hidden="1"/>
    <col min="773" max="773" width="11.85546875" style="624" hidden="1"/>
    <col min="774" max="774" width="11.42578125" style="624" hidden="1"/>
    <col min="775" max="775" width="0.85546875" style="624" hidden="1"/>
    <col min="776" max="1024" width="11.42578125" style="624" hidden="1"/>
    <col min="1025" max="1025" width="0.85546875" style="624" hidden="1"/>
    <col min="1026" max="1026" width="2.7109375" style="624" hidden="1"/>
    <col min="1027" max="1027" width="18.7109375" style="624" hidden="1"/>
    <col min="1028" max="1028" width="14.5703125" style="624" hidden="1"/>
    <col min="1029" max="1029" width="11.85546875" style="624" hidden="1"/>
    <col min="1030" max="1030" width="11.42578125" style="624" hidden="1"/>
    <col min="1031" max="1031" width="0.85546875" style="624" hidden="1"/>
    <col min="1032" max="1280" width="11.42578125" style="624" hidden="1"/>
    <col min="1281" max="1281" width="0.85546875" style="624" hidden="1"/>
    <col min="1282" max="1282" width="2.7109375" style="624" hidden="1"/>
    <col min="1283" max="1283" width="18.7109375" style="624" hidden="1"/>
    <col min="1284" max="1284" width="14.5703125" style="624" hidden="1"/>
    <col min="1285" max="1285" width="11.85546875" style="624" hidden="1"/>
    <col min="1286" max="1286" width="11.42578125" style="624" hidden="1"/>
    <col min="1287" max="1287" width="0.85546875" style="624" hidden="1"/>
    <col min="1288" max="1536" width="11.42578125" style="624" hidden="1"/>
    <col min="1537" max="1537" width="0.85546875" style="624" hidden="1"/>
    <col min="1538" max="1538" width="2.7109375" style="624" hidden="1"/>
    <col min="1539" max="1539" width="18.7109375" style="624" hidden="1"/>
    <col min="1540" max="1540" width="14.5703125" style="624" hidden="1"/>
    <col min="1541" max="1541" width="11.85546875" style="624" hidden="1"/>
    <col min="1542" max="1542" width="11.42578125" style="624" hidden="1"/>
    <col min="1543" max="1543" width="0.85546875" style="624" hidden="1"/>
    <col min="1544" max="1792" width="11.42578125" style="624" hidden="1"/>
    <col min="1793" max="1793" width="0.85546875" style="624" hidden="1"/>
    <col min="1794" max="1794" width="2.7109375" style="624" hidden="1"/>
    <col min="1795" max="1795" width="18.7109375" style="624" hidden="1"/>
    <col min="1796" max="1796" width="14.5703125" style="624" hidden="1"/>
    <col min="1797" max="1797" width="11.85546875" style="624" hidden="1"/>
    <col min="1798" max="1798" width="11.42578125" style="624" hidden="1"/>
    <col min="1799" max="1799" width="0.85546875" style="624" hidden="1"/>
    <col min="1800" max="2048" width="11.42578125" style="624" hidden="1"/>
    <col min="2049" max="2049" width="0.85546875" style="624" hidden="1"/>
    <col min="2050" max="2050" width="2.7109375" style="624" hidden="1"/>
    <col min="2051" max="2051" width="18.7109375" style="624" hidden="1"/>
    <col min="2052" max="2052" width="14.5703125" style="624" hidden="1"/>
    <col min="2053" max="2053" width="11.85546875" style="624" hidden="1"/>
    <col min="2054" max="2054" width="11.42578125" style="624" hidden="1"/>
    <col min="2055" max="2055" width="0.85546875" style="624" hidden="1"/>
    <col min="2056" max="2304" width="11.42578125" style="624" hidden="1"/>
    <col min="2305" max="2305" width="0.85546875" style="624" hidden="1"/>
    <col min="2306" max="2306" width="2.7109375" style="624" hidden="1"/>
    <col min="2307" max="2307" width="18.7109375" style="624" hidden="1"/>
    <col min="2308" max="2308" width="14.5703125" style="624" hidden="1"/>
    <col min="2309" max="2309" width="11.85546875" style="624" hidden="1"/>
    <col min="2310" max="2310" width="11.42578125" style="624" hidden="1"/>
    <col min="2311" max="2311" width="0.85546875" style="624" hidden="1"/>
    <col min="2312" max="2560" width="11.42578125" style="624" hidden="1"/>
    <col min="2561" max="2561" width="0.85546875" style="624" hidden="1"/>
    <col min="2562" max="2562" width="2.7109375" style="624" hidden="1"/>
    <col min="2563" max="2563" width="18.7109375" style="624" hidden="1"/>
    <col min="2564" max="2564" width="14.5703125" style="624" hidden="1"/>
    <col min="2565" max="2565" width="11.85546875" style="624" hidden="1"/>
    <col min="2566" max="2566" width="11.42578125" style="624" hidden="1"/>
    <col min="2567" max="2567" width="0.85546875" style="624" hidden="1"/>
    <col min="2568" max="2816" width="11.42578125" style="624" hidden="1"/>
    <col min="2817" max="2817" width="0.85546875" style="624" hidden="1"/>
    <col min="2818" max="2818" width="2.7109375" style="624" hidden="1"/>
    <col min="2819" max="2819" width="18.7109375" style="624" hidden="1"/>
    <col min="2820" max="2820" width="14.5703125" style="624" hidden="1"/>
    <col min="2821" max="2821" width="11.85546875" style="624" hidden="1"/>
    <col min="2822" max="2822" width="11.42578125" style="624" hidden="1"/>
    <col min="2823" max="2823" width="0.85546875" style="624" hidden="1"/>
    <col min="2824" max="3072" width="11.42578125" style="624" hidden="1"/>
    <col min="3073" max="3073" width="0.85546875" style="624" hidden="1"/>
    <col min="3074" max="3074" width="2.7109375" style="624" hidden="1"/>
    <col min="3075" max="3075" width="18.7109375" style="624" hidden="1"/>
    <col min="3076" max="3076" width="14.5703125" style="624" hidden="1"/>
    <col min="3077" max="3077" width="11.85546875" style="624" hidden="1"/>
    <col min="3078" max="3078" width="11.42578125" style="624" hidden="1"/>
    <col min="3079" max="3079" width="0.85546875" style="624" hidden="1"/>
    <col min="3080" max="3328" width="11.42578125" style="624" hidden="1"/>
    <col min="3329" max="3329" width="0.85546875" style="624" hidden="1"/>
    <col min="3330" max="3330" width="2.7109375" style="624" hidden="1"/>
    <col min="3331" max="3331" width="18.7109375" style="624" hidden="1"/>
    <col min="3332" max="3332" width="14.5703125" style="624" hidden="1"/>
    <col min="3333" max="3333" width="11.85546875" style="624" hidden="1"/>
    <col min="3334" max="3334" width="11.42578125" style="624" hidden="1"/>
    <col min="3335" max="3335" width="0.85546875" style="624" hidden="1"/>
    <col min="3336" max="3584" width="11.42578125" style="624" hidden="1"/>
    <col min="3585" max="3585" width="0.85546875" style="624" hidden="1"/>
    <col min="3586" max="3586" width="2.7109375" style="624" hidden="1"/>
    <col min="3587" max="3587" width="18.7109375" style="624" hidden="1"/>
    <col min="3588" max="3588" width="14.5703125" style="624" hidden="1"/>
    <col min="3589" max="3589" width="11.85546875" style="624" hidden="1"/>
    <col min="3590" max="3590" width="11.42578125" style="624" hidden="1"/>
    <col min="3591" max="3591" width="0.85546875" style="624" hidden="1"/>
    <col min="3592" max="3840" width="11.42578125" style="624" hidden="1"/>
    <col min="3841" max="3841" width="0.85546875" style="624" hidden="1"/>
    <col min="3842" max="3842" width="2.7109375" style="624" hidden="1"/>
    <col min="3843" max="3843" width="18.7109375" style="624" hidden="1"/>
    <col min="3844" max="3844" width="14.5703125" style="624" hidden="1"/>
    <col min="3845" max="3845" width="11.85546875" style="624" hidden="1"/>
    <col min="3846" max="3846" width="11.42578125" style="624" hidden="1"/>
    <col min="3847" max="3847" width="0.85546875" style="624" hidden="1"/>
    <col min="3848" max="4096" width="11.42578125" style="624" hidden="1"/>
    <col min="4097" max="4097" width="0.85546875" style="624" hidden="1"/>
    <col min="4098" max="4098" width="2.7109375" style="624" hidden="1"/>
    <col min="4099" max="4099" width="18.7109375" style="624" hidden="1"/>
    <col min="4100" max="4100" width="14.5703125" style="624" hidden="1"/>
    <col min="4101" max="4101" width="11.85546875" style="624" hidden="1"/>
    <col min="4102" max="4102" width="11.42578125" style="624" hidden="1"/>
    <col min="4103" max="4103" width="0.85546875" style="624" hidden="1"/>
    <col min="4104" max="4352" width="11.42578125" style="624" hidden="1"/>
    <col min="4353" max="4353" width="0.85546875" style="624" hidden="1"/>
    <col min="4354" max="4354" width="2.7109375" style="624" hidden="1"/>
    <col min="4355" max="4355" width="18.7109375" style="624" hidden="1"/>
    <col min="4356" max="4356" width="14.5703125" style="624" hidden="1"/>
    <col min="4357" max="4357" width="11.85546875" style="624" hidden="1"/>
    <col min="4358" max="4358" width="11.42578125" style="624" hidden="1"/>
    <col min="4359" max="4359" width="0.85546875" style="624" hidden="1"/>
    <col min="4360" max="4608" width="11.42578125" style="624" hidden="1"/>
    <col min="4609" max="4609" width="0.85546875" style="624" hidden="1"/>
    <col min="4610" max="4610" width="2.7109375" style="624" hidden="1"/>
    <col min="4611" max="4611" width="18.7109375" style="624" hidden="1"/>
    <col min="4612" max="4612" width="14.5703125" style="624" hidden="1"/>
    <col min="4613" max="4613" width="11.85546875" style="624" hidden="1"/>
    <col min="4614" max="4614" width="11.42578125" style="624" hidden="1"/>
    <col min="4615" max="4615" width="0.85546875" style="624" hidden="1"/>
    <col min="4616" max="4864" width="11.42578125" style="624" hidden="1"/>
    <col min="4865" max="4865" width="0.85546875" style="624" hidden="1"/>
    <col min="4866" max="4866" width="2.7109375" style="624" hidden="1"/>
    <col min="4867" max="4867" width="18.7109375" style="624" hidden="1"/>
    <col min="4868" max="4868" width="14.5703125" style="624" hidden="1"/>
    <col min="4869" max="4869" width="11.85546875" style="624" hidden="1"/>
    <col min="4870" max="4870" width="11.42578125" style="624" hidden="1"/>
    <col min="4871" max="4871" width="0.85546875" style="624" hidden="1"/>
    <col min="4872" max="5120" width="11.42578125" style="624" hidden="1"/>
    <col min="5121" max="5121" width="0.85546875" style="624" hidden="1"/>
    <col min="5122" max="5122" width="2.7109375" style="624" hidden="1"/>
    <col min="5123" max="5123" width="18.7109375" style="624" hidden="1"/>
    <col min="5124" max="5124" width="14.5703125" style="624" hidden="1"/>
    <col min="5125" max="5125" width="11.85546875" style="624" hidden="1"/>
    <col min="5126" max="5126" width="11.42578125" style="624" hidden="1"/>
    <col min="5127" max="5127" width="0.85546875" style="624" hidden="1"/>
    <col min="5128" max="5376" width="11.42578125" style="624" hidden="1"/>
    <col min="5377" max="5377" width="0.85546875" style="624" hidden="1"/>
    <col min="5378" max="5378" width="2.7109375" style="624" hidden="1"/>
    <col min="5379" max="5379" width="18.7109375" style="624" hidden="1"/>
    <col min="5380" max="5380" width="14.5703125" style="624" hidden="1"/>
    <col min="5381" max="5381" width="11.85546875" style="624" hidden="1"/>
    <col min="5382" max="5382" width="11.42578125" style="624" hidden="1"/>
    <col min="5383" max="5383" width="0.85546875" style="624" hidden="1"/>
    <col min="5384" max="5632" width="11.42578125" style="624" hidden="1"/>
    <col min="5633" max="5633" width="0.85546875" style="624" hidden="1"/>
    <col min="5634" max="5634" width="2.7109375" style="624" hidden="1"/>
    <col min="5635" max="5635" width="18.7109375" style="624" hidden="1"/>
    <col min="5636" max="5636" width="14.5703125" style="624" hidden="1"/>
    <col min="5637" max="5637" width="11.85546875" style="624" hidden="1"/>
    <col min="5638" max="5638" width="11.42578125" style="624" hidden="1"/>
    <col min="5639" max="5639" width="0.85546875" style="624" hidden="1"/>
    <col min="5640" max="5888" width="11.42578125" style="624" hidden="1"/>
    <col min="5889" max="5889" width="0.85546875" style="624" hidden="1"/>
    <col min="5890" max="5890" width="2.7109375" style="624" hidden="1"/>
    <col min="5891" max="5891" width="18.7109375" style="624" hidden="1"/>
    <col min="5892" max="5892" width="14.5703125" style="624" hidden="1"/>
    <col min="5893" max="5893" width="11.85546875" style="624" hidden="1"/>
    <col min="5894" max="5894" width="11.42578125" style="624" hidden="1"/>
    <col min="5895" max="5895" width="0.85546875" style="624" hidden="1"/>
    <col min="5896" max="6144" width="11.42578125" style="624" hidden="1"/>
    <col min="6145" max="6145" width="0.85546875" style="624" hidden="1"/>
    <col min="6146" max="6146" width="2.7109375" style="624" hidden="1"/>
    <col min="6147" max="6147" width="18.7109375" style="624" hidden="1"/>
    <col min="6148" max="6148" width="14.5703125" style="624" hidden="1"/>
    <col min="6149" max="6149" width="11.85546875" style="624" hidden="1"/>
    <col min="6150" max="6150" width="11.42578125" style="624" hidden="1"/>
    <col min="6151" max="6151" width="0.85546875" style="624" hidden="1"/>
    <col min="6152" max="6400" width="11.42578125" style="624" hidden="1"/>
    <col min="6401" max="6401" width="0.85546875" style="624" hidden="1"/>
    <col min="6402" max="6402" width="2.7109375" style="624" hidden="1"/>
    <col min="6403" max="6403" width="18.7109375" style="624" hidden="1"/>
    <col min="6404" max="6404" width="14.5703125" style="624" hidden="1"/>
    <col min="6405" max="6405" width="11.85546875" style="624" hidden="1"/>
    <col min="6406" max="6406" width="11.42578125" style="624" hidden="1"/>
    <col min="6407" max="6407" width="0.85546875" style="624" hidden="1"/>
    <col min="6408" max="6656" width="11.42578125" style="624" hidden="1"/>
    <col min="6657" max="6657" width="0.85546875" style="624" hidden="1"/>
    <col min="6658" max="6658" width="2.7109375" style="624" hidden="1"/>
    <col min="6659" max="6659" width="18.7109375" style="624" hidden="1"/>
    <col min="6660" max="6660" width="14.5703125" style="624" hidden="1"/>
    <col min="6661" max="6661" width="11.85546875" style="624" hidden="1"/>
    <col min="6662" max="6662" width="11.42578125" style="624" hidden="1"/>
    <col min="6663" max="6663" width="0.85546875" style="624" hidden="1"/>
    <col min="6664" max="6912" width="11.42578125" style="624" hidden="1"/>
    <col min="6913" max="6913" width="0.85546875" style="624" hidden="1"/>
    <col min="6914" max="6914" width="2.7109375" style="624" hidden="1"/>
    <col min="6915" max="6915" width="18.7109375" style="624" hidden="1"/>
    <col min="6916" max="6916" width="14.5703125" style="624" hidden="1"/>
    <col min="6917" max="6917" width="11.85546875" style="624" hidden="1"/>
    <col min="6918" max="6918" width="11.42578125" style="624" hidden="1"/>
    <col min="6919" max="6919" width="0.85546875" style="624" hidden="1"/>
    <col min="6920" max="7168" width="11.42578125" style="624" hidden="1"/>
    <col min="7169" max="7169" width="0.85546875" style="624" hidden="1"/>
    <col min="7170" max="7170" width="2.7109375" style="624" hidden="1"/>
    <col min="7171" max="7171" width="18.7109375" style="624" hidden="1"/>
    <col min="7172" max="7172" width="14.5703125" style="624" hidden="1"/>
    <col min="7173" max="7173" width="11.85546875" style="624" hidden="1"/>
    <col min="7174" max="7174" width="11.42578125" style="624" hidden="1"/>
    <col min="7175" max="7175" width="0.85546875" style="624" hidden="1"/>
    <col min="7176" max="7424" width="11.42578125" style="624" hidden="1"/>
    <col min="7425" max="7425" width="0.85546875" style="624" hidden="1"/>
    <col min="7426" max="7426" width="2.7109375" style="624" hidden="1"/>
    <col min="7427" max="7427" width="18.7109375" style="624" hidden="1"/>
    <col min="7428" max="7428" width="14.5703125" style="624" hidden="1"/>
    <col min="7429" max="7429" width="11.85546875" style="624" hidden="1"/>
    <col min="7430" max="7430" width="11.42578125" style="624" hidden="1"/>
    <col min="7431" max="7431" width="0.85546875" style="624" hidden="1"/>
    <col min="7432" max="7680" width="11.42578125" style="624" hidden="1"/>
    <col min="7681" max="7681" width="0.85546875" style="624" hidden="1"/>
    <col min="7682" max="7682" width="2.7109375" style="624" hidden="1"/>
    <col min="7683" max="7683" width="18.7109375" style="624" hidden="1"/>
    <col min="7684" max="7684" width="14.5703125" style="624" hidden="1"/>
    <col min="7685" max="7685" width="11.85546875" style="624" hidden="1"/>
    <col min="7686" max="7686" width="11.42578125" style="624" hidden="1"/>
    <col min="7687" max="7687" width="0.85546875" style="624" hidden="1"/>
    <col min="7688" max="7936" width="11.42578125" style="624" hidden="1"/>
    <col min="7937" max="7937" width="0.85546875" style="624" hidden="1"/>
    <col min="7938" max="7938" width="2.7109375" style="624" hidden="1"/>
    <col min="7939" max="7939" width="18.7109375" style="624" hidden="1"/>
    <col min="7940" max="7940" width="14.5703125" style="624" hidden="1"/>
    <col min="7941" max="7941" width="11.85546875" style="624" hidden="1"/>
    <col min="7942" max="7942" width="11.42578125" style="624" hidden="1"/>
    <col min="7943" max="7943" width="0.85546875" style="624" hidden="1"/>
    <col min="7944" max="8192" width="11.42578125" style="624" hidden="1"/>
    <col min="8193" max="8193" width="0.85546875" style="624" hidden="1"/>
    <col min="8194" max="8194" width="2.7109375" style="624" hidden="1"/>
    <col min="8195" max="8195" width="18.7109375" style="624" hidden="1"/>
    <col min="8196" max="8196" width="14.5703125" style="624" hidden="1"/>
    <col min="8197" max="8197" width="11.85546875" style="624" hidden="1"/>
    <col min="8198" max="8198" width="11.42578125" style="624" hidden="1"/>
    <col min="8199" max="8199" width="0.85546875" style="624" hidden="1"/>
    <col min="8200" max="8448" width="11.42578125" style="624" hidden="1"/>
    <col min="8449" max="8449" width="0.85546875" style="624" hidden="1"/>
    <col min="8450" max="8450" width="2.7109375" style="624" hidden="1"/>
    <col min="8451" max="8451" width="18.7109375" style="624" hidden="1"/>
    <col min="8452" max="8452" width="14.5703125" style="624" hidden="1"/>
    <col min="8453" max="8453" width="11.85546875" style="624" hidden="1"/>
    <col min="8454" max="8454" width="11.42578125" style="624" hidden="1"/>
    <col min="8455" max="8455" width="0.85546875" style="624" hidden="1"/>
    <col min="8456" max="8704" width="11.42578125" style="624" hidden="1"/>
    <col min="8705" max="8705" width="0.85546875" style="624" hidden="1"/>
    <col min="8706" max="8706" width="2.7109375" style="624" hidden="1"/>
    <col min="8707" max="8707" width="18.7109375" style="624" hidden="1"/>
    <col min="8708" max="8708" width="14.5703125" style="624" hidden="1"/>
    <col min="8709" max="8709" width="11.85546875" style="624" hidden="1"/>
    <col min="8710" max="8710" width="11.42578125" style="624" hidden="1"/>
    <col min="8711" max="8711" width="0.85546875" style="624" hidden="1"/>
    <col min="8712" max="8960" width="11.42578125" style="624" hidden="1"/>
    <col min="8961" max="8961" width="0.85546875" style="624" hidden="1"/>
    <col min="8962" max="8962" width="2.7109375" style="624" hidden="1"/>
    <col min="8963" max="8963" width="18.7109375" style="624" hidden="1"/>
    <col min="8964" max="8964" width="14.5703125" style="624" hidden="1"/>
    <col min="8965" max="8965" width="11.85546875" style="624" hidden="1"/>
    <col min="8966" max="8966" width="11.42578125" style="624" hidden="1"/>
    <col min="8967" max="8967" width="0.85546875" style="624" hidden="1"/>
    <col min="8968" max="9216" width="11.42578125" style="624" hidden="1"/>
    <col min="9217" max="9217" width="0.85546875" style="624" hidden="1"/>
    <col min="9218" max="9218" width="2.7109375" style="624" hidden="1"/>
    <col min="9219" max="9219" width="18.7109375" style="624" hidden="1"/>
    <col min="9220" max="9220" width="14.5703125" style="624" hidden="1"/>
    <col min="9221" max="9221" width="11.85546875" style="624" hidden="1"/>
    <col min="9222" max="9222" width="11.42578125" style="624" hidden="1"/>
    <col min="9223" max="9223" width="0.85546875" style="624" hidden="1"/>
    <col min="9224" max="9472" width="11.42578125" style="624" hidden="1"/>
    <col min="9473" max="9473" width="0.85546875" style="624" hidden="1"/>
    <col min="9474" max="9474" width="2.7109375" style="624" hidden="1"/>
    <col min="9475" max="9475" width="18.7109375" style="624" hidden="1"/>
    <col min="9476" max="9476" width="14.5703125" style="624" hidden="1"/>
    <col min="9477" max="9477" width="11.85546875" style="624" hidden="1"/>
    <col min="9478" max="9478" width="11.42578125" style="624" hidden="1"/>
    <col min="9479" max="9479" width="0.85546875" style="624" hidden="1"/>
    <col min="9480" max="9728" width="11.42578125" style="624" hidden="1"/>
    <col min="9729" max="9729" width="0.85546875" style="624" hidden="1"/>
    <col min="9730" max="9730" width="2.7109375" style="624" hidden="1"/>
    <col min="9731" max="9731" width="18.7109375" style="624" hidden="1"/>
    <col min="9732" max="9732" width="14.5703125" style="624" hidden="1"/>
    <col min="9733" max="9733" width="11.85546875" style="624" hidden="1"/>
    <col min="9734" max="9734" width="11.42578125" style="624" hidden="1"/>
    <col min="9735" max="9735" width="0.85546875" style="624" hidden="1"/>
    <col min="9736" max="9984" width="11.42578125" style="624" hidden="1"/>
    <col min="9985" max="9985" width="0.85546875" style="624" hidden="1"/>
    <col min="9986" max="9986" width="2.7109375" style="624" hidden="1"/>
    <col min="9987" max="9987" width="18.7109375" style="624" hidden="1"/>
    <col min="9988" max="9988" width="14.5703125" style="624" hidden="1"/>
    <col min="9989" max="9989" width="11.85546875" style="624" hidden="1"/>
    <col min="9990" max="9990" width="11.42578125" style="624" hidden="1"/>
    <col min="9991" max="9991" width="0.85546875" style="624" hidden="1"/>
    <col min="9992" max="10240" width="11.42578125" style="624" hidden="1"/>
    <col min="10241" max="10241" width="0.85546875" style="624" hidden="1"/>
    <col min="10242" max="10242" width="2.7109375" style="624" hidden="1"/>
    <col min="10243" max="10243" width="18.7109375" style="624" hidden="1"/>
    <col min="10244" max="10244" width="14.5703125" style="624" hidden="1"/>
    <col min="10245" max="10245" width="11.85546875" style="624" hidden="1"/>
    <col min="10246" max="10246" width="11.42578125" style="624" hidden="1"/>
    <col min="10247" max="10247" width="0.85546875" style="624" hidden="1"/>
    <col min="10248" max="10496" width="11.42578125" style="624" hidden="1"/>
    <col min="10497" max="10497" width="0.85546875" style="624" hidden="1"/>
    <col min="10498" max="10498" width="2.7109375" style="624" hidden="1"/>
    <col min="10499" max="10499" width="18.7109375" style="624" hidden="1"/>
    <col min="10500" max="10500" width="14.5703125" style="624" hidden="1"/>
    <col min="10501" max="10501" width="11.85546875" style="624" hidden="1"/>
    <col min="10502" max="10502" width="11.42578125" style="624" hidden="1"/>
    <col min="10503" max="10503" width="0.85546875" style="624" hidden="1"/>
    <col min="10504" max="10752" width="11.42578125" style="624" hidden="1"/>
    <col min="10753" max="10753" width="0.85546875" style="624" hidden="1"/>
    <col min="10754" max="10754" width="2.7109375" style="624" hidden="1"/>
    <col min="10755" max="10755" width="18.7109375" style="624" hidden="1"/>
    <col min="10756" max="10756" width="14.5703125" style="624" hidden="1"/>
    <col min="10757" max="10757" width="11.85546875" style="624" hidden="1"/>
    <col min="10758" max="10758" width="11.42578125" style="624" hidden="1"/>
    <col min="10759" max="10759" width="0.85546875" style="624" hidden="1"/>
    <col min="10760" max="11008" width="11.42578125" style="624" hidden="1"/>
    <col min="11009" max="11009" width="0.85546875" style="624" hidden="1"/>
    <col min="11010" max="11010" width="2.7109375" style="624" hidden="1"/>
    <col min="11011" max="11011" width="18.7109375" style="624" hidden="1"/>
    <col min="11012" max="11012" width="14.5703125" style="624" hidden="1"/>
    <col min="11013" max="11013" width="11.85546875" style="624" hidden="1"/>
    <col min="11014" max="11014" width="11.42578125" style="624" hidden="1"/>
    <col min="11015" max="11015" width="0.85546875" style="624" hidden="1"/>
    <col min="11016" max="11264" width="11.42578125" style="624" hidden="1"/>
    <col min="11265" max="11265" width="0.85546875" style="624" hidden="1"/>
    <col min="11266" max="11266" width="2.7109375" style="624" hidden="1"/>
    <col min="11267" max="11267" width="18.7109375" style="624" hidden="1"/>
    <col min="11268" max="11268" width="14.5703125" style="624" hidden="1"/>
    <col min="11269" max="11269" width="11.85546875" style="624" hidden="1"/>
    <col min="11270" max="11270" width="11.42578125" style="624" hidden="1"/>
    <col min="11271" max="11271" width="0.85546875" style="624" hidden="1"/>
    <col min="11272" max="11520" width="11.42578125" style="624" hidden="1"/>
    <col min="11521" max="11521" width="0.85546875" style="624" hidden="1"/>
    <col min="11522" max="11522" width="2.7109375" style="624" hidden="1"/>
    <col min="11523" max="11523" width="18.7109375" style="624" hidden="1"/>
    <col min="11524" max="11524" width="14.5703125" style="624" hidden="1"/>
    <col min="11525" max="11525" width="11.85546875" style="624" hidden="1"/>
    <col min="11526" max="11526" width="11.42578125" style="624" hidden="1"/>
    <col min="11527" max="11527" width="0.85546875" style="624" hidden="1"/>
    <col min="11528" max="11776" width="11.42578125" style="624" hidden="1"/>
    <col min="11777" max="11777" width="0.85546875" style="624" hidden="1"/>
    <col min="11778" max="11778" width="2.7109375" style="624" hidden="1"/>
    <col min="11779" max="11779" width="18.7109375" style="624" hidden="1"/>
    <col min="11780" max="11780" width="14.5703125" style="624" hidden="1"/>
    <col min="11781" max="11781" width="11.85546875" style="624" hidden="1"/>
    <col min="11782" max="11782" width="11.42578125" style="624" hidden="1"/>
    <col min="11783" max="11783" width="0.85546875" style="624" hidden="1"/>
    <col min="11784" max="12032" width="11.42578125" style="624" hidden="1"/>
    <col min="12033" max="12033" width="0.85546875" style="624" hidden="1"/>
    <col min="12034" max="12034" width="2.7109375" style="624" hidden="1"/>
    <col min="12035" max="12035" width="18.7109375" style="624" hidden="1"/>
    <col min="12036" max="12036" width="14.5703125" style="624" hidden="1"/>
    <col min="12037" max="12037" width="11.85546875" style="624" hidden="1"/>
    <col min="12038" max="12038" width="11.42578125" style="624" hidden="1"/>
    <col min="12039" max="12039" width="0.85546875" style="624" hidden="1"/>
    <col min="12040" max="12288" width="11.42578125" style="624" hidden="1"/>
    <col min="12289" max="12289" width="0.85546875" style="624" hidden="1"/>
    <col min="12290" max="12290" width="2.7109375" style="624" hidden="1"/>
    <col min="12291" max="12291" width="18.7109375" style="624" hidden="1"/>
    <col min="12292" max="12292" width="14.5703125" style="624" hidden="1"/>
    <col min="12293" max="12293" width="11.85546875" style="624" hidden="1"/>
    <col min="12294" max="12294" width="11.42578125" style="624" hidden="1"/>
    <col min="12295" max="12295" width="0.85546875" style="624" hidden="1"/>
    <col min="12296" max="12544" width="11.42578125" style="624" hidden="1"/>
    <col min="12545" max="12545" width="0.85546875" style="624" hidden="1"/>
    <col min="12546" max="12546" width="2.7109375" style="624" hidden="1"/>
    <col min="12547" max="12547" width="18.7109375" style="624" hidden="1"/>
    <col min="12548" max="12548" width="14.5703125" style="624" hidden="1"/>
    <col min="12549" max="12549" width="11.85546875" style="624" hidden="1"/>
    <col min="12550" max="12550" width="11.42578125" style="624" hidden="1"/>
    <col min="12551" max="12551" width="0.85546875" style="624" hidden="1"/>
    <col min="12552" max="12800" width="11.42578125" style="624" hidden="1"/>
    <col min="12801" max="12801" width="0.85546875" style="624" hidden="1"/>
    <col min="12802" max="12802" width="2.7109375" style="624" hidden="1"/>
    <col min="12803" max="12803" width="18.7109375" style="624" hidden="1"/>
    <col min="12804" max="12804" width="14.5703125" style="624" hidden="1"/>
    <col min="12805" max="12805" width="11.85546875" style="624" hidden="1"/>
    <col min="12806" max="12806" width="11.42578125" style="624" hidden="1"/>
    <col min="12807" max="12807" width="0.85546875" style="624" hidden="1"/>
    <col min="12808" max="13056" width="11.42578125" style="624" hidden="1"/>
    <col min="13057" max="13057" width="0.85546875" style="624" hidden="1"/>
    <col min="13058" max="13058" width="2.7109375" style="624" hidden="1"/>
    <col min="13059" max="13059" width="18.7109375" style="624" hidden="1"/>
    <col min="13060" max="13060" width="14.5703125" style="624" hidden="1"/>
    <col min="13061" max="13061" width="11.85546875" style="624" hidden="1"/>
    <col min="13062" max="13062" width="11.42578125" style="624" hidden="1"/>
    <col min="13063" max="13063" width="0.85546875" style="624" hidden="1"/>
    <col min="13064" max="13312" width="11.42578125" style="624" hidden="1"/>
    <col min="13313" max="13313" width="0.85546875" style="624" hidden="1"/>
    <col min="13314" max="13314" width="2.7109375" style="624" hidden="1"/>
    <col min="13315" max="13315" width="18.7109375" style="624" hidden="1"/>
    <col min="13316" max="13316" width="14.5703125" style="624" hidden="1"/>
    <col min="13317" max="13317" width="11.85546875" style="624" hidden="1"/>
    <col min="13318" max="13318" width="11.42578125" style="624" hidden="1"/>
    <col min="13319" max="13319" width="0.85546875" style="624" hidden="1"/>
    <col min="13320" max="13568" width="11.42578125" style="624" hidden="1"/>
    <col min="13569" max="13569" width="0.85546875" style="624" hidden="1"/>
    <col min="13570" max="13570" width="2.7109375" style="624" hidden="1"/>
    <col min="13571" max="13571" width="18.7109375" style="624" hidden="1"/>
    <col min="13572" max="13572" width="14.5703125" style="624" hidden="1"/>
    <col min="13573" max="13573" width="11.85546875" style="624" hidden="1"/>
    <col min="13574" max="13574" width="11.42578125" style="624" hidden="1"/>
    <col min="13575" max="13575" width="0.85546875" style="624" hidden="1"/>
    <col min="13576" max="13824" width="11.42578125" style="624" hidden="1"/>
    <col min="13825" max="13825" width="0.85546875" style="624" hidden="1"/>
    <col min="13826" max="13826" width="2.7109375" style="624" hidden="1"/>
    <col min="13827" max="13827" width="18.7109375" style="624" hidden="1"/>
    <col min="13828" max="13828" width="14.5703125" style="624" hidden="1"/>
    <col min="13829" max="13829" width="11.85546875" style="624" hidden="1"/>
    <col min="13830" max="13830" width="11.42578125" style="624" hidden="1"/>
    <col min="13831" max="13831" width="0.85546875" style="624" hidden="1"/>
    <col min="13832" max="14080" width="11.42578125" style="624" hidden="1"/>
    <col min="14081" max="14081" width="0.85546875" style="624" hidden="1"/>
    <col min="14082" max="14082" width="2.7109375" style="624" hidden="1"/>
    <col min="14083" max="14083" width="18.7109375" style="624" hidden="1"/>
    <col min="14084" max="14084" width="14.5703125" style="624" hidden="1"/>
    <col min="14085" max="14085" width="11.85546875" style="624" hidden="1"/>
    <col min="14086" max="14086" width="11.42578125" style="624" hidden="1"/>
    <col min="14087" max="14087" width="0.85546875" style="624" hidden="1"/>
    <col min="14088" max="14336" width="11.42578125" style="624" hidden="1"/>
    <col min="14337" max="14337" width="0.85546875" style="624" hidden="1"/>
    <col min="14338" max="14338" width="2.7109375" style="624" hidden="1"/>
    <col min="14339" max="14339" width="18.7109375" style="624" hidden="1"/>
    <col min="14340" max="14340" width="14.5703125" style="624" hidden="1"/>
    <col min="14341" max="14341" width="11.85546875" style="624" hidden="1"/>
    <col min="14342" max="14342" width="11.42578125" style="624" hidden="1"/>
    <col min="14343" max="14343" width="0.85546875" style="624" hidden="1"/>
    <col min="14344" max="14592" width="11.42578125" style="624" hidden="1"/>
    <col min="14593" max="14593" width="0.85546875" style="624" hidden="1"/>
    <col min="14594" max="14594" width="2.7109375" style="624" hidden="1"/>
    <col min="14595" max="14595" width="18.7109375" style="624" hidden="1"/>
    <col min="14596" max="14596" width="14.5703125" style="624" hidden="1"/>
    <col min="14597" max="14597" width="11.85546875" style="624" hidden="1"/>
    <col min="14598" max="14598" width="11.42578125" style="624" hidden="1"/>
    <col min="14599" max="14599" width="0.85546875" style="624" hidden="1"/>
    <col min="14600" max="14848" width="11.42578125" style="624" hidden="1"/>
    <col min="14849" max="14849" width="0.85546875" style="624" hidden="1"/>
    <col min="14850" max="14850" width="2.7109375" style="624" hidden="1"/>
    <col min="14851" max="14851" width="18.7109375" style="624" hidden="1"/>
    <col min="14852" max="14852" width="14.5703125" style="624" hidden="1"/>
    <col min="14853" max="14853" width="11.85546875" style="624" hidden="1"/>
    <col min="14854" max="14854" width="11.42578125" style="624" hidden="1"/>
    <col min="14855" max="14855" width="0.85546875" style="624" hidden="1"/>
    <col min="14856" max="15104" width="11.42578125" style="624" hidden="1"/>
    <col min="15105" max="15105" width="0.85546875" style="624" hidden="1"/>
    <col min="15106" max="15106" width="2.7109375" style="624" hidden="1"/>
    <col min="15107" max="15107" width="18.7109375" style="624" hidden="1"/>
    <col min="15108" max="15108" width="14.5703125" style="624" hidden="1"/>
    <col min="15109" max="15109" width="11.85546875" style="624" hidden="1"/>
    <col min="15110" max="15110" width="11.42578125" style="624" hidden="1"/>
    <col min="15111" max="15111" width="0.85546875" style="624" hidden="1"/>
    <col min="15112" max="15360" width="11.42578125" style="624" hidden="1"/>
    <col min="15361" max="15361" width="0.85546875" style="624" hidden="1"/>
    <col min="15362" max="15362" width="2.7109375" style="624" hidden="1"/>
    <col min="15363" max="15363" width="18.7109375" style="624" hidden="1"/>
    <col min="15364" max="15364" width="14.5703125" style="624" hidden="1"/>
    <col min="15365" max="15365" width="11.85546875" style="624" hidden="1"/>
    <col min="15366" max="15366" width="11.42578125" style="624" hidden="1"/>
    <col min="15367" max="15367" width="0.85546875" style="624" hidden="1"/>
    <col min="15368" max="15616" width="11.42578125" style="624" hidden="1"/>
    <col min="15617" max="15617" width="0.85546875" style="624" hidden="1"/>
    <col min="15618" max="15618" width="2.7109375" style="624" hidden="1"/>
    <col min="15619" max="15619" width="18.7109375" style="624" hidden="1"/>
    <col min="15620" max="15620" width="14.5703125" style="624" hidden="1"/>
    <col min="15621" max="15621" width="11.85546875" style="624" hidden="1"/>
    <col min="15622" max="15622" width="11.42578125" style="624" hidden="1"/>
    <col min="15623" max="15623" width="0.85546875" style="624" hidden="1"/>
    <col min="15624" max="15872" width="11.42578125" style="624" hidden="1"/>
    <col min="15873" max="15873" width="0.85546875" style="624" hidden="1"/>
    <col min="15874" max="15874" width="2.7109375" style="624" hidden="1"/>
    <col min="15875" max="15875" width="18.7109375" style="624" hidden="1"/>
    <col min="15876" max="15876" width="14.5703125" style="624" hidden="1"/>
    <col min="15877" max="15877" width="11.85546875" style="624" hidden="1"/>
    <col min="15878" max="15878" width="11.42578125" style="624" hidden="1"/>
    <col min="15879" max="15879" width="0.85546875" style="624" hidden="1"/>
    <col min="15880" max="16128" width="11.42578125" style="624" hidden="1"/>
    <col min="16129" max="16129" width="0.85546875" style="624" hidden="1"/>
    <col min="16130" max="16130" width="2.7109375" style="624" hidden="1"/>
    <col min="16131" max="16131" width="18.7109375" style="624" hidden="1"/>
    <col min="16132" max="16132" width="14.5703125" style="624" hidden="1"/>
    <col min="16133" max="16133" width="11.85546875" style="624" hidden="1"/>
    <col min="16134" max="16134" width="11.42578125" style="624" hidden="1"/>
    <col min="16135" max="16135" width="0.85546875" style="624" hidden="1"/>
    <col min="16136" max="16384" width="11.42578125" style="624" hidden="1"/>
  </cols>
  <sheetData>
    <row r="1" spans="1:7" s="230" customFormat="1" ht="4.5" customHeight="1">
      <c r="A1" s="625"/>
      <c r="B1" s="233"/>
      <c r="C1" s="233"/>
      <c r="D1" s="233"/>
      <c r="E1" s="233"/>
      <c r="F1" s="233"/>
      <c r="G1" s="626"/>
    </row>
    <row r="2" spans="1:7" s="230" customFormat="1" ht="11.1" customHeight="1">
      <c r="A2" s="226"/>
      <c r="B2" s="575" t="s">
        <v>792</v>
      </c>
      <c r="C2" s="270"/>
      <c r="D2" s="627"/>
      <c r="E2" s="628"/>
      <c r="F2" s="731" t="s">
        <v>350</v>
      </c>
      <c r="G2" s="229"/>
    </row>
    <row r="3" spans="1:7" s="225" customFormat="1" ht="3" customHeight="1">
      <c r="A3" s="274"/>
      <c r="B3" s="277"/>
      <c r="C3" s="277"/>
      <c r="D3" s="629"/>
      <c r="E3" s="629"/>
      <c r="F3" s="629"/>
      <c r="G3" s="630"/>
    </row>
    <row r="4" spans="1:7" s="225" customFormat="1" ht="3" customHeight="1">
      <c r="A4" s="274"/>
      <c r="B4" s="258"/>
      <c r="C4" s="258"/>
      <c r="D4" s="631"/>
      <c r="E4" s="631"/>
      <c r="F4" s="632"/>
      <c r="G4" s="240"/>
    </row>
    <row r="5" spans="1:7" s="634" customFormat="1" ht="8.4499999999999993" customHeight="1">
      <c r="A5" s="633"/>
      <c r="B5" s="258" t="s">
        <v>369</v>
      </c>
      <c r="C5" s="258"/>
      <c r="D5" s="631" t="s">
        <v>370</v>
      </c>
      <c r="E5" s="631"/>
      <c r="F5" s="628"/>
      <c r="G5" s="232"/>
    </row>
    <row r="6" spans="1:7" s="225" customFormat="1" ht="3" customHeight="1">
      <c r="A6" s="274"/>
      <c r="B6" s="277"/>
      <c r="C6" s="277"/>
      <c r="D6" s="629"/>
      <c r="E6" s="635"/>
      <c r="F6" s="629"/>
      <c r="G6" s="630"/>
    </row>
    <row r="7" spans="1:7" s="225" customFormat="1" ht="3" customHeight="1">
      <c r="A7" s="274"/>
      <c r="B7" s="636"/>
      <c r="C7" s="636"/>
      <c r="D7" s="637"/>
      <c r="E7" s="628"/>
      <c r="F7" s="637"/>
      <c r="G7" s="630"/>
    </row>
    <row r="8" spans="1:7" s="225" customFormat="1" ht="9" customHeight="1">
      <c r="A8" s="274"/>
      <c r="B8" s="638" t="s">
        <v>371</v>
      </c>
      <c r="C8" s="258" t="s">
        <v>372</v>
      </c>
      <c r="D8" s="761" t="s">
        <v>373</v>
      </c>
      <c r="E8" s="761"/>
      <c r="F8" s="761"/>
      <c r="G8" s="639"/>
    </row>
    <row r="9" spans="1:7" s="225" customFormat="1" ht="9" customHeight="1">
      <c r="A9" s="274"/>
      <c r="B9" s="269"/>
      <c r="C9" s="228"/>
      <c r="D9" s="761"/>
      <c r="E9" s="761"/>
      <c r="F9" s="761"/>
      <c r="G9" s="639"/>
    </row>
    <row r="10" spans="1:7" s="225" customFormat="1" ht="9" customHeight="1">
      <c r="A10" s="274"/>
      <c r="B10" s="638" t="s">
        <v>374</v>
      </c>
      <c r="C10" s="258" t="s">
        <v>375</v>
      </c>
      <c r="D10" s="761" t="s">
        <v>376</v>
      </c>
      <c r="E10" s="761"/>
      <c r="F10" s="761"/>
      <c r="G10" s="639"/>
    </row>
    <row r="11" spans="1:7" s="225" customFormat="1" ht="9" customHeight="1">
      <c r="A11" s="274"/>
      <c r="B11" s="638"/>
      <c r="C11" s="258"/>
      <c r="D11" s="761"/>
      <c r="E11" s="761"/>
      <c r="F11" s="761"/>
      <c r="G11" s="639"/>
    </row>
    <row r="12" spans="1:7" s="225" customFormat="1" ht="9" customHeight="1">
      <c r="A12" s="274"/>
      <c r="B12" s="638" t="s">
        <v>377</v>
      </c>
      <c r="C12" s="258" t="s">
        <v>378</v>
      </c>
      <c r="D12" s="761" t="s">
        <v>379</v>
      </c>
      <c r="E12" s="761"/>
      <c r="F12" s="761"/>
      <c r="G12" s="639"/>
    </row>
    <row r="13" spans="1:7" s="225" customFormat="1" ht="9" customHeight="1">
      <c r="A13" s="274"/>
      <c r="B13" s="638"/>
      <c r="C13" s="258"/>
      <c r="D13" s="761" t="s">
        <v>204</v>
      </c>
      <c r="E13" s="761"/>
      <c r="F13" s="761"/>
      <c r="G13" s="639"/>
    </row>
    <row r="14" spans="1:7" s="225" customFormat="1" ht="9" customHeight="1">
      <c r="A14" s="274"/>
      <c r="B14" s="638"/>
      <c r="C14" s="258"/>
      <c r="D14" s="761"/>
      <c r="E14" s="761"/>
      <c r="F14" s="761"/>
      <c r="G14" s="639"/>
    </row>
    <row r="15" spans="1:7" s="225" customFormat="1" ht="9" customHeight="1">
      <c r="A15" s="274"/>
      <c r="B15" s="638" t="s">
        <v>380</v>
      </c>
      <c r="C15" s="258" t="s">
        <v>381</v>
      </c>
      <c r="D15" s="761" t="s">
        <v>382</v>
      </c>
      <c r="E15" s="761"/>
      <c r="F15" s="761"/>
      <c r="G15" s="639"/>
    </row>
    <row r="16" spans="1:7" s="225" customFormat="1" ht="9" customHeight="1">
      <c r="A16" s="274"/>
      <c r="B16" s="638"/>
      <c r="C16" s="258"/>
      <c r="D16" s="761"/>
      <c r="E16" s="761"/>
      <c r="F16" s="761"/>
      <c r="G16" s="639"/>
    </row>
    <row r="17" spans="1:7" s="225" customFormat="1" ht="9" customHeight="1">
      <c r="A17" s="274"/>
      <c r="B17" s="638" t="s">
        <v>383</v>
      </c>
      <c r="C17" s="258" t="s">
        <v>384</v>
      </c>
      <c r="D17" s="761" t="s">
        <v>793</v>
      </c>
      <c r="E17" s="761"/>
      <c r="F17" s="761"/>
      <c r="G17" s="639"/>
    </row>
    <row r="18" spans="1:7" s="225" customFormat="1" ht="9" customHeight="1">
      <c r="A18" s="274"/>
      <c r="B18" s="638"/>
      <c r="C18" s="258"/>
      <c r="D18" s="761" t="s">
        <v>794</v>
      </c>
      <c r="E18" s="761"/>
      <c r="F18" s="761"/>
      <c r="G18" s="639"/>
    </row>
    <row r="19" spans="1:7" s="225" customFormat="1" ht="9" customHeight="1">
      <c r="A19" s="274"/>
      <c r="B19" s="638"/>
      <c r="C19" s="258"/>
      <c r="D19" s="761" t="s">
        <v>795</v>
      </c>
      <c r="E19" s="761"/>
      <c r="F19" s="761"/>
      <c r="G19" s="639"/>
    </row>
    <row r="20" spans="1:7" s="225" customFormat="1" ht="9" customHeight="1">
      <c r="A20" s="274"/>
      <c r="B20" s="638"/>
      <c r="C20" s="258"/>
      <c r="D20" s="761"/>
      <c r="E20" s="761"/>
      <c r="F20" s="761"/>
      <c r="G20" s="639"/>
    </row>
    <row r="21" spans="1:7" s="225" customFormat="1" ht="9" customHeight="1">
      <c r="A21" s="274"/>
      <c r="B21" s="638" t="s">
        <v>385</v>
      </c>
      <c r="C21" s="258" t="s">
        <v>386</v>
      </c>
      <c r="D21" s="761" t="s">
        <v>387</v>
      </c>
      <c r="E21" s="761"/>
      <c r="F21" s="761"/>
      <c r="G21" s="630"/>
    </row>
    <row r="22" spans="1:7" s="225" customFormat="1" ht="9" customHeight="1">
      <c r="A22" s="274"/>
      <c r="B22" s="638"/>
      <c r="C22" s="258"/>
      <c r="D22" s="761"/>
      <c r="E22" s="761"/>
      <c r="F22" s="761"/>
      <c r="G22" s="630"/>
    </row>
    <row r="23" spans="1:7" s="225" customFormat="1" ht="9" customHeight="1">
      <c r="A23" s="274"/>
      <c r="B23" s="638" t="s">
        <v>388</v>
      </c>
      <c r="C23" s="258" t="s">
        <v>389</v>
      </c>
      <c r="D23" s="761" t="s">
        <v>390</v>
      </c>
      <c r="E23" s="761"/>
      <c r="F23" s="761"/>
      <c r="G23" s="630"/>
    </row>
    <row r="24" spans="1:7" s="225" customFormat="1" ht="9" customHeight="1">
      <c r="A24" s="274"/>
      <c r="B24" s="283"/>
      <c r="C24" s="258"/>
      <c r="D24" s="761"/>
      <c r="E24" s="761"/>
      <c r="F24" s="761"/>
      <c r="G24" s="630"/>
    </row>
    <row r="25" spans="1:7" s="225" customFormat="1" ht="9" customHeight="1">
      <c r="A25" s="274"/>
      <c r="B25" s="638" t="s">
        <v>391</v>
      </c>
      <c r="C25" s="258" t="s">
        <v>392</v>
      </c>
      <c r="D25" s="761" t="s">
        <v>393</v>
      </c>
      <c r="E25" s="761"/>
      <c r="F25" s="761"/>
      <c r="G25" s="232"/>
    </row>
    <row r="26" spans="1:7" s="225" customFormat="1" ht="9" customHeight="1">
      <c r="A26" s="274"/>
      <c r="B26" s="638"/>
      <c r="C26" s="258"/>
      <c r="D26" s="761" t="s">
        <v>394</v>
      </c>
      <c r="E26" s="761"/>
      <c r="F26" s="761"/>
      <c r="G26" s="232"/>
    </row>
    <row r="27" spans="1:7" s="225" customFormat="1" ht="9" customHeight="1">
      <c r="A27" s="274"/>
      <c r="B27" s="638"/>
      <c r="C27" s="258"/>
      <c r="D27" s="761"/>
      <c r="E27" s="761"/>
      <c r="F27" s="761"/>
      <c r="G27" s="232"/>
    </row>
    <row r="28" spans="1:7" s="225" customFormat="1" ht="9" customHeight="1">
      <c r="A28" s="274"/>
      <c r="B28" s="638" t="s">
        <v>395</v>
      </c>
      <c r="C28" s="258" t="s">
        <v>396</v>
      </c>
      <c r="D28" s="761" t="s">
        <v>397</v>
      </c>
      <c r="E28" s="761"/>
      <c r="F28" s="761"/>
      <c r="G28" s="232"/>
    </row>
    <row r="29" spans="1:7" s="225" customFormat="1" ht="9" customHeight="1">
      <c r="A29" s="274"/>
      <c r="B29" s="638"/>
      <c r="C29" s="258"/>
      <c r="D29" s="761" t="s">
        <v>398</v>
      </c>
      <c r="E29" s="761"/>
      <c r="F29" s="761"/>
      <c r="G29" s="232"/>
    </row>
    <row r="30" spans="1:7" s="225" customFormat="1" ht="9" customHeight="1">
      <c r="A30" s="274"/>
      <c r="B30" s="638"/>
      <c r="C30" s="258"/>
      <c r="D30" s="761"/>
      <c r="E30" s="761"/>
      <c r="F30" s="761"/>
      <c r="G30" s="232"/>
    </row>
    <row r="31" spans="1:7" s="643" customFormat="1" ht="9" customHeight="1">
      <c r="A31" s="640"/>
      <c r="B31" s="641" t="s">
        <v>399</v>
      </c>
      <c r="C31" s="631" t="s">
        <v>400</v>
      </c>
      <c r="D31" s="761" t="s">
        <v>401</v>
      </c>
      <c r="E31" s="761"/>
      <c r="F31" s="761"/>
      <c r="G31" s="642"/>
    </row>
    <row r="32" spans="1:7" s="225" customFormat="1" ht="9" customHeight="1">
      <c r="A32" s="274"/>
      <c r="B32" s="638"/>
      <c r="C32" s="228"/>
      <c r="D32" s="761" t="s">
        <v>402</v>
      </c>
      <c r="E32" s="761"/>
      <c r="F32" s="761"/>
      <c r="G32" s="232"/>
    </row>
    <row r="33" spans="1:7" s="225" customFormat="1" ht="9" customHeight="1">
      <c r="A33" s="274"/>
      <c r="B33" s="638"/>
      <c r="C33" s="258"/>
      <c r="D33" s="761" t="s">
        <v>796</v>
      </c>
      <c r="E33" s="761"/>
      <c r="F33" s="761"/>
      <c r="G33" s="232"/>
    </row>
    <row r="34" spans="1:7" s="225" customFormat="1" ht="9" customHeight="1">
      <c r="A34" s="274"/>
      <c r="B34" s="638"/>
      <c r="C34" s="258"/>
      <c r="D34" s="761" t="s">
        <v>482</v>
      </c>
      <c r="E34" s="761"/>
      <c r="F34" s="761"/>
      <c r="G34" s="232"/>
    </row>
    <row r="35" spans="1:7" s="225" customFormat="1" ht="9" customHeight="1">
      <c r="A35" s="274"/>
      <c r="B35" s="638" t="s">
        <v>403</v>
      </c>
      <c r="C35" s="258" t="s">
        <v>404</v>
      </c>
      <c r="D35" s="761" t="s">
        <v>405</v>
      </c>
      <c r="E35" s="761"/>
      <c r="F35" s="761"/>
      <c r="G35" s="232"/>
    </row>
    <row r="36" spans="1:7" s="225" customFormat="1" ht="9" customHeight="1">
      <c r="A36" s="274"/>
      <c r="B36" s="638"/>
      <c r="C36" s="258"/>
      <c r="D36" s="761"/>
      <c r="E36" s="761"/>
      <c r="F36" s="761"/>
      <c r="G36" s="232"/>
    </row>
    <row r="37" spans="1:7" s="225" customFormat="1" ht="9" customHeight="1">
      <c r="A37" s="274"/>
      <c r="B37" s="638" t="s">
        <v>406</v>
      </c>
      <c r="C37" s="258" t="s">
        <v>407</v>
      </c>
      <c r="D37" s="761" t="s">
        <v>408</v>
      </c>
      <c r="E37" s="761"/>
      <c r="F37" s="761"/>
      <c r="G37" s="232"/>
    </row>
    <row r="38" spans="1:7" s="225" customFormat="1" ht="9" customHeight="1">
      <c r="A38" s="274"/>
      <c r="B38" s="638"/>
      <c r="C38" s="258"/>
      <c r="D38" s="761" t="s">
        <v>409</v>
      </c>
      <c r="E38" s="761"/>
      <c r="F38" s="761"/>
      <c r="G38" s="232"/>
    </row>
    <row r="39" spans="1:7" s="225" customFormat="1" ht="9" customHeight="1">
      <c r="A39" s="274"/>
      <c r="B39" s="638"/>
      <c r="C39" s="258"/>
      <c r="D39" s="761"/>
      <c r="E39" s="761"/>
      <c r="F39" s="761"/>
      <c r="G39" s="232"/>
    </row>
    <row r="40" spans="1:7" s="225" customFormat="1" ht="9" customHeight="1">
      <c r="A40" s="274"/>
      <c r="B40" s="638" t="s">
        <v>410</v>
      </c>
      <c r="C40" s="258" t="s">
        <v>411</v>
      </c>
      <c r="D40" s="761" t="s">
        <v>412</v>
      </c>
      <c r="E40" s="761"/>
      <c r="F40" s="761"/>
      <c r="G40" s="232"/>
    </row>
    <row r="41" spans="1:7" s="225" customFormat="1" ht="9" customHeight="1">
      <c r="A41" s="274"/>
      <c r="B41" s="638"/>
      <c r="C41" s="258"/>
      <c r="D41" s="761"/>
      <c r="E41" s="761"/>
      <c r="F41" s="761"/>
      <c r="G41" s="232"/>
    </row>
    <row r="42" spans="1:7" s="225" customFormat="1" ht="9" customHeight="1">
      <c r="A42" s="274"/>
      <c r="B42" s="638" t="s">
        <v>413</v>
      </c>
      <c r="C42" s="258" t="s">
        <v>414</v>
      </c>
      <c r="D42" s="761" t="s">
        <v>415</v>
      </c>
      <c r="E42" s="761"/>
      <c r="F42" s="761"/>
      <c r="G42" s="232"/>
    </row>
    <row r="43" spans="1:7" s="225" customFormat="1" ht="9" customHeight="1">
      <c r="A43" s="274"/>
      <c r="B43" s="638"/>
      <c r="C43" s="258"/>
      <c r="D43" s="761"/>
      <c r="E43" s="761"/>
      <c r="F43" s="761"/>
      <c r="G43" s="232"/>
    </row>
    <row r="44" spans="1:7" s="225" customFormat="1" ht="9" customHeight="1">
      <c r="A44" s="274"/>
      <c r="B44" s="638" t="s">
        <v>416</v>
      </c>
      <c r="C44" s="258" t="s">
        <v>417</v>
      </c>
      <c r="D44" s="761" t="s">
        <v>418</v>
      </c>
      <c r="E44" s="761"/>
      <c r="F44" s="761"/>
      <c r="G44" s="232"/>
    </row>
    <row r="45" spans="1:7" s="225" customFormat="1" ht="3" customHeight="1">
      <c r="A45" s="274"/>
      <c r="B45" s="277"/>
      <c r="C45" s="277"/>
      <c r="D45" s="277"/>
      <c r="E45" s="277"/>
      <c r="F45" s="277"/>
      <c r="G45" s="630"/>
    </row>
    <row r="46" spans="1:7" s="225" customFormat="1" ht="3" customHeight="1">
      <c r="A46" s="274"/>
      <c r="B46" s="258"/>
      <c r="C46" s="258"/>
      <c r="D46" s="258"/>
      <c r="E46" s="258"/>
      <c r="F46" s="224"/>
      <c r="G46" s="240"/>
    </row>
    <row r="47" spans="1:7" s="225" customFormat="1" ht="9" customHeight="1">
      <c r="A47" s="274"/>
      <c r="B47" s="526" t="s">
        <v>741</v>
      </c>
      <c r="C47" s="644"/>
      <c r="D47" s="644"/>
      <c r="E47" s="224"/>
      <c r="F47" s="224"/>
      <c r="G47" s="240"/>
    </row>
    <row r="48" spans="1:7" s="225" customFormat="1" ht="9" customHeight="1">
      <c r="A48" s="274"/>
      <c r="B48" s="645" t="s">
        <v>840</v>
      </c>
      <c r="C48" s="644"/>
      <c r="D48" s="644"/>
      <c r="E48" s="224"/>
      <c r="F48" s="224"/>
      <c r="G48" s="240"/>
    </row>
    <row r="49" spans="1:8" s="230" customFormat="1" ht="4.5" customHeight="1">
      <c r="A49" s="245"/>
      <c r="B49" s="231"/>
      <c r="C49" s="231"/>
      <c r="D49" s="231"/>
      <c r="E49" s="231"/>
      <c r="F49" s="231"/>
      <c r="G49" s="263"/>
    </row>
    <row r="50" spans="1:8" hidden="1">
      <c r="H50" s="624" t="s">
        <v>24</v>
      </c>
    </row>
  </sheetData>
  <sheetProtection sheet="1" objects="1" scenarios="1"/>
  <mergeCells count="37">
    <mergeCell ref="D13:F13"/>
    <mergeCell ref="D8:F8"/>
    <mergeCell ref="D9:F9"/>
    <mergeCell ref="D10:F10"/>
    <mergeCell ref="D11:F11"/>
    <mergeCell ref="D12:F12"/>
    <mergeCell ref="D25:F25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37:F37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44:F44"/>
    <mergeCell ref="D38:F38"/>
    <mergeCell ref="D39:F39"/>
    <mergeCell ref="D40:F40"/>
    <mergeCell ref="D41:F41"/>
    <mergeCell ref="D42:F42"/>
    <mergeCell ref="D43:F43"/>
  </mergeCells>
  <hyperlinks>
    <hyperlink ref="F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WVO6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624" customWidth="1"/>
    <col min="2" max="2" width="2.85546875" style="624" customWidth="1"/>
    <col min="3" max="3" width="15.85546875" style="624" customWidth="1"/>
    <col min="4" max="4" width="13.28515625" style="624" customWidth="1"/>
    <col min="5" max="5" width="13.7109375" style="624" customWidth="1"/>
    <col min="6" max="6" width="13.42578125" style="624" customWidth="1"/>
    <col min="7" max="8" width="0.85546875" style="624" customWidth="1"/>
    <col min="9" max="256" width="11.42578125" style="624" hidden="1"/>
    <col min="257" max="257" width="0.85546875" style="624" hidden="1"/>
    <col min="258" max="258" width="2.85546875" style="624" hidden="1"/>
    <col min="259" max="259" width="15.85546875" style="624" hidden="1"/>
    <col min="260" max="260" width="13.28515625" style="624" hidden="1"/>
    <col min="261" max="261" width="13.85546875" style="624" hidden="1"/>
    <col min="262" max="262" width="13.42578125" style="624" hidden="1"/>
    <col min="263" max="263" width="0.85546875" style="624" hidden="1"/>
    <col min="264" max="512" width="11.42578125" style="624" hidden="1"/>
    <col min="513" max="513" width="0.85546875" style="624" hidden="1"/>
    <col min="514" max="514" width="2.85546875" style="624" hidden="1"/>
    <col min="515" max="515" width="15.85546875" style="624" hidden="1"/>
    <col min="516" max="516" width="13.28515625" style="624" hidden="1"/>
    <col min="517" max="517" width="13.85546875" style="624" hidden="1"/>
    <col min="518" max="518" width="13.42578125" style="624" hidden="1"/>
    <col min="519" max="519" width="0.85546875" style="624" hidden="1"/>
    <col min="520" max="768" width="11.42578125" style="624" hidden="1"/>
    <col min="769" max="769" width="0.85546875" style="624" hidden="1"/>
    <col min="770" max="770" width="2.85546875" style="624" hidden="1"/>
    <col min="771" max="771" width="15.85546875" style="624" hidden="1"/>
    <col min="772" max="772" width="13.28515625" style="624" hidden="1"/>
    <col min="773" max="773" width="13.85546875" style="624" hidden="1"/>
    <col min="774" max="774" width="13.42578125" style="624" hidden="1"/>
    <col min="775" max="775" width="0.85546875" style="624" hidden="1"/>
    <col min="776" max="1024" width="11.42578125" style="624" hidden="1"/>
    <col min="1025" max="1025" width="0.85546875" style="624" hidden="1"/>
    <col min="1026" max="1026" width="2.85546875" style="624" hidden="1"/>
    <col min="1027" max="1027" width="15.85546875" style="624" hidden="1"/>
    <col min="1028" max="1028" width="13.28515625" style="624" hidden="1"/>
    <col min="1029" max="1029" width="13.85546875" style="624" hidden="1"/>
    <col min="1030" max="1030" width="13.42578125" style="624" hidden="1"/>
    <col min="1031" max="1031" width="0.85546875" style="624" hidden="1"/>
    <col min="1032" max="1280" width="11.42578125" style="624" hidden="1"/>
    <col min="1281" max="1281" width="0.85546875" style="624" hidden="1"/>
    <col min="1282" max="1282" width="2.85546875" style="624" hidden="1"/>
    <col min="1283" max="1283" width="15.85546875" style="624" hidden="1"/>
    <col min="1284" max="1284" width="13.28515625" style="624" hidden="1"/>
    <col min="1285" max="1285" width="13.85546875" style="624" hidden="1"/>
    <col min="1286" max="1286" width="13.42578125" style="624" hidden="1"/>
    <col min="1287" max="1287" width="0.85546875" style="624" hidden="1"/>
    <col min="1288" max="1536" width="11.42578125" style="624" hidden="1"/>
    <col min="1537" max="1537" width="0.85546875" style="624" hidden="1"/>
    <col min="1538" max="1538" width="2.85546875" style="624" hidden="1"/>
    <col min="1539" max="1539" width="15.85546875" style="624" hidden="1"/>
    <col min="1540" max="1540" width="13.28515625" style="624" hidden="1"/>
    <col min="1541" max="1541" width="13.85546875" style="624" hidden="1"/>
    <col min="1542" max="1542" width="13.42578125" style="624" hidden="1"/>
    <col min="1543" max="1543" width="0.85546875" style="624" hidden="1"/>
    <col min="1544" max="1792" width="11.42578125" style="624" hidden="1"/>
    <col min="1793" max="1793" width="0.85546875" style="624" hidden="1"/>
    <col min="1794" max="1794" width="2.85546875" style="624" hidden="1"/>
    <col min="1795" max="1795" width="15.85546875" style="624" hidden="1"/>
    <col min="1796" max="1796" width="13.28515625" style="624" hidden="1"/>
    <col min="1797" max="1797" width="13.85546875" style="624" hidden="1"/>
    <col min="1798" max="1798" width="13.42578125" style="624" hidden="1"/>
    <col min="1799" max="1799" width="0.85546875" style="624" hidden="1"/>
    <col min="1800" max="2048" width="11.42578125" style="624" hidden="1"/>
    <col min="2049" max="2049" width="0.85546875" style="624" hidden="1"/>
    <col min="2050" max="2050" width="2.85546875" style="624" hidden="1"/>
    <col min="2051" max="2051" width="15.85546875" style="624" hidden="1"/>
    <col min="2052" max="2052" width="13.28515625" style="624" hidden="1"/>
    <col min="2053" max="2053" width="13.85546875" style="624" hidden="1"/>
    <col min="2054" max="2054" width="13.42578125" style="624" hidden="1"/>
    <col min="2055" max="2055" width="0.85546875" style="624" hidden="1"/>
    <col min="2056" max="2304" width="11.42578125" style="624" hidden="1"/>
    <col min="2305" max="2305" width="0.85546875" style="624" hidden="1"/>
    <col min="2306" max="2306" width="2.85546875" style="624" hidden="1"/>
    <col min="2307" max="2307" width="15.85546875" style="624" hidden="1"/>
    <col min="2308" max="2308" width="13.28515625" style="624" hidden="1"/>
    <col min="2309" max="2309" width="13.85546875" style="624" hidden="1"/>
    <col min="2310" max="2310" width="13.42578125" style="624" hidden="1"/>
    <col min="2311" max="2311" width="0.85546875" style="624" hidden="1"/>
    <col min="2312" max="2560" width="11.42578125" style="624" hidden="1"/>
    <col min="2561" max="2561" width="0.85546875" style="624" hidden="1"/>
    <col min="2562" max="2562" width="2.85546875" style="624" hidden="1"/>
    <col min="2563" max="2563" width="15.85546875" style="624" hidden="1"/>
    <col min="2564" max="2564" width="13.28515625" style="624" hidden="1"/>
    <col min="2565" max="2565" width="13.85546875" style="624" hidden="1"/>
    <col min="2566" max="2566" width="13.42578125" style="624" hidden="1"/>
    <col min="2567" max="2567" width="0.85546875" style="624" hidden="1"/>
    <col min="2568" max="2816" width="11.42578125" style="624" hidden="1"/>
    <col min="2817" max="2817" width="0.85546875" style="624" hidden="1"/>
    <col min="2818" max="2818" width="2.85546875" style="624" hidden="1"/>
    <col min="2819" max="2819" width="15.85546875" style="624" hidden="1"/>
    <col min="2820" max="2820" width="13.28515625" style="624" hidden="1"/>
    <col min="2821" max="2821" width="13.85546875" style="624" hidden="1"/>
    <col min="2822" max="2822" width="13.42578125" style="624" hidden="1"/>
    <col min="2823" max="2823" width="0.85546875" style="624" hidden="1"/>
    <col min="2824" max="3072" width="11.42578125" style="624" hidden="1"/>
    <col min="3073" max="3073" width="0.85546875" style="624" hidden="1"/>
    <col min="3074" max="3074" width="2.85546875" style="624" hidden="1"/>
    <col min="3075" max="3075" width="15.85546875" style="624" hidden="1"/>
    <col min="3076" max="3076" width="13.28515625" style="624" hidden="1"/>
    <col min="3077" max="3077" width="13.85546875" style="624" hidden="1"/>
    <col min="3078" max="3078" width="13.42578125" style="624" hidden="1"/>
    <col min="3079" max="3079" width="0.85546875" style="624" hidden="1"/>
    <col min="3080" max="3328" width="11.42578125" style="624" hidden="1"/>
    <col min="3329" max="3329" width="0.85546875" style="624" hidden="1"/>
    <col min="3330" max="3330" width="2.85546875" style="624" hidden="1"/>
    <col min="3331" max="3331" width="15.85546875" style="624" hidden="1"/>
    <col min="3332" max="3332" width="13.28515625" style="624" hidden="1"/>
    <col min="3333" max="3333" width="13.85546875" style="624" hidden="1"/>
    <col min="3334" max="3334" width="13.42578125" style="624" hidden="1"/>
    <col min="3335" max="3335" width="0.85546875" style="624" hidden="1"/>
    <col min="3336" max="3584" width="11.42578125" style="624" hidden="1"/>
    <col min="3585" max="3585" width="0.85546875" style="624" hidden="1"/>
    <col min="3586" max="3586" width="2.85546875" style="624" hidden="1"/>
    <col min="3587" max="3587" width="15.85546875" style="624" hidden="1"/>
    <col min="3588" max="3588" width="13.28515625" style="624" hidden="1"/>
    <col min="3589" max="3589" width="13.85546875" style="624" hidden="1"/>
    <col min="3590" max="3590" width="13.42578125" style="624" hidden="1"/>
    <col min="3591" max="3591" width="0.85546875" style="624" hidden="1"/>
    <col min="3592" max="3840" width="11.42578125" style="624" hidden="1"/>
    <col min="3841" max="3841" width="0.85546875" style="624" hidden="1"/>
    <col min="3842" max="3842" width="2.85546875" style="624" hidden="1"/>
    <col min="3843" max="3843" width="15.85546875" style="624" hidden="1"/>
    <col min="3844" max="3844" width="13.28515625" style="624" hidden="1"/>
    <col min="3845" max="3845" width="13.85546875" style="624" hidden="1"/>
    <col min="3846" max="3846" width="13.42578125" style="624" hidden="1"/>
    <col min="3847" max="3847" width="0.85546875" style="624" hidden="1"/>
    <col min="3848" max="4096" width="11.42578125" style="624" hidden="1"/>
    <col min="4097" max="4097" width="0.85546875" style="624" hidden="1"/>
    <col min="4098" max="4098" width="2.85546875" style="624" hidden="1"/>
    <col min="4099" max="4099" width="15.85546875" style="624" hidden="1"/>
    <col min="4100" max="4100" width="13.28515625" style="624" hidden="1"/>
    <col min="4101" max="4101" width="13.85546875" style="624" hidden="1"/>
    <col min="4102" max="4102" width="13.42578125" style="624" hidden="1"/>
    <col min="4103" max="4103" width="0.85546875" style="624" hidden="1"/>
    <col min="4104" max="4352" width="11.42578125" style="624" hidden="1"/>
    <col min="4353" max="4353" width="0.85546875" style="624" hidden="1"/>
    <col min="4354" max="4354" width="2.85546875" style="624" hidden="1"/>
    <col min="4355" max="4355" width="15.85546875" style="624" hidden="1"/>
    <col min="4356" max="4356" width="13.28515625" style="624" hidden="1"/>
    <col min="4357" max="4357" width="13.85546875" style="624" hidden="1"/>
    <col min="4358" max="4358" width="13.42578125" style="624" hidden="1"/>
    <col min="4359" max="4359" width="0.85546875" style="624" hidden="1"/>
    <col min="4360" max="4608" width="11.42578125" style="624" hidden="1"/>
    <col min="4609" max="4609" width="0.85546875" style="624" hidden="1"/>
    <col min="4610" max="4610" width="2.85546875" style="624" hidden="1"/>
    <col min="4611" max="4611" width="15.85546875" style="624" hidden="1"/>
    <col min="4612" max="4612" width="13.28515625" style="624" hidden="1"/>
    <col min="4613" max="4613" width="13.85546875" style="624" hidden="1"/>
    <col min="4614" max="4614" width="13.42578125" style="624" hidden="1"/>
    <col min="4615" max="4615" width="0.85546875" style="624" hidden="1"/>
    <col min="4616" max="4864" width="11.42578125" style="624" hidden="1"/>
    <col min="4865" max="4865" width="0.85546875" style="624" hidden="1"/>
    <col min="4866" max="4866" width="2.85546875" style="624" hidden="1"/>
    <col min="4867" max="4867" width="15.85546875" style="624" hidden="1"/>
    <col min="4868" max="4868" width="13.28515625" style="624" hidden="1"/>
    <col min="4869" max="4869" width="13.85546875" style="624" hidden="1"/>
    <col min="4870" max="4870" width="13.42578125" style="624" hidden="1"/>
    <col min="4871" max="4871" width="0.85546875" style="624" hidden="1"/>
    <col min="4872" max="5120" width="11.42578125" style="624" hidden="1"/>
    <col min="5121" max="5121" width="0.85546875" style="624" hidden="1"/>
    <col min="5122" max="5122" width="2.85546875" style="624" hidden="1"/>
    <col min="5123" max="5123" width="15.85546875" style="624" hidden="1"/>
    <col min="5124" max="5124" width="13.28515625" style="624" hidden="1"/>
    <col min="5125" max="5125" width="13.85546875" style="624" hidden="1"/>
    <col min="5126" max="5126" width="13.42578125" style="624" hidden="1"/>
    <col min="5127" max="5127" width="0.85546875" style="624" hidden="1"/>
    <col min="5128" max="5376" width="11.42578125" style="624" hidden="1"/>
    <col min="5377" max="5377" width="0.85546875" style="624" hidden="1"/>
    <col min="5378" max="5378" width="2.85546875" style="624" hidden="1"/>
    <col min="5379" max="5379" width="15.85546875" style="624" hidden="1"/>
    <col min="5380" max="5380" width="13.28515625" style="624" hidden="1"/>
    <col min="5381" max="5381" width="13.85546875" style="624" hidden="1"/>
    <col min="5382" max="5382" width="13.42578125" style="624" hidden="1"/>
    <col min="5383" max="5383" width="0.85546875" style="624" hidden="1"/>
    <col min="5384" max="5632" width="11.42578125" style="624" hidden="1"/>
    <col min="5633" max="5633" width="0.85546875" style="624" hidden="1"/>
    <col min="5634" max="5634" width="2.85546875" style="624" hidden="1"/>
    <col min="5635" max="5635" width="15.85546875" style="624" hidden="1"/>
    <col min="5636" max="5636" width="13.28515625" style="624" hidden="1"/>
    <col min="5637" max="5637" width="13.85546875" style="624" hidden="1"/>
    <col min="5638" max="5638" width="13.42578125" style="624" hidden="1"/>
    <col min="5639" max="5639" width="0.85546875" style="624" hidden="1"/>
    <col min="5640" max="5888" width="11.42578125" style="624" hidden="1"/>
    <col min="5889" max="5889" width="0.85546875" style="624" hidden="1"/>
    <col min="5890" max="5890" width="2.85546875" style="624" hidden="1"/>
    <col min="5891" max="5891" width="15.85546875" style="624" hidden="1"/>
    <col min="5892" max="5892" width="13.28515625" style="624" hidden="1"/>
    <col min="5893" max="5893" width="13.85546875" style="624" hidden="1"/>
    <col min="5894" max="5894" width="13.42578125" style="624" hidden="1"/>
    <col min="5895" max="5895" width="0.85546875" style="624" hidden="1"/>
    <col min="5896" max="6144" width="11.42578125" style="624" hidden="1"/>
    <col min="6145" max="6145" width="0.85546875" style="624" hidden="1"/>
    <col min="6146" max="6146" width="2.85546875" style="624" hidden="1"/>
    <col min="6147" max="6147" width="15.85546875" style="624" hidden="1"/>
    <col min="6148" max="6148" width="13.28515625" style="624" hidden="1"/>
    <col min="6149" max="6149" width="13.85546875" style="624" hidden="1"/>
    <col min="6150" max="6150" width="13.42578125" style="624" hidden="1"/>
    <col min="6151" max="6151" width="0.85546875" style="624" hidden="1"/>
    <col min="6152" max="6400" width="11.42578125" style="624" hidden="1"/>
    <col min="6401" max="6401" width="0.85546875" style="624" hidden="1"/>
    <col min="6402" max="6402" width="2.85546875" style="624" hidden="1"/>
    <col min="6403" max="6403" width="15.85546875" style="624" hidden="1"/>
    <col min="6404" max="6404" width="13.28515625" style="624" hidden="1"/>
    <col min="6405" max="6405" width="13.85546875" style="624" hidden="1"/>
    <col min="6406" max="6406" width="13.42578125" style="624" hidden="1"/>
    <col min="6407" max="6407" width="0.85546875" style="624" hidden="1"/>
    <col min="6408" max="6656" width="11.42578125" style="624" hidden="1"/>
    <col min="6657" max="6657" width="0.85546875" style="624" hidden="1"/>
    <col min="6658" max="6658" width="2.85546875" style="624" hidden="1"/>
    <col min="6659" max="6659" width="15.85546875" style="624" hidden="1"/>
    <col min="6660" max="6660" width="13.28515625" style="624" hidden="1"/>
    <col min="6661" max="6661" width="13.85546875" style="624" hidden="1"/>
    <col min="6662" max="6662" width="13.42578125" style="624" hidden="1"/>
    <col min="6663" max="6663" width="0.85546875" style="624" hidden="1"/>
    <col min="6664" max="6912" width="11.42578125" style="624" hidden="1"/>
    <col min="6913" max="6913" width="0.85546875" style="624" hidden="1"/>
    <col min="6914" max="6914" width="2.85546875" style="624" hidden="1"/>
    <col min="6915" max="6915" width="15.85546875" style="624" hidden="1"/>
    <col min="6916" max="6916" width="13.28515625" style="624" hidden="1"/>
    <col min="6917" max="6917" width="13.85546875" style="624" hidden="1"/>
    <col min="6918" max="6918" width="13.42578125" style="624" hidden="1"/>
    <col min="6919" max="6919" width="0.85546875" style="624" hidden="1"/>
    <col min="6920" max="7168" width="11.42578125" style="624" hidden="1"/>
    <col min="7169" max="7169" width="0.85546875" style="624" hidden="1"/>
    <col min="7170" max="7170" width="2.85546875" style="624" hidden="1"/>
    <col min="7171" max="7171" width="15.85546875" style="624" hidden="1"/>
    <col min="7172" max="7172" width="13.28515625" style="624" hidden="1"/>
    <col min="7173" max="7173" width="13.85546875" style="624" hidden="1"/>
    <col min="7174" max="7174" width="13.42578125" style="624" hidden="1"/>
    <col min="7175" max="7175" width="0.85546875" style="624" hidden="1"/>
    <col min="7176" max="7424" width="11.42578125" style="624" hidden="1"/>
    <col min="7425" max="7425" width="0.85546875" style="624" hidden="1"/>
    <col min="7426" max="7426" width="2.85546875" style="624" hidden="1"/>
    <col min="7427" max="7427" width="15.85546875" style="624" hidden="1"/>
    <col min="7428" max="7428" width="13.28515625" style="624" hidden="1"/>
    <col min="7429" max="7429" width="13.85546875" style="624" hidden="1"/>
    <col min="7430" max="7430" width="13.42578125" style="624" hidden="1"/>
    <col min="7431" max="7431" width="0.85546875" style="624" hidden="1"/>
    <col min="7432" max="7680" width="11.42578125" style="624" hidden="1"/>
    <col min="7681" max="7681" width="0.85546875" style="624" hidden="1"/>
    <col min="7682" max="7682" width="2.85546875" style="624" hidden="1"/>
    <col min="7683" max="7683" width="15.85546875" style="624" hidden="1"/>
    <col min="7684" max="7684" width="13.28515625" style="624" hidden="1"/>
    <col min="7685" max="7685" width="13.85546875" style="624" hidden="1"/>
    <col min="7686" max="7686" width="13.42578125" style="624" hidden="1"/>
    <col min="7687" max="7687" width="0.85546875" style="624" hidden="1"/>
    <col min="7688" max="7936" width="11.42578125" style="624" hidden="1"/>
    <col min="7937" max="7937" width="0.85546875" style="624" hidden="1"/>
    <col min="7938" max="7938" width="2.85546875" style="624" hidden="1"/>
    <col min="7939" max="7939" width="15.85546875" style="624" hidden="1"/>
    <col min="7940" max="7940" width="13.28515625" style="624" hidden="1"/>
    <col min="7941" max="7941" width="13.85546875" style="624" hidden="1"/>
    <col min="7942" max="7942" width="13.42578125" style="624" hidden="1"/>
    <col min="7943" max="7943" width="0.85546875" style="624" hidden="1"/>
    <col min="7944" max="8192" width="11.42578125" style="624" hidden="1"/>
    <col min="8193" max="8193" width="0.85546875" style="624" hidden="1"/>
    <col min="8194" max="8194" width="2.85546875" style="624" hidden="1"/>
    <col min="8195" max="8195" width="15.85546875" style="624" hidden="1"/>
    <col min="8196" max="8196" width="13.28515625" style="624" hidden="1"/>
    <col min="8197" max="8197" width="13.85546875" style="624" hidden="1"/>
    <col min="8198" max="8198" width="13.42578125" style="624" hidden="1"/>
    <col min="8199" max="8199" width="0.85546875" style="624" hidden="1"/>
    <col min="8200" max="8448" width="11.42578125" style="624" hidden="1"/>
    <col min="8449" max="8449" width="0.85546875" style="624" hidden="1"/>
    <col min="8450" max="8450" width="2.85546875" style="624" hidden="1"/>
    <col min="8451" max="8451" width="15.85546875" style="624" hidden="1"/>
    <col min="8452" max="8452" width="13.28515625" style="624" hidden="1"/>
    <col min="8453" max="8453" width="13.85546875" style="624" hidden="1"/>
    <col min="8454" max="8454" width="13.42578125" style="624" hidden="1"/>
    <col min="8455" max="8455" width="0.85546875" style="624" hidden="1"/>
    <col min="8456" max="8704" width="11.42578125" style="624" hidden="1"/>
    <col min="8705" max="8705" width="0.85546875" style="624" hidden="1"/>
    <col min="8706" max="8706" width="2.85546875" style="624" hidden="1"/>
    <col min="8707" max="8707" width="15.85546875" style="624" hidden="1"/>
    <col min="8708" max="8708" width="13.28515625" style="624" hidden="1"/>
    <col min="8709" max="8709" width="13.85546875" style="624" hidden="1"/>
    <col min="8710" max="8710" width="13.42578125" style="624" hidden="1"/>
    <col min="8711" max="8711" width="0.85546875" style="624" hidden="1"/>
    <col min="8712" max="8960" width="11.42578125" style="624" hidden="1"/>
    <col min="8961" max="8961" width="0.85546875" style="624" hidden="1"/>
    <col min="8962" max="8962" width="2.85546875" style="624" hidden="1"/>
    <col min="8963" max="8963" width="15.85546875" style="624" hidden="1"/>
    <col min="8964" max="8964" width="13.28515625" style="624" hidden="1"/>
    <col min="8965" max="8965" width="13.85546875" style="624" hidden="1"/>
    <col min="8966" max="8966" width="13.42578125" style="624" hidden="1"/>
    <col min="8967" max="8967" width="0.85546875" style="624" hidden="1"/>
    <col min="8968" max="9216" width="11.42578125" style="624" hidden="1"/>
    <col min="9217" max="9217" width="0.85546875" style="624" hidden="1"/>
    <col min="9218" max="9218" width="2.85546875" style="624" hidden="1"/>
    <col min="9219" max="9219" width="15.85546875" style="624" hidden="1"/>
    <col min="9220" max="9220" width="13.28515625" style="624" hidden="1"/>
    <col min="9221" max="9221" width="13.85546875" style="624" hidden="1"/>
    <col min="9222" max="9222" width="13.42578125" style="624" hidden="1"/>
    <col min="9223" max="9223" width="0.85546875" style="624" hidden="1"/>
    <col min="9224" max="9472" width="11.42578125" style="624" hidden="1"/>
    <col min="9473" max="9473" width="0.85546875" style="624" hidden="1"/>
    <col min="9474" max="9474" width="2.85546875" style="624" hidden="1"/>
    <col min="9475" max="9475" width="15.85546875" style="624" hidden="1"/>
    <col min="9476" max="9476" width="13.28515625" style="624" hidden="1"/>
    <col min="9477" max="9477" width="13.85546875" style="624" hidden="1"/>
    <col min="9478" max="9478" width="13.42578125" style="624" hidden="1"/>
    <col min="9479" max="9479" width="0.85546875" style="624" hidden="1"/>
    <col min="9480" max="9728" width="11.42578125" style="624" hidden="1"/>
    <col min="9729" max="9729" width="0.85546875" style="624" hidden="1"/>
    <col min="9730" max="9730" width="2.85546875" style="624" hidden="1"/>
    <col min="9731" max="9731" width="15.85546875" style="624" hidden="1"/>
    <col min="9732" max="9732" width="13.28515625" style="624" hidden="1"/>
    <col min="9733" max="9733" width="13.85546875" style="624" hidden="1"/>
    <col min="9734" max="9734" width="13.42578125" style="624" hidden="1"/>
    <col min="9735" max="9735" width="0.85546875" style="624" hidden="1"/>
    <col min="9736" max="9984" width="11.42578125" style="624" hidden="1"/>
    <col min="9985" max="9985" width="0.85546875" style="624" hidden="1"/>
    <col min="9986" max="9986" width="2.85546875" style="624" hidden="1"/>
    <col min="9987" max="9987" width="15.85546875" style="624" hidden="1"/>
    <col min="9988" max="9988" width="13.28515625" style="624" hidden="1"/>
    <col min="9989" max="9989" width="13.85546875" style="624" hidden="1"/>
    <col min="9990" max="9990" width="13.42578125" style="624" hidden="1"/>
    <col min="9991" max="9991" width="0.85546875" style="624" hidden="1"/>
    <col min="9992" max="10240" width="11.42578125" style="624" hidden="1"/>
    <col min="10241" max="10241" width="0.85546875" style="624" hidden="1"/>
    <col min="10242" max="10242" width="2.85546875" style="624" hidden="1"/>
    <col min="10243" max="10243" width="15.85546875" style="624" hidden="1"/>
    <col min="10244" max="10244" width="13.28515625" style="624" hidden="1"/>
    <col min="10245" max="10245" width="13.85546875" style="624" hidden="1"/>
    <col min="10246" max="10246" width="13.42578125" style="624" hidden="1"/>
    <col min="10247" max="10247" width="0.85546875" style="624" hidden="1"/>
    <col min="10248" max="10496" width="11.42578125" style="624" hidden="1"/>
    <col min="10497" max="10497" width="0.85546875" style="624" hidden="1"/>
    <col min="10498" max="10498" width="2.85546875" style="624" hidden="1"/>
    <col min="10499" max="10499" width="15.85546875" style="624" hidden="1"/>
    <col min="10500" max="10500" width="13.28515625" style="624" hidden="1"/>
    <col min="10501" max="10501" width="13.85546875" style="624" hidden="1"/>
    <col min="10502" max="10502" width="13.42578125" style="624" hidden="1"/>
    <col min="10503" max="10503" width="0.85546875" style="624" hidden="1"/>
    <col min="10504" max="10752" width="11.42578125" style="624" hidden="1"/>
    <col min="10753" max="10753" width="0.85546875" style="624" hidden="1"/>
    <col min="10754" max="10754" width="2.85546875" style="624" hidden="1"/>
    <col min="10755" max="10755" width="15.85546875" style="624" hidden="1"/>
    <col min="10756" max="10756" width="13.28515625" style="624" hidden="1"/>
    <col min="10757" max="10757" width="13.85546875" style="624" hidden="1"/>
    <col min="10758" max="10758" width="13.42578125" style="624" hidden="1"/>
    <col min="10759" max="10759" width="0.85546875" style="624" hidden="1"/>
    <col min="10760" max="11008" width="11.42578125" style="624" hidden="1"/>
    <col min="11009" max="11009" width="0.85546875" style="624" hidden="1"/>
    <col min="11010" max="11010" width="2.85546875" style="624" hidden="1"/>
    <col min="11011" max="11011" width="15.85546875" style="624" hidden="1"/>
    <col min="11012" max="11012" width="13.28515625" style="624" hidden="1"/>
    <col min="11013" max="11013" width="13.85546875" style="624" hidden="1"/>
    <col min="11014" max="11014" width="13.42578125" style="624" hidden="1"/>
    <col min="11015" max="11015" width="0.85546875" style="624" hidden="1"/>
    <col min="11016" max="11264" width="11.42578125" style="624" hidden="1"/>
    <col min="11265" max="11265" width="0.85546875" style="624" hidden="1"/>
    <col min="11266" max="11266" width="2.85546875" style="624" hidden="1"/>
    <col min="11267" max="11267" width="15.85546875" style="624" hidden="1"/>
    <col min="11268" max="11268" width="13.28515625" style="624" hidden="1"/>
    <col min="11269" max="11269" width="13.85546875" style="624" hidden="1"/>
    <col min="11270" max="11270" width="13.42578125" style="624" hidden="1"/>
    <col min="11271" max="11271" width="0.85546875" style="624" hidden="1"/>
    <col min="11272" max="11520" width="11.42578125" style="624" hidden="1"/>
    <col min="11521" max="11521" width="0.85546875" style="624" hidden="1"/>
    <col min="11522" max="11522" width="2.85546875" style="624" hidden="1"/>
    <col min="11523" max="11523" width="15.85546875" style="624" hidden="1"/>
    <col min="11524" max="11524" width="13.28515625" style="624" hidden="1"/>
    <col min="11525" max="11525" width="13.85546875" style="624" hidden="1"/>
    <col min="11526" max="11526" width="13.42578125" style="624" hidden="1"/>
    <col min="11527" max="11527" width="0.85546875" style="624" hidden="1"/>
    <col min="11528" max="11776" width="11.42578125" style="624" hidden="1"/>
    <col min="11777" max="11777" width="0.85546875" style="624" hidden="1"/>
    <col min="11778" max="11778" width="2.85546875" style="624" hidden="1"/>
    <col min="11779" max="11779" width="15.85546875" style="624" hidden="1"/>
    <col min="11780" max="11780" width="13.28515625" style="624" hidden="1"/>
    <col min="11781" max="11781" width="13.85546875" style="624" hidden="1"/>
    <col min="11782" max="11782" width="13.42578125" style="624" hidden="1"/>
    <col min="11783" max="11783" width="0.85546875" style="624" hidden="1"/>
    <col min="11784" max="12032" width="11.42578125" style="624" hidden="1"/>
    <col min="12033" max="12033" width="0.85546875" style="624" hidden="1"/>
    <col min="12034" max="12034" width="2.85546875" style="624" hidden="1"/>
    <col min="12035" max="12035" width="15.85546875" style="624" hidden="1"/>
    <col min="12036" max="12036" width="13.28515625" style="624" hidden="1"/>
    <col min="12037" max="12037" width="13.85546875" style="624" hidden="1"/>
    <col min="12038" max="12038" width="13.42578125" style="624" hidden="1"/>
    <col min="12039" max="12039" width="0.85546875" style="624" hidden="1"/>
    <col min="12040" max="12288" width="11.42578125" style="624" hidden="1"/>
    <col min="12289" max="12289" width="0.85546875" style="624" hidden="1"/>
    <col min="12290" max="12290" width="2.85546875" style="624" hidden="1"/>
    <col min="12291" max="12291" width="15.85546875" style="624" hidden="1"/>
    <col min="12292" max="12292" width="13.28515625" style="624" hidden="1"/>
    <col min="12293" max="12293" width="13.85546875" style="624" hidden="1"/>
    <col min="12294" max="12294" width="13.42578125" style="624" hidden="1"/>
    <col min="12295" max="12295" width="0.85546875" style="624" hidden="1"/>
    <col min="12296" max="12544" width="11.42578125" style="624" hidden="1"/>
    <col min="12545" max="12545" width="0.85546875" style="624" hidden="1"/>
    <col min="12546" max="12546" width="2.85546875" style="624" hidden="1"/>
    <col min="12547" max="12547" width="15.85546875" style="624" hidden="1"/>
    <col min="12548" max="12548" width="13.28515625" style="624" hidden="1"/>
    <col min="12549" max="12549" width="13.85546875" style="624" hidden="1"/>
    <col min="12550" max="12550" width="13.42578125" style="624" hidden="1"/>
    <col min="12551" max="12551" width="0.85546875" style="624" hidden="1"/>
    <col min="12552" max="12800" width="11.42578125" style="624" hidden="1"/>
    <col min="12801" max="12801" width="0.85546875" style="624" hidden="1"/>
    <col min="12802" max="12802" width="2.85546875" style="624" hidden="1"/>
    <col min="12803" max="12803" width="15.85546875" style="624" hidden="1"/>
    <col min="12804" max="12804" width="13.28515625" style="624" hidden="1"/>
    <col min="12805" max="12805" width="13.85546875" style="624" hidden="1"/>
    <col min="12806" max="12806" width="13.42578125" style="624" hidden="1"/>
    <col min="12807" max="12807" width="0.85546875" style="624" hidden="1"/>
    <col min="12808" max="13056" width="11.42578125" style="624" hidden="1"/>
    <col min="13057" max="13057" width="0.85546875" style="624" hidden="1"/>
    <col min="13058" max="13058" width="2.85546875" style="624" hidden="1"/>
    <col min="13059" max="13059" width="15.85546875" style="624" hidden="1"/>
    <col min="13060" max="13060" width="13.28515625" style="624" hidden="1"/>
    <col min="13061" max="13061" width="13.85546875" style="624" hidden="1"/>
    <col min="13062" max="13062" width="13.42578125" style="624" hidden="1"/>
    <col min="13063" max="13063" width="0.85546875" style="624" hidden="1"/>
    <col min="13064" max="13312" width="11.42578125" style="624" hidden="1"/>
    <col min="13313" max="13313" width="0.85546875" style="624" hidden="1"/>
    <col min="13314" max="13314" width="2.85546875" style="624" hidden="1"/>
    <col min="13315" max="13315" width="15.85546875" style="624" hidden="1"/>
    <col min="13316" max="13316" width="13.28515625" style="624" hidden="1"/>
    <col min="13317" max="13317" width="13.85546875" style="624" hidden="1"/>
    <col min="13318" max="13318" width="13.42578125" style="624" hidden="1"/>
    <col min="13319" max="13319" width="0.85546875" style="624" hidden="1"/>
    <col min="13320" max="13568" width="11.42578125" style="624" hidden="1"/>
    <col min="13569" max="13569" width="0.85546875" style="624" hidden="1"/>
    <col min="13570" max="13570" width="2.85546875" style="624" hidden="1"/>
    <col min="13571" max="13571" width="15.85546875" style="624" hidden="1"/>
    <col min="13572" max="13572" width="13.28515625" style="624" hidden="1"/>
    <col min="13573" max="13573" width="13.85546875" style="624" hidden="1"/>
    <col min="13574" max="13574" width="13.42578125" style="624" hidden="1"/>
    <col min="13575" max="13575" width="0.85546875" style="624" hidden="1"/>
    <col min="13576" max="13824" width="11.42578125" style="624" hidden="1"/>
    <col min="13825" max="13825" width="0.85546875" style="624" hidden="1"/>
    <col min="13826" max="13826" width="2.85546875" style="624" hidden="1"/>
    <col min="13827" max="13827" width="15.85546875" style="624" hidden="1"/>
    <col min="13828" max="13828" width="13.28515625" style="624" hidden="1"/>
    <col min="13829" max="13829" width="13.85546875" style="624" hidden="1"/>
    <col min="13830" max="13830" width="13.42578125" style="624" hidden="1"/>
    <col min="13831" max="13831" width="0.85546875" style="624" hidden="1"/>
    <col min="13832" max="14080" width="11.42578125" style="624" hidden="1"/>
    <col min="14081" max="14081" width="0.85546875" style="624" hidden="1"/>
    <col min="14082" max="14082" width="2.85546875" style="624" hidden="1"/>
    <col min="14083" max="14083" width="15.85546875" style="624" hidden="1"/>
    <col min="14084" max="14084" width="13.28515625" style="624" hidden="1"/>
    <col min="14085" max="14085" width="13.85546875" style="624" hidden="1"/>
    <col min="14086" max="14086" width="13.42578125" style="624" hidden="1"/>
    <col min="14087" max="14087" width="0.85546875" style="624" hidden="1"/>
    <col min="14088" max="14336" width="11.42578125" style="624" hidden="1"/>
    <col min="14337" max="14337" width="0.85546875" style="624" hidden="1"/>
    <col min="14338" max="14338" width="2.85546875" style="624" hidden="1"/>
    <col min="14339" max="14339" width="15.85546875" style="624" hidden="1"/>
    <col min="14340" max="14340" width="13.28515625" style="624" hidden="1"/>
    <col min="14341" max="14341" width="13.85546875" style="624" hidden="1"/>
    <col min="14342" max="14342" width="13.42578125" style="624" hidden="1"/>
    <col min="14343" max="14343" width="0.85546875" style="624" hidden="1"/>
    <col min="14344" max="14592" width="11.42578125" style="624" hidden="1"/>
    <col min="14593" max="14593" width="0.85546875" style="624" hidden="1"/>
    <col min="14594" max="14594" width="2.85546875" style="624" hidden="1"/>
    <col min="14595" max="14595" width="15.85546875" style="624" hidden="1"/>
    <col min="14596" max="14596" width="13.28515625" style="624" hidden="1"/>
    <col min="14597" max="14597" width="13.85546875" style="624" hidden="1"/>
    <col min="14598" max="14598" width="13.42578125" style="624" hidden="1"/>
    <col min="14599" max="14599" width="0.85546875" style="624" hidden="1"/>
    <col min="14600" max="14848" width="11.42578125" style="624" hidden="1"/>
    <col min="14849" max="14849" width="0.85546875" style="624" hidden="1"/>
    <col min="14850" max="14850" width="2.85546875" style="624" hidden="1"/>
    <col min="14851" max="14851" width="15.85546875" style="624" hidden="1"/>
    <col min="14852" max="14852" width="13.28515625" style="624" hidden="1"/>
    <col min="14853" max="14853" width="13.85546875" style="624" hidden="1"/>
    <col min="14854" max="14854" width="13.42578125" style="624" hidden="1"/>
    <col min="14855" max="14855" width="0.85546875" style="624" hidden="1"/>
    <col min="14856" max="15104" width="11.42578125" style="624" hidden="1"/>
    <col min="15105" max="15105" width="0.85546875" style="624" hidden="1"/>
    <col min="15106" max="15106" width="2.85546875" style="624" hidden="1"/>
    <col min="15107" max="15107" width="15.85546875" style="624" hidden="1"/>
    <col min="15108" max="15108" width="13.28515625" style="624" hidden="1"/>
    <col min="15109" max="15109" width="13.85546875" style="624" hidden="1"/>
    <col min="15110" max="15110" width="13.42578125" style="624" hidden="1"/>
    <col min="15111" max="15111" width="0.85546875" style="624" hidden="1"/>
    <col min="15112" max="15360" width="11.42578125" style="624" hidden="1"/>
    <col min="15361" max="15361" width="0.85546875" style="624" hidden="1"/>
    <col min="15362" max="15362" width="2.85546875" style="624" hidden="1"/>
    <col min="15363" max="15363" width="15.85546875" style="624" hidden="1"/>
    <col min="15364" max="15364" width="13.28515625" style="624" hidden="1"/>
    <col min="15365" max="15365" width="13.85546875" style="624" hidden="1"/>
    <col min="15366" max="15366" width="13.42578125" style="624" hidden="1"/>
    <col min="15367" max="15367" width="0.85546875" style="624" hidden="1"/>
    <col min="15368" max="15616" width="11.42578125" style="624" hidden="1"/>
    <col min="15617" max="15617" width="0.85546875" style="624" hidden="1"/>
    <col min="15618" max="15618" width="2.85546875" style="624" hidden="1"/>
    <col min="15619" max="15619" width="15.85546875" style="624" hidden="1"/>
    <col min="15620" max="15620" width="13.28515625" style="624" hidden="1"/>
    <col min="15621" max="15621" width="13.85546875" style="624" hidden="1"/>
    <col min="15622" max="15622" width="13.42578125" style="624" hidden="1"/>
    <col min="15623" max="15623" width="0.85546875" style="624" hidden="1"/>
    <col min="15624" max="15872" width="11.42578125" style="624" hidden="1"/>
    <col min="15873" max="15873" width="0.85546875" style="624" hidden="1"/>
    <col min="15874" max="15874" width="2.85546875" style="624" hidden="1"/>
    <col min="15875" max="15875" width="15.85546875" style="624" hidden="1"/>
    <col min="15876" max="15876" width="13.28515625" style="624" hidden="1"/>
    <col min="15877" max="15877" width="13.85546875" style="624" hidden="1"/>
    <col min="15878" max="15878" width="13.42578125" style="624" hidden="1"/>
    <col min="15879" max="15879" width="0.85546875" style="624" hidden="1"/>
    <col min="15880" max="16128" width="11.42578125" style="624" hidden="1"/>
    <col min="16129" max="16129" width="0.85546875" style="624" hidden="1"/>
    <col min="16130" max="16130" width="2.85546875" style="624" hidden="1"/>
    <col min="16131" max="16131" width="15.85546875" style="624" hidden="1"/>
    <col min="16132" max="16132" width="13.28515625" style="624" hidden="1"/>
    <col min="16133" max="16133" width="13.85546875" style="624" hidden="1"/>
    <col min="16134" max="16134" width="13.42578125" style="624" hidden="1"/>
    <col min="16135" max="16135" width="0.85546875" style="624" hidden="1"/>
    <col min="16136" max="16384" width="11.42578125" style="624" hidden="1"/>
  </cols>
  <sheetData>
    <row r="1" spans="1:7" s="230" customFormat="1" ht="4.5" customHeight="1">
      <c r="A1" s="625"/>
      <c r="B1" s="233"/>
      <c r="C1" s="233"/>
      <c r="D1" s="233"/>
      <c r="E1" s="233"/>
      <c r="F1" s="233"/>
      <c r="G1" s="626"/>
    </row>
    <row r="2" spans="1:7" s="230" customFormat="1" ht="11.1" customHeight="1">
      <c r="A2" s="226"/>
      <c r="B2" s="575" t="s">
        <v>742</v>
      </c>
      <c r="C2" s="227"/>
      <c r="D2" s="228"/>
      <c r="E2" s="228"/>
      <c r="F2" s="370" t="s">
        <v>368</v>
      </c>
      <c r="G2" s="229"/>
    </row>
    <row r="3" spans="1:7" s="230" customFormat="1" ht="11.1" customHeight="1">
      <c r="A3" s="226"/>
      <c r="B3" s="575" t="s">
        <v>797</v>
      </c>
      <c r="C3" s="227"/>
      <c r="D3" s="228"/>
      <c r="E3" s="228"/>
      <c r="F3" s="250"/>
      <c r="G3" s="646"/>
    </row>
    <row r="4" spans="1:7" s="230" customFormat="1" ht="3" customHeight="1">
      <c r="A4" s="226"/>
      <c r="B4" s="647"/>
      <c r="C4" s="648"/>
      <c r="D4" s="231"/>
      <c r="E4" s="231"/>
      <c r="F4" s="649"/>
      <c r="G4" s="646"/>
    </row>
    <row r="5" spans="1:7" s="230" customFormat="1" ht="3" customHeight="1">
      <c r="A5" s="226"/>
      <c r="B5" s="270"/>
      <c r="C5" s="650"/>
      <c r="D5" s="228"/>
      <c r="E5" s="228"/>
      <c r="F5" s="651"/>
      <c r="G5" s="646"/>
    </row>
    <row r="6" spans="1:7" s="225" customFormat="1" ht="8.4499999999999993" customHeight="1">
      <c r="A6" s="274"/>
      <c r="B6" s="753" t="s">
        <v>198</v>
      </c>
      <c r="C6" s="754"/>
      <c r="D6" s="762" t="s">
        <v>420</v>
      </c>
      <c r="E6" s="755" t="s">
        <v>743</v>
      </c>
      <c r="F6" s="755" t="s">
        <v>798</v>
      </c>
      <c r="G6" s="229"/>
    </row>
    <row r="7" spans="1:7" s="225" customFormat="1" ht="8.4499999999999993" customHeight="1">
      <c r="A7" s="274"/>
      <c r="B7" s="754"/>
      <c r="C7" s="754"/>
      <c r="D7" s="762"/>
      <c r="E7" s="756"/>
      <c r="F7" s="756"/>
      <c r="G7" s="229"/>
    </row>
    <row r="8" spans="1:7" s="225" customFormat="1" ht="8.4499999999999993" customHeight="1">
      <c r="A8" s="274"/>
      <c r="B8" s="754"/>
      <c r="C8" s="754"/>
      <c r="D8" s="762"/>
      <c r="E8" s="756"/>
      <c r="F8" s="756"/>
      <c r="G8" s="229"/>
    </row>
    <row r="9" spans="1:7" s="225" customFormat="1" ht="8.4499999999999993" customHeight="1">
      <c r="A9" s="274"/>
      <c r="B9" s="754"/>
      <c r="C9" s="754"/>
      <c r="D9" s="762"/>
      <c r="E9" s="756"/>
      <c r="F9" s="756"/>
      <c r="G9" s="229"/>
    </row>
    <row r="10" spans="1:7" s="225" customFormat="1" ht="3" customHeight="1">
      <c r="A10" s="274"/>
      <c r="B10" s="277"/>
      <c r="C10" s="648"/>
      <c r="D10" s="278"/>
      <c r="E10" s="278"/>
      <c r="F10" s="652"/>
      <c r="G10" s="229"/>
    </row>
    <row r="11" spans="1:7" s="225" customFormat="1" ht="3" customHeight="1">
      <c r="A11" s="274"/>
      <c r="B11" s="258"/>
      <c r="C11" s="650"/>
      <c r="D11" s="250"/>
      <c r="E11" s="250"/>
      <c r="F11" s="653"/>
      <c r="G11" s="229"/>
    </row>
    <row r="12" spans="1:7" s="225" customFormat="1" ht="9.6" customHeight="1">
      <c r="A12" s="274"/>
      <c r="B12" s="258" t="s">
        <v>204</v>
      </c>
      <c r="D12" s="654" t="s">
        <v>421</v>
      </c>
      <c r="E12" s="655" t="s">
        <v>422</v>
      </c>
      <c r="F12" s="598" t="s">
        <v>751</v>
      </c>
      <c r="G12" s="656"/>
    </row>
    <row r="13" spans="1:7" s="225" customFormat="1" ht="9.6" customHeight="1">
      <c r="A13" s="274"/>
      <c r="B13" s="258" t="s">
        <v>423</v>
      </c>
      <c r="D13" s="657" t="s">
        <v>421</v>
      </c>
      <c r="E13" s="598" t="s">
        <v>744</v>
      </c>
      <c r="F13" s="598" t="s">
        <v>846</v>
      </c>
      <c r="G13" s="656"/>
    </row>
    <row r="14" spans="1:7" s="225" customFormat="1" ht="9.6" customHeight="1">
      <c r="A14" s="274"/>
      <c r="B14" s="258" t="s">
        <v>208</v>
      </c>
      <c r="D14" s="657" t="s">
        <v>421</v>
      </c>
      <c r="E14" s="655" t="s">
        <v>424</v>
      </c>
      <c r="F14" s="598" t="s">
        <v>752</v>
      </c>
      <c r="G14" s="656"/>
    </row>
    <row r="15" spans="1:7" s="225" customFormat="1" ht="9.6" customHeight="1">
      <c r="A15" s="274"/>
      <c r="B15" s="258" t="s">
        <v>425</v>
      </c>
      <c r="D15" s="657" t="s">
        <v>426</v>
      </c>
      <c r="E15" s="529" t="s">
        <v>745</v>
      </c>
      <c r="F15" s="529" t="s">
        <v>847</v>
      </c>
      <c r="G15" s="656"/>
    </row>
    <row r="16" spans="1:7" s="225" customFormat="1" ht="9.6" customHeight="1">
      <c r="A16" s="274"/>
      <c r="B16" s="258" t="s">
        <v>364</v>
      </c>
      <c r="D16" s="657" t="s">
        <v>421</v>
      </c>
      <c r="E16" s="655" t="s">
        <v>746</v>
      </c>
      <c r="F16" s="598" t="s">
        <v>753</v>
      </c>
      <c r="G16" s="656"/>
    </row>
    <row r="17" spans="1:7" s="225" customFormat="1" ht="9.6" customHeight="1">
      <c r="A17" s="274"/>
      <c r="B17" s="258" t="s">
        <v>430</v>
      </c>
      <c r="D17" s="657" t="s">
        <v>431</v>
      </c>
      <c r="E17" s="655" t="s">
        <v>432</v>
      </c>
      <c r="F17" s="598" t="s">
        <v>848</v>
      </c>
      <c r="G17" s="656"/>
    </row>
    <row r="18" spans="1:7" s="225" customFormat="1" ht="9.6" customHeight="1">
      <c r="A18" s="274"/>
      <c r="B18" s="258" t="s">
        <v>359</v>
      </c>
      <c r="D18" s="657" t="s">
        <v>433</v>
      </c>
      <c r="E18" s="658" t="s">
        <v>434</v>
      </c>
      <c r="F18" s="658" t="s">
        <v>849</v>
      </c>
      <c r="G18" s="656"/>
    </row>
    <row r="19" spans="1:7" s="225" customFormat="1" ht="9.6" customHeight="1">
      <c r="A19" s="274"/>
      <c r="B19" s="258" t="s">
        <v>435</v>
      </c>
      <c r="D19" s="657" t="s">
        <v>799</v>
      </c>
      <c r="E19" s="658" t="s">
        <v>747</v>
      </c>
      <c r="F19" s="598" t="s">
        <v>461</v>
      </c>
      <c r="G19" s="656"/>
    </row>
    <row r="20" spans="1:7" s="225" customFormat="1" ht="9.6" customHeight="1">
      <c r="A20" s="274"/>
      <c r="B20" s="258" t="s">
        <v>278</v>
      </c>
      <c r="D20" s="657" t="s">
        <v>437</v>
      </c>
      <c r="E20" s="659" t="s">
        <v>438</v>
      </c>
      <c r="F20" s="529" t="s">
        <v>439</v>
      </c>
      <c r="G20" s="656"/>
    </row>
    <row r="21" spans="1:7" s="225" customFormat="1" ht="9.6" customHeight="1">
      <c r="A21" s="274"/>
      <c r="B21" s="258" t="s">
        <v>366</v>
      </c>
      <c r="D21" s="657" t="s">
        <v>440</v>
      </c>
      <c r="E21" s="598" t="s">
        <v>436</v>
      </c>
      <c r="F21" s="598" t="s">
        <v>850</v>
      </c>
      <c r="G21" s="656"/>
    </row>
    <row r="22" spans="1:7" s="225" customFormat="1" ht="9.6" customHeight="1">
      <c r="A22" s="274"/>
      <c r="B22" s="258" t="s">
        <v>441</v>
      </c>
      <c r="D22" s="657" t="s">
        <v>442</v>
      </c>
      <c r="E22" s="655" t="s">
        <v>448</v>
      </c>
      <c r="F22" s="598" t="s">
        <v>443</v>
      </c>
      <c r="G22" s="656"/>
    </row>
    <row r="23" spans="1:7" s="225" customFormat="1" ht="9.6" customHeight="1">
      <c r="A23" s="274"/>
      <c r="B23" s="258" t="s">
        <v>444</v>
      </c>
      <c r="D23" s="657" t="s">
        <v>431</v>
      </c>
      <c r="E23" s="529" t="s">
        <v>445</v>
      </c>
      <c r="F23" s="529" t="s">
        <v>439</v>
      </c>
      <c r="G23" s="656"/>
    </row>
    <row r="24" spans="1:7" s="225" customFormat="1" ht="9.6" customHeight="1">
      <c r="A24" s="274"/>
      <c r="B24" s="258" t="s">
        <v>446</v>
      </c>
      <c r="D24" s="657" t="s">
        <v>447</v>
      </c>
      <c r="E24" s="655" t="s">
        <v>448</v>
      </c>
      <c r="F24" s="598" t="s">
        <v>453</v>
      </c>
      <c r="G24" s="656"/>
    </row>
    <row r="25" spans="1:7" s="225" customFormat="1" ht="9.6" customHeight="1">
      <c r="A25" s="274"/>
      <c r="B25" s="258" t="s">
        <v>358</v>
      </c>
      <c r="D25" s="657" t="s">
        <v>449</v>
      </c>
      <c r="E25" s="598" t="s">
        <v>748</v>
      </c>
      <c r="F25" s="598" t="s">
        <v>450</v>
      </c>
      <c r="G25" s="656"/>
    </row>
    <row r="26" spans="1:7" s="225" customFormat="1" ht="9.6" customHeight="1">
      <c r="A26" s="274"/>
      <c r="B26" s="258" t="s">
        <v>147</v>
      </c>
      <c r="D26" s="657" t="s">
        <v>800</v>
      </c>
      <c r="E26" s="643"/>
      <c r="F26" s="643"/>
      <c r="G26" s="656"/>
    </row>
    <row r="27" spans="1:7" s="225" customFormat="1" ht="9.6" customHeight="1">
      <c r="A27" s="274"/>
      <c r="B27" s="258"/>
      <c r="D27" s="657" t="s">
        <v>801</v>
      </c>
      <c r="E27" s="658" t="s">
        <v>456</v>
      </c>
      <c r="F27" s="658" t="s">
        <v>439</v>
      </c>
      <c r="G27" s="656"/>
    </row>
    <row r="28" spans="1:7" s="225" customFormat="1" ht="9.6" customHeight="1">
      <c r="A28" s="274"/>
      <c r="B28" s="258" t="s">
        <v>360</v>
      </c>
      <c r="D28" s="657" t="s">
        <v>452</v>
      </c>
      <c r="E28" s="529" t="s">
        <v>463</v>
      </c>
      <c r="F28" s="529" t="s">
        <v>453</v>
      </c>
      <c r="G28" s="656"/>
    </row>
    <row r="29" spans="1:7" s="225" customFormat="1" ht="9.6" customHeight="1">
      <c r="A29" s="274"/>
      <c r="B29" s="258" t="s">
        <v>454</v>
      </c>
      <c r="D29" s="657" t="s">
        <v>455</v>
      </c>
      <c r="E29" s="598" t="s">
        <v>749</v>
      </c>
      <c r="F29" s="598" t="s">
        <v>428</v>
      </c>
      <c r="G29" s="656"/>
    </row>
    <row r="30" spans="1:7" s="225" customFormat="1" ht="9.6" customHeight="1">
      <c r="A30" s="274"/>
      <c r="B30" s="258" t="s">
        <v>457</v>
      </c>
      <c r="D30" s="657" t="s">
        <v>452</v>
      </c>
      <c r="E30" s="655" t="s">
        <v>458</v>
      </c>
      <c r="F30" s="598" t="s">
        <v>459</v>
      </c>
      <c r="G30" s="656"/>
    </row>
    <row r="31" spans="1:7" s="225" customFormat="1" ht="9.6" customHeight="1">
      <c r="A31" s="274"/>
      <c r="B31" s="258" t="s">
        <v>363</v>
      </c>
      <c r="D31" s="657" t="s">
        <v>802</v>
      </c>
      <c r="E31" s="658" t="s">
        <v>460</v>
      </c>
      <c r="F31" s="658" t="s">
        <v>461</v>
      </c>
      <c r="G31" s="656"/>
    </row>
    <row r="32" spans="1:7" s="225" customFormat="1" ht="9.6" customHeight="1">
      <c r="A32" s="274"/>
      <c r="B32" s="258" t="s">
        <v>462</v>
      </c>
      <c r="D32" s="657" t="s">
        <v>452</v>
      </c>
      <c r="E32" s="529" t="s">
        <v>463</v>
      </c>
      <c r="F32" s="529" t="s">
        <v>754</v>
      </c>
      <c r="G32" s="656"/>
    </row>
    <row r="33" spans="1:13" s="225" customFormat="1" ht="9.6" customHeight="1">
      <c r="A33" s="274"/>
      <c r="B33" s="638" t="s">
        <v>356</v>
      </c>
      <c r="C33" s="258"/>
      <c r="D33" s="657" t="s">
        <v>803</v>
      </c>
      <c r="E33" s="660"/>
      <c r="F33" s="643"/>
      <c r="G33" s="656"/>
    </row>
    <row r="34" spans="1:13" s="225" customFormat="1" ht="9.6" customHeight="1">
      <c r="A34" s="274"/>
      <c r="B34" s="661"/>
      <c r="C34" s="258"/>
      <c r="D34" s="657" t="s">
        <v>801</v>
      </c>
      <c r="E34" s="658" t="s">
        <v>456</v>
      </c>
      <c r="F34" s="658" t="s">
        <v>464</v>
      </c>
      <c r="G34" s="656"/>
    </row>
    <row r="35" spans="1:13" s="225" customFormat="1" ht="9.6" customHeight="1">
      <c r="A35" s="274"/>
      <c r="B35" s="258" t="s">
        <v>365</v>
      </c>
      <c r="C35" s="258"/>
      <c r="D35" s="657" t="s">
        <v>440</v>
      </c>
      <c r="E35" s="529" t="s">
        <v>448</v>
      </c>
      <c r="F35" s="529" t="s">
        <v>465</v>
      </c>
      <c r="G35" s="656"/>
    </row>
    <row r="36" spans="1:13" s="225" customFormat="1" ht="9.6" customHeight="1">
      <c r="A36" s="274"/>
      <c r="B36" s="258" t="s">
        <v>466</v>
      </c>
      <c r="C36" s="258"/>
      <c r="D36" s="657" t="s">
        <v>467</v>
      </c>
      <c r="E36" s="658" t="s">
        <v>427</v>
      </c>
      <c r="F36" s="658" t="s">
        <v>428</v>
      </c>
      <c r="G36" s="656"/>
    </row>
    <row r="37" spans="1:13" s="225" customFormat="1" ht="9.6" customHeight="1">
      <c r="A37" s="274"/>
      <c r="B37" s="258" t="s">
        <v>251</v>
      </c>
      <c r="C37" s="258"/>
      <c r="D37" s="657" t="s">
        <v>440</v>
      </c>
      <c r="E37" s="529" t="s">
        <v>429</v>
      </c>
      <c r="F37" s="529" t="s">
        <v>468</v>
      </c>
      <c r="G37" s="656"/>
    </row>
    <row r="38" spans="1:13" s="225" customFormat="1" ht="9.6" customHeight="1">
      <c r="A38" s="274"/>
      <c r="B38" s="258" t="s">
        <v>469</v>
      </c>
      <c r="C38" s="258"/>
      <c r="D38" s="657" t="s">
        <v>431</v>
      </c>
      <c r="E38" s="655" t="s">
        <v>432</v>
      </c>
      <c r="F38" s="598" t="s">
        <v>470</v>
      </c>
      <c r="G38" s="656"/>
    </row>
    <row r="39" spans="1:13" s="225" customFormat="1" ht="9.6" customHeight="1">
      <c r="A39" s="274"/>
      <c r="B39" s="258" t="s">
        <v>471</v>
      </c>
      <c r="C39" s="258"/>
      <c r="D39" s="657" t="s">
        <v>440</v>
      </c>
      <c r="E39" s="529" t="s">
        <v>472</v>
      </c>
      <c r="F39" s="529" t="s">
        <v>473</v>
      </c>
      <c r="G39" s="656"/>
    </row>
    <row r="40" spans="1:13" s="225" customFormat="1" ht="9.6" customHeight="1">
      <c r="A40" s="274"/>
      <c r="B40" s="258" t="s">
        <v>474</v>
      </c>
      <c r="C40" s="258"/>
      <c r="D40" s="657" t="s">
        <v>426</v>
      </c>
      <c r="E40" s="659" t="s">
        <v>475</v>
      </c>
      <c r="F40" s="529" t="s">
        <v>476</v>
      </c>
      <c r="G40" s="656"/>
    </row>
    <row r="41" spans="1:13" s="225" customFormat="1" ht="9.6" customHeight="1">
      <c r="A41" s="274"/>
      <c r="B41" s="258" t="s">
        <v>477</v>
      </c>
      <c r="C41" s="258"/>
      <c r="D41" s="657" t="s">
        <v>447</v>
      </c>
      <c r="E41" s="529" t="s">
        <v>429</v>
      </c>
      <c r="F41" s="529" t="s">
        <v>478</v>
      </c>
      <c r="G41" s="656"/>
    </row>
    <row r="42" spans="1:13" s="225" customFormat="1" ht="9.6" customHeight="1">
      <c r="A42" s="274"/>
      <c r="B42" s="258" t="s">
        <v>479</v>
      </c>
      <c r="C42" s="258"/>
      <c r="D42" s="657" t="s">
        <v>442</v>
      </c>
      <c r="E42" s="529" t="s">
        <v>750</v>
      </c>
      <c r="F42" s="529" t="s">
        <v>755</v>
      </c>
      <c r="G42" s="656"/>
      <c r="H42" s="224"/>
      <c r="I42" s="224"/>
      <c r="J42" s="224"/>
      <c r="K42" s="224"/>
      <c r="L42" s="224"/>
      <c r="M42" s="224"/>
    </row>
    <row r="43" spans="1:13" s="225" customFormat="1" ht="9.6" customHeight="1">
      <c r="A43" s="274"/>
      <c r="B43" s="258" t="s">
        <v>269</v>
      </c>
      <c r="C43" s="258"/>
      <c r="D43" s="657" t="s">
        <v>804</v>
      </c>
      <c r="E43" s="643"/>
      <c r="F43" s="643"/>
      <c r="G43" s="656"/>
      <c r="H43" s="224"/>
      <c r="I43" s="224"/>
      <c r="J43" s="224"/>
      <c r="K43" s="224"/>
      <c r="L43" s="224"/>
      <c r="M43" s="224"/>
    </row>
    <row r="44" spans="1:13" s="225" customFormat="1" ht="9.6" customHeight="1">
      <c r="A44" s="274"/>
      <c r="B44" s="258"/>
      <c r="C44" s="258"/>
      <c r="D44" s="657" t="s">
        <v>801</v>
      </c>
      <c r="E44" s="662" t="s">
        <v>451</v>
      </c>
      <c r="F44" s="598" t="s">
        <v>756</v>
      </c>
      <c r="G44" s="656"/>
      <c r="H44" s="224"/>
      <c r="I44" s="224"/>
      <c r="J44" s="224"/>
      <c r="K44" s="224"/>
      <c r="L44" s="224"/>
      <c r="M44" s="224"/>
    </row>
    <row r="45" spans="1:13" s="225" customFormat="1" ht="9.6" customHeight="1">
      <c r="A45" s="274"/>
      <c r="B45" s="258" t="s">
        <v>480</v>
      </c>
      <c r="C45" s="258"/>
      <c r="D45" s="657" t="s">
        <v>481</v>
      </c>
      <c r="E45" s="659" t="s">
        <v>427</v>
      </c>
      <c r="F45" s="529" t="s">
        <v>453</v>
      </c>
      <c r="G45" s="656"/>
      <c r="H45" s="224"/>
      <c r="I45" s="224"/>
      <c r="J45" s="224"/>
      <c r="K45" s="224"/>
      <c r="L45" s="224"/>
      <c r="M45" s="224"/>
    </row>
    <row r="46" spans="1:13" s="225" customFormat="1" ht="9.6" customHeight="1">
      <c r="A46" s="274"/>
      <c r="B46" s="258" t="s">
        <v>482</v>
      </c>
      <c r="C46" s="258"/>
      <c r="D46" s="657" t="s">
        <v>440</v>
      </c>
      <c r="E46" s="529" t="s">
        <v>448</v>
      </c>
      <c r="F46" s="529" t="s">
        <v>443</v>
      </c>
      <c r="G46" s="656"/>
      <c r="H46" s="224"/>
      <c r="I46" s="224"/>
      <c r="J46" s="224"/>
      <c r="K46" s="224"/>
      <c r="L46" s="224"/>
      <c r="M46" s="224"/>
    </row>
    <row r="47" spans="1:13" s="225" customFormat="1" ht="3" customHeight="1">
      <c r="A47" s="274"/>
      <c r="B47" s="663"/>
      <c r="C47" s="286"/>
      <c r="D47" s="664"/>
      <c r="E47" s="665"/>
      <c r="F47" s="665"/>
      <c r="G47" s="656"/>
      <c r="H47" s="224"/>
      <c r="I47" s="224"/>
      <c r="J47" s="224"/>
      <c r="K47" s="224"/>
      <c r="L47" s="224"/>
      <c r="M47" s="224"/>
    </row>
    <row r="48" spans="1:13" s="225" customFormat="1" ht="3" customHeight="1">
      <c r="A48" s="602"/>
      <c r="B48" s="661"/>
      <c r="C48" s="258"/>
      <c r="D48" s="666"/>
      <c r="E48" s="667"/>
      <c r="F48" s="668"/>
      <c r="G48" s="656"/>
      <c r="H48" s="224"/>
      <c r="I48" s="224"/>
      <c r="J48" s="224"/>
      <c r="K48" s="224"/>
      <c r="L48" s="224"/>
      <c r="M48" s="224"/>
    </row>
    <row r="49" spans="1:7" s="565" customFormat="1" ht="9" customHeight="1">
      <c r="A49" s="602"/>
      <c r="B49" s="669" t="s">
        <v>741</v>
      </c>
      <c r="C49" s="670"/>
      <c r="D49" s="732"/>
      <c r="E49" s="732"/>
      <c r="F49" s="732"/>
      <c r="G49" s="566"/>
    </row>
    <row r="50" spans="1:7" s="565" customFormat="1" ht="9" customHeight="1">
      <c r="A50" s="602"/>
      <c r="B50" s="671" t="s">
        <v>841</v>
      </c>
      <c r="C50" s="670"/>
      <c r="D50" s="732"/>
      <c r="E50" s="732"/>
      <c r="F50" s="732"/>
      <c r="G50" s="566"/>
    </row>
    <row r="51" spans="1:7" s="565" customFormat="1" ht="9" customHeight="1">
      <c r="A51" s="602"/>
      <c r="B51" s="672" t="s">
        <v>842</v>
      </c>
      <c r="C51" s="239"/>
      <c r="D51" s="732"/>
      <c r="E51" s="732"/>
      <c r="F51" s="732"/>
      <c r="G51" s="566"/>
    </row>
    <row r="52" spans="1:7" s="565" customFormat="1" ht="9" customHeight="1">
      <c r="A52" s="602"/>
      <c r="B52" s="673" t="s">
        <v>843</v>
      </c>
      <c r="C52" s="239"/>
      <c r="D52" s="732"/>
      <c r="E52" s="732"/>
      <c r="F52" s="732"/>
      <c r="G52" s="566"/>
    </row>
    <row r="53" spans="1:7" s="565" customFormat="1" ht="9" customHeight="1">
      <c r="A53" s="602"/>
      <c r="B53" s="672" t="s">
        <v>842</v>
      </c>
      <c r="C53" s="239"/>
      <c r="D53" s="732"/>
      <c r="E53" s="732"/>
      <c r="F53" s="732"/>
      <c r="G53" s="566"/>
    </row>
    <row r="54" spans="1:7" s="565" customFormat="1" ht="9" customHeight="1">
      <c r="A54" s="602"/>
      <c r="B54" s="674" t="s">
        <v>844</v>
      </c>
      <c r="C54" s="239"/>
      <c r="D54" s="732"/>
      <c r="E54" s="732"/>
      <c r="F54" s="732"/>
      <c r="G54" s="566"/>
    </row>
    <row r="55" spans="1:7" s="565" customFormat="1" ht="4.5" customHeight="1">
      <c r="A55" s="675"/>
      <c r="B55" s="676"/>
      <c r="C55" s="677"/>
      <c r="D55" s="246"/>
      <c r="E55" s="246"/>
      <c r="F55" s="246"/>
      <c r="G55" s="678"/>
    </row>
    <row r="56" spans="1:7" hidden="1"/>
    <row r="57" spans="1:7" hidden="1">
      <c r="B57" s="669"/>
    </row>
    <row r="58" spans="1:7" hidden="1">
      <c r="B58" s="671"/>
    </row>
    <row r="59" spans="1:7" hidden="1">
      <c r="B59" s="672"/>
    </row>
    <row r="60" spans="1:7" hidden="1">
      <c r="B60" s="673"/>
    </row>
    <row r="61" spans="1:7" hidden="1">
      <c r="B61" s="672"/>
    </row>
    <row r="62" spans="1:7" hidden="1">
      <c r="B62" s="674"/>
    </row>
  </sheetData>
  <sheetProtection sheet="1" objects="1" scenarios="1"/>
  <mergeCells count="4">
    <mergeCell ref="B6:C9"/>
    <mergeCell ref="D6:D9"/>
    <mergeCell ref="E6:E9"/>
    <mergeCell ref="F6:F9"/>
  </mergeCells>
  <hyperlinks>
    <hyperlink ref="F2" location="Índice!A1" display="Índice!A1"/>
  </hyperlinks>
  <pageMargins left="1.8897637795275593" right="1.9291338582677167" top="2.1653543307086616" bottom="1.4173228346456694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34</vt:i4>
      </vt:variant>
    </vt:vector>
  </HeadingPairs>
  <TitlesOfParts>
    <vt:vector size="56" baseType="lpstr">
      <vt:lpstr>Índice</vt:lpstr>
      <vt:lpstr>Texto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  <vt:lpstr>'1.1'!Área_de_impresión</vt:lpstr>
      <vt:lpstr>'1.10'!Área_de_impresión</vt:lpstr>
      <vt:lpstr>'1.11'!Área_de_impresión</vt:lpstr>
      <vt:lpstr>'1.12'!Área_de_impresión</vt:lpstr>
      <vt:lpstr>'1.13'!Área_de_impresión</vt:lpstr>
      <vt:lpstr>'1.14'!Área_de_impresión</vt:lpstr>
      <vt:lpstr>'1.15'!Área_de_impresión</vt:lpstr>
      <vt:lpstr>'1.16'!Área_de_impresión</vt:lpstr>
      <vt:lpstr>'1.17'!Área_de_impresión</vt:lpstr>
      <vt:lpstr>'1.18'!Área_de_impresión</vt:lpstr>
      <vt:lpstr>'1.19'!Área_de_impresión</vt:lpstr>
      <vt:lpstr>'1.2'!Área_de_impresión</vt:lpstr>
      <vt:lpstr>'1.20'!Área_de_impresión</vt:lpstr>
      <vt:lpstr>'1.3'!Área_de_impresión</vt:lpstr>
      <vt:lpstr>'1.4'!Área_de_impresión</vt:lpstr>
      <vt:lpstr>'1.5'!Área_de_impresión</vt:lpstr>
      <vt:lpstr>'1.6'!Área_de_impresión</vt:lpstr>
      <vt:lpstr>'1.7'!Área_de_impresión</vt:lpstr>
      <vt:lpstr>'1.8'!Área_de_impresión</vt:lpstr>
      <vt:lpstr>'1.9'!Área_de_impresión</vt:lpstr>
      <vt:lpstr>Índice!Área_de_impresión</vt:lpstr>
      <vt:lpstr>'1.1'!Print_Area</vt:lpstr>
      <vt:lpstr>'1.10'!Print_Area</vt:lpstr>
      <vt:lpstr>'1.11'!Print_Area</vt:lpstr>
      <vt:lpstr>'1.12'!Print_Area</vt:lpstr>
      <vt:lpstr>'1.13'!Print_Area</vt:lpstr>
      <vt:lpstr>'1.14'!Print_Area</vt:lpstr>
      <vt:lpstr>'1.15'!Print_Area</vt:lpstr>
      <vt:lpstr>'1.16'!Print_Area</vt:lpstr>
      <vt:lpstr>'1.17'!Print_Area</vt:lpstr>
      <vt:lpstr>'1.18'!Print_Area</vt:lpstr>
      <vt:lpstr>'1.19'!Print_Area</vt:lpstr>
      <vt:lpstr>'1.20'!Print_Area</vt:lpstr>
      <vt:lpstr>'1.8'!Print_Area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2014-01-28T18:16:50Z</cp:lastPrinted>
  <dcterms:created xsi:type="dcterms:W3CDTF">2013-09-03T19:41:13Z</dcterms:created>
  <dcterms:modified xsi:type="dcterms:W3CDTF">2014-01-28T18:17:52Z</dcterms:modified>
</cp:coreProperties>
</file>