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workbookProtection lockStructure="1"/>
  <bookViews>
    <workbookView xWindow="288" yWindow="72" windowWidth="14580" windowHeight="5796" tabRatio="714"/>
  </bookViews>
  <sheets>
    <sheet name="Índice" sheetId="47" r:id="rId1"/>
    <sheet name="Texto" sheetId="64" r:id="rId2"/>
    <sheet name="10.1" sheetId="56" r:id="rId3"/>
    <sheet name="10.2" sheetId="35" r:id="rId4"/>
    <sheet name="10.3" sheetId="57" r:id="rId5"/>
    <sheet name="10.4" sheetId="36" r:id="rId6"/>
    <sheet name="10.5" sheetId="58" r:id="rId7"/>
    <sheet name="10.6" sheetId="59" r:id="rId8"/>
    <sheet name="10.7" sheetId="60" r:id="rId9"/>
    <sheet name="10.8" sheetId="37" r:id="rId10"/>
    <sheet name="10.9" sheetId="38" r:id="rId11"/>
    <sheet name="10.10" sheetId="61" r:id="rId12"/>
    <sheet name="10.11" sheetId="39" r:id="rId13"/>
    <sheet name="10.12" sheetId="6" r:id="rId14"/>
    <sheet name="10.13" sheetId="7" r:id="rId15"/>
    <sheet name="10.14" sheetId="45" r:id="rId16"/>
    <sheet name="10.15" sheetId="4" r:id="rId17"/>
    <sheet name="10.16" sheetId="5" r:id="rId18"/>
    <sheet name="10.17" sheetId="40" r:id="rId19"/>
    <sheet name="10.18" sheetId="62" r:id="rId20"/>
    <sheet name="10.19" sheetId="41" r:id="rId21"/>
    <sheet name="10.20" sheetId="42" r:id="rId22"/>
    <sheet name="10.21" sheetId="46" r:id="rId23"/>
    <sheet name="10.22" sheetId="63" r:id="rId24"/>
    <sheet name="10.23" sheetId="9" r:id="rId25"/>
    <sheet name="10.24" sheetId="44" r:id="rId26"/>
    <sheet name="10.25" sheetId="1" r:id="rId27"/>
    <sheet name="10.26" sheetId="10" r:id="rId28"/>
    <sheet name="10.27" sheetId="11" r:id="rId29"/>
    <sheet name="10.28" sheetId="12" r:id="rId30"/>
    <sheet name="10.29" sheetId="13" r:id="rId31"/>
    <sheet name="10.30" sheetId="14" r:id="rId32"/>
    <sheet name="10.31" sheetId="15" r:id="rId33"/>
    <sheet name="10.32" sheetId="16" r:id="rId34"/>
    <sheet name="10.33" sheetId="17" r:id="rId35"/>
    <sheet name="10.34" sheetId="18" r:id="rId36"/>
    <sheet name="10.35" sheetId="19" r:id="rId37"/>
    <sheet name="10.36" sheetId="20" r:id="rId38"/>
    <sheet name="10.37" sheetId="21" r:id="rId39"/>
    <sheet name="10.38" sheetId="22" r:id="rId40"/>
    <sheet name="10.39" sheetId="23" r:id="rId41"/>
    <sheet name="10.40" sheetId="24" r:id="rId42"/>
    <sheet name="10.41" sheetId="25" r:id="rId43"/>
    <sheet name="10.42" sheetId="26" r:id="rId44"/>
    <sheet name="10.43" sheetId="27" r:id="rId45"/>
  </sheets>
  <externalReferences>
    <externalReference r:id="rId46"/>
    <externalReference r:id="rId47"/>
  </externalReferences>
  <definedNames>
    <definedName name="_Fill" localSheetId="2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8" hidden="1">#REF!</definedName>
    <definedName name="_Fill" localSheetId="20" hidden="1">#REF!</definedName>
    <definedName name="_Fill" localSheetId="21" hidden="1">#REF!</definedName>
    <definedName name="_Fill" localSheetId="22" hidden="1">'[1]36'!$B$6:$J$6</definedName>
    <definedName name="_Fill" localSheetId="23" hidden="1">'[2]36'!$B$6:$J$6</definedName>
    <definedName name="_Fill" localSheetId="24" hidden="1">'[2]36'!$B$6:$J$6</definedName>
    <definedName name="_Fill" localSheetId="25" hidden="1">#REF!</definedName>
    <definedName name="_Fill" localSheetId="26" hidden="1">#REF!</definedName>
    <definedName name="_Fill" localSheetId="31" hidden="1">#REF!</definedName>
    <definedName name="_Fill" localSheetId="33" hidden="1">#REF!</definedName>
    <definedName name="_Fill" localSheetId="34" hidden="1">'10.33'!#REF!</definedName>
    <definedName name="_Fill" localSheetId="35" hidden="1">'10.34'!#REF!</definedName>
    <definedName name="_Fill" localSheetId="36" hidden="1">'10.35'!#REF!</definedName>
    <definedName name="_Fill" localSheetId="37" hidden="1">'10.36'!#REF!</definedName>
    <definedName name="_Fill" localSheetId="42" hidden="1">'10.41'!#REF!</definedName>
    <definedName name="_Fill" localSheetId="8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localSheetId="13" hidden="1">1</definedName>
    <definedName name="_Regression_Int" localSheetId="14" hidden="1">1</definedName>
    <definedName name="_Regression_Int" localSheetId="34" hidden="1">1</definedName>
    <definedName name="_Regression_Int" localSheetId="35" hidden="1">1</definedName>
    <definedName name="_Regression_Int" localSheetId="36" hidden="1">1</definedName>
    <definedName name="_Regression_Int" localSheetId="37" hidden="1">1</definedName>
    <definedName name="_Regression_Int" localSheetId="42" hidden="1">1</definedName>
    <definedName name="_Regression_Int" hidden="1">1</definedName>
    <definedName name="a" localSheetId="2" hidden="1">#REF!</definedName>
    <definedName name="a" localSheetId="15" hidden="1">#REF!</definedName>
    <definedName name="a" localSheetId="21" hidden="1">#REF!</definedName>
    <definedName name="a" localSheetId="22" hidden="1">#REF!</definedName>
    <definedName name="a" localSheetId="23" hidden="1">#REF!</definedName>
    <definedName name="a" localSheetId="24" hidden="1">#REF!</definedName>
    <definedName name="a" localSheetId="25" hidden="1">#REF!</definedName>
    <definedName name="a" localSheetId="26" hidden="1">#REF!</definedName>
    <definedName name="a" localSheetId="31" hidden="1">#REF!</definedName>
    <definedName name="a" localSheetId="33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'10.1'!$A$1:$F$66</definedName>
    <definedName name="_xlnm.Print_Area" localSheetId="11">'10.10'!$A$1:$H$67</definedName>
    <definedName name="_xlnm.Print_Area" localSheetId="12">'10.11'!$A$1:$G$67</definedName>
    <definedName name="_xlnm.Print_Area" localSheetId="13">'10.12'!$A$1:$L$69</definedName>
    <definedName name="_xlnm.Print_Area" localSheetId="14">'10.13'!$A$1:$J$64</definedName>
    <definedName name="_xlnm.Print_Area" localSheetId="15">'10.14'!$A$1:$J$28</definedName>
    <definedName name="_xlnm.Print_Area" localSheetId="16">'10.15'!$A$1:$I$69</definedName>
    <definedName name="_xlnm.Print_Area" localSheetId="17">'10.16'!$A$1:$I$68</definedName>
    <definedName name="_xlnm.Print_Area" localSheetId="18">'10.17'!$A$1:$K$59</definedName>
    <definedName name="_xlnm.Print_Area" localSheetId="19">'10.18'!$A$1:$H$67</definedName>
    <definedName name="_xlnm.Print_Area" localSheetId="20">'10.19'!$A$1:$K$43</definedName>
    <definedName name="_xlnm.Print_Area" localSheetId="3">'10.2'!$A$1:$F$120</definedName>
    <definedName name="_xlnm.Print_Area" localSheetId="21">'10.20'!$A$1:$K$40</definedName>
    <definedName name="_xlnm.Print_Area" localSheetId="22">'10.21'!$A$1:$K$125</definedName>
    <definedName name="_xlnm.Print_Area" localSheetId="23">'10.22'!$A$1:$L$47</definedName>
    <definedName name="_xlnm.Print_Area" localSheetId="24">'10.23'!$A$1:$K$74</definedName>
    <definedName name="_xlnm.Print_Area" localSheetId="25">'10.24'!$A$1:$K$78</definedName>
    <definedName name="_xlnm.Print_Area" localSheetId="26">'10.25'!$A$1:$G$58</definedName>
    <definedName name="_xlnm.Print_Area" localSheetId="27">'10.26'!$A$1:$K$77</definedName>
    <definedName name="_xlnm.Print_Area" localSheetId="28">'10.27'!$A$1:$K$67</definedName>
    <definedName name="_xlnm.Print_Area" localSheetId="29">'10.28'!$A$1:$K$67</definedName>
    <definedName name="_xlnm.Print_Area" localSheetId="30">'10.29'!$A$1:$K$69</definedName>
    <definedName name="_xlnm.Print_Area" localSheetId="4">'10.3'!$A$1:$L$49</definedName>
    <definedName name="_xlnm.Print_Area" localSheetId="31">'10.30'!$A$1:$AA$57</definedName>
    <definedName name="_xlnm.Print_Area" localSheetId="32">'10.31'!$A$1:$J$76</definedName>
    <definedName name="_xlnm.Print_Area" localSheetId="33">'10.32'!$A$1:$M$40</definedName>
    <definedName name="_xlnm.Print_Area" localSheetId="34">'10.33'!$A$1:$I$80</definedName>
    <definedName name="_xlnm.Print_Area" localSheetId="35">'10.34'!$A$1:$I$80</definedName>
    <definedName name="_xlnm.Print_Area" localSheetId="36">'10.35'!$A$1:$I$78</definedName>
    <definedName name="_xlnm.Print_Area" localSheetId="37">'10.36'!$A$1:$I$80</definedName>
    <definedName name="_xlnm.Print_Area" localSheetId="38">'10.37'!$A$1:$K$71</definedName>
    <definedName name="_xlnm.Print_Area" localSheetId="39">'10.38'!$A$1:$I$80</definedName>
    <definedName name="_xlnm.Print_Area" localSheetId="40">'10.39'!$A$1:$M$82</definedName>
    <definedName name="_xlnm.Print_Area" localSheetId="5">'10.4'!$A$1:$K$36</definedName>
    <definedName name="_xlnm.Print_Area" localSheetId="41">'10.40'!$A$1:$I$80</definedName>
    <definedName name="_xlnm.Print_Area" localSheetId="42">'10.41'!$A$1:$I$79</definedName>
    <definedName name="_xlnm.Print_Area" localSheetId="43">'10.42'!$A$1:$M$61</definedName>
    <definedName name="_xlnm.Print_Area" localSheetId="44">'10.43'!$A$1:$I$80</definedName>
    <definedName name="_xlnm.Print_Area" localSheetId="6">'10.5'!$A$1:$H$68</definedName>
    <definedName name="_xlnm.Print_Area" localSheetId="7">'10.6'!$A$1:$H$71</definedName>
    <definedName name="_xlnm.Print_Area" localSheetId="8">'10.7'!$A$1:$H$67</definedName>
    <definedName name="_xlnm.Print_Area" localSheetId="9">'10.8'!$A$1:$K$36</definedName>
    <definedName name="_xlnm.Print_Area" localSheetId="10">'10.9'!$A$1:$K$55</definedName>
    <definedName name="_xlnm.Print_Area" localSheetId="0">Índice!$A$1:$B$104</definedName>
    <definedName name="b" localSheetId="15" hidden="1">#REF!</definedName>
    <definedName name="b" localSheetId="0" hidden="1">#REF!</definedName>
    <definedName name="b" hidden="1">#REF!</definedName>
    <definedName name="consari" localSheetId="12" hidden="1">#REF!</definedName>
    <definedName name="consari" localSheetId="15" hidden="1">#REF!</definedName>
    <definedName name="consari" localSheetId="18" hidden="1">#REF!</definedName>
    <definedName name="consari" localSheetId="22" hidden="1">#REF!</definedName>
    <definedName name="consari" localSheetId="23" hidden="1">#REF!</definedName>
    <definedName name="consari" localSheetId="25" hidden="1">#REF!</definedName>
    <definedName name="consari" localSheetId="0" hidden="1">#REF!</definedName>
    <definedName name="consari" localSheetId="1" hidden="1">#REF!</definedName>
    <definedName name="consari" hidden="1">#REF!</definedName>
    <definedName name="delll" localSheetId="12" hidden="1">#REF!</definedName>
    <definedName name="delll" localSheetId="15" hidden="1">#REF!</definedName>
    <definedName name="delll" localSheetId="18" hidden="1">#REF!</definedName>
    <definedName name="delll" localSheetId="22" hidden="1">#REF!</definedName>
    <definedName name="delll" localSheetId="23" hidden="1">#REF!</definedName>
    <definedName name="delll" localSheetId="25" hidden="1">#REF!</definedName>
    <definedName name="delll" localSheetId="0" hidden="1">#REF!</definedName>
    <definedName name="delll" localSheetId="1" hidden="1">#REF!</definedName>
    <definedName name="delll" hidden="1">#REF!</definedName>
    <definedName name="Fill" localSheetId="15" hidden="1">#REF!</definedName>
    <definedName name="Fill" localSheetId="21" hidden="1">#REF!</definedName>
    <definedName name="Fill" localSheetId="22" hidden="1">#REF!</definedName>
    <definedName name="Fill" localSheetId="23" hidden="1">#REF!</definedName>
    <definedName name="Fill" localSheetId="24" hidden="1">#REF!</definedName>
    <definedName name="Fill" localSheetId="25" hidden="1">#REF!</definedName>
    <definedName name="Fill" localSheetId="26" hidden="1">#REF!</definedName>
    <definedName name="Fill" localSheetId="31" hidden="1">#REF!</definedName>
    <definedName name="Fill" localSheetId="33" hidden="1">#REF!</definedName>
    <definedName name="Fill" localSheetId="0" hidden="1">#REF!</definedName>
    <definedName name="Fill" localSheetId="1" hidden="1">#REF!</definedName>
    <definedName name="Fill" hidden="1">#REF!</definedName>
    <definedName name="x" localSheetId="15" hidden="1">#REF!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I25" i="63"/>
  <c r="E25"/>
  <c r="C25"/>
  <c r="I24"/>
  <c r="E24"/>
  <c r="C24" s="1"/>
  <c r="I23"/>
  <c r="E23"/>
  <c r="C23"/>
  <c r="I21"/>
  <c r="E21"/>
  <c r="C21" s="1"/>
  <c r="I20"/>
  <c r="E20"/>
  <c r="C20"/>
  <c r="I19"/>
  <c r="E19"/>
  <c r="C19" s="1"/>
  <c r="I18"/>
  <c r="E18"/>
  <c r="C18"/>
  <c r="I17"/>
  <c r="E17"/>
  <c r="C17" s="1"/>
  <c r="I15"/>
  <c r="E15"/>
  <c r="C15"/>
  <c r="I14"/>
  <c r="E14"/>
  <c r="C14" s="1"/>
  <c r="I13"/>
  <c r="E13"/>
  <c r="C13"/>
  <c r="I12"/>
  <c r="E12"/>
  <c r="C12" s="1"/>
  <c r="I11"/>
  <c r="E11"/>
  <c r="C11"/>
  <c r="G53" i="62"/>
  <c r="F53"/>
  <c r="E53"/>
  <c r="D53"/>
  <c r="G10"/>
  <c r="F10"/>
  <c r="E10"/>
  <c r="D10"/>
  <c r="C10"/>
  <c r="H51" i="61"/>
  <c r="G51"/>
  <c r="F51"/>
  <c r="E51"/>
  <c r="D51"/>
  <c r="H10"/>
  <c r="G10"/>
  <c r="F10"/>
  <c r="E10"/>
  <c r="D10"/>
  <c r="C10"/>
  <c r="G50" i="60"/>
  <c r="F50"/>
  <c r="E50"/>
  <c r="D50"/>
  <c r="G10"/>
  <c r="F10"/>
  <c r="E10"/>
  <c r="D10"/>
  <c r="C10"/>
  <c r="G60" i="59"/>
  <c r="F60"/>
  <c r="E60"/>
  <c r="D60"/>
  <c r="G57"/>
  <c r="F57"/>
  <c r="E57"/>
  <c r="D57"/>
  <c r="G53"/>
  <c r="F53"/>
  <c r="E53"/>
  <c r="D53"/>
  <c r="G50"/>
  <c r="F50"/>
  <c r="E50"/>
  <c r="D50"/>
  <c r="G48"/>
  <c r="F48"/>
  <c r="E48"/>
  <c r="D48"/>
  <c r="G47"/>
  <c r="F47"/>
  <c r="E47"/>
  <c r="D47"/>
  <c r="G46"/>
  <c r="F46"/>
  <c r="E46"/>
  <c r="D46"/>
  <c r="G25"/>
  <c r="F25"/>
  <c r="E25"/>
  <c r="D25"/>
  <c r="C25"/>
  <c r="G22"/>
  <c r="F22"/>
  <c r="E22"/>
  <c r="D22"/>
  <c r="C22"/>
  <c r="G18"/>
  <c r="F18"/>
  <c r="E18"/>
  <c r="D18"/>
  <c r="C18"/>
  <c r="G15"/>
  <c r="F15"/>
  <c r="E15"/>
  <c r="D15"/>
  <c r="C15"/>
  <c r="G13"/>
  <c r="F13"/>
  <c r="E13"/>
  <c r="D13"/>
  <c r="C13"/>
  <c r="G12"/>
  <c r="F12"/>
  <c r="F11" s="1"/>
  <c r="E12"/>
  <c r="D12"/>
  <c r="D11" s="1"/>
  <c r="C12"/>
  <c r="G11"/>
  <c r="E11"/>
  <c r="C11"/>
  <c r="C54" i="58"/>
  <c r="C53"/>
  <c r="C52" s="1"/>
  <c r="G52"/>
  <c r="F52"/>
  <c r="E52"/>
  <c r="D52"/>
  <c r="C49"/>
  <c r="C48"/>
  <c r="G47"/>
  <c r="F47"/>
  <c r="E47"/>
  <c r="D47"/>
  <c r="C47"/>
  <c r="C44"/>
  <c r="C43"/>
  <c r="C42" s="1"/>
  <c r="G42"/>
  <c r="F42"/>
  <c r="E42"/>
  <c r="D42"/>
  <c r="C39"/>
  <c r="C38"/>
  <c r="G37"/>
  <c r="F37"/>
  <c r="E37"/>
  <c r="D37"/>
  <c r="C37"/>
  <c r="C34"/>
  <c r="C33"/>
  <c r="C32" s="1"/>
  <c r="G32"/>
  <c r="F32"/>
  <c r="E32"/>
  <c r="D32"/>
  <c r="C29"/>
  <c r="C28"/>
  <c r="G27"/>
  <c r="F27"/>
  <c r="E27"/>
  <c r="D27"/>
  <c r="C27"/>
  <c r="C24"/>
  <c r="C23"/>
  <c r="C22" s="1"/>
  <c r="G22"/>
  <c r="F22"/>
  <c r="E22"/>
  <c r="D22"/>
  <c r="C19"/>
  <c r="C18"/>
  <c r="G17"/>
  <c r="F17"/>
  <c r="E17"/>
  <c r="D17"/>
  <c r="C17"/>
  <c r="C14"/>
  <c r="C13"/>
  <c r="C12" s="1"/>
  <c r="G12"/>
  <c r="F12"/>
  <c r="E12"/>
  <c r="D12"/>
  <c r="I21" i="57"/>
  <c r="E21"/>
  <c r="C21"/>
  <c r="I20"/>
  <c r="E20"/>
  <c r="C20" s="1"/>
  <c r="I19"/>
  <c r="E19"/>
  <c r="C19"/>
  <c r="I18"/>
  <c r="E18"/>
  <c r="C18" s="1"/>
  <c r="I16"/>
  <c r="E16"/>
  <c r="C16"/>
  <c r="I15"/>
  <c r="E15"/>
  <c r="C15" s="1"/>
  <c r="I14"/>
  <c r="E14"/>
  <c r="C14"/>
  <c r="I13"/>
  <c r="E13"/>
  <c r="C13" s="1"/>
  <c r="I12"/>
  <c r="E12"/>
  <c r="C12"/>
  <c r="C57" i="56"/>
  <c r="C56"/>
  <c r="C55" s="1"/>
  <c r="E55"/>
  <c r="D55"/>
  <c r="C52"/>
  <c r="C51"/>
  <c r="E50"/>
  <c r="D50"/>
  <c r="C50"/>
  <c r="C47"/>
  <c r="C46"/>
  <c r="C45" s="1"/>
  <c r="E45"/>
  <c r="D45"/>
  <c r="C42"/>
  <c r="C41"/>
  <c r="E40"/>
  <c r="D40"/>
  <c r="C40"/>
  <c r="C37"/>
  <c r="C36"/>
  <c r="C35" s="1"/>
  <c r="E35"/>
  <c r="D35"/>
  <c r="C32"/>
  <c r="C31"/>
  <c r="E30"/>
  <c r="D30"/>
  <c r="C30"/>
  <c r="C27"/>
  <c r="C26"/>
  <c r="C25" s="1"/>
  <c r="E25"/>
  <c r="D25"/>
  <c r="C22"/>
  <c r="C21"/>
  <c r="E20"/>
  <c r="D20"/>
  <c r="C20"/>
  <c r="C17"/>
  <c r="C16"/>
  <c r="C15" s="1"/>
  <c r="E15"/>
  <c r="D15"/>
  <c r="E18" i="45"/>
  <c r="C18"/>
  <c r="E17"/>
  <c r="C17"/>
  <c r="E15"/>
  <c r="C15"/>
  <c r="E14"/>
  <c r="C14"/>
  <c r="E13"/>
  <c r="C13"/>
  <c r="E12"/>
  <c r="C12"/>
  <c r="E11"/>
  <c r="C11"/>
  <c r="D35" i="44" l="1"/>
  <c r="C35"/>
  <c r="D34"/>
  <c r="C34"/>
  <c r="D33"/>
  <c r="C33"/>
  <c r="D32"/>
  <c r="C32"/>
  <c r="D30"/>
  <c r="C30"/>
  <c r="D29"/>
  <c r="C29"/>
  <c r="D28"/>
  <c r="C28"/>
  <c r="D27"/>
  <c r="C27"/>
  <c r="D26"/>
  <c r="C26"/>
  <c r="D24"/>
  <c r="C24"/>
  <c r="D23"/>
  <c r="C23"/>
  <c r="D22"/>
  <c r="C22"/>
  <c r="D21"/>
  <c r="C21"/>
  <c r="D20"/>
  <c r="C20"/>
  <c r="D18"/>
  <c r="C18"/>
  <c r="D17"/>
  <c r="C17"/>
  <c r="D16"/>
  <c r="C16"/>
  <c r="D15"/>
  <c r="C15"/>
  <c r="D14"/>
  <c r="C14"/>
  <c r="J10" i="41"/>
  <c r="I10"/>
  <c r="H10"/>
  <c r="G10"/>
  <c r="F10"/>
  <c r="E10"/>
  <c r="D10"/>
  <c r="C10"/>
  <c r="F47" i="39"/>
  <c r="E47"/>
  <c r="D47"/>
  <c r="C47"/>
  <c r="F10"/>
  <c r="E10"/>
  <c r="D10"/>
  <c r="C10"/>
  <c r="J11" i="38"/>
  <c r="I11"/>
  <c r="H11"/>
  <c r="G11"/>
  <c r="F11"/>
  <c r="E11"/>
  <c r="D11"/>
  <c r="C11"/>
  <c r="J10" i="37"/>
  <c r="I10"/>
  <c r="H10"/>
  <c r="G10"/>
  <c r="F10"/>
  <c r="E10"/>
  <c r="D10"/>
  <c r="C10"/>
  <c r="C91" i="35"/>
  <c r="C90"/>
  <c r="C89"/>
  <c r="C88"/>
  <c r="C87"/>
  <c r="E86"/>
  <c r="D86"/>
  <c r="C86"/>
  <c r="C83"/>
  <c r="C82"/>
  <c r="C81"/>
  <c r="C80"/>
  <c r="C79"/>
  <c r="E78"/>
  <c r="D78"/>
  <c r="C78"/>
  <c r="C60"/>
  <c r="C59"/>
  <c r="C58"/>
  <c r="C57"/>
  <c r="C56"/>
  <c r="E55"/>
  <c r="D55"/>
  <c r="C55"/>
  <c r="C52"/>
  <c r="C51"/>
  <c r="C50"/>
  <c r="C49"/>
  <c r="C48"/>
  <c r="E47"/>
  <c r="D47"/>
  <c r="C47"/>
  <c r="C44"/>
  <c r="C43"/>
  <c r="C42"/>
  <c r="C41"/>
  <c r="C40"/>
  <c r="E39"/>
  <c r="D39"/>
  <c r="C39"/>
  <c r="C36"/>
  <c r="C35"/>
  <c r="C34"/>
  <c r="C33"/>
  <c r="C32"/>
  <c r="E31"/>
  <c r="D31"/>
  <c r="C31"/>
  <c r="C28"/>
  <c r="C27"/>
  <c r="C26"/>
  <c r="C25"/>
  <c r="C24"/>
  <c r="E23"/>
  <c r="D23"/>
  <c r="C23"/>
  <c r="C20"/>
  <c r="C19"/>
  <c r="C18"/>
  <c r="C17"/>
  <c r="C16"/>
  <c r="E15"/>
  <c r="D15"/>
  <c r="C15"/>
  <c r="C32" i="27"/>
  <c r="C31"/>
  <c r="C30"/>
  <c r="C28"/>
  <c r="C27"/>
  <c r="C26"/>
  <c r="C25"/>
  <c r="C24"/>
  <c r="C22"/>
  <c r="C21"/>
  <c r="C20"/>
  <c r="C19"/>
  <c r="C18"/>
  <c r="C16"/>
  <c r="C15"/>
  <c r="C14"/>
  <c r="C13"/>
  <c r="C12"/>
  <c r="E35" i="26"/>
  <c r="E34"/>
  <c r="E33"/>
  <c r="E31"/>
  <c r="E30"/>
  <c r="E29"/>
  <c r="E28"/>
  <c r="E27"/>
  <c r="E25"/>
  <c r="E24"/>
  <c r="E23"/>
  <c r="E22"/>
  <c r="E21"/>
  <c r="E19"/>
  <c r="E18"/>
  <c r="E17"/>
  <c r="E16"/>
  <c r="E15"/>
  <c r="C15"/>
  <c r="C32" i="25"/>
  <c r="C31"/>
  <c r="C30"/>
  <c r="C28"/>
  <c r="C27"/>
  <c r="C26"/>
  <c r="C25"/>
  <c r="C24"/>
  <c r="C22"/>
  <c r="C21"/>
  <c r="C20"/>
  <c r="C19"/>
  <c r="C18"/>
  <c r="C16"/>
  <c r="C15"/>
  <c r="C14"/>
  <c r="C13"/>
  <c r="C12"/>
  <c r="C32" i="24"/>
  <c r="C31"/>
  <c r="C30"/>
  <c r="C28"/>
  <c r="C27"/>
  <c r="C26"/>
  <c r="C25"/>
  <c r="C24"/>
  <c r="C22"/>
  <c r="C21"/>
  <c r="C20"/>
  <c r="C19"/>
  <c r="C18"/>
  <c r="C16"/>
  <c r="C15"/>
  <c r="C14"/>
  <c r="C13"/>
  <c r="C12"/>
  <c r="H71" i="23"/>
  <c r="C71"/>
  <c r="H70"/>
  <c r="C70"/>
  <c r="H69"/>
  <c r="C69"/>
  <c r="H67"/>
  <c r="C67"/>
  <c r="H66"/>
  <c r="C66"/>
  <c r="H65"/>
  <c r="C65"/>
  <c r="H64"/>
  <c r="C64"/>
  <c r="H63"/>
  <c r="C63"/>
  <c r="H61"/>
  <c r="C61"/>
  <c r="H60"/>
  <c r="C60"/>
  <c r="H59"/>
  <c r="C59"/>
  <c r="H58"/>
  <c r="C58"/>
  <c r="H57"/>
  <c r="C57"/>
  <c r="H55"/>
  <c r="C55"/>
  <c r="H54"/>
  <c r="C54"/>
  <c r="H53"/>
  <c r="C53"/>
  <c r="H52"/>
  <c r="C52"/>
  <c r="H51"/>
  <c r="C51"/>
  <c r="D35"/>
  <c r="D34"/>
  <c r="D33"/>
  <c r="D31"/>
  <c r="D30"/>
  <c r="D29"/>
  <c r="D28"/>
  <c r="D27"/>
  <c r="D25"/>
  <c r="D24"/>
  <c r="D23"/>
  <c r="D22"/>
  <c r="D21"/>
  <c r="D19"/>
  <c r="D18"/>
  <c r="D17"/>
  <c r="D16"/>
  <c r="D15"/>
  <c r="C32" i="22"/>
  <c r="C31"/>
  <c r="C30"/>
  <c r="C28"/>
  <c r="C27"/>
  <c r="C26"/>
  <c r="C25"/>
  <c r="C24"/>
  <c r="C22"/>
  <c r="C21"/>
  <c r="C20"/>
  <c r="C19"/>
  <c r="C18"/>
  <c r="C16"/>
  <c r="C15"/>
  <c r="C14"/>
  <c r="C13"/>
  <c r="C12"/>
  <c r="F32" i="21"/>
  <c r="C32"/>
  <c r="F31"/>
  <c r="C31"/>
  <c r="F30"/>
  <c r="C30"/>
  <c r="F28"/>
  <c r="C28"/>
  <c r="C27"/>
  <c r="F26"/>
  <c r="C26" s="1"/>
  <c r="F25"/>
  <c r="C25" s="1"/>
  <c r="F24"/>
  <c r="C24" s="1"/>
  <c r="F22"/>
  <c r="C22" s="1"/>
  <c r="F21"/>
  <c r="C21" s="1"/>
  <c r="F20"/>
  <c r="C20" s="1"/>
  <c r="F19"/>
  <c r="C19" s="1"/>
  <c r="F18"/>
  <c r="C18" s="1"/>
  <c r="F16"/>
  <c r="C16" s="1"/>
  <c r="F15"/>
  <c r="C15" s="1"/>
  <c r="F14"/>
  <c r="C14" s="1"/>
  <c r="F13"/>
  <c r="C13" s="1"/>
  <c r="F12"/>
  <c r="C12" s="1"/>
  <c r="C32" i="20"/>
  <c r="C31"/>
  <c r="C30"/>
  <c r="C28"/>
  <c r="C27"/>
  <c r="C26"/>
  <c r="C25"/>
  <c r="C24"/>
  <c r="C22"/>
  <c r="C21"/>
  <c r="C20"/>
  <c r="C19"/>
  <c r="C18"/>
  <c r="C16"/>
  <c r="C15"/>
  <c r="C14"/>
  <c r="C13"/>
  <c r="C12"/>
  <c r="C31" i="19"/>
  <c r="C30"/>
  <c r="C29"/>
  <c r="C27"/>
  <c r="C26"/>
  <c r="C25"/>
  <c r="C24"/>
  <c r="C23"/>
  <c r="C21"/>
  <c r="C20"/>
  <c r="C19"/>
  <c r="C18"/>
  <c r="C17"/>
  <c r="C15"/>
  <c r="C14"/>
  <c r="C13"/>
  <c r="C12"/>
  <c r="C11"/>
  <c r="C32" i="18"/>
  <c r="C31"/>
  <c r="C30"/>
  <c r="C28"/>
  <c r="C27"/>
  <c r="C26"/>
  <c r="C25"/>
  <c r="C24"/>
  <c r="C22"/>
  <c r="C21"/>
  <c r="C20"/>
  <c r="C19"/>
  <c r="C18"/>
  <c r="C16"/>
  <c r="C15"/>
  <c r="C14"/>
  <c r="C13"/>
  <c r="C12"/>
  <c r="C32" i="17"/>
  <c r="C31"/>
  <c r="C30"/>
  <c r="C28"/>
  <c r="C27"/>
  <c r="C26"/>
  <c r="C25"/>
  <c r="C24"/>
  <c r="C22"/>
  <c r="C21"/>
  <c r="C20"/>
  <c r="C19"/>
  <c r="C18"/>
  <c r="C16"/>
  <c r="C15"/>
  <c r="C14"/>
  <c r="C13"/>
  <c r="C12"/>
  <c r="I33" i="16"/>
  <c r="C33"/>
  <c r="I32"/>
  <c r="C32"/>
  <c r="I31"/>
  <c r="C31"/>
  <c r="I29"/>
  <c r="C29"/>
  <c r="I28"/>
  <c r="C28"/>
  <c r="I27"/>
  <c r="C27"/>
  <c r="I26"/>
  <c r="C26"/>
  <c r="C25"/>
  <c r="I23"/>
  <c r="C23"/>
  <c r="I22"/>
  <c r="C22"/>
  <c r="I21"/>
  <c r="C21"/>
  <c r="I20"/>
  <c r="C20"/>
  <c r="I19"/>
  <c r="C19"/>
  <c r="I17"/>
  <c r="C17"/>
  <c r="I16"/>
  <c r="C16"/>
  <c r="I15"/>
  <c r="C15"/>
  <c r="I14"/>
  <c r="I13"/>
  <c r="C34" i="15"/>
  <c r="C33"/>
  <c r="C32"/>
  <c r="C30"/>
  <c r="C29"/>
  <c r="C28"/>
  <c r="C27"/>
  <c r="C26"/>
  <c r="C24"/>
  <c r="C23"/>
  <c r="C22"/>
  <c r="C21"/>
  <c r="C20"/>
  <c r="C18"/>
  <c r="C17"/>
  <c r="C16"/>
  <c r="C15"/>
  <c r="C14"/>
  <c r="Z48" i="14"/>
  <c r="Y48"/>
  <c r="X48"/>
  <c r="W48"/>
  <c r="V48"/>
  <c r="U48"/>
  <c r="Q48"/>
  <c r="P10"/>
  <c r="O10"/>
  <c r="N10"/>
  <c r="M10"/>
  <c r="L10"/>
  <c r="H10"/>
  <c r="G10"/>
  <c r="F10"/>
  <c r="E10"/>
  <c r="D10"/>
  <c r="C10"/>
  <c r="C30" i="12"/>
  <c r="C29"/>
  <c r="C28"/>
  <c r="C26"/>
  <c r="C25"/>
  <c r="C24"/>
  <c r="C23"/>
  <c r="C22"/>
  <c r="C20"/>
  <c r="C19"/>
  <c r="C18"/>
  <c r="C17"/>
  <c r="C16"/>
  <c r="C14"/>
  <c r="C13"/>
  <c r="C12"/>
  <c r="C11"/>
  <c r="C10"/>
  <c r="C31" i="11"/>
  <c r="C30"/>
  <c r="C29"/>
  <c r="C27"/>
  <c r="C26"/>
  <c r="C25"/>
  <c r="C24"/>
  <c r="C23"/>
  <c r="C21"/>
  <c r="C20"/>
  <c r="C19"/>
  <c r="C18"/>
  <c r="C17"/>
  <c r="C15"/>
  <c r="C14"/>
  <c r="C13"/>
  <c r="C12"/>
  <c r="C11"/>
  <c r="G32" i="10"/>
  <c r="G31"/>
  <c r="G30"/>
  <c r="G28"/>
  <c r="G27"/>
  <c r="G26"/>
  <c r="G25"/>
  <c r="G24"/>
  <c r="G22"/>
  <c r="G18"/>
  <c r="G16"/>
  <c r="G15"/>
  <c r="G14"/>
  <c r="G13"/>
  <c r="G12"/>
  <c r="C36" i="9"/>
  <c r="C35"/>
  <c r="C34"/>
  <c r="C32"/>
  <c r="C31"/>
  <c r="C30"/>
  <c r="C29"/>
  <c r="C28"/>
  <c r="C26"/>
  <c r="C25"/>
  <c r="C24"/>
  <c r="C23"/>
  <c r="C22"/>
  <c r="C20"/>
  <c r="C19"/>
  <c r="C18"/>
  <c r="G55" i="7"/>
  <c r="G54"/>
  <c r="G53"/>
  <c r="G52"/>
  <c r="G51"/>
  <c r="G50"/>
  <c r="G49"/>
  <c r="G18"/>
  <c r="C18" s="1"/>
  <c r="G17"/>
  <c r="G16"/>
  <c r="C16"/>
  <c r="G15"/>
  <c r="C15"/>
  <c r="G14"/>
  <c r="C14"/>
  <c r="G13"/>
  <c r="C13"/>
  <c r="G12"/>
  <c r="C12"/>
  <c r="H58" i="6"/>
  <c r="H56"/>
  <c r="H55"/>
  <c r="H54"/>
  <c r="H53"/>
  <c r="H52"/>
  <c r="H16"/>
  <c r="C16"/>
  <c r="H14"/>
  <c r="C14"/>
  <c r="H13"/>
  <c r="C13"/>
  <c r="H12"/>
  <c r="C12"/>
  <c r="H11"/>
  <c r="C11"/>
  <c r="H10"/>
  <c r="C10"/>
  <c r="D25" i="1"/>
  <c r="D24"/>
  <c r="D23"/>
  <c r="D22"/>
  <c r="D20"/>
  <c r="D19"/>
  <c r="D18"/>
  <c r="D17"/>
  <c r="D16"/>
  <c r="D14"/>
  <c r="D13"/>
  <c r="D12"/>
  <c r="D11"/>
  <c r="D10"/>
</calcChain>
</file>

<file path=xl/sharedStrings.xml><?xml version="1.0" encoding="utf-8"?>
<sst xmlns="http://schemas.openxmlformats.org/spreadsheetml/2006/main" count="1852" uniqueCount="595">
  <si>
    <t>Trabajadores registrados en Administradoras</t>
  </si>
  <si>
    <t>Cuadro 10.24</t>
  </si>
  <si>
    <t>de Fondos para el Retiro</t>
  </si>
  <si>
    <t>Año</t>
  </si>
  <si>
    <t>Total</t>
  </si>
  <si>
    <t>Con aportación a/</t>
  </si>
  <si>
    <t>Asignados b/</t>
  </si>
  <si>
    <t>ND</t>
  </si>
  <si>
    <t>Nota: Cifras a diciembre de cada año.</t>
  </si>
  <si>
    <t>b/ Corresponde a trabajadores que fueron asignados por la CONSAR.</t>
  </si>
  <si>
    <t>2012 P/</t>
  </si>
  <si>
    <t>Serie anual de 1998 a 2012</t>
  </si>
  <si>
    <t xml:space="preserve">a/ Trabajadores registrados con al menos una AFORE. </t>
  </si>
  <si>
    <t>Índice general del personal ocupado en los establecimientos</t>
  </si>
  <si>
    <t>Cuadro 10.14</t>
  </si>
  <si>
    <t>comerciales al por mayor por rama de actividad económica</t>
  </si>
  <si>
    <t>Serie anual de 2001 a 2012</t>
  </si>
  <si>
    <t>Base 2003=100.0</t>
  </si>
  <si>
    <t>Rama</t>
  </si>
  <si>
    <t>Alimentos y abarrotes</t>
  </si>
  <si>
    <t>Bebidas y tabaco</t>
  </si>
  <si>
    <t>Productos textiles y calzado</t>
  </si>
  <si>
    <t>Productos farmacéuticos</t>
  </si>
  <si>
    <t>Artículos de perfumería, joyas y accesorios de vestir</t>
  </si>
  <si>
    <t>Discos, juguetes y artículos deportivos</t>
  </si>
  <si>
    <t>Papelería, libros, revistas y periódicos</t>
  </si>
  <si>
    <t>Electrodomésticos menores y aparatos de línea blanca</t>
  </si>
  <si>
    <t>Materias primas agropecuarias</t>
  </si>
  <si>
    <t>Materias primas para la industria</t>
  </si>
  <si>
    <t>Materiales de desecho</t>
  </si>
  <si>
    <t>Maquinaria y equipo agropecuario, forestal y para la pesca</t>
  </si>
  <si>
    <t>Maquinaria y equipo para la industria</t>
  </si>
  <si>
    <t>Maquinaria, mobiliario y equipo de uso general</t>
  </si>
  <si>
    <t>Camiones</t>
  </si>
  <si>
    <t>Nota: La información se refiere al agregado de 37 áreas urbanas. La cifra anual corresponde al promedio simple aritmé-</t>
  </si>
  <si>
    <t xml:space="preserve">          tico de los datos mensuales.</t>
  </si>
  <si>
    <t>&amp;</t>
  </si>
  <si>
    <t>Cuadro 10.15</t>
  </si>
  <si>
    <t>comerciales al por menor por rama de actividad económica</t>
  </si>
  <si>
    <t>Alimentos</t>
  </si>
  <si>
    <t>En tiendas de autoservicio</t>
  </si>
  <si>
    <t>En tiendas departamentales</t>
  </si>
  <si>
    <t>Productos textiles, excepto ropa</t>
  </si>
  <si>
    <t>Ropa y accesorios de vestir</t>
  </si>
  <si>
    <t>Calzado</t>
  </si>
  <si>
    <t>Artículos para el cuidado de la salud</t>
  </si>
  <si>
    <t>Artículos de perfumería y joyería</t>
  </si>
  <si>
    <t>Artículos para el esparcimiento</t>
  </si>
  <si>
    <t>Artículos de papelería, libros y periódicos</t>
  </si>
  <si>
    <t>Mascotas y otros artículos de uso personal</t>
  </si>
  <si>
    <t>Muebles y otros enseres domésticos</t>
  </si>
  <si>
    <t>Computadoras, teléfonos y otros aparatos de comunicación</t>
  </si>
  <si>
    <t>Artículos para la decoración de interiores</t>
  </si>
  <si>
    <t>Artículos de ferretería, tlapalería y vidrios</t>
  </si>
  <si>
    <t>Automóviles y camionetas</t>
  </si>
  <si>
    <t xml:space="preserve">Partes y refacciones para automóviles, </t>
  </si>
  <si>
    <t>camionetas y camiones</t>
  </si>
  <si>
    <t>Motocicletas y otros vehículos de motor</t>
  </si>
  <si>
    <t>Combustibles aceites y grasas lubricantes</t>
  </si>
  <si>
    <t>Personal ocupado en la industria manufacturera según tipo</t>
  </si>
  <si>
    <t>Cuadro 10.12</t>
  </si>
  <si>
    <t>Serie anual de 2007 a 2012</t>
  </si>
  <si>
    <t>1a. parte</t>
  </si>
  <si>
    <t>Total de personal ocupado</t>
  </si>
  <si>
    <t>Personal ocupado dependiente de la razón social</t>
  </si>
  <si>
    <t>Obreros</t>
  </si>
  <si>
    <t>Empleados</t>
  </si>
  <si>
    <t>2009 R/</t>
  </si>
  <si>
    <t>2010 R/</t>
  </si>
  <si>
    <t>2011 P/</t>
  </si>
  <si>
    <t>2a. parte y última</t>
  </si>
  <si>
    <t>Personal ocupado suministrado por otra razón social</t>
  </si>
  <si>
    <t>Nota: Las cifras de la EMIM tienen una cobertura de 240 clases de actividad económica (SCIAN). El diseño de la muestra</t>
  </si>
  <si>
    <t xml:space="preserve">         Incluye los establecimientos de la industria maquiladora de exportación, petroquímica básica y refinación de petró-</t>
  </si>
  <si>
    <t xml:space="preserve">         leo; razón por la cual dicha información no es comparable con la anteriormente publicada en la Encuesta Industrial</t>
  </si>
  <si>
    <t xml:space="preserve">         Mensual Ampliada.</t>
  </si>
  <si>
    <t xml:space="preserve">Horas trabajadas por el personal ocupado en la industria </t>
  </si>
  <si>
    <t>Cuadro 10.13</t>
  </si>
  <si>
    <t>manufacturera según tipo</t>
  </si>
  <si>
    <t>Miles de horas</t>
  </si>
  <si>
    <t>Horas trabajadas por el personal total</t>
  </si>
  <si>
    <t>Horas trabajadas por el personal ocupado dependiente de la razón social</t>
  </si>
  <si>
    <t>2007 R/</t>
  </si>
  <si>
    <t>2008 R/</t>
  </si>
  <si>
    <t>Horas trabajadas por el personal ocupado suministrado por otra razón social</t>
  </si>
  <si>
    <t xml:space="preserve">         presenta un componente determinístico y otro probabilístico, por lo que los datos a nivel nacional están expandidos. </t>
  </si>
  <si>
    <t xml:space="preserve">Trabajadores asegurados permanentes y eventuales en el </t>
  </si>
  <si>
    <t>Cuadro 10.21</t>
  </si>
  <si>
    <t>Instituto Mexicano del Seguro Social según ámbito</t>
  </si>
  <si>
    <t>Serie anual de 2000 a 2012</t>
  </si>
  <si>
    <t xml:space="preserve">   Permanentes</t>
  </si>
  <si>
    <t xml:space="preserve">   Eventuales</t>
  </si>
  <si>
    <t xml:space="preserve">     Urbano</t>
  </si>
  <si>
    <t xml:space="preserve">     Del campo</t>
  </si>
  <si>
    <t xml:space="preserve">Trabajadores asegurados permanentes y eventuales urbanos </t>
  </si>
  <si>
    <t>Cuadro 10.22</t>
  </si>
  <si>
    <t xml:space="preserve">en el Instituto Mexicano del Seguro Social según sector </t>
  </si>
  <si>
    <t>y división de actividad económica</t>
  </si>
  <si>
    <t>Serie anual de 1997 a 2012</t>
  </si>
  <si>
    <t>Sector
agropecuario</t>
  </si>
  <si>
    <t>Sector
industrial</t>
  </si>
  <si>
    <t>Agricultura,
ganadería,
silvicultura,
pesca y caza</t>
  </si>
  <si>
    <t>Industrias
extractivas</t>
  </si>
  <si>
    <t>Industrias
de trans-
formación</t>
  </si>
  <si>
    <t>Construc-
ción</t>
  </si>
  <si>
    <t>Industria
eléctrica y
captación y
suministro
de agua
potable</t>
  </si>
  <si>
    <t>Sector servicios</t>
  </si>
  <si>
    <t>Comercio</t>
  </si>
  <si>
    <t>Transportes
y comunica-
ciones</t>
  </si>
  <si>
    <t>Servicios
para
empresas,
personas y
el hogar</t>
  </si>
  <si>
    <t>Servicios
sociales y
comunales</t>
  </si>
  <si>
    <t>Nota: Se refiere a los trabajadores permanentes, urbanos y del campo, y a los trabajadores eventuales urbanos</t>
  </si>
  <si>
    <t xml:space="preserve">          afiliados en el IMSS.</t>
  </si>
  <si>
    <t>Indicadores seleccionados sobre riesgo de trabajo</t>
  </si>
  <si>
    <t>Cuadro 10.25</t>
  </si>
  <si>
    <t>Serie anual de 1995 a 2012</t>
  </si>
  <si>
    <t>Empresas
con seguro
de riesgo de
trabajo a/</t>
  </si>
  <si>
    <t>Trabajadores
bajo seguro
de riesgo
de trabajo b/</t>
  </si>
  <si>
    <t>Casos de riesgo de trabajo terminado</t>
  </si>
  <si>
    <t>Acciden-
tes de
trabajo</t>
  </si>
  <si>
    <t>Acciden-
tes en
trayecto</t>
  </si>
  <si>
    <t>Enferme-
dades de
trabajo</t>
  </si>
  <si>
    <t>R/</t>
  </si>
  <si>
    <t xml:space="preserve"> 824 823 </t>
  </si>
  <si>
    <t>Certifica-
dos de 
incapaci-
dad tem-
poral</t>
  </si>
  <si>
    <t>Días de inca-
pacidad tem-
poral subsi-
diados</t>
  </si>
  <si>
    <t>Monto del
subsidio de
los días por
incapacidad
temporal
(Pesos)</t>
  </si>
  <si>
    <t>Casos de 
riesgo de
trabajo por
cada 100
trabajadores
bajo seguro
de riesgo
de trabajo
terminado</t>
  </si>
  <si>
    <t>Incapacidades
permanentes
por cada 1 000
trabajadores
bajo seguro
de riesgo de
trabajo
terminado</t>
  </si>
  <si>
    <t>Defunciones
por cada
10 000
trabajadores
bajo seguro
de riesgo
de trabajo
terminado</t>
  </si>
  <si>
    <t>Nota: Incluye asegurados permanentes y eventuales.</t>
  </si>
  <si>
    <t>a/ Promedio anual con base en el Informe mensual de patrones y cotizantes.</t>
  </si>
  <si>
    <t>b/ La población de trabajadores bajo seguro de riesgo de trabajo se calcula con base en las horas de exposición al riesgo.</t>
  </si>
  <si>
    <r>
      <t xml:space="preserve">Fuente: IMSS. </t>
    </r>
    <r>
      <rPr>
        <i/>
        <sz val="6"/>
        <rFont val="Arial"/>
        <family val="2"/>
      </rPr>
      <t xml:space="preserve">Memoria Estadística </t>
    </r>
    <r>
      <rPr>
        <sz val="6"/>
        <rFont val="Arial"/>
        <family val="2"/>
      </rPr>
      <t>(varios años). México, DF.</t>
    </r>
  </si>
  <si>
    <t>Trabajadores bajo seguro de riesgo de trabajo</t>
  </si>
  <si>
    <t>Cuadro 10.26</t>
  </si>
  <si>
    <t>según grupo de edad</t>
  </si>
  <si>
    <t>Menores
de 15 años</t>
  </si>
  <si>
    <t>15 a 19
años</t>
  </si>
  <si>
    <t>20 a 24
años</t>
  </si>
  <si>
    <t>25 a 29
años</t>
  </si>
  <si>
    <t>30 a 34
años</t>
  </si>
  <si>
    <t>35 a 39
años</t>
  </si>
  <si>
    <t>40 a 44
años</t>
  </si>
  <si>
    <t>2006 R/</t>
  </si>
  <si>
    <t>45 a 49
años</t>
  </si>
  <si>
    <t>50 a 54
años</t>
  </si>
  <si>
    <t>55 a 59
años</t>
  </si>
  <si>
    <t>60 a 64
años</t>
  </si>
  <si>
    <t>65 a 69
años</t>
  </si>
  <si>
    <t>70 a 74
años</t>
  </si>
  <si>
    <t>75 y más
años</t>
  </si>
  <si>
    <r>
      <t xml:space="preserve">Fuente: IMSS. </t>
    </r>
    <r>
      <rPr>
        <i/>
        <sz val="6"/>
        <rFont val="Arial"/>
        <family val="2"/>
      </rPr>
      <t>Memoria Estadística</t>
    </r>
    <r>
      <rPr>
        <sz val="6"/>
        <rFont val="Arial"/>
        <family val="2"/>
      </rPr>
      <t xml:space="preserve"> (varios años). México, DF.</t>
    </r>
  </si>
  <si>
    <t>Casos de riesgo de trabajo terminado según grupo de edad</t>
  </si>
  <si>
    <t>Cuadro 10.27</t>
  </si>
  <si>
    <t>Tasa de incidencia de riesgo de trabajo terminado</t>
  </si>
  <si>
    <t>Cuadro 10.28</t>
  </si>
  <si>
    <t>por cada 100 trabajadores sujetos a este seguro</t>
  </si>
  <si>
    <t>Accidentes y enfermedades de trabajo por actividad</t>
  </si>
  <si>
    <t>Cuadro 10.29</t>
  </si>
  <si>
    <t>económica de mayor incidencia</t>
  </si>
  <si>
    <t>2a. parte</t>
  </si>
  <si>
    <t>3a. parte y última</t>
  </si>
  <si>
    <t>Actividad económica</t>
  </si>
  <si>
    <t xml:space="preserve">Construcción de edificaciones, excepto </t>
  </si>
  <si>
    <t>obra pública</t>
  </si>
  <si>
    <t>Construcciones de obras de infraestructura</t>
  </si>
  <si>
    <t>y edificaciones en obra pública</t>
  </si>
  <si>
    <t xml:space="preserve">Fabricación de otros productos metálicos </t>
  </si>
  <si>
    <t>maquinados</t>
  </si>
  <si>
    <t>Transporte de carga</t>
  </si>
  <si>
    <t xml:space="preserve">Preparación, hilado, tejido y acabado de </t>
  </si>
  <si>
    <t>textiles de fibras blandas, excepto de punto</t>
  </si>
  <si>
    <t>Fabricación de productos de plástico</t>
  </si>
  <si>
    <t>Confecciones de prendas de vestir</t>
  </si>
  <si>
    <t xml:space="preserve">Fabricación y/o reparación de muebles </t>
  </si>
  <si>
    <t>de madera y sus partes</t>
  </si>
  <si>
    <t xml:space="preserve">Servicios de reparación, lavado, engrasado, </t>
  </si>
  <si>
    <t xml:space="preserve">                                                           </t>
  </si>
  <si>
    <t>verificación de emisión de contaminantes</t>
  </si>
  <si>
    <t xml:space="preserve"> y estacionamiento de vehículos con servicios </t>
  </si>
  <si>
    <t>mecánicos y/o de hojalatería</t>
  </si>
  <si>
    <t>Seguridad social</t>
  </si>
  <si>
    <t xml:space="preserve">Compraventa de alimentos, bebidas y/o </t>
  </si>
  <si>
    <t>productos del tabaco, con transporte</t>
  </si>
  <si>
    <t xml:space="preserve">Compraventa de materiales para construcción, </t>
  </si>
  <si>
    <t>tales como: madera, aceros y productos de</t>
  </si>
  <si>
    <t xml:space="preserve">ferretería, con transporte y/o preparación de </t>
  </si>
  <si>
    <t>mercancías</t>
  </si>
  <si>
    <t>Supermercados, tiendas de autoservicio
por línea de
mercancías</t>
  </si>
  <si>
    <t xml:space="preserve"> y de departamentos especializados por línea</t>
  </si>
  <si>
    <t>de mercancías</t>
  </si>
  <si>
    <t>Preparación y servicio de alimentos</t>
  </si>
  <si>
    <t>Servicios profesionales y técnicos</t>
  </si>
  <si>
    <t>Servicios de alojamiento temporal</t>
  </si>
  <si>
    <t>Elaboración y envase de refrescos, aguas</t>
  </si>
  <si>
    <t>gaseosas y purificadas</t>
  </si>
  <si>
    <t>Servicios de protección y custodia</t>
  </si>
  <si>
    <t>Servicios generales de la administración pública</t>
  </si>
  <si>
    <t xml:space="preserve">Servicios de aseo y limpieza, con maquinaria </t>
  </si>
  <si>
    <t>y/o equipo motorizado</t>
  </si>
  <si>
    <t>Agricultura</t>
  </si>
  <si>
    <t>Demás actividades económicas</t>
  </si>
  <si>
    <r>
      <t xml:space="preserve">Nota: Actividades basadas en el </t>
    </r>
    <r>
      <rPr>
        <i/>
        <sz val="6"/>
        <rFont val="Arial"/>
        <family val="2"/>
      </rPr>
      <t>Reglamento en Materia de Afiliación, Clasificación de Empresas, Recaudación y Fiscali-</t>
    </r>
  </si>
  <si>
    <t xml:space="preserve">          zación, 2002. Incluye aseguramiento permanente y eventual. Excluye accidentes en trayecto. Esta información por </t>
  </si>
  <si>
    <t xml:space="preserve">          los  procedimientos de elaboración, está sujeta a cambios posteriores. A partir de 2006 se resta a la fila de: Demás </t>
  </si>
  <si>
    <t xml:space="preserve">          Actividades económicas, la información de Fabricación de otros productos metálicos por que ya se está incluyendo</t>
  </si>
  <si>
    <t xml:space="preserve">          en su propia fila.</t>
  </si>
  <si>
    <t>Accidentes de trabajo según región anatómica afectada</t>
  </si>
  <si>
    <t>Cuadro 10.30</t>
  </si>
  <si>
    <t>Casos</t>
  </si>
  <si>
    <t>Total a/</t>
  </si>
  <si>
    <t>Muñeca
y mano</t>
  </si>
  <si>
    <t>Miembro
inferior
(Excluye
tobillo
y pie)</t>
  </si>
  <si>
    <t>Tobillo
y pie</t>
  </si>
  <si>
    <t>Ojo
(Incluye
lesiones en
ojo y sus
anexos)</t>
  </si>
  <si>
    <t>Cabeza y cue-
llo (Excluye
lesiones en
ojo y sus
anexos)</t>
  </si>
  <si>
    <t>Miembro
superior
(Excluye
muñeca y
mano)</t>
  </si>
  <si>
    <t>Tronco
(Excluye
lesiones del
tórax y de la
columna
vertebral)</t>
  </si>
  <si>
    <t>Columna
vertebral
(Incluye
lesiones
del dorso)</t>
  </si>
  <si>
    <t>Cuerpo en
general
(Incluye
lesiones
múltiples)</t>
  </si>
  <si>
    <t>Tórax
(Incluye
lesiones en
órganos
intratorá-
cicos)</t>
  </si>
  <si>
    <t>Varios de
frecuencia
menor</t>
  </si>
  <si>
    <t>Abdomen, re-
gión lumbosa-
cra, columna
lumbar y
pelvis</t>
  </si>
  <si>
    <t xml:space="preserve">Nota: Incluye asegurados permanentes y eventuales y excluye accidentes en trayecto. </t>
  </si>
  <si>
    <t>a/ Para 2007, 2010, 2011 y 2012, el total incluye casos por región anatómica no especificada.</t>
  </si>
  <si>
    <t>Incapacidades permanentes y defunciones</t>
  </si>
  <si>
    <t>Cuadro 10.31</t>
  </si>
  <si>
    <t>según tipo de riesgo de trabajo</t>
  </si>
  <si>
    <t>Incapacidades permanentes a/</t>
  </si>
  <si>
    <t>Defunciones</t>
  </si>
  <si>
    <t>a/ Puede incluir casos de incapacidad permanente por riesgos de trabajo de años anteriores.</t>
  </si>
  <si>
    <t>Convenios de trabajo fuera de juicio</t>
  </si>
  <si>
    <t>Cuadro 10.32</t>
  </si>
  <si>
    <t>según actividad económica</t>
  </si>
  <si>
    <t>Agricultura,
ganadería,
caza y pesca</t>
  </si>
  <si>
    <t>Minería</t>
  </si>
  <si>
    <t>Extracción
de petróleo
y gas</t>
  </si>
  <si>
    <t>Industria
manufac-
turera</t>
  </si>
  <si>
    <t>Transportes
y comunica-
ciones a/</t>
  </si>
  <si>
    <t>Servicios b/</t>
  </si>
  <si>
    <t>Actividades del
gobierno y de
organismos in-
ternacionales y
extraterritoriales</t>
  </si>
  <si>
    <t>No espe-
cificada</t>
  </si>
  <si>
    <t>Nota: Información proporcionada por las Juntas Locales de Conciliación y Arbitraje y por las Locales, Municipales y</t>
  </si>
  <si>
    <t xml:space="preserve">         Regionales de Conciliación. </t>
  </si>
  <si>
    <t>a/ Incluye información en medios masivos.</t>
  </si>
  <si>
    <r>
      <t xml:space="preserve">Fuente: INEGI. </t>
    </r>
    <r>
      <rPr>
        <i/>
        <sz val="6"/>
        <rFont val="Arial"/>
        <family val="2"/>
      </rPr>
      <t>Estadísticas sobre Relaciones Laborales de Jurisdicción Local.</t>
    </r>
  </si>
  <si>
    <t>Trabajadores que intervienen en los convenios de trabajo</t>
  </si>
  <si>
    <t>Cuadro 10.33</t>
  </si>
  <si>
    <t>fuera de juicio según actividad económica</t>
  </si>
  <si>
    <t>1996</t>
  </si>
  <si>
    <t>Conflictos de trabajo según actividad económica</t>
  </si>
  <si>
    <t>Cuadro 10.34</t>
  </si>
  <si>
    <t xml:space="preserve">         Regionales de Conciliación. Comprende conflictos individuales y colectivos. </t>
  </si>
  <si>
    <t>Trabajadores demandantes en conflictos de trabajo</t>
  </si>
  <si>
    <t>Cuadro 10.35</t>
  </si>
  <si>
    <t xml:space="preserve">          Regionales de Conciliación. Comprende demandantes de los conflictos individuales y colectivos. </t>
  </si>
  <si>
    <t>Conflictos de trabajo solucionados</t>
  </si>
  <si>
    <t>Cuadro 10.36</t>
  </si>
  <si>
    <t>según clase de solución</t>
  </si>
  <si>
    <t>Convenio</t>
  </si>
  <si>
    <t>Laudo</t>
  </si>
  <si>
    <t>Absolu-
torio</t>
  </si>
  <si>
    <t>Conde-
natorio</t>
  </si>
  <si>
    <t>Mixto</t>
  </si>
  <si>
    <t>No espe-
cificado</t>
  </si>
  <si>
    <t>Desisti-
miento</t>
  </si>
  <si>
    <t>Caducidad</t>
  </si>
  <si>
    <t>Otras
clases de
solución</t>
  </si>
  <si>
    <t xml:space="preserve">Nota: Información proporcionada por las Juntas Locales de Conciliación y Arbitraje y por las Locales, Municipales y </t>
  </si>
  <si>
    <t xml:space="preserve">         Regionales de Conciliación. El año de solución de los conflictos no corresponde necesariamente al año de registro,</t>
  </si>
  <si>
    <t xml:space="preserve">         comprende conflictos individuales y colectivos. </t>
  </si>
  <si>
    <t>Emplazamientos a huelga de jurisdicción local</t>
  </si>
  <si>
    <t>Cuadro 10.37</t>
  </si>
  <si>
    <t xml:space="preserve">          Regionales de Conciliación.</t>
  </si>
  <si>
    <t>Emplazamientos a huelga de jurisdicción local según motivo,</t>
  </si>
  <si>
    <t>Cuadro 10.38</t>
  </si>
  <si>
    <t>tipo de emplazamiento y trabajadores emplazantes</t>
  </si>
  <si>
    <t>Motivo a/</t>
  </si>
  <si>
    <t>Firma y
revisión de
contrato</t>
  </si>
  <si>
    <t>Incumpli-
miento de
contrato</t>
  </si>
  <si>
    <t>Revisión
de sala-
rios</t>
  </si>
  <si>
    <t>Reparto
de utili-
dades</t>
  </si>
  <si>
    <t>Desequili-
brio entre
los facto-
res de la
producción</t>
  </si>
  <si>
    <t>Otros b/</t>
  </si>
  <si>
    <t>Tipo de emplazamiento</t>
  </si>
  <si>
    <t>Emplazantes</t>
  </si>
  <si>
    <t>Emplaza-
mientos
que no 
especifican
número de
emplazantes</t>
  </si>
  <si>
    <t>Sindi-
cato</t>
  </si>
  <si>
    <t>Coali-
ción</t>
  </si>
  <si>
    <t>Hombres</t>
  </si>
  <si>
    <t>Mujeres</t>
  </si>
  <si>
    <t xml:space="preserve">          Regionales de Conciliación. </t>
  </si>
  <si>
    <t>a/ La suma de los motivos de emplazamiento puede ser igual o mayor al total de emplazamientos, ya que un emplaza-</t>
  </si>
  <si>
    <t xml:space="preserve">    miento puede presentarse por uno o más motivos. </t>
  </si>
  <si>
    <t>b/ Incluye apoyo a otras huelgas y otros motivos.</t>
  </si>
  <si>
    <t>Emplazamientos a huelga solucionados de jurisdicción local</t>
  </si>
  <si>
    <t>Cuadro 10.39</t>
  </si>
  <si>
    <t>Industria
manufactu-
rera</t>
  </si>
  <si>
    <t xml:space="preserve">         Regionales de Conciliación.</t>
  </si>
  <si>
    <t>Huelgas estalladas de jurisdicción local</t>
  </si>
  <si>
    <t>Cuadro 10.40</t>
  </si>
  <si>
    <t>Nota: Información proporcionada por las Juntas Locales de Conciliación y Arbitraje.</t>
  </si>
  <si>
    <t>Huelgas estalladas de jurisdicción local según motivo</t>
  </si>
  <si>
    <t>Cuadro 10.41</t>
  </si>
  <si>
    <t>Total de
huelgas</t>
  </si>
  <si>
    <t>Motivo</t>
  </si>
  <si>
    <t>Otros a/</t>
  </si>
  <si>
    <t>Nota: Información proporcionada por las Juntas Locales de Conciliación y Arbitraje. La suma de los motivos de la huel-</t>
  </si>
  <si>
    <t xml:space="preserve">          ga, puede ser igual o mayor al total de huelgas estalladas, ya que una huelga puede presentarse por uno o más</t>
  </si>
  <si>
    <t xml:space="preserve">          motivos.</t>
  </si>
  <si>
    <t>a/ Incluye Apoyo a otra huelga y Otros.</t>
  </si>
  <si>
    <t>Huelgas solucionadas de jurisdicción local</t>
  </si>
  <si>
    <t>Cuadro 10.42</t>
  </si>
  <si>
    <t xml:space="preserve">Nota: Información proporcionada por las Juntas Locales de Conciliación y Arbitraje. El año de solución de las huelgas </t>
  </si>
  <si>
    <t xml:space="preserve">          no corresponde necesariamente al año de estallamiento. </t>
  </si>
  <si>
    <t>Población de 14 y más años por sexo</t>
  </si>
  <si>
    <t>Cuadro 10.1</t>
  </si>
  <si>
    <t>según condición de actividad</t>
  </si>
  <si>
    <t>Serie anual de 2005 a 2013</t>
  </si>
  <si>
    <t>Miles</t>
  </si>
  <si>
    <t>Sexo</t>
  </si>
  <si>
    <t>Población
económi-
camente
activa</t>
  </si>
  <si>
    <t>Población no
económi-
camente
activa</t>
  </si>
  <si>
    <t xml:space="preserve">Nota: La información corresponde al segundo trimestre de cada año. Las cifras del periodo 2005 a 2009 se calcularon </t>
  </si>
  <si>
    <t xml:space="preserve">          con factores de expansión ajustados a las proyecciones demográficas oficiales elaboradas por CONAPO con ba-</t>
  </si>
  <si>
    <t xml:space="preserve">          se en los resultados definitivos del II Conteo de Población y Vivienda 2005; a partir de 2010, los cálculos se realiza-</t>
  </si>
  <si>
    <t xml:space="preserve">          ron con base en los resultados definitivos del Censo de Población y Vivienda 2010.</t>
  </si>
  <si>
    <t xml:space="preserve">             En: www.inegi.org.mx (4 de septiembre de 2013).</t>
  </si>
  <si>
    <t>Población económicamente activa</t>
  </si>
  <si>
    <t>Cuadro 10.3</t>
  </si>
  <si>
    <t>según condición de ocupación y sexo</t>
  </si>
  <si>
    <t>Ocupada</t>
  </si>
  <si>
    <t>Desocupada</t>
  </si>
  <si>
    <t>Población ocupada por sexo según sector de actividad económica</t>
  </si>
  <si>
    <t>Cuadro 10.5</t>
  </si>
  <si>
    <t>Primario a/</t>
  </si>
  <si>
    <t>Secundario b/</t>
  </si>
  <si>
    <t>Terciario c/</t>
  </si>
  <si>
    <t>a/ Comprende agricultura, ganadería, silvicultura, caza y pesca.</t>
  </si>
  <si>
    <t>b/ Comprende industria extractiva y de la electricidad, industria manufacturera y construcción.</t>
  </si>
  <si>
    <t xml:space="preserve">c/ Comprende comercio; restaurantes y servicios de alojamiento;  transportes, comunicaciones, correo y almacenamiento; </t>
  </si>
  <si>
    <t xml:space="preserve">    servicios profesionales, financieros, y corporativos; servicios sociales; servicios diversos; y, gobierno y organismos</t>
  </si>
  <si>
    <t xml:space="preserve">    internacionales.</t>
  </si>
  <si>
    <t>Población ocupada por posición en la ocupación y sexo</t>
  </si>
  <si>
    <t>Cuadro 10.6</t>
  </si>
  <si>
    <t>Posición en la ocupación</t>
  </si>
  <si>
    <t>Empleadores</t>
  </si>
  <si>
    <t>Trabajadores por cuenta propia</t>
  </si>
  <si>
    <t>Trabajadores subordinados</t>
  </si>
  <si>
    <t>y remunerados</t>
  </si>
  <si>
    <t>Trabajadores no remunerados</t>
  </si>
  <si>
    <t>Población ocupada por nivel de ingreso</t>
  </si>
  <si>
    <t>Cuadro 10.7</t>
  </si>
  <si>
    <t>Nivel de ingreso</t>
  </si>
  <si>
    <t>Hasta un salario mínimo</t>
  </si>
  <si>
    <t>Más de 1 hasta 2 salarios mínimos</t>
  </si>
  <si>
    <t>Más de 2 hasta 3 salarios mínimos</t>
  </si>
  <si>
    <t>Más de 3 hasta 5 salarios mínimos</t>
  </si>
  <si>
    <t>Más de 5 salarios mínimos</t>
  </si>
  <si>
    <t>No recibe ingresos a/</t>
  </si>
  <si>
    <t>No especificado</t>
  </si>
  <si>
    <t>a/ Incluye a la población ocupada que recibe únicamente ingreso no monetario (autoconsumo).</t>
  </si>
  <si>
    <t>Población ocupada por duración de la jornada de trabajo</t>
  </si>
  <si>
    <t>Cuadro 10.10</t>
  </si>
  <si>
    <t>Jornada de trabajo</t>
  </si>
  <si>
    <t>Ausentes temporales</t>
  </si>
  <si>
    <t>con vínculo laboral</t>
  </si>
  <si>
    <t>Menos de 15 horas</t>
  </si>
  <si>
    <t>De 15 a 34 horas</t>
  </si>
  <si>
    <t>De 35 a 48 horas</t>
  </si>
  <si>
    <t>Más de 48 horas</t>
  </si>
  <si>
    <t>Población desocupada por nivel de instrucción</t>
  </si>
  <si>
    <t>Cuadro 10.17</t>
  </si>
  <si>
    <t>Nivel de instrucción</t>
  </si>
  <si>
    <t>Primaria incompleta</t>
  </si>
  <si>
    <t>Primaria completa</t>
  </si>
  <si>
    <t>Secundaria completa</t>
  </si>
  <si>
    <t>Medio superior y superior</t>
  </si>
  <si>
    <t>Comercio
al por
mayor
y al por
menor</t>
  </si>
  <si>
    <t>Electricidad,
agua y sumi-
tro de gas
por ductos
al consumidor
final</t>
  </si>
  <si>
    <t>b/ Incluye servicios financieros y de seguros; inmobiliarios y de alquiler de bienes muebles e intangibles; profesionales,</t>
  </si>
  <si>
    <t xml:space="preserve">    científicos y técnicos; dirección de corporativos y empresas; de apoyo a los negocios y manejo de desechos y servi-</t>
  </si>
  <si>
    <t xml:space="preserve">    cios de remediación; educativos; de salud y de asistencia social; de esparcimiento culturales y deportivos, y otros</t>
  </si>
  <si>
    <t xml:space="preserve">    servicios recreativos; de alojamiento temporal y de preparación de alimentos y bebidas;  y otros servicios, excepto</t>
  </si>
  <si>
    <t xml:space="preserve">    actividades de gobierno.</t>
  </si>
  <si>
    <r>
      <t xml:space="preserve">Fuente: INEGI. </t>
    </r>
    <r>
      <rPr>
        <i/>
        <sz val="6"/>
        <rFont val="Arial"/>
        <family val="2"/>
      </rPr>
      <t>Encuesta Mensual de la Industria Manufacturera.</t>
    </r>
  </si>
  <si>
    <r>
      <t xml:space="preserve">Fuente: INEGI. </t>
    </r>
    <r>
      <rPr>
        <i/>
        <sz val="6"/>
        <rFont val="Arial"/>
        <family val="2"/>
      </rPr>
      <t>Encuesta Mensual sobre Establecimientos Comerciales.</t>
    </r>
  </si>
  <si>
    <r>
      <t xml:space="preserve">Fuente: IMSS. </t>
    </r>
    <r>
      <rPr>
        <i/>
        <sz val="6"/>
        <rFont val="Arial"/>
        <family val="2"/>
      </rPr>
      <t>Consulta Dinámica de Información.</t>
    </r>
    <r>
      <rPr>
        <sz val="6"/>
        <rFont val="Arial"/>
        <family val="2"/>
      </rPr>
      <t xml:space="preserve"> En: www.imss.gob.mx (4 de septiembre de 2013).</t>
    </r>
  </si>
  <si>
    <t>Fuente: CONSAR. En: www.consar.gob.mx (30 de abril de 2013).</t>
  </si>
  <si>
    <t>Población de 14 y más años por nivel de instrucción</t>
  </si>
  <si>
    <t>Cuadro 10.2</t>
  </si>
  <si>
    <t>Serie anual de 2005 a 2012</t>
  </si>
  <si>
    <t>Nivel de
instrucción</t>
  </si>
  <si>
    <t>Población
no económi-
camente
activa</t>
  </si>
  <si>
    <t>2010 P/</t>
  </si>
  <si>
    <t>(Continúa)</t>
  </si>
  <si>
    <t>Nota: La información corresponde al segundo trimestre de cada año.</t>
  </si>
  <si>
    <t xml:space="preserve">         Considerando que la ENOE está diseñada para ofrecer resultados trimestrales expresados en valores absolutos,</t>
  </si>
  <si>
    <t xml:space="preserve">         hasta 2009 los datos fueron calculados con factores de expansión ajustados a las proyecciones demográficas ela-</t>
  </si>
  <si>
    <t xml:space="preserve">         boradas por CONAPO, basadas en los resultados del II Conteo de Población y Vivienda 2005. A partir de 2010, </t>
  </si>
  <si>
    <t xml:space="preserve">         con los resultados definitivos del Censo de Población y Vivienda 2010, los factores de expansión de la ENOE se</t>
  </si>
  <si>
    <t xml:space="preserve">         calcularon de manera preliminar con base en un ejercicio interno de estimación poblacional. Una vez que estén </t>
  </si>
  <si>
    <t xml:space="preserve">         disponibles las nuevas proyecciones demográficas oficiales de CONAPO, estos resultados serán nuevamente</t>
  </si>
  <si>
    <t xml:space="preserve">         calculados y sustituidos.</t>
  </si>
  <si>
    <r>
      <t xml:space="preserve">Fuente: INEGI. </t>
    </r>
    <r>
      <rPr>
        <i/>
        <sz val="6"/>
        <rFont val="Arial"/>
        <family val="2"/>
      </rPr>
      <t>Encuesta Nacional de Ocupación y Empleo. Consulta Interactiva de Datos.</t>
    </r>
    <r>
      <rPr>
        <sz val="6"/>
        <rFont val="Arial"/>
        <family val="2"/>
      </rPr>
      <t xml:space="preserve"> En: www.inegi.org.mx</t>
    </r>
  </si>
  <si>
    <t xml:space="preserve">             (10 de octubre de 2012).</t>
  </si>
  <si>
    <t xml:space="preserve">     </t>
  </si>
  <si>
    <t xml:space="preserve">              </t>
  </si>
  <si>
    <t>Tasa de participación económica</t>
  </si>
  <si>
    <t>Cuadro 10.4</t>
  </si>
  <si>
    <t>por sexo y grupo de edad</t>
  </si>
  <si>
    <t>Por ciento</t>
  </si>
  <si>
    <t>Concepto</t>
  </si>
  <si>
    <t>Grupo de edad</t>
  </si>
  <si>
    <t>De 14 a 19 años</t>
  </si>
  <si>
    <t>De 20 a 29 años</t>
  </si>
  <si>
    <t>De 30 a 39 años</t>
  </si>
  <si>
    <t>De 40 a 49 años</t>
  </si>
  <si>
    <t>De 50 a 59 años</t>
  </si>
  <si>
    <t>De 60 y más años</t>
  </si>
  <si>
    <t>Población ocupada por grupo de ocupación principal</t>
  </si>
  <si>
    <t>Cuadro 10.8</t>
  </si>
  <si>
    <t>Ocupación principal</t>
  </si>
  <si>
    <t>Profesionales, técnicos y trabajadores</t>
  </si>
  <si>
    <t>del arte</t>
  </si>
  <si>
    <t>Trabajadores de la educación</t>
  </si>
  <si>
    <t>Funcionarios y directivos</t>
  </si>
  <si>
    <t>Oficinistas</t>
  </si>
  <si>
    <t>Trabajadores industriales, artesanos</t>
  </si>
  <si>
    <t>y ayudantes</t>
  </si>
  <si>
    <t>Comerciantes</t>
  </si>
  <si>
    <t>Operadores de transporte</t>
  </si>
  <si>
    <t>Trabajadores en servicios personales</t>
  </si>
  <si>
    <t>Trabajadores en protección y vigilancia</t>
  </si>
  <si>
    <t>Trabajadores agropecuarios</t>
  </si>
  <si>
    <t>Población ocupada por tamaño de la unidad económica</t>
  </si>
  <si>
    <t>Cuadro 10.9</t>
  </si>
  <si>
    <t>Tamaño de la unidad
económica</t>
  </si>
  <si>
    <t>1 persona</t>
  </si>
  <si>
    <t>De 2 a 5 personas</t>
  </si>
  <si>
    <t>De 6 a 10 personas</t>
  </si>
  <si>
    <t>De 11 a 15 personas</t>
  </si>
  <si>
    <t>De 16 a 50 personas</t>
  </si>
  <si>
    <t>De 51 y más personas</t>
  </si>
  <si>
    <r>
      <t xml:space="preserve">Fuente: INEGI. </t>
    </r>
    <r>
      <rPr>
        <i/>
        <sz val="6"/>
        <rFont val="Arial"/>
        <family val="2"/>
      </rPr>
      <t>Encuesta Nacional de Ocupación y Empleo. Tabulados Básicos.</t>
    </r>
    <r>
      <rPr>
        <sz val="6"/>
        <rFont val="Arial"/>
        <family val="2"/>
      </rPr>
      <t xml:space="preserve"> En: www.inegi.org.mx</t>
    </r>
  </si>
  <si>
    <t>Población ocupada por tipo de prestación laboral</t>
  </si>
  <si>
    <t>Cuadro 10.11</t>
  </si>
  <si>
    <t>Prestación laboral</t>
  </si>
  <si>
    <t>Sin prestación</t>
  </si>
  <si>
    <t>Sólo acceso a instituciones de salud</t>
  </si>
  <si>
    <t>Acceso a instituciones de salud</t>
  </si>
  <si>
    <t>y a otras prestaciones</t>
  </si>
  <si>
    <t>No tiene acceso a instituciones de salud</t>
  </si>
  <si>
    <t>pero sí a otras prestaciones</t>
  </si>
  <si>
    <t>Tasa de desocupación por grupo de edad y sexo</t>
  </si>
  <si>
    <t>Cuadro 10.16</t>
  </si>
  <si>
    <t>Población no económicamente activa por actividad realizada</t>
  </si>
  <si>
    <t>Cuadro 10.18</t>
  </si>
  <si>
    <t>Actividad realizada</t>
  </si>
  <si>
    <t>Estudiantes</t>
  </si>
  <si>
    <t>Quehaceres domésticos</t>
  </si>
  <si>
    <t>Servicios gratuitos a la comunidad</t>
  </si>
  <si>
    <t>Ninguna de las anteriores</t>
  </si>
  <si>
    <t>Pensionados y jubilados</t>
  </si>
  <si>
    <t>Incapacitados permanentes</t>
  </si>
  <si>
    <t>Otros no activos</t>
  </si>
  <si>
    <t>Indicadores seleccionados de empleo y desempleo</t>
  </si>
  <si>
    <t>Cuadro 10.19</t>
  </si>
  <si>
    <t>Indicador</t>
  </si>
  <si>
    <t>Población de 14 y más años respecto</t>
  </si>
  <si>
    <t>a la población total</t>
  </si>
  <si>
    <t>respecto a la población de 14 y más años</t>
  </si>
  <si>
    <t>Población no económicamente activa</t>
  </si>
  <si>
    <t>Población ocupada respecto</t>
  </si>
  <si>
    <t>a la población económicamente activa</t>
  </si>
  <si>
    <t>Inactivos disponibles respecto</t>
  </si>
  <si>
    <t>a la población no económicamente activa</t>
  </si>
  <si>
    <t>Inactivos no disponibles respecto</t>
  </si>
  <si>
    <t>Población desocupada abierta</t>
  </si>
  <si>
    <t>con experiencia laboral respecto</t>
  </si>
  <si>
    <t>a la población desocupada</t>
  </si>
  <si>
    <t>sin experiencia laboral respecto</t>
  </si>
  <si>
    <r>
      <t xml:space="preserve">Fuente: INEGI. </t>
    </r>
    <r>
      <rPr>
        <i/>
        <sz val="6"/>
        <rFont val="Arial"/>
        <family val="2"/>
      </rPr>
      <t>Encuesta Nacional de Ocupación y Empleo. Consulta Interactiva de Indicadores Estratégicos</t>
    </r>
  </si>
  <si>
    <r>
      <t xml:space="preserve">              </t>
    </r>
    <r>
      <rPr>
        <i/>
        <sz val="6"/>
        <rFont val="Arial"/>
        <family val="2"/>
      </rPr>
      <t>(InfoLaboral).</t>
    </r>
    <r>
      <rPr>
        <sz val="6"/>
        <rFont val="Arial"/>
        <family val="2"/>
      </rPr>
      <t xml:space="preserve"> En: www.inegi.org.mx (10 de octubre de 2012).</t>
    </r>
  </si>
  <si>
    <t>Indicadores seleccionados del Servicio Nacional de Empleo</t>
  </si>
  <si>
    <t>Cuadro 10.20</t>
  </si>
  <si>
    <t>Servicio Nacional de Empleo
(Bolsa de trabajo)</t>
  </si>
  <si>
    <t>Talleres para 
buscadores de empleo a/</t>
  </si>
  <si>
    <t>Vacantes
captadas</t>
  </si>
  <si>
    <t>Solicitudes
atendidas</t>
  </si>
  <si>
    <t>Solicitantes
canalizados
a un empleo</t>
  </si>
  <si>
    <t>Personas co-
locadas en
un puesto de
trabajo</t>
  </si>
  <si>
    <t>Eventos</t>
  </si>
  <si>
    <t>Solicitudes atendidas</t>
  </si>
  <si>
    <t>Personas
colocadas</t>
  </si>
  <si>
    <t>NA</t>
  </si>
  <si>
    <t>Ferias de empleo</t>
  </si>
  <si>
    <t>Empresas
partici-
pantes</t>
  </si>
  <si>
    <t>BÉCATE b/</t>
  </si>
  <si>
    <t>Personas
colocadas
en Canadá c/</t>
  </si>
  <si>
    <t>Becas
otorgadas</t>
  </si>
  <si>
    <t>Cursos
impartidos</t>
  </si>
  <si>
    <t>a/ Dirigido a personas que tienen mayores dificultades para encontrar un empleo, a las cuales se les proporciona infor-</t>
  </si>
  <si>
    <t xml:space="preserve">    mación y estrategias para concertar con éxito un empleo.</t>
  </si>
  <si>
    <t xml:space="preserve">b/ La denominación de este subprograma se modifica según las reglas de operación del Programa de Apoyo al Empleo, </t>
  </si>
  <si>
    <t xml:space="preserve">    publicadas en el Diario Oficial de la Federación. Hasta 2001 se consideran las cifras del Programa Capacitación para</t>
  </si>
  <si>
    <t xml:space="preserve">    Desempleados (PROBECAT).</t>
  </si>
  <si>
    <t>c/ Programa de trabajadores agrícolas migratorios temporales mexicanos con Canadá.</t>
  </si>
  <si>
    <r>
      <t xml:space="preserve">Fuente: PEF. </t>
    </r>
    <r>
      <rPr>
        <i/>
        <sz val="6"/>
        <rFont val="Arial"/>
        <family val="2"/>
      </rPr>
      <t xml:space="preserve">Sexto Informe de Gobierno, 2000. Anexo. </t>
    </r>
    <r>
      <rPr>
        <sz val="6"/>
        <rFont val="Arial"/>
        <family val="2"/>
      </rPr>
      <t>México, DF, 2000.</t>
    </r>
  </si>
  <si>
    <r>
      <t xml:space="preserve">             PR. </t>
    </r>
    <r>
      <rPr>
        <i/>
        <sz val="6"/>
        <rFont val="Arial"/>
        <family val="2"/>
      </rPr>
      <t>Informe de Gobierno</t>
    </r>
    <r>
      <rPr>
        <sz val="6"/>
        <rFont val="Arial"/>
        <family val="2"/>
      </rPr>
      <t xml:space="preserve"> (varios años). Anexo. México, DF.</t>
    </r>
  </si>
  <si>
    <t>Trabajadores incorporados al régimen del Instituto</t>
  </si>
  <si>
    <t>Cuadro 10.23</t>
  </si>
  <si>
    <t>de Seguridad y Servicios Sociales de los Trabajadores</t>
  </si>
  <si>
    <t>del Estado según tipo de institución</t>
  </si>
  <si>
    <t>Serie anual de 1995 a 2013</t>
  </si>
  <si>
    <r>
      <t>Dependencias</t>
    </r>
    <r>
      <rPr>
        <vertAlign val="superscript"/>
        <sz val="6"/>
        <rFont val="Arial"/>
        <family val="2"/>
      </rPr>
      <t xml:space="preserve"> </t>
    </r>
    <r>
      <rPr>
        <sz val="6"/>
        <rFont val="Arial"/>
        <family val="2"/>
      </rPr>
      <t>a/</t>
    </r>
  </si>
  <si>
    <t>Entidades de la administra-
ción pública paraestatal b/</t>
  </si>
  <si>
    <t>Fin de
periodo</t>
  </si>
  <si>
    <t>Promedio
del periodo</t>
  </si>
  <si>
    <t>2013 E/</t>
  </si>
  <si>
    <t>Gobiernos estatales c/</t>
  </si>
  <si>
    <t>Organismos estatales</t>
  </si>
  <si>
    <t>Gobiernos municipales</t>
  </si>
  <si>
    <t>a/ Incluye al personal civil adscrito a la SEMAR, así como al personal de órganos administrativos desconcentrados del</t>
  </si>
  <si>
    <t xml:space="preserve">    gobierno federal.</t>
  </si>
  <si>
    <t>b/ Incluye al personal adscrito a LOTENAL e ISSSTE (entidades bajo control presupuestario directo), así como de las</t>
  </si>
  <si>
    <t xml:space="preserve">    entidades de control presupuestario indirecto. Excluye al personal de PEMEX, CFE, LFC e IMSS.</t>
  </si>
  <si>
    <t>c/ A partir de 1993 incluye las transferencias de trabajadores de la SEP a los gobiernos de los estados y, a partir de 1999,</t>
  </si>
  <si>
    <t xml:space="preserve">    las de trabajadores de la SSA.</t>
  </si>
  <si>
    <r>
      <t xml:space="preserve">Fuente: PR. </t>
    </r>
    <r>
      <rPr>
        <i/>
        <sz val="6"/>
        <rFont val="Arial"/>
        <family val="2"/>
      </rPr>
      <t>Primer Informe de Gobierno, 2013</t>
    </r>
    <r>
      <rPr>
        <sz val="6"/>
        <rFont val="Arial"/>
        <family val="2"/>
      </rPr>
      <t>.</t>
    </r>
    <r>
      <rPr>
        <i/>
        <sz val="6"/>
        <rFont val="Arial"/>
        <family val="2"/>
      </rPr>
      <t xml:space="preserve"> Anexo.</t>
    </r>
    <r>
      <rPr>
        <sz val="6"/>
        <rFont val="Arial"/>
        <family val="2"/>
      </rPr>
      <t xml:space="preserve"> México, DF, 2013.</t>
    </r>
  </si>
  <si>
    <t>Personal ocupado en las empresas constructoras</t>
  </si>
  <si>
    <t>Serie anual de 2006 a 2012</t>
  </si>
  <si>
    <t>Dependiente de la razón social</t>
  </si>
  <si>
    <t>No dependiente
de la razón social</t>
  </si>
  <si>
    <t>Personal no remunerado a/</t>
  </si>
  <si>
    <t>Nota: La información se genera con un diseño de muestra probabilístico y estratificado, considera como variable de es-</t>
  </si>
  <si>
    <t xml:space="preserve">          tratificación un componente principal conformado por el personal ocupado y el valor de producción. Se considera</t>
  </si>
  <si>
    <t xml:space="preserve">          como referencia de marco el directorio de los Censos Económicos del 2009, junto con el directorio de la Cámara </t>
  </si>
  <si>
    <t xml:space="preserve">          Mexicana de la Industria de la Construcción (CMIC) y el directorio de la Cámara Nacional de la Industria de Desa-</t>
  </si>
  <si>
    <t xml:space="preserve">          rrollo y Promoción de Vivienda (CANADEVI).</t>
  </si>
  <si>
    <t>a/ Se refiere a propietarios, familiares y otros trabajadores no remunerados.</t>
  </si>
  <si>
    <r>
      <t xml:space="preserve">Fuente: INEGI. </t>
    </r>
    <r>
      <rPr>
        <i/>
        <sz val="6"/>
        <rFont val="Arial"/>
        <family val="2"/>
      </rPr>
      <t>Encuesta Nacional de Empresas Constructoras.</t>
    </r>
  </si>
  <si>
    <t>Cuadro 10.43</t>
  </si>
  <si>
    <t>Maquinaria y equipo para los servicios</t>
  </si>
  <si>
    <t>y actividades comerciales</t>
  </si>
  <si>
    <t>10. Trabajo</t>
  </si>
  <si>
    <t>10.10</t>
  </si>
  <si>
    <t>10.20</t>
  </si>
  <si>
    <t>10.30</t>
  </si>
  <si>
    <t>10.40</t>
  </si>
  <si>
    <t xml:space="preserve">Población de 14 y más años por sexo según condición de actividad
Serie anual de 2005 a 2013
Miles
</t>
  </si>
  <si>
    <t xml:space="preserve">Población de 14 y más años por nivel de instrucción según condición de actividad
Serie anual de 2005 a 2012
Miles
</t>
  </si>
  <si>
    <t xml:space="preserve">Población económicamente activa según condición de ocupación y sexo
Serie anual de 2005 a 2013
Miles
</t>
  </si>
  <si>
    <t xml:space="preserve">Tasa de participación económica por sexo y grupo de edad
Serie anual de 2005 a 2012
Por ciento
</t>
  </si>
  <si>
    <t xml:space="preserve">Población ocupada por sexo según sector de actividad económica
Serie anual de 2005 a 2013
Miles
</t>
  </si>
  <si>
    <t xml:space="preserve">Población ocupada por posición en la ocupación y sexo
Serie anual de 2005 a 2013
Miles
</t>
  </si>
  <si>
    <t xml:space="preserve">Población ocupada por nivel de ingreso
Serie anual de 2005 a 2013
Miles
</t>
  </si>
  <si>
    <t xml:space="preserve">Población ocupada por grupo de ocupación principal
Serie anual de 2005 a 2012
Miles
</t>
  </si>
  <si>
    <t xml:space="preserve">Población ocupada por tamaño de la unidad económica
Serie anual de 2005 a 2012
Miles
</t>
  </si>
  <si>
    <t xml:space="preserve">Población ocupada por duración de la jornada de trabajo
Serie anual de 2005 a 2013
Miles
</t>
  </si>
  <si>
    <t xml:space="preserve">Población ocupada por tipo de prestación laboral
Serie anual de 2005 a 2012
Miles
</t>
  </si>
  <si>
    <t xml:space="preserve">Personal ocupado en la industria manufacturera según tipo
Serie anual de 2007 a 2012
</t>
  </si>
  <si>
    <t xml:space="preserve">Horas trabajadas por el personal ocupado en la industria manufacturera según tipo
Serie anual de 2007 a 2012
Miles de horas
</t>
  </si>
  <si>
    <t xml:space="preserve">Personal ocupado en las empresas constructoras
Serie anual de 2006 a 2012
</t>
  </si>
  <si>
    <t xml:space="preserve">Índice general del personal ocupado en los establecimientos comerciales al por mayor por rama de actividad económica
Serie anual de 2001 a 2012
Base 2003=100.0
</t>
  </si>
  <si>
    <t xml:space="preserve">Índice general del personal ocupado en los establecimientos comerciales al por menor por rama de actividad económica
Serie anual de 2001 a 2012
Base 2003=100.0
</t>
  </si>
  <si>
    <t xml:space="preserve">Tasa de desocupación por grupo de edad y sexo
Serie anual de 2005 a 2012
Por ciento
</t>
  </si>
  <si>
    <t xml:space="preserve">Población desocupada por nivel de instrucción
Serie anual de 2005 a 2013
Miles
</t>
  </si>
  <si>
    <t xml:space="preserve">Población no económicamente activa por actividad realizada
Serie anual de 2005 a 2012
Miles
</t>
  </si>
  <si>
    <t xml:space="preserve">Indicadores seleccionados de empleo y desempleo
Serie anual de 2005 a 2012
Por ciento
</t>
  </si>
  <si>
    <t xml:space="preserve">Indicadores seleccionados del Servicio Nacional de Empleo
Serie anual de 1995 a 2012
</t>
  </si>
  <si>
    <t xml:space="preserve">Trabajadores asegurados permanentes y eventuales en el Instituto Mexicano del Seguro Social según ámbito
Serie anual de 2000 a 2012
</t>
  </si>
  <si>
    <t xml:space="preserve">Trabajadores asegurados permanentes y eventuales urbanos en el Instituto Mexicano del Seguro Social según sector y división de actividad económica
Serie anual de 1997 a 2012
</t>
  </si>
  <si>
    <t xml:space="preserve">Trabajadores incorporados al régimen del Instituto de Seguridad y Servicios Sociales de los Trabajadores del Estado según tipo de institución
Serie anual de 1995 a 2013
</t>
  </si>
  <si>
    <t xml:space="preserve">Trabajadores registrados en Administradoras de Fondos para el Retiro
Serie anual de 1998 a 2012
</t>
  </si>
  <si>
    <t xml:space="preserve">Indicadores seleccionados sobre riesgo de trabajo
Serie anual de 1995 a 2012
</t>
  </si>
  <si>
    <t xml:space="preserve">Trabajadores bajo seguro de riesgo de trabajo según grupo de edad
Serie anual de 1995 a 2012
</t>
  </si>
  <si>
    <t xml:space="preserve">Casos de riesgo de trabajo terminado según grupo de edad
Serie anual de 1995 a 2012
</t>
  </si>
  <si>
    <t xml:space="preserve">Tasa de incidencia de riesgo de trabajo terminado por cada 100 trabajadores sujetos a este seguro según grupo de edad
Serie anual de 1995 a 2012
</t>
  </si>
  <si>
    <t xml:space="preserve">Accidentes y enfermedades de trabajo por actividad económica de mayor incidencia
Serie anual de 1995 a 2012
</t>
  </si>
  <si>
    <t xml:space="preserve">Accidentes de trabajo según región anatómica afectada
Serie anual de 1995 a 2012
Casos
</t>
  </si>
  <si>
    <t xml:space="preserve">Incapacidades permanentes y defunciones según tipo de riesgo de trabajo
Serie anual de 1995 a 2012
 </t>
  </si>
  <si>
    <t xml:space="preserve">Convenios de trabajo fuera de juicio según actividad económica
Serie anual de 1995 a 2012
</t>
  </si>
  <si>
    <t xml:space="preserve">Trabajadores que intervienen en los convenios de trabajo fuera de juicio según actividad económica
Serie anual de 1995 a 2012
</t>
  </si>
  <si>
    <t xml:space="preserve">Conflictos de trabajo según actividad económica
Serie anual de 1995 a 2012
</t>
  </si>
  <si>
    <t xml:space="preserve">Trabajadores demandantes en conflictos de trabajo según actividad económica
Serie anual de 1995 a 2012
</t>
  </si>
  <si>
    <t xml:space="preserve">Conflictos de trabajo solucionados según clase de solución
Serie anual de 1995 a 2012
</t>
  </si>
  <si>
    <t xml:space="preserve">Emplazamientos a huelga de jurisdicción local según actividad económica
Serie anual de 1995 a 2012
</t>
  </si>
  <si>
    <t xml:space="preserve">Emplazamientos a huelga de jurisdicción local según motivo, tipo de emplazamiento  y trabajadores emplazantes
Serie anual de 1995 a 2012
</t>
  </si>
  <si>
    <t xml:space="preserve">Emplazamientos a huelga solucionados de jurisdicción local según actividad económica
Serie anual de 1995 a 2012
</t>
  </si>
  <si>
    <t xml:space="preserve">Huelgas estalladas de jurisdicción local según actividad económica
Serie anual de 1995 a 2012
</t>
  </si>
  <si>
    <t xml:space="preserve">Huelgas estalladas de jurisdicción local según motivo
Serie anual de 1995 a 2012
</t>
  </si>
  <si>
    <t xml:space="preserve">Huelgas solucionadas de jurisdicción local según actividad económica
Serie anual de 1995 a 2012
</t>
  </si>
  <si>
    <r>
      <t xml:space="preserve">Fuente: INEGI. </t>
    </r>
    <r>
      <rPr>
        <i/>
        <sz val="6"/>
        <rFont val="Arial"/>
        <family val="2"/>
      </rPr>
      <t>Encuesta Nacional de Ocupación y Empleo. Consulta interactiva de indicadores estratégicos (InfoLaboral).</t>
    </r>
  </si>
</sst>
</file>

<file path=xl/styles.xml><?xml version="1.0" encoding="utf-8"?>
<styleSheet xmlns="http://schemas.openxmlformats.org/spreadsheetml/2006/main">
  <numFmts count="31">
    <numFmt numFmtId="43" formatCode="_-* #,##0.00_-;\-* #,##0.00_-;_-* &quot;-&quot;??_-;_-@_-"/>
    <numFmt numFmtId="164" formatCode="#,##0.0"/>
    <numFmt numFmtId="165" formatCode="#\ ###\ ##0"/>
    <numFmt numFmtId="166" formatCode="General_)"/>
    <numFmt numFmtId="167" formatCode="###,##0"/>
    <numFmt numFmtId="168" formatCode="###,##0.00"/>
    <numFmt numFmtId="169" formatCode="#\ ##0;\-#\ ##0"/>
    <numFmt numFmtId="170" formatCode="0.00;\-0.00"/>
    <numFmt numFmtId="171" formatCode="\ ####"/>
    <numFmt numFmtId="172" formatCode="###\ ###.00"/>
    <numFmt numFmtId="173" formatCode="_([$€]* #,##0.00_);_([$€]* \(#,##0.00\);_([$€]* &quot;-&quot;??_);_(@_)"/>
    <numFmt numFmtId="174" formatCode="###,###,###"/>
    <numFmt numFmtId="175" formatCode="#\ ##0.0;\-#\ ##0.0"/>
    <numFmt numFmtId="176" formatCode="#\ ##0.0"/>
    <numFmt numFmtId="177" formatCode="##\ ###"/>
    <numFmt numFmtId="178" formatCode="##\ ###\ ###"/>
    <numFmt numFmtId="179" formatCode="#\ ###\ ###\ ##0"/>
    <numFmt numFmtId="180" formatCode="#\ \ ###\ \ ##0;\(#\ \ ###\ \ ##0\)"/>
    <numFmt numFmtId="181" formatCode="0.0"/>
    <numFmt numFmtId="182" formatCode="###\ ###\ ###\ "/>
    <numFmt numFmtId="183" formatCode="###,###,###,###"/>
    <numFmt numFmtId="184" formatCode="0.000"/>
    <numFmt numFmtId="185" formatCode="#\ ##0"/>
    <numFmt numFmtId="186" formatCode="###\ ###\ ##0"/>
    <numFmt numFmtId="187" formatCode="##\ ###\ ##0"/>
    <numFmt numFmtId="188" formatCode="###\ ##0"/>
    <numFmt numFmtId="189" formatCode="_(* #,##0.00_);_(* \(#,##0.00\);_(* &quot;-&quot;??_);_(@_)"/>
    <numFmt numFmtId="190" formatCode="###,000"/>
    <numFmt numFmtId="191" formatCode="###\ ###\ "/>
    <numFmt numFmtId="192" formatCode="_-[$€-2]* #,##0.00_-;\-[$€-2]* #,##0.00_-;_-[$€-2]* &quot;-&quot;??_-"/>
    <numFmt numFmtId="193" formatCode="_(&quot;$&quot;* #,##0.00_);_(&quot;$&quot;* \(#,##0.00\);_(&quot;$&quot;* &quot;-&quot;??_);_(@_)"/>
  </numFmts>
  <fonts count="4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Helv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u/>
      <sz val="10.4"/>
      <color theme="10"/>
      <name val="Swiss"/>
    </font>
    <font>
      <sz val="2"/>
      <name val="Arial"/>
      <family val="2"/>
    </font>
    <font>
      <sz val="8"/>
      <name val="Swiss"/>
    </font>
    <font>
      <sz val="9"/>
      <name val="Arial"/>
      <family val="2"/>
    </font>
    <font>
      <b/>
      <sz val="13"/>
      <name val="Arial"/>
      <family val="2"/>
    </font>
    <font>
      <b/>
      <sz val="7"/>
      <name val="Arial"/>
      <family val="2"/>
    </font>
    <font>
      <b/>
      <sz val="12"/>
      <name val="Helvetica"/>
      <family val="2"/>
    </font>
    <font>
      <u/>
      <sz val="15.4"/>
      <color theme="10"/>
      <name val="Calibri"/>
      <family val="2"/>
    </font>
    <font>
      <u/>
      <sz val="10"/>
      <color indexed="12"/>
      <name val="Arial"/>
      <family val="2"/>
    </font>
    <font>
      <u/>
      <sz val="13"/>
      <color theme="10"/>
      <name val="Arial"/>
      <family val="2"/>
    </font>
    <font>
      <u/>
      <sz val="14"/>
      <color theme="10"/>
      <name val="Arial"/>
      <family val="2"/>
    </font>
    <font>
      <sz val="10"/>
      <name val="MS Sans Serif"/>
      <family val="2"/>
    </font>
    <font>
      <sz val="5"/>
      <name val="Arial"/>
      <family val="2"/>
    </font>
    <font>
      <sz val="10"/>
      <name val="Courier"/>
      <family val="3"/>
    </font>
    <font>
      <u/>
      <sz val="11.2"/>
      <color theme="10"/>
      <name val="Swiss"/>
    </font>
    <font>
      <b/>
      <sz val="9.75"/>
      <name val="Swiss"/>
    </font>
    <font>
      <b/>
      <sz val="9.75"/>
      <name val="Arial"/>
      <family val="2"/>
    </font>
    <font>
      <i/>
      <sz val="6"/>
      <name val="Arial"/>
      <family val="2"/>
    </font>
    <font>
      <vertAlign val="superscript"/>
      <sz val="6"/>
      <name val="Arial"/>
      <family val="2"/>
    </font>
    <font>
      <sz val="6"/>
      <name val="Helv"/>
    </font>
    <font>
      <sz val="10"/>
      <color indexed="8"/>
      <name val="MS Sans Serif"/>
      <family val="2"/>
    </font>
    <font>
      <b/>
      <sz val="5"/>
      <name val="Arial"/>
      <family val="2"/>
    </font>
    <font>
      <sz val="6"/>
      <color rgb="FFC00000"/>
      <name val="Arial"/>
      <family val="2"/>
    </font>
    <font>
      <b/>
      <i/>
      <sz val="11"/>
      <name val="Arial"/>
      <family val="2"/>
    </font>
    <font>
      <sz val="7"/>
      <color rgb="FFFF0000"/>
      <name val="Arial"/>
      <family val="2"/>
    </font>
    <font>
      <i/>
      <sz val="7"/>
      <name val="Arial"/>
      <family val="2"/>
    </font>
    <font>
      <sz val="6"/>
      <name val="Times New Roman"/>
      <family val="1"/>
    </font>
    <font>
      <b/>
      <vertAlign val="superscript"/>
      <sz val="6"/>
      <name val="Arial"/>
      <family val="2"/>
    </font>
    <font>
      <sz val="10"/>
      <name val="Times New Roman"/>
      <family val="1"/>
    </font>
    <font>
      <sz val="7"/>
      <color indexed="18"/>
      <name val="Arial"/>
      <family val="2"/>
    </font>
    <font>
      <u/>
      <sz val="7"/>
      <name val="Arial"/>
      <family val="2"/>
    </font>
    <font>
      <sz val="10"/>
      <color indexed="18"/>
      <name val="Arial"/>
      <family val="2"/>
    </font>
    <font>
      <u/>
      <sz val="6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3">
    <xf numFmtId="0" fontId="0" fillId="0" borderId="0"/>
    <xf numFmtId="0" fontId="7" fillId="0" borderId="0"/>
    <xf numFmtId="0" fontId="11" fillId="0" borderId="0"/>
    <xf numFmtId="0" fontId="7" fillId="0" borderId="0"/>
    <xf numFmtId="166" fontId="12" fillId="0" borderId="0"/>
    <xf numFmtId="167" fontId="13" fillId="0" borderId="0" applyFill="0" applyBorder="0" applyProtection="0">
      <alignment horizontal="right"/>
      <protection locked="0"/>
    </xf>
    <xf numFmtId="0" fontId="13" fillId="0" borderId="0" applyFill="0" applyBorder="0" applyProtection="0">
      <alignment horizontal="right"/>
    </xf>
    <xf numFmtId="168" fontId="13" fillId="0" borderId="0" applyFill="0" applyBorder="0" applyProtection="0">
      <alignment horizontal="right"/>
    </xf>
    <xf numFmtId="0" fontId="14" fillId="0" borderId="0" applyNumberFormat="0" applyFill="0" applyBorder="0" applyProtection="0">
      <alignment horizontal="left" vertical="top"/>
    </xf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3" fillId="0" borderId="0" applyNumberFormat="0" applyFill="0" applyBorder="0" applyProtection="0">
      <alignment horizontal="left" vertical="top" wrapText="1"/>
    </xf>
    <xf numFmtId="0" fontId="13" fillId="0" borderId="0" applyNumberFormat="0" applyFill="0" applyBorder="0" applyProtection="0">
      <alignment horizontal="right" vertical="top"/>
    </xf>
    <xf numFmtId="0" fontId="13" fillId="0" borderId="0" applyNumberFormat="0" applyFill="0" applyBorder="0" applyProtection="0">
      <alignment horizontal="left" vertical="top"/>
    </xf>
    <xf numFmtId="0" fontId="8" fillId="0" borderId="0" applyNumberFormat="0" applyFill="0" applyBorder="0" applyAlignment="0" applyProtection="0"/>
    <xf numFmtId="1" fontId="13" fillId="0" borderId="0"/>
    <xf numFmtId="0" fontId="13" fillId="0" borderId="0" applyNumberFormat="0" applyFill="0" applyBorder="0" applyProtection="0">
      <alignment horizontal="right" vertical="top"/>
    </xf>
    <xf numFmtId="173" fontId="7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74" fontId="7" fillId="0" borderId="0" applyFont="0" applyFill="0" applyBorder="0" applyAlignment="0" applyProtection="0"/>
    <xf numFmtId="0" fontId="16" fillId="0" borderId="6" applyNumberFormat="0" applyFill="0" applyAlignment="0" applyProtection="0">
      <alignment vertical="top"/>
      <protection locked="0"/>
    </xf>
    <xf numFmtId="0" fontId="16" fillId="0" borderId="2" applyNumberFormat="0" applyFill="0" applyAlignment="0" applyProtection="0">
      <alignment vertical="top"/>
      <protection locked="0"/>
    </xf>
    <xf numFmtId="0" fontId="16" fillId="0" borderId="0" applyNumberFormat="0" applyFill="0" applyAlignment="0" applyProtection="0"/>
    <xf numFmtId="169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8" fillId="0" borderId="0" applyNumberFormat="0" applyFill="0" applyBorder="0" applyProtection="0">
      <alignment horizontal="right" vertical="top"/>
    </xf>
    <xf numFmtId="0" fontId="13" fillId="0" borderId="0" applyNumberFormat="0" applyFill="0" applyBorder="0" applyProtection="0">
      <alignment vertical="top"/>
      <protection locked="0"/>
    </xf>
    <xf numFmtId="0" fontId="12" fillId="0" borderId="0">
      <alignment horizontal="left" vertical="top"/>
    </xf>
    <xf numFmtId="0" fontId="13" fillId="0" borderId="0">
      <alignment horizontal="left" wrapText="1" indent="2"/>
    </xf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19" fillId="0" borderId="0" applyNumberFormat="0" applyFill="0" applyBorder="0" applyProtection="0">
      <alignment horizontal="left"/>
    </xf>
    <xf numFmtId="179" fontId="19" fillId="0" borderId="0" applyNumberFormat="0" applyFill="0" applyBorder="0" applyProtection="0">
      <alignment horizontal="left"/>
    </xf>
    <xf numFmtId="0" fontId="7" fillId="0" borderId="0"/>
    <xf numFmtId="0" fontId="15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7" fillId="0" borderId="0"/>
    <xf numFmtId="0" fontId="17" fillId="0" borderId="0"/>
    <xf numFmtId="180" fontId="21" fillId="0" borderId="0" applyFont="0" applyFill="0" applyBorder="0" applyProtection="0">
      <alignment horizontal="right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166" fontId="28" fillId="0" borderId="0"/>
    <xf numFmtId="0" fontId="4" fillId="0" borderId="0"/>
    <xf numFmtId="0" fontId="26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6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2" borderId="9" applyNumberFormat="0" applyFont="0" applyAlignment="0" applyProtection="0"/>
    <xf numFmtId="0" fontId="3" fillId="2" borderId="9" applyNumberFormat="0" applyFont="0" applyAlignment="0" applyProtection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0" fontId="17" fillId="0" borderId="0"/>
    <xf numFmtId="166" fontId="28" fillId="0" borderId="0"/>
    <xf numFmtId="0" fontId="26" fillId="0" borderId="0"/>
    <xf numFmtId="166" fontId="28" fillId="0" borderId="0"/>
    <xf numFmtId="0" fontId="26" fillId="0" borderId="0"/>
    <xf numFmtId="0" fontId="26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0" fontId="26" fillId="0" borderId="0"/>
    <xf numFmtId="0" fontId="13" fillId="0" borderId="0"/>
    <xf numFmtId="0" fontId="17" fillId="0" borderId="0"/>
    <xf numFmtId="0" fontId="17" fillId="0" borderId="0"/>
    <xf numFmtId="166" fontId="28" fillId="0" borderId="0"/>
    <xf numFmtId="189" fontId="7" fillId="0" borderId="0" applyFont="0" applyFill="0" applyBorder="0" applyAlignment="0" applyProtection="0"/>
    <xf numFmtId="0" fontId="35" fillId="0" borderId="0"/>
    <xf numFmtId="0" fontId="7" fillId="0" borderId="0"/>
    <xf numFmtId="0" fontId="17" fillId="0" borderId="0"/>
    <xf numFmtId="189" fontId="7" fillId="0" borderId="0" applyFont="0" applyFill="0" applyBorder="0" applyAlignment="0" applyProtection="0"/>
    <xf numFmtId="0" fontId="26" fillId="0" borderId="0"/>
    <xf numFmtId="0" fontId="26" fillId="0" borderId="0"/>
    <xf numFmtId="189" fontId="7" fillId="0" borderId="0" applyFont="0" applyFill="0" applyBorder="0" applyAlignment="0" applyProtection="0"/>
    <xf numFmtId="0" fontId="7" fillId="0" borderId="0"/>
    <xf numFmtId="166" fontId="28" fillId="0" borderId="0"/>
    <xf numFmtId="189" fontId="7" fillId="0" borderId="0" applyFont="0" applyFill="0" applyBorder="0" applyAlignment="0" applyProtection="0"/>
    <xf numFmtId="0" fontId="35" fillId="0" borderId="0"/>
    <xf numFmtId="0" fontId="7" fillId="0" borderId="0"/>
    <xf numFmtId="0" fontId="26" fillId="0" borderId="0"/>
    <xf numFmtId="166" fontId="28" fillId="0" borderId="0"/>
    <xf numFmtId="0" fontId="11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" fillId="0" borderId="0"/>
    <xf numFmtId="0" fontId="26" fillId="0" borderId="0"/>
    <xf numFmtId="0" fontId="7" fillId="0" borderId="0"/>
    <xf numFmtId="0" fontId="17" fillId="0" borderId="0"/>
    <xf numFmtId="0" fontId="26" fillId="0" borderId="0"/>
    <xf numFmtId="39" fontId="28" fillId="0" borderId="0"/>
    <xf numFmtId="0" fontId="26" fillId="0" borderId="0"/>
    <xf numFmtId="192" fontId="43" fillId="0" borderId="0" applyFont="0" applyFill="0" applyBorder="0" applyAlignment="0" applyProtection="0"/>
    <xf numFmtId="3" fontId="13" fillId="0" borderId="0"/>
    <xf numFmtId="0" fontId="7" fillId="0" borderId="0"/>
    <xf numFmtId="0" fontId="26" fillId="0" borderId="0"/>
    <xf numFmtId="0" fontId="7" fillId="0" borderId="0"/>
    <xf numFmtId="0" fontId="17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93" fontId="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</cellStyleXfs>
  <cellXfs count="1488">
    <xf numFmtId="0" fontId="0" fillId="0" borderId="0" xfId="0"/>
    <xf numFmtId="0" fontId="7" fillId="0" borderId="1" xfId="1" applyFont="1" applyBorder="1" applyProtection="1"/>
    <xf numFmtId="0" fontId="7" fillId="0" borderId="2" xfId="1" applyFont="1" applyBorder="1" applyProtection="1"/>
    <xf numFmtId="0" fontId="7" fillId="0" borderId="3" xfId="1" applyFont="1" applyBorder="1" applyProtection="1"/>
    <xf numFmtId="0" fontId="7" fillId="0" borderId="0" xfId="1" applyFont="1" applyProtection="1"/>
    <xf numFmtId="0" fontId="7" fillId="0" borderId="4" xfId="1" applyFont="1" applyBorder="1" applyProtection="1"/>
    <xf numFmtId="0" fontId="8" fillId="0" borderId="0" xfId="1" applyNumberFormat="1" applyFont="1" applyBorder="1" applyAlignment="1" applyProtection="1">
      <alignment horizontal="left" vertical="center"/>
    </xf>
    <xf numFmtId="0" fontId="9" fillId="0" borderId="0" xfId="1" applyFont="1" applyBorder="1" applyAlignment="1" applyProtection="1">
      <alignment vertical="center"/>
    </xf>
    <xf numFmtId="0" fontId="7" fillId="0" borderId="5" xfId="1" applyFont="1" applyBorder="1" applyProtection="1"/>
    <xf numFmtId="37" fontId="8" fillId="0" borderId="0" xfId="1" applyNumberFormat="1" applyFont="1" applyBorder="1" applyAlignment="1" applyProtection="1">
      <alignment horizontal="left" vertical="center"/>
    </xf>
    <xf numFmtId="0" fontId="9" fillId="0" borderId="6" xfId="1" applyFont="1" applyBorder="1" applyAlignment="1" applyProtection="1">
      <alignment vertical="center"/>
    </xf>
    <xf numFmtId="37" fontId="9" fillId="0" borderId="0" xfId="1" applyNumberFormat="1" applyFont="1" applyBorder="1" applyAlignment="1" applyProtection="1">
      <alignment horizontal="left" vertical="top"/>
    </xf>
    <xf numFmtId="0" fontId="9" fillId="0" borderId="0" xfId="1" applyNumberFormat="1" applyFont="1" applyBorder="1" applyAlignment="1" applyProtection="1">
      <alignment horizontal="right" vertical="top"/>
    </xf>
    <xf numFmtId="0" fontId="9" fillId="0" borderId="0" xfId="1" applyNumberFormat="1" applyFont="1" applyBorder="1" applyAlignment="1" applyProtection="1">
      <alignment horizontal="right" vertical="top" wrapText="1"/>
    </xf>
    <xf numFmtId="3" fontId="9" fillId="0" borderId="0" xfId="1" applyNumberFormat="1" applyFont="1" applyBorder="1" applyAlignment="1" applyProtection="1">
      <alignment vertical="center"/>
    </xf>
    <xf numFmtId="0" fontId="9" fillId="0" borderId="0" xfId="1" applyFont="1" applyBorder="1" applyAlignment="1" applyProtection="1">
      <alignment horizontal="left" vertical="center"/>
    </xf>
    <xf numFmtId="3" fontId="9" fillId="0" borderId="0" xfId="1" applyNumberFormat="1" applyFont="1" applyBorder="1" applyAlignment="1" applyProtection="1">
      <alignment horizontal="right" vertical="center"/>
    </xf>
    <xf numFmtId="164" fontId="10" fillId="0" borderId="0" xfId="1" applyNumberFormat="1" applyFont="1" applyBorder="1" applyAlignment="1" applyProtection="1">
      <alignment vertical="center"/>
    </xf>
    <xf numFmtId="0" fontId="10" fillId="0" borderId="0" xfId="1" applyFont="1" applyBorder="1" applyAlignment="1" applyProtection="1">
      <alignment vertical="center"/>
    </xf>
    <xf numFmtId="37" fontId="9" fillId="0" borderId="6" xfId="1" applyNumberFormat="1" applyFont="1" applyBorder="1" applyAlignment="1" applyProtection="1">
      <alignment horizontal="left" vertical="center"/>
    </xf>
    <xf numFmtId="165" fontId="9" fillId="0" borderId="6" xfId="1" applyNumberFormat="1" applyFont="1" applyBorder="1" applyAlignment="1" applyProtection="1">
      <alignment horizontal="right" vertical="center"/>
    </xf>
    <xf numFmtId="165" fontId="9" fillId="0" borderId="0" xfId="1" applyNumberFormat="1" applyFont="1" applyBorder="1" applyAlignment="1" applyProtection="1">
      <alignment horizontal="right" vertical="center"/>
    </xf>
    <xf numFmtId="0" fontId="7" fillId="0" borderId="7" xfId="1" applyFont="1" applyBorder="1" applyProtection="1"/>
    <xf numFmtId="0" fontId="9" fillId="0" borderId="6" xfId="2" applyFont="1" applyBorder="1" applyAlignment="1" applyProtection="1"/>
    <xf numFmtId="0" fontId="7" fillId="0" borderId="8" xfId="1" applyFont="1" applyBorder="1" applyProtection="1"/>
    <xf numFmtId="0" fontId="7" fillId="0" borderId="0" xfId="1" applyFont="1" applyBorder="1" applyProtection="1"/>
    <xf numFmtId="0" fontId="9" fillId="0" borderId="0" xfId="2" applyFont="1" applyBorder="1" applyAlignment="1" applyProtection="1"/>
    <xf numFmtId="0" fontId="7" fillId="0" borderId="0" xfId="3" applyFont="1" applyProtection="1"/>
    <xf numFmtId="37" fontId="9" fillId="0" borderId="0" xfId="1" applyNumberFormat="1" applyFont="1" applyBorder="1" applyAlignment="1" applyProtection="1">
      <alignment horizontal="left" vertical="center"/>
    </xf>
    <xf numFmtId="0" fontId="12" fillId="0" borderId="1" xfId="32" applyFont="1" applyBorder="1" applyProtection="1"/>
    <xf numFmtId="0" fontId="12" fillId="0" borderId="2" xfId="32" applyFont="1" applyBorder="1" applyProtection="1"/>
    <xf numFmtId="0" fontId="12" fillId="0" borderId="3" xfId="32" applyFont="1" applyBorder="1" applyProtection="1"/>
    <xf numFmtId="0" fontId="12" fillId="0" borderId="0" xfId="32" applyFont="1" applyProtection="1"/>
    <xf numFmtId="0" fontId="13" fillId="0" borderId="4" xfId="60" applyFont="1" applyBorder="1" applyProtection="1"/>
    <xf numFmtId="0" fontId="8" fillId="0" borderId="0" xfId="60" applyFont="1" applyBorder="1" applyProtection="1"/>
    <xf numFmtId="0" fontId="13" fillId="0" borderId="0" xfId="60" applyFont="1" applyBorder="1" applyProtection="1"/>
    <xf numFmtId="0" fontId="9" fillId="0" borderId="0" xfId="32" applyFont="1" applyBorder="1" applyAlignment="1" applyProtection="1">
      <alignment horizontal="right" vertical="center"/>
    </xf>
    <xf numFmtId="0" fontId="9" fillId="0" borderId="5" xfId="60" applyFont="1" applyBorder="1" applyAlignment="1" applyProtection="1">
      <alignment horizontal="right"/>
    </xf>
    <xf numFmtId="0" fontId="13" fillId="0" borderId="0" xfId="60" applyFont="1" applyProtection="1"/>
    <xf numFmtId="0" fontId="9" fillId="0" borderId="0" xfId="61" applyFont="1" applyBorder="1" applyAlignment="1" applyProtection="1">
      <alignment horizontal="right" vertical="center"/>
    </xf>
    <xf numFmtId="0" fontId="9" fillId="0" borderId="5" xfId="61" applyFont="1" applyBorder="1" applyAlignment="1" applyProtection="1">
      <alignment horizontal="right" vertical="center"/>
    </xf>
    <xf numFmtId="0" fontId="9" fillId="0" borderId="0" xfId="60" applyFont="1" applyAlignment="1" applyProtection="1">
      <alignment horizontal="right"/>
    </xf>
    <xf numFmtId="0" fontId="13" fillId="0" borderId="5" xfId="60" applyFont="1" applyBorder="1" applyProtection="1"/>
    <xf numFmtId="0" fontId="12" fillId="0" borderId="0" xfId="60" applyFont="1" applyBorder="1" applyProtection="1"/>
    <xf numFmtId="0" fontId="9" fillId="0" borderId="4" xfId="60" applyFont="1" applyBorder="1" applyProtection="1"/>
    <xf numFmtId="0" fontId="9" fillId="0" borderId="0" xfId="60" applyFont="1" applyBorder="1" applyProtection="1"/>
    <xf numFmtId="0" fontId="9" fillId="0" borderId="5" xfId="60" applyFont="1" applyBorder="1" applyProtection="1"/>
    <xf numFmtId="0" fontId="9" fillId="0" borderId="0" xfId="60" applyFont="1" applyProtection="1"/>
    <xf numFmtId="0" fontId="9" fillId="0" borderId="2" xfId="60" applyFont="1" applyBorder="1" applyProtection="1"/>
    <xf numFmtId="0" fontId="9" fillId="0" borderId="0" xfId="60" applyNumberFormat="1" applyFont="1" applyBorder="1" applyProtection="1"/>
    <xf numFmtId="0" fontId="9" fillId="0" borderId="0" xfId="60" applyFont="1" applyBorder="1" applyAlignment="1" applyProtection="1">
      <alignment horizontal="right"/>
    </xf>
    <xf numFmtId="0" fontId="27" fillId="0" borderId="5" xfId="60" applyFont="1" applyBorder="1" applyAlignment="1" applyProtection="1">
      <alignment horizontal="right"/>
    </xf>
    <xf numFmtId="0" fontId="9" fillId="0" borderId="6" xfId="60" applyFont="1" applyBorder="1" applyProtection="1"/>
    <xf numFmtId="0" fontId="9" fillId="0" borderId="6" xfId="60" applyFont="1" applyBorder="1" applyAlignment="1" applyProtection="1">
      <alignment horizontal="right"/>
    </xf>
    <xf numFmtId="0" fontId="10" fillId="0" borderId="0" xfId="60" applyFont="1" applyBorder="1" applyProtection="1"/>
    <xf numFmtId="4" fontId="10" fillId="0" borderId="0" xfId="60" applyNumberFormat="1" applyFont="1" applyBorder="1" applyAlignment="1" applyProtection="1">
      <alignment horizontal="right"/>
    </xf>
    <xf numFmtId="0" fontId="9" fillId="0" borderId="4" xfId="60" applyFont="1" applyBorder="1" applyAlignment="1" applyProtection="1">
      <alignment vertical="center"/>
    </xf>
    <xf numFmtId="0" fontId="9" fillId="0" borderId="0" xfId="32" applyFont="1" applyBorder="1" applyAlignment="1" applyProtection="1">
      <alignment horizontal="left"/>
    </xf>
    <xf numFmtId="4" fontId="9" fillId="0" borderId="0" xfId="60" applyNumberFormat="1" applyFont="1" applyBorder="1" applyAlignment="1" applyProtection="1">
      <alignment vertical="center"/>
    </xf>
    <xf numFmtId="164" fontId="9" fillId="0" borderId="5" xfId="60" applyNumberFormat="1" applyFont="1" applyBorder="1" applyAlignment="1" applyProtection="1">
      <alignment vertical="center"/>
    </xf>
    <xf numFmtId="0" fontId="9" fillId="0" borderId="0" xfId="60" applyFont="1" applyAlignment="1" applyProtection="1">
      <alignment vertical="center"/>
    </xf>
    <xf numFmtId="0" fontId="9" fillId="0" borderId="0" xfId="32" applyFont="1" applyBorder="1" applyProtection="1"/>
    <xf numFmtId="164" fontId="9" fillId="0" borderId="0" xfId="60" applyNumberFormat="1" applyFont="1" applyAlignment="1" applyProtection="1">
      <alignment vertical="center"/>
    </xf>
    <xf numFmtId="0" fontId="9" fillId="0" borderId="5" xfId="60" applyFont="1" applyBorder="1" applyAlignment="1" applyProtection="1"/>
    <xf numFmtId="4" fontId="9" fillId="0" borderId="0" xfId="60" applyNumberFormat="1" applyFont="1" applyBorder="1" applyProtection="1"/>
    <xf numFmtId="181" fontId="9" fillId="0" borderId="5" xfId="60" applyNumberFormat="1" applyFont="1" applyBorder="1" applyProtection="1"/>
    <xf numFmtId="164" fontId="9" fillId="0" borderId="0" xfId="60" applyNumberFormat="1" applyFont="1" applyBorder="1" applyProtection="1"/>
    <xf numFmtId="164" fontId="9" fillId="0" borderId="0" xfId="60" applyNumberFormat="1" applyFont="1" applyBorder="1" applyAlignment="1" applyProtection="1">
      <alignment vertical="center"/>
    </xf>
    <xf numFmtId="0" fontId="9" fillId="0" borderId="0" xfId="60" applyFont="1" applyBorder="1" applyAlignment="1" applyProtection="1">
      <alignment horizontal="right" vertical="center"/>
    </xf>
    <xf numFmtId="0" fontId="9" fillId="0" borderId="0" xfId="62" applyFont="1" applyBorder="1" applyAlignment="1" applyProtection="1">
      <alignment horizontal="right" vertical="center"/>
    </xf>
    <xf numFmtId="181" fontId="12" fillId="0" borderId="0" xfId="32" applyNumberFormat="1" applyFont="1" applyFill="1" applyProtection="1"/>
    <xf numFmtId="2" fontId="10" fillId="0" borderId="0" xfId="60" applyNumberFormat="1" applyFont="1" applyBorder="1" applyAlignment="1" applyProtection="1">
      <alignment horizontal="right"/>
    </xf>
    <xf numFmtId="2" fontId="9" fillId="0" borderId="2" xfId="60" applyNumberFormat="1" applyFont="1" applyBorder="1" applyAlignment="1" applyProtection="1">
      <alignment vertical="center"/>
    </xf>
    <xf numFmtId="164" fontId="9" fillId="0" borderId="0" xfId="60" applyNumberFormat="1" applyFont="1" applyFill="1" applyBorder="1" applyAlignment="1" applyProtection="1">
      <alignment vertical="center"/>
    </xf>
    <xf numFmtId="164" fontId="9" fillId="0" borderId="6" xfId="60" applyNumberFormat="1" applyFont="1" applyBorder="1" applyProtection="1"/>
    <xf numFmtId="2" fontId="12" fillId="0" borderId="0" xfId="32" applyNumberFormat="1" applyFont="1" applyProtection="1"/>
    <xf numFmtId="2" fontId="9" fillId="0" borderId="0" xfId="60" applyNumberFormat="1" applyFont="1" applyBorder="1" applyAlignment="1" applyProtection="1">
      <alignment vertical="center"/>
    </xf>
    <xf numFmtId="164" fontId="12" fillId="0" borderId="0" xfId="32" applyNumberFormat="1" applyFont="1" applyProtection="1"/>
    <xf numFmtId="2" fontId="9" fillId="0" borderId="0" xfId="60" applyNumberFormat="1" applyFont="1" applyBorder="1" applyProtection="1"/>
    <xf numFmtId="0" fontId="9" fillId="0" borderId="0" xfId="60" applyFont="1" applyBorder="1" applyAlignment="1" applyProtection="1">
      <alignment horizontal="left" vertical="center"/>
    </xf>
    <xf numFmtId="0" fontId="12" fillId="0" borderId="0" xfId="32" applyFont="1" applyBorder="1" applyAlignment="1" applyProtection="1"/>
    <xf numFmtId="0" fontId="9" fillId="0" borderId="0" xfId="60" applyFont="1" applyBorder="1" applyAlignment="1" applyProtection="1"/>
    <xf numFmtId="0" fontId="9" fillId="0" borderId="0" xfId="60" applyFont="1" applyFill="1" applyAlignment="1" applyProtection="1">
      <alignment vertical="center"/>
    </xf>
    <xf numFmtId="0" fontId="9" fillId="0" borderId="7" xfId="60" applyFont="1" applyBorder="1" applyProtection="1"/>
    <xf numFmtId="0" fontId="9" fillId="0" borderId="8" xfId="60" applyFont="1" applyBorder="1" applyProtection="1"/>
    <xf numFmtId="0" fontId="7" fillId="0" borderId="0" xfId="60" applyFont="1" applyProtection="1"/>
    <xf numFmtId="0" fontId="7" fillId="0" borderId="0" xfId="32" applyFont="1" applyProtection="1"/>
    <xf numFmtId="0" fontId="12" fillId="0" borderId="0" xfId="32" applyFont="1" applyBorder="1" applyProtection="1"/>
    <xf numFmtId="0" fontId="9" fillId="0" borderId="0" xfId="63" applyNumberFormat="1" applyFont="1" applyBorder="1" applyAlignment="1" applyProtection="1">
      <alignment horizontal="left" vertical="center"/>
    </xf>
    <xf numFmtId="0" fontId="9" fillId="0" borderId="0" xfId="60" applyNumberFormat="1" applyFont="1" applyBorder="1" applyAlignment="1" applyProtection="1">
      <alignment vertical="center"/>
    </xf>
    <xf numFmtId="164" fontId="9" fillId="0" borderId="5" xfId="60" applyNumberFormat="1" applyFont="1" applyBorder="1" applyAlignment="1" applyProtection="1">
      <alignment horizontal="right"/>
    </xf>
    <xf numFmtId="164" fontId="12" fillId="0" borderId="0" xfId="32" applyNumberFormat="1" applyFont="1" applyBorder="1" applyProtection="1"/>
    <xf numFmtId="4" fontId="9" fillId="0" borderId="0" xfId="60" applyNumberFormat="1" applyFont="1" applyAlignment="1" applyProtection="1">
      <alignment vertical="center"/>
    </xf>
    <xf numFmtId="164" fontId="9" fillId="0" borderId="5" xfId="60" applyNumberFormat="1" applyFont="1" applyBorder="1" applyAlignment="1" applyProtection="1"/>
    <xf numFmtId="4" fontId="9" fillId="0" borderId="0" xfId="60" applyNumberFormat="1" applyFont="1" applyProtection="1"/>
    <xf numFmtId="164" fontId="9" fillId="0" borderId="5" xfId="60" applyNumberFormat="1" applyFont="1" applyBorder="1" applyProtection="1"/>
    <xf numFmtId="0" fontId="9" fillId="0" borderId="6" xfId="60" applyFont="1" applyBorder="1" applyAlignment="1" applyProtection="1">
      <alignment horizontal="left" vertical="center"/>
    </xf>
    <xf numFmtId="0" fontId="7" fillId="0" borderId="0" xfId="60" applyFont="1" applyBorder="1" applyAlignment="1" applyProtection="1">
      <alignment vertical="center"/>
    </xf>
    <xf numFmtId="0" fontId="7" fillId="0" borderId="0" xfId="60" applyFont="1" applyAlignment="1" applyProtection="1">
      <alignment vertical="center"/>
    </xf>
    <xf numFmtId="0" fontId="7" fillId="0" borderId="0" xfId="60" applyFont="1" applyBorder="1" applyProtection="1"/>
    <xf numFmtId="166" fontId="9" fillId="0" borderId="1" xfId="65" applyNumberFormat="1" applyFont="1" applyBorder="1" applyProtection="1"/>
    <xf numFmtId="166" fontId="9" fillId="0" borderId="2" xfId="65" applyNumberFormat="1" applyFont="1" applyBorder="1" applyAlignment="1" applyProtection="1">
      <alignment horizontal="left"/>
    </xf>
    <xf numFmtId="182" fontId="9" fillId="0" borderId="2" xfId="65" applyNumberFormat="1" applyFont="1" applyBorder="1" applyAlignment="1" applyProtection="1">
      <alignment horizontal="right"/>
    </xf>
    <xf numFmtId="166" fontId="9" fillId="0" borderId="3" xfId="65" applyNumberFormat="1" applyFont="1" applyBorder="1" applyProtection="1"/>
    <xf numFmtId="166" fontId="9" fillId="0" borderId="0" xfId="65" applyNumberFormat="1" applyFont="1" applyProtection="1"/>
    <xf numFmtId="166" fontId="13" fillId="0" borderId="4" xfId="65" applyNumberFormat="1" applyFont="1" applyBorder="1" applyProtection="1"/>
    <xf numFmtId="166" fontId="8" fillId="0" borderId="0" xfId="65" applyNumberFormat="1" applyFont="1" applyBorder="1" applyAlignment="1" applyProtection="1">
      <alignment horizontal="left"/>
    </xf>
    <xf numFmtId="182" fontId="13" fillId="0" borderId="0" xfId="65" applyNumberFormat="1" applyFont="1" applyBorder="1" applyAlignment="1" applyProtection="1">
      <alignment horizontal="right"/>
    </xf>
    <xf numFmtId="182" fontId="20" fillId="0" borderId="0" xfId="65" applyNumberFormat="1" applyFont="1" applyBorder="1" applyAlignment="1" applyProtection="1">
      <alignment horizontal="right"/>
    </xf>
    <xf numFmtId="166" fontId="13" fillId="0" borderId="0" xfId="65" applyNumberFormat="1" applyFont="1" applyProtection="1"/>
    <xf numFmtId="166" fontId="13" fillId="0" borderId="5" xfId="65" applyNumberFormat="1" applyFont="1" applyBorder="1" applyAlignment="1" applyProtection="1">
      <alignment horizontal="right"/>
    </xf>
    <xf numFmtId="166" fontId="13" fillId="0" borderId="0" xfId="65" applyNumberFormat="1" applyFont="1" applyAlignment="1" applyProtection="1">
      <alignment horizontal="right"/>
    </xf>
    <xf numFmtId="166" fontId="13" fillId="0" borderId="0" xfId="65" applyNumberFormat="1" applyFont="1" applyAlignment="1" applyProtection="1">
      <alignment horizontal="left"/>
    </xf>
    <xf numFmtId="182" fontId="9" fillId="0" borderId="0" xfId="65" applyNumberFormat="1" applyFont="1" applyBorder="1" applyAlignment="1" applyProtection="1">
      <alignment horizontal="right"/>
    </xf>
    <xf numFmtId="166" fontId="9" fillId="0" borderId="4" xfId="65" applyNumberFormat="1" applyFont="1" applyBorder="1" applyProtection="1"/>
    <xf numFmtId="166" fontId="9" fillId="0" borderId="6" xfId="65" applyNumberFormat="1" applyFont="1" applyBorder="1" applyAlignment="1" applyProtection="1">
      <alignment horizontal="left"/>
    </xf>
    <xf numFmtId="182" fontId="9" fillId="0" borderId="6" xfId="65" applyNumberFormat="1" applyFont="1" applyBorder="1" applyAlignment="1" applyProtection="1">
      <alignment horizontal="right"/>
    </xf>
    <xf numFmtId="166" fontId="9" fillId="0" borderId="5" xfId="65" applyNumberFormat="1" applyFont="1" applyBorder="1" applyAlignment="1" applyProtection="1">
      <alignment horizontal="right"/>
    </xf>
    <xf numFmtId="166" fontId="9" fillId="0" borderId="0" xfId="65" applyNumberFormat="1" applyFont="1" applyAlignment="1" applyProtection="1">
      <alignment horizontal="right"/>
    </xf>
    <xf numFmtId="166" fontId="9" fillId="0" borderId="0" xfId="65" applyNumberFormat="1" applyFont="1" applyBorder="1" applyAlignment="1" applyProtection="1">
      <alignment horizontal="left"/>
    </xf>
    <xf numFmtId="166" fontId="9" fillId="0" borderId="0" xfId="65" applyNumberFormat="1" applyFont="1" applyBorder="1" applyAlignment="1" applyProtection="1">
      <alignment horizontal="right"/>
    </xf>
    <xf numFmtId="166" fontId="9" fillId="0" borderId="0" xfId="65" applyNumberFormat="1" applyFont="1" applyBorder="1" applyProtection="1"/>
    <xf numFmtId="182" fontId="9" fillId="0" borderId="6" xfId="65" applyNumberFormat="1" applyFont="1" applyBorder="1" applyAlignment="1" applyProtection="1">
      <alignment horizontal="centerContinuous" vertical="top" wrapText="1"/>
    </xf>
    <xf numFmtId="182" fontId="9" fillId="0" borderId="0" xfId="65" applyNumberFormat="1" applyFont="1" applyBorder="1" applyAlignment="1" applyProtection="1">
      <alignment horizontal="right" vertical="top" wrapText="1"/>
    </xf>
    <xf numFmtId="166" fontId="9" fillId="0" borderId="0" xfId="65" quotePrefix="1" applyNumberFormat="1" applyFont="1" applyBorder="1" applyAlignment="1" applyProtection="1">
      <alignment horizontal="left"/>
    </xf>
    <xf numFmtId="3" fontId="9" fillId="0" borderId="0" xfId="65" applyNumberFormat="1" applyFont="1" applyBorder="1" applyAlignment="1" applyProtection="1">
      <alignment horizontal="right" vertical="center"/>
    </xf>
    <xf numFmtId="183" fontId="9" fillId="0" borderId="0" xfId="65" applyNumberFormat="1" applyFont="1" applyBorder="1" applyAlignment="1" applyProtection="1">
      <alignment horizontal="right"/>
    </xf>
    <xf numFmtId="182" fontId="9" fillId="0" borderId="0" xfId="65" applyNumberFormat="1" applyFont="1" applyAlignment="1" applyProtection="1">
      <alignment horizontal="right"/>
    </xf>
    <xf numFmtId="3" fontId="9" fillId="0" borderId="0" xfId="65" applyNumberFormat="1" applyFont="1" applyBorder="1" applyAlignment="1" applyProtection="1">
      <alignment horizontal="left" vertical="center"/>
    </xf>
    <xf numFmtId="0" fontId="9" fillId="0" borderId="0" xfId="0" applyFont="1" applyAlignment="1" applyProtection="1">
      <alignment horizontal="right" vertical="center"/>
    </xf>
    <xf numFmtId="166" fontId="9" fillId="0" borderId="4" xfId="65" applyNumberFormat="1" applyFont="1" applyBorder="1" applyAlignment="1" applyProtection="1">
      <alignment vertical="center"/>
    </xf>
    <xf numFmtId="166" fontId="9" fillId="0" borderId="5" xfId="65" applyNumberFormat="1" applyFont="1" applyBorder="1" applyAlignment="1" applyProtection="1">
      <alignment horizontal="right" vertical="center"/>
    </xf>
    <xf numFmtId="166" fontId="9" fillId="0" borderId="0" xfId="65" applyNumberFormat="1" applyFont="1" applyAlignment="1" applyProtection="1">
      <alignment horizontal="right" vertical="center"/>
    </xf>
    <xf numFmtId="166" fontId="9" fillId="0" borderId="0" xfId="65" applyNumberFormat="1" applyFont="1" applyAlignment="1" applyProtection="1">
      <alignment vertical="center"/>
    </xf>
    <xf numFmtId="166" fontId="9" fillId="0" borderId="7" xfId="65" applyNumberFormat="1" applyFont="1" applyBorder="1" applyProtection="1"/>
    <xf numFmtId="166" fontId="9" fillId="0" borderId="8" xfId="65" applyNumberFormat="1" applyFont="1" applyBorder="1" applyAlignment="1" applyProtection="1">
      <alignment horizontal="right"/>
    </xf>
    <xf numFmtId="166" fontId="9" fillId="0" borderId="0" xfId="65" applyNumberFormat="1" applyFont="1" applyAlignment="1" applyProtection="1">
      <alignment horizontal="left"/>
    </xf>
    <xf numFmtId="166" fontId="12" fillId="0" borderId="0" xfId="65" applyNumberFormat="1" applyFont="1" applyBorder="1" applyAlignment="1" applyProtection="1">
      <alignment horizontal="left"/>
    </xf>
    <xf numFmtId="182" fontId="9" fillId="0" borderId="6" xfId="65" applyNumberFormat="1" applyFont="1" applyBorder="1" applyAlignment="1" applyProtection="1">
      <alignment horizontal="centerContinuous" wrapText="1"/>
    </xf>
    <xf numFmtId="0" fontId="9" fillId="0" borderId="1" xfId="67" applyFont="1" applyBorder="1" applyAlignment="1" applyProtection="1">
      <alignment vertical="center"/>
    </xf>
    <xf numFmtId="0" fontId="9" fillId="0" borderId="2" xfId="67" applyFont="1" applyBorder="1" applyAlignment="1" applyProtection="1">
      <alignment vertical="center"/>
    </xf>
    <xf numFmtId="0" fontId="9" fillId="0" borderId="3" xfId="67" applyFont="1" applyBorder="1" applyAlignment="1" applyProtection="1">
      <alignment vertical="center"/>
    </xf>
    <xf numFmtId="0" fontId="9" fillId="0" borderId="0" xfId="67" applyFont="1" applyAlignment="1" applyProtection="1">
      <alignment vertical="center"/>
    </xf>
    <xf numFmtId="0" fontId="13" fillId="0" borderId="4" xfId="67" applyFont="1" applyBorder="1" applyAlignment="1" applyProtection="1">
      <alignment vertical="center"/>
    </xf>
    <xf numFmtId="0" fontId="8" fillId="0" borderId="0" xfId="67" applyFont="1" applyBorder="1" applyAlignment="1" applyProtection="1"/>
    <xf numFmtId="0" fontId="13" fillId="0" borderId="0" xfId="67" applyFont="1" applyBorder="1" applyAlignment="1" applyProtection="1">
      <alignment vertical="center"/>
    </xf>
    <xf numFmtId="0" fontId="13" fillId="0" borderId="5" xfId="67" applyFont="1" applyBorder="1" applyAlignment="1" applyProtection="1">
      <alignment vertical="center"/>
    </xf>
    <xf numFmtId="0" fontId="13" fillId="0" borderId="0" xfId="67" applyFont="1" applyAlignment="1" applyProtection="1">
      <alignment vertical="center"/>
    </xf>
    <xf numFmtId="0" fontId="9" fillId="0" borderId="4" xfId="67" applyFont="1" applyBorder="1" applyAlignment="1" applyProtection="1">
      <alignment vertical="center"/>
    </xf>
    <xf numFmtId="0" fontId="9" fillId="0" borderId="6" xfId="67" applyFont="1" applyBorder="1" applyAlignment="1" applyProtection="1">
      <alignment vertical="center"/>
    </xf>
    <xf numFmtId="0" fontId="9" fillId="0" borderId="5" xfId="67" applyFont="1" applyBorder="1" applyAlignment="1" applyProtection="1">
      <alignment vertical="center"/>
    </xf>
    <xf numFmtId="0" fontId="9" fillId="0" borderId="0" xfId="67" applyFont="1" applyBorder="1" applyAlignment="1" applyProtection="1">
      <alignment horizontal="right" vertical="center"/>
    </xf>
    <xf numFmtId="0" fontId="9" fillId="0" borderId="6" xfId="67" applyFont="1" applyBorder="1" applyAlignment="1" applyProtection="1">
      <alignment horizontal="right" vertical="center"/>
    </xf>
    <xf numFmtId="0" fontId="9" fillId="0" borderId="0" xfId="67" applyFont="1" applyBorder="1" applyAlignment="1" applyProtection="1">
      <alignment horizontal="left" vertical="center"/>
    </xf>
    <xf numFmtId="3" fontId="9" fillId="0" borderId="0" xfId="67" applyNumberFormat="1" applyFont="1" applyBorder="1" applyAlignment="1" applyProtection="1">
      <alignment vertical="center"/>
    </xf>
    <xf numFmtId="3" fontId="9" fillId="0" borderId="0" xfId="67" applyNumberFormat="1" applyFont="1" applyAlignment="1" applyProtection="1">
      <alignment vertical="center"/>
    </xf>
    <xf numFmtId="0" fontId="9" fillId="0" borderId="6" xfId="67" applyFont="1" applyBorder="1" applyAlignment="1" applyProtection="1">
      <alignment horizontal="left" vertical="center"/>
    </xf>
    <xf numFmtId="0" fontId="9" fillId="0" borderId="7" xfId="67" applyFont="1" applyBorder="1" applyAlignment="1" applyProtection="1">
      <alignment vertical="center"/>
    </xf>
    <xf numFmtId="0" fontId="9" fillId="0" borderId="8" xfId="67" applyFont="1" applyBorder="1" applyAlignment="1" applyProtection="1">
      <alignment vertical="center"/>
    </xf>
    <xf numFmtId="0" fontId="7" fillId="0" borderId="0" xfId="39" applyFont="1" applyProtection="1"/>
    <xf numFmtId="0" fontId="9" fillId="0" borderId="1" xfId="69" applyFont="1" applyBorder="1" applyAlignment="1" applyProtection="1">
      <alignment vertical="center"/>
    </xf>
    <xf numFmtId="0" fontId="9" fillId="0" borderId="2" xfId="69" applyFont="1" applyBorder="1" applyAlignment="1" applyProtection="1">
      <alignment vertical="center"/>
    </xf>
    <xf numFmtId="0" fontId="9" fillId="0" borderId="3" xfId="69" applyFont="1" applyBorder="1" applyAlignment="1" applyProtection="1">
      <alignment vertical="center"/>
    </xf>
    <xf numFmtId="0" fontId="9" fillId="0" borderId="0" xfId="69" applyFont="1" applyAlignment="1" applyProtection="1">
      <alignment vertical="center"/>
    </xf>
    <xf numFmtId="0" fontId="9" fillId="0" borderId="4" xfId="69" applyFont="1" applyBorder="1" applyAlignment="1" applyProtection="1">
      <alignment vertical="center"/>
    </xf>
    <xf numFmtId="0" fontId="8" fillId="0" borderId="0" xfId="36" applyFont="1" applyBorder="1" applyAlignment="1" applyProtection="1">
      <alignment vertical="center"/>
    </xf>
    <xf numFmtId="0" fontId="13" fillId="0" borderId="0" xfId="69" applyFont="1" applyBorder="1" applyAlignment="1" applyProtection="1">
      <alignment vertical="center"/>
    </xf>
    <xf numFmtId="0" fontId="9" fillId="0" borderId="5" xfId="69" applyFont="1" applyBorder="1" applyAlignment="1" applyProtection="1">
      <alignment vertical="center"/>
    </xf>
    <xf numFmtId="0" fontId="9" fillId="0" borderId="0" xfId="69" applyFont="1" applyBorder="1" applyAlignment="1" applyProtection="1">
      <alignment horizontal="right" vertical="center"/>
    </xf>
    <xf numFmtId="0" fontId="9" fillId="0" borderId="6" xfId="69" applyFont="1" applyBorder="1" applyAlignment="1" applyProtection="1">
      <alignment vertical="center"/>
    </xf>
    <xf numFmtId="0" fontId="12" fillId="0" borderId="0" xfId="36" applyFont="1" applyBorder="1" applyProtection="1"/>
    <xf numFmtId="0" fontId="9" fillId="0" borderId="0" xfId="69" applyFont="1" applyBorder="1" applyAlignment="1" applyProtection="1">
      <alignment horizontal="left" vertical="center"/>
    </xf>
    <xf numFmtId="3" fontId="9" fillId="0" borderId="0" xfId="69" applyNumberFormat="1" applyFont="1" applyBorder="1" applyAlignment="1" applyProtection="1">
      <alignment vertical="center"/>
    </xf>
    <xf numFmtId="3" fontId="7" fillId="0" borderId="0" xfId="69" applyNumberFormat="1" applyFont="1" applyBorder="1" applyProtection="1"/>
    <xf numFmtId="0" fontId="7" fillId="0" borderId="0" xfId="69" applyFont="1" applyBorder="1" applyProtection="1"/>
    <xf numFmtId="0" fontId="9" fillId="0" borderId="0" xfId="69" applyFont="1" applyBorder="1" applyAlignment="1" applyProtection="1">
      <alignment horizontal="centerContinuous" vertical="center"/>
    </xf>
    <xf numFmtId="0" fontId="9" fillId="0" borderId="0" xfId="69" applyFont="1" applyBorder="1" applyAlignment="1" applyProtection="1">
      <alignment horizontal="right" vertical="center" wrapText="1"/>
    </xf>
    <xf numFmtId="0" fontId="9" fillId="0" borderId="0" xfId="69" applyFont="1" applyBorder="1" applyAlignment="1" applyProtection="1">
      <alignment vertical="center" wrapText="1"/>
    </xf>
    <xf numFmtId="0" fontId="9" fillId="0" borderId="0" xfId="69" applyFont="1" applyBorder="1" applyAlignment="1" applyProtection="1">
      <alignment vertical="top" wrapText="1"/>
    </xf>
    <xf numFmtId="0" fontId="7" fillId="0" borderId="0" xfId="36" applyFont="1" applyBorder="1" applyProtection="1"/>
    <xf numFmtId="3" fontId="12" fillId="0" borderId="0" xfId="36" applyNumberFormat="1" applyFont="1" applyBorder="1" applyProtection="1"/>
    <xf numFmtId="0" fontId="9" fillId="0" borderId="6" xfId="69" applyFont="1" applyBorder="1" applyAlignment="1" applyProtection="1">
      <alignment horizontal="left" vertical="center"/>
    </xf>
    <xf numFmtId="0" fontId="7" fillId="0" borderId="4" xfId="36" applyFont="1" applyBorder="1" applyProtection="1"/>
    <xf numFmtId="0" fontId="9" fillId="0" borderId="0" xfId="36" applyFont="1" applyFill="1" applyAlignment="1" applyProtection="1">
      <alignment horizontal="left" vertical="center"/>
    </xf>
    <xf numFmtId="0" fontId="7" fillId="0" borderId="0" xfId="36" applyFont="1" applyProtection="1"/>
    <xf numFmtId="0" fontId="7" fillId="0" borderId="5" xfId="36" applyFont="1" applyBorder="1" applyProtection="1"/>
    <xf numFmtId="0" fontId="9" fillId="0" borderId="7" xfId="69" applyFont="1" applyBorder="1" applyAlignment="1" applyProtection="1">
      <alignment vertical="center"/>
    </xf>
    <xf numFmtId="0" fontId="9" fillId="0" borderId="8" xfId="69" applyFont="1" applyBorder="1" applyAlignment="1" applyProtection="1">
      <alignment vertical="center"/>
    </xf>
    <xf numFmtId="184" fontId="13" fillId="0" borderId="0" xfId="36" applyNumberFormat="1" applyFont="1" applyProtection="1"/>
    <xf numFmtId="0" fontId="9" fillId="0" borderId="1" xfId="70" applyFont="1" applyBorder="1" applyAlignment="1" applyProtection="1">
      <alignment vertical="center"/>
    </xf>
    <xf numFmtId="0" fontId="9" fillId="0" borderId="2" xfId="70" applyFont="1" applyBorder="1" applyAlignment="1" applyProtection="1">
      <alignment vertical="center"/>
    </xf>
    <xf numFmtId="0" fontId="9" fillId="0" borderId="3" xfId="70" applyFont="1" applyBorder="1" applyAlignment="1" applyProtection="1">
      <alignment vertical="center"/>
    </xf>
    <xf numFmtId="0" fontId="9" fillId="0" borderId="0" xfId="70" applyFont="1" applyAlignment="1" applyProtection="1">
      <alignment vertical="center"/>
    </xf>
    <xf numFmtId="0" fontId="9" fillId="0" borderId="4" xfId="70" applyFont="1" applyBorder="1" applyAlignment="1" applyProtection="1">
      <alignment vertical="center"/>
    </xf>
    <xf numFmtId="0" fontId="8" fillId="0" borderId="0" xfId="70" applyNumberFormat="1" applyFont="1" applyBorder="1" applyAlignment="1" applyProtection="1"/>
    <xf numFmtId="0" fontId="13" fillId="0" borderId="0" xfId="70" applyNumberFormat="1" applyFont="1" applyBorder="1" applyAlignment="1" applyProtection="1">
      <alignment vertical="center"/>
    </xf>
    <xf numFmtId="0" fontId="31" fillId="0" borderId="0" xfId="70" applyFont="1" applyBorder="1" applyAlignment="1" applyProtection="1">
      <alignment vertical="center"/>
    </xf>
    <xf numFmtId="0" fontId="9" fillId="0" borderId="0" xfId="70" applyFont="1" applyBorder="1" applyAlignment="1" applyProtection="1">
      <alignment vertical="center"/>
    </xf>
    <xf numFmtId="0" fontId="9" fillId="0" borderId="5" xfId="70" applyNumberFormat="1" applyFont="1" applyBorder="1" applyAlignment="1" applyProtection="1">
      <alignment horizontal="right" vertical="center"/>
    </xf>
    <xf numFmtId="0" fontId="9" fillId="0" borderId="0" xfId="70" applyNumberFormat="1" applyFont="1" applyBorder="1" applyAlignment="1" applyProtection="1">
      <alignment horizontal="right" vertical="center"/>
    </xf>
    <xf numFmtId="0" fontId="9" fillId="0" borderId="6" xfId="70" applyNumberFormat="1" applyFont="1" applyBorder="1" applyAlignment="1" applyProtection="1">
      <alignment vertical="center"/>
    </xf>
    <xf numFmtId="0" fontId="20" fillId="0" borderId="0" xfId="70" applyNumberFormat="1" applyFont="1" applyBorder="1" applyAlignment="1" applyProtection="1">
      <alignment vertical="center"/>
    </xf>
    <xf numFmtId="0" fontId="20" fillId="0" borderId="5" xfId="70" applyNumberFormat="1" applyFont="1" applyBorder="1" applyAlignment="1" applyProtection="1">
      <alignment vertical="center"/>
    </xf>
    <xf numFmtId="0" fontId="9" fillId="0" borderId="2" xfId="70" applyNumberFormat="1" applyFont="1" applyBorder="1" applyAlignment="1" applyProtection="1">
      <alignment vertical="center"/>
    </xf>
    <xf numFmtId="0" fontId="9" fillId="0" borderId="5" xfId="70" applyNumberFormat="1" applyFont="1" applyBorder="1" applyAlignment="1" applyProtection="1">
      <alignment vertical="center"/>
    </xf>
    <xf numFmtId="0" fontId="9" fillId="0" borderId="0" xfId="70" applyNumberFormat="1" applyFont="1" applyBorder="1" applyAlignment="1" applyProtection="1">
      <alignment horizontal="center" vertical="center"/>
    </xf>
    <xf numFmtId="0" fontId="9" fillId="0" borderId="6" xfId="70" applyNumberFormat="1" applyFont="1" applyBorder="1" applyAlignment="1" applyProtection="1">
      <alignment horizontal="centerContinuous" vertical="center"/>
    </xf>
    <xf numFmtId="0" fontId="27" fillId="0" borderId="5" xfId="70" applyFont="1" applyBorder="1" applyAlignment="1" applyProtection="1">
      <alignment vertical="center"/>
    </xf>
    <xf numFmtId="0" fontId="9" fillId="0" borderId="4" xfId="70" applyNumberFormat="1" applyFont="1" applyBorder="1" applyAlignment="1" applyProtection="1">
      <alignment vertical="center"/>
    </xf>
    <xf numFmtId="0" fontId="27" fillId="0" borderId="5" xfId="70" applyNumberFormat="1" applyFont="1" applyBorder="1" applyAlignment="1" applyProtection="1">
      <alignment horizontal="right" vertical="center"/>
    </xf>
    <xf numFmtId="0" fontId="9" fillId="0" borderId="0" xfId="70" applyNumberFormat="1" applyFont="1" applyAlignment="1" applyProtection="1">
      <alignment vertical="center"/>
    </xf>
    <xf numFmtId="0" fontId="9" fillId="0" borderId="4" xfId="70" applyFont="1" applyBorder="1" applyAlignment="1" applyProtection="1">
      <alignment horizontal="right" vertical="center"/>
    </xf>
    <xf numFmtId="0" fontId="9" fillId="0" borderId="6" xfId="70" applyNumberFormat="1" applyFont="1" applyBorder="1" applyAlignment="1" applyProtection="1">
      <alignment horizontal="right" vertical="center"/>
    </xf>
    <xf numFmtId="0" fontId="9" fillId="0" borderId="6" xfId="70" applyFont="1" applyBorder="1" applyAlignment="1" applyProtection="1">
      <alignment horizontal="right" vertical="center"/>
    </xf>
    <xf numFmtId="0" fontId="31" fillId="0" borderId="6" xfId="70" applyFont="1" applyBorder="1" applyAlignment="1" applyProtection="1">
      <alignment vertical="center"/>
    </xf>
    <xf numFmtId="0" fontId="9" fillId="0" borderId="0" xfId="70" applyFont="1" applyAlignment="1" applyProtection="1">
      <alignment horizontal="right" vertical="center"/>
    </xf>
    <xf numFmtId="0" fontId="9" fillId="0" borderId="0" xfId="70" applyFont="1" applyBorder="1" applyAlignment="1" applyProtection="1">
      <alignment horizontal="right" vertical="center"/>
    </xf>
    <xf numFmtId="0" fontId="9" fillId="0" borderId="5" xfId="70" applyFont="1" applyBorder="1" applyAlignment="1" applyProtection="1">
      <alignment horizontal="right" vertical="center"/>
    </xf>
    <xf numFmtId="0" fontId="9" fillId="0" borderId="0" xfId="70" applyNumberFormat="1" applyFont="1" applyBorder="1" applyAlignment="1" applyProtection="1">
      <alignment horizontal="left" vertical="center"/>
    </xf>
    <xf numFmtId="3" fontId="9" fillId="0" borderId="0" xfId="70" applyNumberFormat="1" applyFont="1" applyBorder="1" applyAlignment="1" applyProtection="1">
      <alignment horizontal="right" vertical="center"/>
    </xf>
    <xf numFmtId="3" fontId="9" fillId="0" borderId="0" xfId="70" applyNumberFormat="1" applyFont="1" applyBorder="1" applyAlignment="1" applyProtection="1">
      <alignment vertical="center"/>
    </xf>
    <xf numFmtId="0" fontId="31" fillId="0" borderId="0" xfId="70" applyFont="1" applyAlignment="1" applyProtection="1">
      <alignment vertical="center"/>
    </xf>
    <xf numFmtId="3" fontId="9" fillId="0" borderId="0" xfId="70" applyNumberFormat="1" applyFont="1" applyBorder="1" applyAlignment="1" applyProtection="1">
      <alignment horizontal="left" vertical="center"/>
    </xf>
    <xf numFmtId="0" fontId="9" fillId="0" borderId="7" xfId="70" applyFont="1" applyBorder="1" applyAlignment="1" applyProtection="1">
      <alignment vertical="center"/>
    </xf>
    <xf numFmtId="0" fontId="9" fillId="0" borderId="6" xfId="70" applyNumberFormat="1" applyFont="1" applyBorder="1" applyAlignment="1" applyProtection="1">
      <alignment horizontal="left" vertical="center"/>
    </xf>
    <xf numFmtId="0" fontId="9" fillId="0" borderId="6" xfId="70" applyFont="1" applyBorder="1" applyAlignment="1" applyProtection="1">
      <alignment vertical="center"/>
    </xf>
    <xf numFmtId="0" fontId="9" fillId="0" borderId="8" xfId="70" applyFont="1" applyBorder="1" applyAlignment="1" applyProtection="1">
      <alignment horizontal="right" vertical="center"/>
    </xf>
    <xf numFmtId="0" fontId="9" fillId="0" borderId="2" xfId="70" applyNumberFormat="1" applyFont="1" applyBorder="1" applyAlignment="1" applyProtection="1">
      <alignment horizontal="left" vertical="center"/>
    </xf>
    <xf numFmtId="0" fontId="9" fillId="0" borderId="2" xfId="70" applyFont="1" applyBorder="1" applyAlignment="1" applyProtection="1">
      <alignment horizontal="right" vertical="center"/>
    </xf>
    <xf numFmtId="0" fontId="9" fillId="0" borderId="3" xfId="70" applyFont="1" applyBorder="1" applyAlignment="1" applyProtection="1">
      <alignment horizontal="right" vertical="center"/>
    </xf>
    <xf numFmtId="0" fontId="9" fillId="0" borderId="5" xfId="70" applyFont="1" applyBorder="1" applyAlignment="1" applyProtection="1">
      <alignment vertical="center"/>
    </xf>
    <xf numFmtId="0" fontId="31" fillId="0" borderId="2" xfId="70" applyFont="1" applyBorder="1" applyAlignment="1" applyProtection="1">
      <alignment vertical="center"/>
    </xf>
    <xf numFmtId="0" fontId="10" fillId="0" borderId="0" xfId="70" applyFont="1" applyBorder="1" applyAlignment="1" applyProtection="1">
      <alignment vertical="center"/>
    </xf>
    <xf numFmtId="0" fontId="27" fillId="0" borderId="6" xfId="70" applyNumberFormat="1" applyFont="1" applyBorder="1" applyAlignment="1" applyProtection="1">
      <alignment horizontal="right" vertical="center"/>
    </xf>
    <xf numFmtId="0" fontId="27" fillId="0" borderId="0" xfId="70" applyNumberFormat="1" applyFont="1" applyBorder="1" applyAlignment="1" applyProtection="1">
      <alignment horizontal="right" vertical="center"/>
    </xf>
    <xf numFmtId="164" fontId="9" fillId="0" borderId="0" xfId="70" applyNumberFormat="1" applyFont="1" applyBorder="1" applyAlignment="1" applyProtection="1">
      <alignment horizontal="right" vertical="center"/>
    </xf>
    <xf numFmtId="164" fontId="9" fillId="0" borderId="0" xfId="70" applyNumberFormat="1" applyFont="1" applyBorder="1" applyAlignment="1" applyProtection="1">
      <alignment vertical="center"/>
    </xf>
    <xf numFmtId="4" fontId="9" fillId="0" borderId="0" xfId="70" applyNumberFormat="1" applyFont="1" applyBorder="1" applyAlignment="1" applyProtection="1">
      <alignment vertical="center"/>
    </xf>
    <xf numFmtId="165" fontId="9" fillId="0" borderId="0" xfId="39" applyNumberFormat="1" applyFont="1" applyBorder="1" applyAlignment="1" applyProtection="1">
      <alignment vertical="center"/>
    </xf>
    <xf numFmtId="0" fontId="31" fillId="0" borderId="4" xfId="70" applyFont="1" applyBorder="1" applyAlignment="1" applyProtection="1">
      <alignment vertical="center"/>
    </xf>
    <xf numFmtId="0" fontId="31" fillId="0" borderId="7" xfId="70" applyFont="1" applyBorder="1" applyAlignment="1" applyProtection="1">
      <alignment vertical="center"/>
    </xf>
    <xf numFmtId="0" fontId="9" fillId="0" borderId="8" xfId="70" applyFont="1" applyBorder="1" applyAlignment="1" applyProtection="1">
      <alignment vertical="center"/>
    </xf>
    <xf numFmtId="0" fontId="9" fillId="0" borderId="1" xfId="71" applyFont="1" applyBorder="1" applyAlignment="1" applyProtection="1">
      <alignment vertical="center"/>
    </xf>
    <xf numFmtId="0" fontId="9" fillId="0" borderId="2" xfId="71" applyFont="1" applyBorder="1" applyAlignment="1" applyProtection="1">
      <alignment vertical="center"/>
    </xf>
    <xf numFmtId="0" fontId="9" fillId="0" borderId="3" xfId="71" applyFont="1" applyBorder="1" applyAlignment="1" applyProtection="1">
      <alignment vertical="center"/>
    </xf>
    <xf numFmtId="0" fontId="9" fillId="0" borderId="0" xfId="71" applyFont="1" applyAlignment="1" applyProtection="1">
      <alignment vertical="center"/>
    </xf>
    <xf numFmtId="0" fontId="9" fillId="0" borderId="4" xfId="71" applyFont="1" applyBorder="1" applyAlignment="1" applyProtection="1">
      <alignment vertical="center"/>
    </xf>
    <xf numFmtId="0" fontId="8" fillId="0" borderId="0" xfId="71" applyFont="1" applyBorder="1" applyAlignment="1" applyProtection="1"/>
    <xf numFmtId="0" fontId="13" fillId="0" borderId="0" xfId="71" applyFont="1" applyBorder="1" applyAlignment="1" applyProtection="1">
      <alignment vertical="center"/>
    </xf>
    <xf numFmtId="0" fontId="9" fillId="0" borderId="5" xfId="71" applyFont="1" applyBorder="1" applyAlignment="1" applyProtection="1">
      <alignment vertical="center"/>
    </xf>
    <xf numFmtId="0" fontId="9" fillId="0" borderId="0" xfId="71" applyFont="1" applyBorder="1" applyAlignment="1" applyProtection="1">
      <alignment horizontal="right" vertical="center"/>
    </xf>
    <xf numFmtId="0" fontId="9" fillId="0" borderId="6" xfId="71" applyFont="1" applyBorder="1" applyAlignment="1" applyProtection="1">
      <alignment horizontal="right" vertical="center"/>
    </xf>
    <xf numFmtId="0" fontId="9" fillId="0" borderId="0" xfId="71" applyFont="1" applyBorder="1" applyAlignment="1" applyProtection="1">
      <alignment vertical="center"/>
    </xf>
    <xf numFmtId="0" fontId="9" fillId="0" borderId="4" xfId="71" applyFont="1" applyBorder="1" applyAlignment="1" applyProtection="1">
      <alignment horizontal="right" vertical="center"/>
    </xf>
    <xf numFmtId="0" fontId="9" fillId="0" borderId="5" xfId="71" applyFont="1" applyBorder="1" applyAlignment="1" applyProtection="1">
      <alignment horizontal="right" vertical="center"/>
    </xf>
    <xf numFmtId="0" fontId="9" fillId="0" borderId="0" xfId="71" applyFont="1" applyAlignment="1" applyProtection="1">
      <alignment horizontal="right" vertical="center"/>
    </xf>
    <xf numFmtId="3" fontId="9" fillId="0" borderId="0" xfId="71" applyNumberFormat="1" applyFont="1" applyBorder="1" applyAlignment="1" applyProtection="1">
      <alignment horizontal="right" vertical="center"/>
    </xf>
    <xf numFmtId="0" fontId="9" fillId="0" borderId="6" xfId="71" applyFont="1" applyBorder="1" applyAlignment="1" applyProtection="1">
      <alignment horizontal="left" vertical="center"/>
    </xf>
    <xf numFmtId="0" fontId="9" fillId="0" borderId="0" xfId="71" applyNumberFormat="1" applyFont="1" applyBorder="1" applyAlignment="1" applyProtection="1">
      <alignment vertical="center"/>
    </xf>
    <xf numFmtId="0" fontId="9" fillId="0" borderId="7" xfId="71" applyFont="1" applyBorder="1" applyAlignment="1" applyProtection="1">
      <alignment vertical="center"/>
    </xf>
    <xf numFmtId="0" fontId="9" fillId="0" borderId="6" xfId="71" applyFont="1" applyBorder="1" applyAlignment="1" applyProtection="1">
      <alignment vertical="center"/>
    </xf>
    <xf numFmtId="0" fontId="9" fillId="0" borderId="8" xfId="71" applyFont="1" applyBorder="1" applyAlignment="1" applyProtection="1">
      <alignment vertical="center"/>
    </xf>
    <xf numFmtId="0" fontId="9" fillId="0" borderId="1" xfId="72" applyFont="1" applyBorder="1" applyAlignment="1" applyProtection="1">
      <alignment vertical="center"/>
    </xf>
    <xf numFmtId="0" fontId="9" fillId="0" borderId="2" xfId="72" applyFont="1" applyBorder="1" applyAlignment="1" applyProtection="1">
      <alignment vertical="center"/>
    </xf>
    <xf numFmtId="0" fontId="9" fillId="0" borderId="3" xfId="72" applyFont="1" applyBorder="1" applyAlignment="1" applyProtection="1">
      <alignment vertical="center"/>
    </xf>
    <xf numFmtId="0" fontId="9" fillId="0" borderId="0" xfId="72" applyFont="1" applyAlignment="1" applyProtection="1">
      <alignment vertical="center"/>
    </xf>
    <xf numFmtId="0" fontId="9" fillId="0" borderId="4" xfId="72" applyFont="1" applyBorder="1" applyAlignment="1" applyProtection="1">
      <alignment vertical="center"/>
    </xf>
    <xf numFmtId="0" fontId="8" fillId="0" borderId="0" xfId="72" applyFont="1" applyBorder="1" applyAlignment="1" applyProtection="1">
      <alignment vertical="center"/>
    </xf>
    <xf numFmtId="0" fontId="13" fillId="0" borderId="0" xfId="72" applyFont="1" applyBorder="1" applyAlignment="1" applyProtection="1">
      <alignment vertical="center"/>
    </xf>
    <xf numFmtId="0" fontId="9" fillId="0" borderId="5" xfId="72" applyFont="1" applyBorder="1" applyAlignment="1" applyProtection="1">
      <alignment vertical="center"/>
    </xf>
    <xf numFmtId="0" fontId="9" fillId="0" borderId="0" xfId="72" applyFont="1" applyBorder="1" applyAlignment="1" applyProtection="1">
      <alignment horizontal="right" vertical="center"/>
    </xf>
    <xf numFmtId="0" fontId="9" fillId="0" borderId="6" xfId="72" applyFont="1" applyBorder="1" applyAlignment="1" applyProtection="1">
      <alignment horizontal="right" vertical="center"/>
    </xf>
    <xf numFmtId="0" fontId="9" fillId="0" borderId="0" xfId="72" applyFont="1" applyBorder="1" applyAlignment="1" applyProtection="1">
      <alignment vertical="center"/>
    </xf>
    <xf numFmtId="3" fontId="9" fillId="0" borderId="0" xfId="72" applyNumberFormat="1" applyFont="1" applyBorder="1" applyAlignment="1" applyProtection="1">
      <alignment horizontal="right" vertical="center"/>
    </xf>
    <xf numFmtId="3" fontId="9" fillId="0" borderId="0" xfId="72" applyNumberFormat="1" applyFont="1" applyBorder="1" applyAlignment="1" applyProtection="1">
      <alignment vertical="center"/>
    </xf>
    <xf numFmtId="0" fontId="9" fillId="0" borderId="6" xfId="72" applyFont="1" applyBorder="1" applyAlignment="1" applyProtection="1">
      <alignment horizontal="left" vertical="center"/>
    </xf>
    <xf numFmtId="0" fontId="9" fillId="0" borderId="6" xfId="72" applyFont="1" applyBorder="1" applyAlignment="1" applyProtection="1">
      <alignment vertical="center"/>
    </xf>
    <xf numFmtId="0" fontId="9" fillId="0" borderId="0" xfId="72" applyNumberFormat="1" applyFont="1" applyBorder="1" applyAlignment="1" applyProtection="1">
      <alignment vertical="center"/>
    </xf>
    <xf numFmtId="0" fontId="9" fillId="0" borderId="7" xfId="72" applyFont="1" applyBorder="1" applyAlignment="1" applyProtection="1">
      <alignment vertical="center"/>
    </xf>
    <xf numFmtId="0" fontId="9" fillId="0" borderId="8" xfId="72" applyFont="1" applyBorder="1" applyAlignment="1" applyProtection="1">
      <alignment vertical="center"/>
    </xf>
    <xf numFmtId="0" fontId="9" fillId="0" borderId="1" xfId="73" applyFont="1" applyBorder="1" applyAlignment="1" applyProtection="1">
      <alignment vertical="center"/>
    </xf>
    <xf numFmtId="0" fontId="9" fillId="0" borderId="2" xfId="73" applyFont="1" applyBorder="1" applyAlignment="1" applyProtection="1">
      <alignment vertical="center"/>
    </xf>
    <xf numFmtId="0" fontId="9" fillId="0" borderId="3" xfId="73" applyFont="1" applyBorder="1" applyAlignment="1" applyProtection="1">
      <alignment vertical="center"/>
    </xf>
    <xf numFmtId="0" fontId="9" fillId="0" borderId="0" xfId="73" applyFont="1" applyAlignment="1" applyProtection="1">
      <alignment vertical="center"/>
    </xf>
    <xf numFmtId="0" fontId="9" fillId="0" borderId="4" xfId="73" applyFont="1" applyBorder="1" applyAlignment="1" applyProtection="1">
      <alignment vertical="center"/>
    </xf>
    <xf numFmtId="0" fontId="8" fillId="0" borderId="0" xfId="73" applyFont="1" applyBorder="1" applyAlignment="1" applyProtection="1"/>
    <xf numFmtId="0" fontId="13" fillId="0" borderId="0" xfId="73" applyFont="1" applyBorder="1" applyAlignment="1" applyProtection="1">
      <alignment vertical="center"/>
    </xf>
    <xf numFmtId="0" fontId="9" fillId="0" borderId="5" xfId="73" applyFont="1" applyBorder="1" applyAlignment="1" applyProtection="1">
      <alignment vertical="center"/>
    </xf>
    <xf numFmtId="0" fontId="13" fillId="0" borderId="0" xfId="73" applyFont="1" applyBorder="1" applyAlignment="1" applyProtection="1">
      <alignment horizontal="right" vertical="center"/>
    </xf>
    <xf numFmtId="0" fontId="9" fillId="0" borderId="0" xfId="73" applyFont="1" applyBorder="1" applyAlignment="1" applyProtection="1">
      <alignment horizontal="right" vertical="center"/>
    </xf>
    <xf numFmtId="0" fontId="9" fillId="0" borderId="6" xfId="73" applyFont="1" applyBorder="1" applyAlignment="1" applyProtection="1">
      <alignment horizontal="right" vertical="center"/>
    </xf>
    <xf numFmtId="0" fontId="9" fillId="0" borderId="0" xfId="73" applyFont="1" applyBorder="1" applyAlignment="1" applyProtection="1">
      <alignment vertical="center"/>
    </xf>
    <xf numFmtId="164" fontId="9" fillId="0" borderId="0" xfId="73" applyNumberFormat="1" applyFont="1" applyBorder="1" applyAlignment="1" applyProtection="1">
      <alignment horizontal="right" vertical="center"/>
    </xf>
    <xf numFmtId="0" fontId="9" fillId="0" borderId="6" xfId="73" applyFont="1" applyBorder="1" applyAlignment="1" applyProtection="1">
      <alignment horizontal="left" vertical="center"/>
    </xf>
    <xf numFmtId="164" fontId="9" fillId="0" borderId="0" xfId="73" applyNumberFormat="1" applyFont="1" applyBorder="1" applyAlignment="1" applyProtection="1">
      <alignment vertical="center"/>
    </xf>
    <xf numFmtId="0" fontId="9" fillId="0" borderId="6" xfId="73" applyFont="1" applyBorder="1" applyAlignment="1" applyProtection="1">
      <alignment vertical="center"/>
    </xf>
    <xf numFmtId="0" fontId="9" fillId="0" borderId="0" xfId="73" applyNumberFormat="1" applyFont="1" applyBorder="1" applyAlignment="1" applyProtection="1">
      <alignment vertical="center"/>
    </xf>
    <xf numFmtId="0" fontId="9" fillId="0" borderId="7" xfId="73" applyFont="1" applyBorder="1" applyAlignment="1" applyProtection="1">
      <alignment vertical="center"/>
    </xf>
    <xf numFmtId="0" fontId="9" fillId="0" borderId="8" xfId="73" applyFont="1" applyBorder="1" applyAlignment="1" applyProtection="1">
      <alignment vertical="center"/>
    </xf>
    <xf numFmtId="0" fontId="9" fillId="0" borderId="1" xfId="74" applyFont="1" applyBorder="1" applyAlignment="1" applyProtection="1">
      <alignment vertical="center"/>
    </xf>
    <xf numFmtId="0" fontId="9" fillId="0" borderId="2" xfId="74" applyFont="1" applyBorder="1" applyAlignment="1" applyProtection="1">
      <alignment vertical="center"/>
    </xf>
    <xf numFmtId="0" fontId="9" fillId="0" borderId="3" xfId="74" applyFont="1" applyBorder="1" applyAlignment="1" applyProtection="1">
      <alignment vertical="center"/>
    </xf>
    <xf numFmtId="0" fontId="9" fillId="0" borderId="0" xfId="74" applyFont="1" applyAlignment="1" applyProtection="1">
      <alignment vertical="center"/>
    </xf>
    <xf numFmtId="0" fontId="9" fillId="0" borderId="4" xfId="74" applyFont="1" applyBorder="1" applyAlignment="1" applyProtection="1">
      <alignment vertical="center"/>
    </xf>
    <xf numFmtId="0" fontId="8" fillId="0" borderId="0" xfId="74" applyNumberFormat="1" applyFont="1" applyBorder="1" applyAlignment="1" applyProtection="1"/>
    <xf numFmtId="0" fontId="13" fillId="0" borderId="0" xfId="74" applyFont="1" applyBorder="1" applyAlignment="1" applyProtection="1">
      <alignment vertical="center"/>
    </xf>
    <xf numFmtId="0" fontId="20" fillId="0" borderId="0" xfId="74" applyFont="1" applyBorder="1" applyAlignment="1" applyProtection="1">
      <alignment vertical="center"/>
    </xf>
    <xf numFmtId="0" fontId="9" fillId="0" borderId="0" xfId="74" applyNumberFormat="1" applyFont="1" applyBorder="1" applyAlignment="1" applyProtection="1">
      <alignment horizontal="right" vertical="center"/>
    </xf>
    <xf numFmtId="0" fontId="13" fillId="0" borderId="5" xfId="74" applyFont="1" applyBorder="1" applyAlignment="1" applyProtection="1">
      <alignment vertical="center"/>
    </xf>
    <xf numFmtId="0" fontId="13" fillId="0" borderId="0" xfId="74" applyFont="1" applyAlignment="1" applyProtection="1">
      <alignment vertical="center"/>
    </xf>
    <xf numFmtId="0" fontId="9" fillId="0" borderId="0" xfId="74" applyFont="1" applyBorder="1" applyAlignment="1" applyProtection="1">
      <alignment horizontal="right" vertical="center"/>
    </xf>
    <xf numFmtId="0" fontId="9" fillId="0" borderId="6" xfId="74" applyNumberFormat="1" applyFont="1" applyBorder="1" applyAlignment="1" applyProtection="1">
      <alignment vertical="center"/>
    </xf>
    <xf numFmtId="0" fontId="9" fillId="0" borderId="6" xfId="74" applyFont="1" applyBorder="1" applyAlignment="1" applyProtection="1">
      <alignment vertical="center"/>
    </xf>
    <xf numFmtId="0" fontId="9" fillId="0" borderId="5" xfId="74" applyFont="1" applyBorder="1" applyAlignment="1" applyProtection="1">
      <alignment vertical="center"/>
    </xf>
    <xf numFmtId="0" fontId="9" fillId="0" borderId="0" xfId="74" applyFont="1" applyBorder="1" applyAlignment="1" applyProtection="1">
      <alignment vertical="center"/>
    </xf>
    <xf numFmtId="0" fontId="9" fillId="0" borderId="4" xfId="74" applyNumberFormat="1" applyFont="1" applyBorder="1" applyAlignment="1" applyProtection="1">
      <alignment vertical="center"/>
    </xf>
    <xf numFmtId="0" fontId="9" fillId="0" borderId="0" xfId="74" applyNumberFormat="1" applyFont="1" applyBorder="1" applyAlignment="1" applyProtection="1">
      <alignment vertical="center"/>
    </xf>
    <xf numFmtId="0" fontId="9" fillId="0" borderId="0" xfId="74" applyNumberFormat="1" applyFont="1" applyAlignment="1" applyProtection="1">
      <alignment vertical="center"/>
    </xf>
    <xf numFmtId="0" fontId="10" fillId="0" borderId="5" xfId="74" applyFont="1" applyBorder="1" applyAlignment="1" applyProtection="1">
      <alignment vertical="center"/>
    </xf>
    <xf numFmtId="0" fontId="10" fillId="0" borderId="0" xfId="74" applyFont="1" applyAlignment="1" applyProtection="1">
      <alignment vertical="center"/>
    </xf>
    <xf numFmtId="0" fontId="10" fillId="0" borderId="0" xfId="74" applyFont="1" applyBorder="1" applyAlignment="1" applyProtection="1">
      <alignment horizontal="left" vertical="center"/>
    </xf>
    <xf numFmtId="3" fontId="10" fillId="0" borderId="0" xfId="74" applyNumberFormat="1" applyFont="1" applyAlignment="1" applyProtection="1">
      <alignment vertical="center"/>
    </xf>
    <xf numFmtId="0" fontId="9" fillId="0" borderId="0" xfId="74" applyFont="1" applyBorder="1" applyAlignment="1" applyProtection="1">
      <alignment horizontal="left" vertical="center"/>
    </xf>
    <xf numFmtId="165" fontId="9" fillId="0" borderId="0" xfId="74" applyNumberFormat="1" applyFont="1" applyBorder="1" applyAlignment="1" applyProtection="1">
      <alignment horizontal="right" vertical="center"/>
    </xf>
    <xf numFmtId="3" fontId="9" fillId="0" borderId="0" xfId="74" applyNumberFormat="1" applyFont="1" applyBorder="1" applyAlignment="1" applyProtection="1">
      <alignment horizontal="right" vertical="center"/>
    </xf>
    <xf numFmtId="3" fontId="9" fillId="0" borderId="0" xfId="74" applyNumberFormat="1" applyFont="1" applyAlignment="1" applyProtection="1">
      <alignment vertical="center"/>
    </xf>
    <xf numFmtId="165" fontId="9" fillId="0" borderId="0" xfId="74" applyNumberFormat="1" applyFont="1" applyAlignment="1" applyProtection="1">
      <alignment vertical="center"/>
    </xf>
    <xf numFmtId="3" fontId="9" fillId="0" borderId="0" xfId="74" applyNumberFormat="1" applyFont="1" applyAlignment="1" applyProtection="1">
      <alignment horizontal="right" vertical="center"/>
    </xf>
    <xf numFmtId="0" fontId="9" fillId="0" borderId="0" xfId="74" applyFont="1" applyBorder="1" applyAlignment="1" applyProtection="1">
      <alignment horizontal="left" vertical="center" wrapText="1"/>
    </xf>
    <xf numFmtId="0" fontId="9" fillId="0" borderId="0" xfId="74" applyNumberFormat="1" applyFont="1" applyBorder="1" applyAlignment="1" applyProtection="1">
      <alignment horizontal="left" vertical="center" wrapText="1"/>
    </xf>
    <xf numFmtId="0" fontId="9" fillId="0" borderId="7" xfId="74" applyFont="1" applyBorder="1" applyAlignment="1" applyProtection="1">
      <alignment vertical="center"/>
    </xf>
    <xf numFmtId="0" fontId="9" fillId="0" borderId="6" xfId="74" applyFont="1" applyBorder="1" applyAlignment="1" applyProtection="1">
      <alignment horizontal="left" vertical="center"/>
    </xf>
    <xf numFmtId="165" fontId="9" fillId="0" borderId="6" xfId="74" applyNumberFormat="1" applyFont="1" applyBorder="1" applyAlignment="1" applyProtection="1">
      <alignment vertical="center"/>
    </xf>
    <xf numFmtId="165" fontId="9" fillId="0" borderId="6" xfId="74" applyNumberFormat="1" applyFont="1" applyBorder="1" applyAlignment="1" applyProtection="1">
      <alignment horizontal="right" vertical="center"/>
    </xf>
    <xf numFmtId="0" fontId="31" fillId="0" borderId="8" xfId="74" applyFont="1" applyBorder="1" applyAlignment="1" applyProtection="1">
      <alignment vertical="center"/>
    </xf>
    <xf numFmtId="0" fontId="31" fillId="0" borderId="5" xfId="74" applyFont="1" applyBorder="1" applyAlignment="1" applyProtection="1">
      <alignment vertical="center"/>
    </xf>
    <xf numFmtId="0" fontId="31" fillId="0" borderId="0" xfId="74" applyFont="1" applyAlignment="1" applyProtection="1">
      <alignment vertical="center"/>
    </xf>
    <xf numFmtId="0" fontId="9" fillId="0" borderId="2" xfId="74" applyFont="1" applyBorder="1" applyAlignment="1" applyProtection="1">
      <alignment horizontal="left" vertical="center"/>
    </xf>
    <xf numFmtId="3" fontId="9" fillId="0" borderId="2" xfId="74" applyNumberFormat="1" applyFont="1" applyBorder="1" applyAlignment="1" applyProtection="1">
      <alignment horizontal="right" vertical="center"/>
    </xf>
    <xf numFmtId="165" fontId="9" fillId="0" borderId="2" xfId="74" applyNumberFormat="1" applyFont="1" applyBorder="1" applyAlignment="1" applyProtection="1">
      <alignment horizontal="right" vertical="center"/>
    </xf>
    <xf numFmtId="0" fontId="13" fillId="0" borderId="2" xfId="74" applyFont="1" applyBorder="1" applyAlignment="1" applyProtection="1">
      <alignment vertical="center"/>
    </xf>
    <xf numFmtId="0" fontId="9" fillId="0" borderId="0" xfId="74" applyNumberFormat="1" applyFont="1" applyBorder="1" applyAlignment="1" applyProtection="1"/>
    <xf numFmtId="0" fontId="9" fillId="0" borderId="8" xfId="74" applyFont="1" applyBorder="1" applyAlignment="1" applyProtection="1">
      <alignment vertical="center"/>
    </xf>
    <xf numFmtId="0" fontId="7" fillId="0" borderId="0" xfId="39" applyFont="1" applyAlignment="1" applyProtection="1"/>
    <xf numFmtId="0" fontId="13" fillId="0" borderId="1" xfId="75" applyFont="1" applyBorder="1" applyAlignment="1" applyProtection="1">
      <alignment vertical="center"/>
    </xf>
    <xf numFmtId="0" fontId="13" fillId="0" borderId="2" xfId="75" applyFont="1" applyBorder="1" applyAlignment="1" applyProtection="1">
      <alignment vertical="center"/>
    </xf>
    <xf numFmtId="0" fontId="13" fillId="0" borderId="3" xfId="75" applyFont="1" applyBorder="1" applyAlignment="1" applyProtection="1">
      <alignment vertical="center"/>
    </xf>
    <xf numFmtId="0" fontId="13" fillId="0" borderId="0" xfId="75" applyFont="1" applyAlignment="1" applyProtection="1">
      <alignment vertical="center"/>
    </xf>
    <xf numFmtId="0" fontId="13" fillId="0" borderId="4" xfId="75" applyFont="1" applyBorder="1" applyAlignment="1" applyProtection="1">
      <alignment vertical="center"/>
    </xf>
    <xf numFmtId="0" fontId="8" fillId="0" borderId="0" xfId="75" applyNumberFormat="1" applyFont="1" applyBorder="1" applyAlignment="1" applyProtection="1"/>
    <xf numFmtId="0" fontId="13" fillId="0" borderId="0" xfId="75" applyFont="1" applyBorder="1" applyAlignment="1" applyProtection="1">
      <alignment vertical="center"/>
    </xf>
    <xf numFmtId="0" fontId="20" fillId="0" borderId="0" xfId="75" applyFont="1" applyBorder="1" applyAlignment="1" applyProtection="1">
      <alignment vertical="center"/>
    </xf>
    <xf numFmtId="0" fontId="13" fillId="0" borderId="5" xfId="75" applyFont="1" applyBorder="1" applyAlignment="1" applyProtection="1">
      <alignment vertical="center"/>
    </xf>
    <xf numFmtId="0" fontId="13" fillId="0" borderId="0" xfId="75" applyNumberFormat="1" applyFont="1" applyBorder="1" applyAlignment="1" applyProtection="1">
      <alignment horizontal="right" vertical="center"/>
    </xf>
    <xf numFmtId="0" fontId="9" fillId="0" borderId="0" xfId="75" applyFont="1" applyBorder="1" applyAlignment="1" applyProtection="1">
      <alignment horizontal="right" vertical="center"/>
    </xf>
    <xf numFmtId="0" fontId="12" fillId="0" borderId="0" xfId="75" applyNumberFormat="1" applyFont="1" applyBorder="1" applyAlignment="1" applyProtection="1"/>
    <xf numFmtId="0" fontId="13" fillId="0" borderId="6" xfId="75" applyFont="1" applyBorder="1" applyAlignment="1" applyProtection="1">
      <alignment vertical="center"/>
    </xf>
    <xf numFmtId="0" fontId="13" fillId="0" borderId="4" xfId="75" applyNumberFormat="1" applyFont="1" applyBorder="1" applyAlignment="1" applyProtection="1">
      <alignment vertical="center"/>
    </xf>
    <xf numFmtId="0" fontId="13" fillId="0" borderId="5" xfId="75" applyNumberFormat="1" applyFont="1" applyBorder="1" applyAlignment="1" applyProtection="1">
      <alignment vertical="center"/>
    </xf>
    <xf numFmtId="0" fontId="13" fillId="0" borderId="0" xfId="75" applyNumberFormat="1" applyFont="1" applyAlignment="1" applyProtection="1">
      <alignment vertical="center"/>
    </xf>
    <xf numFmtId="0" fontId="13" fillId="0" borderId="6" xfId="75" applyNumberFormat="1" applyFont="1" applyBorder="1" applyAlignment="1" applyProtection="1">
      <alignment vertical="center"/>
    </xf>
    <xf numFmtId="0" fontId="13" fillId="0" borderId="6" xfId="75" applyNumberFormat="1" applyFont="1" applyBorder="1" applyAlignment="1" applyProtection="1">
      <alignment horizontal="right" vertical="center"/>
    </xf>
    <xf numFmtId="0" fontId="13" fillId="0" borderId="0" xfId="75" applyNumberFormat="1" applyFont="1" applyBorder="1" applyAlignment="1" applyProtection="1">
      <alignment vertical="center"/>
    </xf>
    <xf numFmtId="0" fontId="9" fillId="0" borderId="0" xfId="75" applyNumberFormat="1" applyFont="1" applyBorder="1" applyAlignment="1" applyProtection="1">
      <alignment horizontal="left" vertical="center"/>
    </xf>
    <xf numFmtId="3" fontId="9" fillId="0" borderId="0" xfId="75" applyNumberFormat="1" applyFont="1" applyBorder="1" applyAlignment="1" applyProtection="1">
      <alignment horizontal="right" vertical="center"/>
    </xf>
    <xf numFmtId="3" fontId="9" fillId="0" borderId="0" xfId="75" applyNumberFormat="1" applyFont="1" applyFill="1" applyBorder="1" applyAlignment="1" applyProtection="1">
      <alignment horizontal="right" vertical="center"/>
    </xf>
    <xf numFmtId="0" fontId="13" fillId="0" borderId="7" xfId="75" applyFont="1" applyBorder="1" applyAlignment="1" applyProtection="1">
      <alignment vertical="center"/>
    </xf>
    <xf numFmtId="0" fontId="13" fillId="0" borderId="6" xfId="75" applyNumberFormat="1" applyFont="1" applyBorder="1" applyAlignment="1" applyProtection="1">
      <alignment horizontal="left" vertical="center"/>
    </xf>
    <xf numFmtId="3" fontId="13" fillId="0" borderId="6" xfId="75" applyNumberFormat="1" applyFont="1" applyBorder="1" applyAlignment="1" applyProtection="1">
      <alignment horizontal="right" vertical="center"/>
    </xf>
    <xf numFmtId="0" fontId="13" fillId="0" borderId="8" xfId="75" applyFont="1" applyBorder="1" applyAlignment="1" applyProtection="1">
      <alignment vertical="center"/>
    </xf>
    <xf numFmtId="0" fontId="9" fillId="0" borderId="4" xfId="75" applyFont="1" applyBorder="1" applyAlignment="1" applyProtection="1">
      <alignment vertical="center"/>
    </xf>
    <xf numFmtId="0" fontId="9" fillId="0" borderId="0" xfId="75" applyFont="1" applyAlignment="1" applyProtection="1">
      <alignment vertical="center"/>
    </xf>
    <xf numFmtId="0" fontId="9" fillId="0" borderId="5" xfId="75" applyFont="1" applyBorder="1" applyAlignment="1" applyProtection="1">
      <alignment vertical="center"/>
    </xf>
    <xf numFmtId="0" fontId="9" fillId="0" borderId="0" xfId="75" applyNumberFormat="1" applyFont="1" applyBorder="1" applyAlignment="1" applyProtection="1"/>
    <xf numFmtId="0" fontId="9" fillId="0" borderId="5" xfId="75" applyNumberFormat="1" applyFont="1" applyBorder="1" applyAlignment="1" applyProtection="1">
      <alignment vertical="center"/>
    </xf>
    <xf numFmtId="0" fontId="9" fillId="0" borderId="1" xfId="39" applyFont="1" applyBorder="1" applyAlignment="1" applyProtection="1">
      <alignment vertical="center"/>
    </xf>
    <xf numFmtId="0" fontId="9" fillId="0" borderId="2" xfId="39" applyFont="1" applyBorder="1" applyAlignment="1" applyProtection="1">
      <alignment vertical="center"/>
    </xf>
    <xf numFmtId="0" fontId="9" fillId="0" borderId="3" xfId="39" applyFont="1" applyBorder="1" applyAlignment="1" applyProtection="1">
      <alignment vertical="center"/>
    </xf>
    <xf numFmtId="0" fontId="9" fillId="0" borderId="0" xfId="39" applyFont="1" applyAlignment="1" applyProtection="1">
      <alignment vertical="center"/>
    </xf>
    <xf numFmtId="0" fontId="9" fillId="0" borderId="4" xfId="39" applyFont="1" applyBorder="1" applyAlignment="1" applyProtection="1">
      <alignment vertical="center"/>
    </xf>
    <xf numFmtId="0" fontId="8" fillId="0" borderId="0" xfId="39" applyNumberFormat="1" applyFont="1" applyBorder="1" applyAlignment="1" applyProtection="1"/>
    <xf numFmtId="0" fontId="13" fillId="0" borderId="0" xfId="39" applyFont="1" applyBorder="1" applyAlignment="1" applyProtection="1">
      <alignment vertical="center"/>
    </xf>
    <xf numFmtId="0" fontId="9" fillId="0" borderId="5" xfId="39" applyFont="1" applyBorder="1" applyAlignment="1" applyProtection="1">
      <alignment vertical="center"/>
    </xf>
    <xf numFmtId="0" fontId="9" fillId="0" borderId="0" xfId="39" applyNumberFormat="1" applyFont="1" applyBorder="1" applyAlignment="1" applyProtection="1">
      <alignment horizontal="right" vertical="center"/>
    </xf>
    <xf numFmtId="0" fontId="9" fillId="0" borderId="0" xfId="39" applyFont="1" applyBorder="1" applyAlignment="1" applyProtection="1">
      <alignment vertical="center"/>
    </xf>
    <xf numFmtId="0" fontId="9" fillId="0" borderId="2" xfId="39" applyNumberFormat="1" applyFont="1" applyBorder="1" applyAlignment="1" applyProtection="1">
      <alignment vertical="center"/>
    </xf>
    <xf numFmtId="0" fontId="9" fillId="0" borderId="2" xfId="39" applyNumberFormat="1" applyFont="1" applyBorder="1" applyAlignment="1" applyProtection="1">
      <alignment horizontal="right" vertical="center"/>
    </xf>
    <xf numFmtId="0" fontId="10" fillId="0" borderId="4" xfId="39" applyFont="1" applyBorder="1" applyAlignment="1" applyProtection="1">
      <alignment vertical="center"/>
    </xf>
    <xf numFmtId="0" fontId="9" fillId="0" borderId="0" xfId="39" applyNumberFormat="1" applyFont="1" applyBorder="1" applyAlignment="1" applyProtection="1">
      <alignment horizontal="left" vertical="center"/>
    </xf>
    <xf numFmtId="165" fontId="9" fillId="0" borderId="0" xfId="39" applyNumberFormat="1" applyFont="1" applyBorder="1" applyAlignment="1" applyProtection="1">
      <alignment horizontal="right" vertical="center"/>
    </xf>
    <xf numFmtId="0" fontId="10" fillId="0" borderId="5" xfId="39" applyFont="1" applyBorder="1" applyAlignment="1" applyProtection="1">
      <alignment vertical="center"/>
    </xf>
    <xf numFmtId="0" fontId="10" fillId="0" borderId="0" xfId="39" applyFont="1" applyAlignment="1" applyProtection="1">
      <alignment vertical="center"/>
    </xf>
    <xf numFmtId="165" fontId="9" fillId="0" borderId="0" xfId="39" quotePrefix="1" applyNumberFormat="1" applyFont="1" applyBorder="1" applyAlignment="1" applyProtection="1">
      <alignment horizontal="right" vertical="center"/>
    </xf>
    <xf numFmtId="165" fontId="33" fillId="0" borderId="0" xfId="39" applyNumberFormat="1" applyFont="1" applyBorder="1" applyAlignment="1" applyProtection="1">
      <alignment horizontal="left" vertical="center"/>
    </xf>
    <xf numFmtId="165" fontId="9" fillId="0" borderId="0" xfId="39" applyNumberFormat="1" applyFont="1" applyFill="1" applyBorder="1" applyAlignment="1" applyProtection="1">
      <alignment vertical="center"/>
    </xf>
    <xf numFmtId="0" fontId="9" fillId="0" borderId="0" xfId="39" applyNumberFormat="1" applyFont="1" applyBorder="1" applyAlignment="1" applyProtection="1">
      <alignment vertical="center"/>
    </xf>
    <xf numFmtId="0" fontId="9" fillId="0" borderId="0" xfId="39" applyFont="1" applyBorder="1" applyAlignment="1" applyProtection="1">
      <alignment horizontal="right" vertical="center"/>
    </xf>
    <xf numFmtId="0" fontId="9" fillId="0" borderId="7" xfId="39" applyFont="1" applyBorder="1" applyAlignment="1" applyProtection="1">
      <alignment vertical="center"/>
    </xf>
    <xf numFmtId="0" fontId="9" fillId="0" borderId="6" xfId="39" applyFont="1" applyBorder="1" applyAlignment="1" applyProtection="1">
      <alignment vertical="center"/>
    </xf>
    <xf numFmtId="0" fontId="9" fillId="0" borderId="8" xfId="39" applyFont="1" applyBorder="1" applyAlignment="1" applyProtection="1">
      <alignment vertical="center"/>
    </xf>
    <xf numFmtId="0" fontId="0" fillId="0" borderId="0" xfId="0" applyProtection="1"/>
    <xf numFmtId="3" fontId="9" fillId="0" borderId="1" xfId="84" applyNumberFormat="1" applyFont="1" applyBorder="1" applyAlignment="1" applyProtection="1">
      <alignment vertical="center"/>
    </xf>
    <xf numFmtId="1" fontId="9" fillId="0" borderId="2" xfId="84" applyNumberFormat="1" applyFont="1" applyBorder="1" applyAlignment="1" applyProtection="1">
      <alignment vertical="center"/>
    </xf>
    <xf numFmtId="3" fontId="9" fillId="0" borderId="2" xfId="84" applyNumberFormat="1" applyFont="1" applyBorder="1" applyAlignment="1" applyProtection="1">
      <alignment horizontal="right" vertical="center"/>
    </xf>
    <xf numFmtId="3" fontId="9" fillId="0" borderId="3" xfId="84" applyNumberFormat="1" applyFont="1" applyBorder="1" applyAlignment="1" applyProtection="1">
      <alignment vertical="center"/>
    </xf>
    <xf numFmtId="3" fontId="9" fillId="0" borderId="0" xfId="84" applyNumberFormat="1" applyFont="1" applyAlignment="1" applyProtection="1">
      <alignment vertical="center"/>
    </xf>
    <xf numFmtId="3" fontId="13" fillId="0" borderId="4" xfId="84" applyNumberFormat="1" applyFont="1" applyBorder="1" applyAlignment="1" applyProtection="1">
      <alignment vertical="center"/>
    </xf>
    <xf numFmtId="166" fontId="8" fillId="0" borderId="0" xfId="84" applyFont="1" applyBorder="1" applyAlignment="1" applyProtection="1">
      <alignment horizontal="left" vertical="center"/>
    </xf>
    <xf numFmtId="3" fontId="13" fillId="0" borderId="0" xfId="84" applyNumberFormat="1" applyFont="1" applyBorder="1" applyAlignment="1" applyProtection="1">
      <alignment horizontal="right" vertical="center"/>
    </xf>
    <xf numFmtId="3" fontId="13" fillId="0" borderId="5" xfId="84" applyNumberFormat="1" applyFont="1" applyBorder="1" applyAlignment="1" applyProtection="1">
      <alignment vertical="center"/>
    </xf>
    <xf numFmtId="3" fontId="13" fillId="0" borderId="0" xfId="84" applyNumberFormat="1" applyFont="1" applyAlignment="1" applyProtection="1">
      <alignment vertical="center"/>
    </xf>
    <xf numFmtId="3" fontId="9" fillId="0" borderId="0" xfId="84" applyNumberFormat="1" applyFont="1" applyBorder="1" applyAlignment="1" applyProtection="1">
      <alignment horizontal="right" vertical="center"/>
    </xf>
    <xf numFmtId="1" fontId="8" fillId="0" borderId="0" xfId="84" applyNumberFormat="1" applyFont="1" applyBorder="1" applyAlignment="1" applyProtection="1">
      <alignment horizontal="left" vertical="center"/>
    </xf>
    <xf numFmtId="166" fontId="7" fillId="0" borderId="0" xfId="84" applyFont="1" applyBorder="1" applyProtection="1"/>
    <xf numFmtId="3" fontId="9" fillId="0" borderId="4" xfId="84" applyNumberFormat="1" applyFont="1" applyBorder="1" applyAlignment="1" applyProtection="1">
      <alignment vertical="center"/>
    </xf>
    <xf numFmtId="1" fontId="9" fillId="0" borderId="6" xfId="84" applyNumberFormat="1" applyFont="1" applyBorder="1" applyAlignment="1" applyProtection="1">
      <alignment vertical="center"/>
    </xf>
    <xf numFmtId="3" fontId="9" fillId="0" borderId="6" xfId="84" applyNumberFormat="1" applyFont="1" applyBorder="1" applyAlignment="1" applyProtection="1">
      <alignment horizontal="right" vertical="center"/>
    </xf>
    <xf numFmtId="3" fontId="9" fillId="0" borderId="5" xfId="84" applyNumberFormat="1" applyFont="1" applyBorder="1" applyAlignment="1" applyProtection="1">
      <alignment vertical="center"/>
    </xf>
    <xf numFmtId="166" fontId="7" fillId="0" borderId="5" xfId="84" applyFont="1" applyBorder="1" applyProtection="1"/>
    <xf numFmtId="3" fontId="9" fillId="0" borderId="4" xfId="84" applyNumberFormat="1" applyFont="1" applyBorder="1" applyAlignment="1" applyProtection="1">
      <alignment horizontal="right" vertical="center"/>
    </xf>
    <xf numFmtId="1" fontId="9" fillId="0" borderId="0" xfId="84" applyNumberFormat="1" applyFont="1" applyBorder="1" applyAlignment="1" applyProtection="1">
      <alignment horizontal="left" vertical="center"/>
    </xf>
    <xf numFmtId="185" fontId="9" fillId="0" borderId="0" xfId="84" applyNumberFormat="1" applyFont="1" applyBorder="1" applyAlignment="1" applyProtection="1">
      <alignment horizontal="right" vertical="center"/>
    </xf>
    <xf numFmtId="186" fontId="9" fillId="0" borderId="0" xfId="84" applyNumberFormat="1" applyFont="1" applyBorder="1" applyAlignment="1" applyProtection="1">
      <alignment horizontal="right" vertical="center"/>
    </xf>
    <xf numFmtId="3" fontId="9" fillId="0" borderId="7" xfId="84" applyNumberFormat="1" applyFont="1" applyBorder="1" applyAlignment="1" applyProtection="1">
      <alignment vertical="center"/>
    </xf>
    <xf numFmtId="1" fontId="9" fillId="0" borderId="6" xfId="84" applyNumberFormat="1" applyFont="1" applyBorder="1" applyAlignment="1" applyProtection="1">
      <alignment horizontal="left" vertical="center"/>
    </xf>
    <xf numFmtId="185" fontId="9" fillId="0" borderId="6" xfId="84" applyNumberFormat="1" applyFont="1" applyBorder="1" applyAlignment="1" applyProtection="1">
      <alignment horizontal="right" vertical="center"/>
    </xf>
    <xf numFmtId="3" fontId="9" fillId="0" borderId="8" xfId="84" applyNumberFormat="1" applyFont="1" applyBorder="1" applyAlignment="1" applyProtection="1">
      <alignment vertical="center"/>
    </xf>
    <xf numFmtId="1" fontId="9" fillId="0" borderId="2" xfId="84" applyNumberFormat="1" applyFont="1" applyBorder="1" applyAlignment="1" applyProtection="1">
      <alignment horizontal="left" vertical="center"/>
    </xf>
    <xf numFmtId="185" fontId="9" fillId="0" borderId="2" xfId="84" applyNumberFormat="1" applyFont="1" applyBorder="1" applyAlignment="1" applyProtection="1">
      <alignment horizontal="right" vertical="center"/>
    </xf>
    <xf numFmtId="3" fontId="9" fillId="0" borderId="0" xfId="84" applyNumberFormat="1" applyFont="1" applyAlignment="1" applyProtection="1">
      <alignment horizontal="right" vertical="center"/>
    </xf>
    <xf numFmtId="185" fontId="7" fillId="0" borderId="6" xfId="84" applyNumberFormat="1" applyFont="1" applyBorder="1" applyAlignment="1" applyProtection="1">
      <alignment vertical="center"/>
    </xf>
    <xf numFmtId="185" fontId="7" fillId="0" borderId="6" xfId="84" applyNumberFormat="1" applyFont="1" applyBorder="1" applyProtection="1"/>
    <xf numFmtId="1" fontId="9" fillId="0" borderId="4" xfId="84" applyNumberFormat="1" applyFont="1" applyBorder="1" applyAlignment="1" applyProtection="1"/>
    <xf numFmtId="1" fontId="9" fillId="0" borderId="0" xfId="84" applyNumberFormat="1" applyFont="1" applyBorder="1" applyAlignment="1" applyProtection="1"/>
    <xf numFmtId="166" fontId="33" fillId="0" borderId="4" xfId="84" applyFont="1" applyBorder="1" applyAlignment="1" applyProtection="1">
      <alignment horizontal="left"/>
    </xf>
    <xf numFmtId="166" fontId="9" fillId="0" borderId="0" xfId="84" applyFont="1" applyBorder="1" applyAlignment="1" applyProtection="1">
      <alignment horizontal="left"/>
    </xf>
    <xf numFmtId="166" fontId="9" fillId="0" borderId="4" xfId="84" applyFont="1" applyBorder="1" applyAlignment="1" applyProtection="1">
      <alignment horizontal="left"/>
    </xf>
    <xf numFmtId="1" fontId="9" fillId="0" borderId="4" xfId="84" applyNumberFormat="1" applyFont="1" applyBorder="1" applyAlignment="1" applyProtection="1">
      <alignment horizontal="left"/>
    </xf>
    <xf numFmtId="1" fontId="9" fillId="0" borderId="0" xfId="84" applyNumberFormat="1" applyFont="1" applyBorder="1" applyAlignment="1" applyProtection="1">
      <alignment horizontal="left"/>
    </xf>
    <xf numFmtId="1" fontId="9" fillId="0" borderId="7" xfId="84" applyNumberFormat="1" applyFont="1" applyBorder="1" applyAlignment="1" applyProtection="1"/>
    <xf numFmtId="1" fontId="9" fillId="0" borderId="0" xfId="84" applyNumberFormat="1" applyFont="1" applyAlignment="1" applyProtection="1">
      <alignment vertical="center"/>
    </xf>
    <xf numFmtId="3" fontId="9" fillId="0" borderId="1" xfId="85" applyNumberFormat="1" applyFont="1" applyBorder="1" applyAlignment="1" applyProtection="1">
      <alignment vertical="center"/>
    </xf>
    <xf numFmtId="1" fontId="9" fillId="0" borderId="2" xfId="85" applyNumberFormat="1" applyFont="1" applyBorder="1" applyAlignment="1" applyProtection="1">
      <alignment vertical="center"/>
    </xf>
    <xf numFmtId="3" fontId="9" fillId="0" borderId="2" xfId="85" applyNumberFormat="1" applyFont="1" applyBorder="1" applyAlignment="1" applyProtection="1">
      <alignment horizontal="right" vertical="center"/>
    </xf>
    <xf numFmtId="3" fontId="9" fillId="0" borderId="3" xfId="85" applyNumberFormat="1" applyFont="1" applyBorder="1" applyAlignment="1" applyProtection="1">
      <alignment vertical="center"/>
    </xf>
    <xf numFmtId="3" fontId="9" fillId="0" borderId="0" xfId="85" applyNumberFormat="1" applyFont="1" applyAlignment="1" applyProtection="1">
      <alignment vertical="center"/>
    </xf>
    <xf numFmtId="3" fontId="13" fillId="0" borderId="4" xfId="85" applyNumberFormat="1" applyFont="1" applyBorder="1" applyAlignment="1" applyProtection="1">
      <alignment vertical="center"/>
    </xf>
    <xf numFmtId="166" fontId="8" fillId="0" borderId="0" xfId="85" applyFont="1" applyBorder="1" applyAlignment="1" applyProtection="1">
      <alignment horizontal="left" vertical="center"/>
    </xf>
    <xf numFmtId="3" fontId="13" fillId="0" borderId="0" xfId="85" applyNumberFormat="1" applyFont="1" applyBorder="1" applyAlignment="1" applyProtection="1">
      <alignment horizontal="right" vertical="center"/>
    </xf>
    <xf numFmtId="3" fontId="13" fillId="0" borderId="5" xfId="85" applyNumberFormat="1" applyFont="1" applyBorder="1" applyAlignment="1" applyProtection="1">
      <alignment vertical="center"/>
    </xf>
    <xf numFmtId="3" fontId="13" fillId="0" borderId="0" xfId="85" applyNumberFormat="1" applyFont="1" applyAlignment="1" applyProtection="1">
      <alignment vertical="center"/>
    </xf>
    <xf numFmtId="3" fontId="9" fillId="0" borderId="0" xfId="85" applyNumberFormat="1" applyFont="1" applyBorder="1" applyAlignment="1" applyProtection="1">
      <alignment horizontal="right" vertical="center"/>
    </xf>
    <xf numFmtId="3" fontId="9" fillId="0" borderId="4" xfId="85" applyNumberFormat="1" applyFont="1" applyBorder="1" applyAlignment="1" applyProtection="1">
      <alignment vertical="center"/>
    </xf>
    <xf numFmtId="1" fontId="9" fillId="0" borderId="6" xfId="85" applyNumberFormat="1" applyFont="1" applyBorder="1" applyAlignment="1" applyProtection="1">
      <alignment vertical="center"/>
    </xf>
    <xf numFmtId="3" fontId="9" fillId="0" borderId="6" xfId="85" applyNumberFormat="1" applyFont="1" applyBorder="1" applyAlignment="1" applyProtection="1">
      <alignment horizontal="right" vertical="center"/>
    </xf>
    <xf numFmtId="3" fontId="9" fillId="0" borderId="5" xfId="85" applyNumberFormat="1" applyFont="1" applyBorder="1" applyAlignment="1" applyProtection="1">
      <alignment vertical="center"/>
    </xf>
    <xf numFmtId="166" fontId="7" fillId="0" borderId="5" xfId="85" applyFont="1" applyBorder="1" applyProtection="1"/>
    <xf numFmtId="3" fontId="9" fillId="0" borderId="4" xfId="85" applyNumberFormat="1" applyFont="1" applyBorder="1" applyAlignment="1" applyProtection="1">
      <alignment horizontal="right" vertical="center"/>
    </xf>
    <xf numFmtId="1" fontId="9" fillId="0" borderId="0" xfId="85" applyNumberFormat="1" applyFont="1" applyBorder="1" applyAlignment="1" applyProtection="1">
      <alignment horizontal="left" vertical="center"/>
    </xf>
    <xf numFmtId="185" fontId="9" fillId="0" borderId="0" xfId="85" applyNumberFormat="1" applyFont="1" applyBorder="1" applyAlignment="1" applyProtection="1">
      <alignment horizontal="right" vertical="center"/>
    </xf>
    <xf numFmtId="187" fontId="9" fillId="0" borderId="4" xfId="85" applyNumberFormat="1" applyFont="1" applyBorder="1" applyAlignment="1" applyProtection="1">
      <alignment horizontal="right" vertical="center"/>
    </xf>
    <xf numFmtId="1" fontId="8" fillId="0" borderId="0" xfId="85" applyNumberFormat="1" applyFont="1" applyBorder="1" applyAlignment="1" applyProtection="1">
      <alignment horizontal="left" vertical="center"/>
    </xf>
    <xf numFmtId="185" fontId="9" fillId="0" borderId="6" xfId="85" applyNumberFormat="1" applyFont="1" applyBorder="1" applyAlignment="1" applyProtection="1">
      <alignment horizontal="right" vertical="center"/>
    </xf>
    <xf numFmtId="185" fontId="9" fillId="0" borderId="0" xfId="85" applyNumberFormat="1" applyFont="1" applyBorder="1" applyAlignment="1" applyProtection="1">
      <alignment horizontal="right" vertical="center" wrapText="1"/>
    </xf>
    <xf numFmtId="185" fontId="9" fillId="0" borderId="0" xfId="85" applyNumberFormat="1" applyFont="1" applyBorder="1" applyAlignment="1" applyProtection="1">
      <alignment horizontal="right" vertical="top"/>
    </xf>
    <xf numFmtId="1" fontId="9" fillId="0" borderId="0" xfId="86" applyNumberFormat="1" applyFont="1" applyBorder="1" applyAlignment="1" applyProtection="1"/>
    <xf numFmtId="1" fontId="9" fillId="0" borderId="0" xfId="86" applyNumberFormat="1" applyFont="1" applyBorder="1" applyAlignment="1" applyProtection="1">
      <alignment vertical="center"/>
    </xf>
    <xf numFmtId="166" fontId="9" fillId="0" borderId="0" xfId="86" applyFont="1" applyBorder="1" applyAlignment="1" applyProtection="1">
      <alignment horizontal="left" vertical="center"/>
    </xf>
    <xf numFmtId="3" fontId="9" fillId="0" borderId="0" xfId="86" applyNumberFormat="1" applyFont="1" applyBorder="1" applyAlignment="1" applyProtection="1">
      <alignment horizontal="right" vertical="center"/>
    </xf>
    <xf numFmtId="166" fontId="9" fillId="0" borderId="0" xfId="86" applyFont="1" applyBorder="1" applyAlignment="1" applyProtection="1">
      <alignment horizontal="left"/>
    </xf>
    <xf numFmtId="3" fontId="9" fillId="0" borderId="7" xfId="85" applyNumberFormat="1" applyFont="1" applyBorder="1" applyAlignment="1" applyProtection="1">
      <alignment vertical="center"/>
    </xf>
    <xf numFmtId="3" fontId="9" fillId="0" borderId="8" xfId="85" applyNumberFormat="1" applyFont="1" applyBorder="1" applyAlignment="1" applyProtection="1">
      <alignment vertical="center"/>
    </xf>
    <xf numFmtId="1" fontId="9" fillId="0" borderId="0" xfId="85" applyNumberFormat="1" applyFont="1" applyAlignment="1" applyProtection="1">
      <alignment vertical="center"/>
    </xf>
    <xf numFmtId="3" fontId="9" fillId="0" borderId="0" xfId="85" applyNumberFormat="1" applyFont="1" applyAlignment="1" applyProtection="1">
      <alignment horizontal="right" vertical="center"/>
    </xf>
    <xf numFmtId="3" fontId="9" fillId="0" borderId="1" xfId="87" applyNumberFormat="1" applyFont="1" applyBorder="1" applyProtection="1"/>
    <xf numFmtId="1" fontId="9" fillId="0" borderId="2" xfId="87" applyNumberFormat="1" applyFont="1" applyBorder="1" applyProtection="1"/>
    <xf numFmtId="3" fontId="9" fillId="0" borderId="2" xfId="87" applyNumberFormat="1" applyFont="1" applyBorder="1" applyAlignment="1" applyProtection="1">
      <alignment horizontal="right"/>
    </xf>
    <xf numFmtId="3" fontId="9" fillId="0" borderId="3" xfId="87" applyNumberFormat="1" applyFont="1" applyBorder="1" applyProtection="1"/>
    <xf numFmtId="3" fontId="9" fillId="0" borderId="0" xfId="87" applyNumberFormat="1" applyFont="1" applyProtection="1"/>
    <xf numFmtId="3" fontId="13" fillId="0" borderId="4" xfId="87" applyNumberFormat="1" applyFont="1" applyBorder="1" applyProtection="1"/>
    <xf numFmtId="1" fontId="8" fillId="0" borderId="0" xfId="87" applyNumberFormat="1" applyFont="1" applyBorder="1" applyAlignment="1" applyProtection="1">
      <alignment horizontal="left"/>
    </xf>
    <xf numFmtId="3" fontId="13" fillId="0" borderId="0" xfId="87" applyNumberFormat="1" applyFont="1" applyBorder="1" applyAlignment="1" applyProtection="1">
      <alignment horizontal="right"/>
    </xf>
    <xf numFmtId="3" fontId="13" fillId="0" borderId="5" xfId="87" applyNumberFormat="1" applyFont="1" applyBorder="1" applyProtection="1"/>
    <xf numFmtId="3" fontId="13" fillId="0" borderId="0" xfId="87" applyNumberFormat="1" applyFont="1" applyProtection="1"/>
    <xf numFmtId="3" fontId="9" fillId="0" borderId="0" xfId="87" applyNumberFormat="1" applyFont="1" applyBorder="1" applyAlignment="1" applyProtection="1">
      <alignment horizontal="right"/>
    </xf>
    <xf numFmtId="3" fontId="9" fillId="0" borderId="4" xfId="87" applyNumberFormat="1" applyFont="1" applyBorder="1" applyProtection="1"/>
    <xf numFmtId="1" fontId="9" fillId="0" borderId="6" xfId="87" applyNumberFormat="1" applyFont="1" applyBorder="1" applyProtection="1"/>
    <xf numFmtId="3" fontId="9" fillId="0" borderId="6" xfId="87" applyNumberFormat="1" applyFont="1" applyBorder="1" applyAlignment="1" applyProtection="1">
      <alignment horizontal="right"/>
    </xf>
    <xf numFmtId="3" fontId="9" fillId="0" borderId="5" xfId="87" applyNumberFormat="1" applyFont="1" applyBorder="1" applyProtection="1"/>
    <xf numFmtId="1" fontId="9" fillId="0" borderId="0" xfId="87" applyNumberFormat="1" applyFont="1" applyBorder="1" applyProtection="1"/>
    <xf numFmtId="166" fontId="7" fillId="0" borderId="5" xfId="87" applyFont="1" applyBorder="1" applyProtection="1"/>
    <xf numFmtId="3" fontId="9" fillId="0" borderId="4" xfId="87" applyNumberFormat="1" applyFont="1" applyBorder="1" applyAlignment="1" applyProtection="1">
      <alignment horizontal="right"/>
    </xf>
    <xf numFmtId="1" fontId="9" fillId="0" borderId="0" xfId="87" applyNumberFormat="1" applyFont="1" applyBorder="1" applyAlignment="1" applyProtection="1">
      <alignment horizontal="left"/>
    </xf>
    <xf numFmtId="185" fontId="9" fillId="0" borderId="0" xfId="87" applyNumberFormat="1" applyFont="1" applyBorder="1" applyAlignment="1" applyProtection="1">
      <alignment horizontal="right"/>
    </xf>
    <xf numFmtId="185" fontId="9" fillId="0" borderId="4" xfId="87" applyNumberFormat="1" applyFont="1" applyBorder="1" applyAlignment="1" applyProtection="1">
      <alignment horizontal="right"/>
    </xf>
    <xf numFmtId="185" fontId="9" fillId="0" borderId="6" xfId="87" applyNumberFormat="1" applyFont="1" applyBorder="1" applyAlignment="1" applyProtection="1">
      <alignment horizontal="right"/>
    </xf>
    <xf numFmtId="166" fontId="7" fillId="0" borderId="0" xfId="87" applyFont="1" applyProtection="1"/>
    <xf numFmtId="185" fontId="9" fillId="0" borderId="0" xfId="87" applyNumberFormat="1" applyFont="1" applyBorder="1" applyAlignment="1" applyProtection="1">
      <alignment horizontal="right" vertical="top"/>
    </xf>
    <xf numFmtId="1" fontId="9" fillId="0" borderId="0" xfId="87" applyNumberFormat="1" applyFont="1" applyBorder="1" applyAlignment="1" applyProtection="1">
      <alignment horizontal="left" vertical="center"/>
    </xf>
    <xf numFmtId="185" fontId="9" fillId="0" borderId="0" xfId="87" applyNumberFormat="1" applyFont="1" applyBorder="1" applyAlignment="1" applyProtection="1">
      <alignment horizontal="right" vertical="center"/>
    </xf>
    <xf numFmtId="3" fontId="9" fillId="0" borderId="7" xfId="87" applyNumberFormat="1" applyFont="1" applyBorder="1" applyProtection="1"/>
    <xf numFmtId="3" fontId="9" fillId="0" borderId="8" xfId="87" applyNumberFormat="1" applyFont="1" applyBorder="1" applyProtection="1"/>
    <xf numFmtId="1" fontId="9" fillId="0" borderId="0" xfId="87" applyNumberFormat="1" applyFont="1" applyProtection="1"/>
    <xf numFmtId="3" fontId="9" fillId="0" borderId="0" xfId="87" applyNumberFormat="1" applyFont="1" applyAlignment="1" applyProtection="1">
      <alignment horizontal="right"/>
    </xf>
    <xf numFmtId="3" fontId="9" fillId="0" borderId="1" xfId="88" applyNumberFormat="1" applyFont="1" applyBorder="1" applyAlignment="1" applyProtection="1">
      <alignment vertical="center"/>
    </xf>
    <xf numFmtId="1" fontId="9" fillId="0" borderId="2" xfId="88" applyNumberFormat="1" applyFont="1" applyBorder="1" applyAlignment="1" applyProtection="1">
      <alignment vertical="center"/>
    </xf>
    <xf numFmtId="3" fontId="9" fillId="0" borderId="2" xfId="88" applyNumberFormat="1" applyFont="1" applyBorder="1" applyAlignment="1" applyProtection="1">
      <alignment horizontal="right" vertical="center"/>
    </xf>
    <xf numFmtId="3" fontId="9" fillId="0" borderId="3" xfId="88" applyNumberFormat="1" applyFont="1" applyBorder="1" applyAlignment="1" applyProtection="1">
      <alignment vertical="center"/>
    </xf>
    <xf numFmtId="3" fontId="9" fillId="0" borderId="0" xfId="88" applyNumberFormat="1" applyFont="1" applyAlignment="1" applyProtection="1">
      <alignment vertical="center"/>
    </xf>
    <xf numFmtId="3" fontId="9" fillId="0" borderId="4" xfId="88" applyNumberFormat="1" applyFont="1" applyBorder="1" applyAlignment="1" applyProtection="1">
      <alignment vertical="center"/>
    </xf>
    <xf numFmtId="166" fontId="8" fillId="0" borderId="0" xfId="88" applyFont="1" applyBorder="1" applyAlignment="1" applyProtection="1">
      <alignment horizontal="left" vertical="center"/>
    </xf>
    <xf numFmtId="3" fontId="13" fillId="0" borderId="0" xfId="88" applyNumberFormat="1" applyFont="1" applyBorder="1" applyAlignment="1" applyProtection="1">
      <alignment horizontal="right" vertical="center"/>
    </xf>
    <xf numFmtId="3" fontId="9" fillId="0" borderId="5" xfId="88" applyNumberFormat="1" applyFont="1" applyBorder="1" applyAlignment="1" applyProtection="1">
      <alignment vertical="center"/>
    </xf>
    <xf numFmtId="1" fontId="8" fillId="0" borderId="0" xfId="88" applyNumberFormat="1" applyFont="1" applyBorder="1" applyAlignment="1" applyProtection="1">
      <alignment horizontal="left" vertical="center"/>
    </xf>
    <xf numFmtId="3" fontId="9" fillId="0" borderId="0" xfId="88" applyNumberFormat="1" applyFont="1" applyBorder="1" applyAlignment="1" applyProtection="1">
      <alignment horizontal="right" vertical="center"/>
    </xf>
    <xf numFmtId="1" fontId="9" fillId="0" borderId="6" xfId="88" applyNumberFormat="1" applyFont="1" applyBorder="1" applyAlignment="1" applyProtection="1">
      <alignment vertical="center"/>
    </xf>
    <xf numFmtId="3" fontId="9" fillId="0" borderId="6" xfId="88" applyNumberFormat="1" applyFont="1" applyBorder="1" applyAlignment="1" applyProtection="1">
      <alignment horizontal="right" vertical="center"/>
    </xf>
    <xf numFmtId="166" fontId="7" fillId="0" borderId="5" xfId="88" applyFont="1" applyBorder="1" applyAlignment="1" applyProtection="1">
      <alignment vertical="center"/>
    </xf>
    <xf numFmtId="166" fontId="7" fillId="0" borderId="0" xfId="88" applyFont="1" applyAlignment="1" applyProtection="1">
      <alignment vertical="center"/>
    </xf>
    <xf numFmtId="1" fontId="9" fillId="0" borderId="0" xfId="88" applyNumberFormat="1" applyFont="1" applyBorder="1" applyAlignment="1" applyProtection="1">
      <alignment horizontal="left" vertical="center"/>
    </xf>
    <xf numFmtId="185" fontId="9" fillId="0" borderId="0" xfId="88" applyNumberFormat="1" applyFont="1" applyBorder="1" applyAlignment="1" applyProtection="1">
      <alignment horizontal="right" vertical="center"/>
    </xf>
    <xf numFmtId="185" fontId="9" fillId="0" borderId="6" xfId="88" applyNumberFormat="1" applyFont="1" applyBorder="1" applyAlignment="1" applyProtection="1">
      <alignment horizontal="right" vertical="center"/>
    </xf>
    <xf numFmtId="185" fontId="9" fillId="0" borderId="0" xfId="88" applyNumberFormat="1" applyFont="1" applyBorder="1" applyAlignment="1" applyProtection="1">
      <alignment horizontal="right" vertical="top"/>
    </xf>
    <xf numFmtId="3" fontId="9" fillId="0" borderId="4" xfId="88" applyNumberFormat="1" applyFont="1" applyBorder="1" applyAlignment="1" applyProtection="1">
      <alignment horizontal="right" vertical="center"/>
    </xf>
    <xf numFmtId="185" fontId="9" fillId="0" borderId="4" xfId="88" applyNumberFormat="1" applyFont="1" applyBorder="1" applyAlignment="1" applyProtection="1">
      <alignment horizontal="right" vertical="center"/>
    </xf>
    <xf numFmtId="185" fontId="34" fillId="0" borderId="4" xfId="88" applyNumberFormat="1" applyFont="1" applyBorder="1" applyAlignment="1" applyProtection="1">
      <alignment horizontal="right" vertical="center"/>
    </xf>
    <xf numFmtId="1" fontId="9" fillId="0" borderId="4" xfId="86" applyNumberFormat="1" applyFont="1" applyBorder="1" applyAlignment="1" applyProtection="1"/>
    <xf numFmtId="3" fontId="9" fillId="0" borderId="0" xfId="88" applyNumberFormat="1" applyFont="1" applyAlignment="1" applyProtection="1">
      <alignment horizontal="right" vertical="center"/>
    </xf>
    <xf numFmtId="1" fontId="9" fillId="0" borderId="4" xfId="86" applyNumberFormat="1" applyFont="1" applyBorder="1" applyAlignment="1" applyProtection="1">
      <alignment vertical="center"/>
    </xf>
    <xf numFmtId="166" fontId="33" fillId="0" borderId="4" xfId="86" applyFont="1" applyBorder="1" applyAlignment="1" applyProtection="1">
      <alignment horizontal="left"/>
    </xf>
    <xf numFmtId="166" fontId="9" fillId="0" borderId="4" xfId="86" applyFont="1" applyBorder="1" applyAlignment="1" applyProtection="1">
      <alignment horizontal="left"/>
    </xf>
    <xf numFmtId="1" fontId="9" fillId="0" borderId="4" xfId="87" applyNumberFormat="1" applyFont="1" applyBorder="1" applyAlignment="1" applyProtection="1">
      <alignment horizontal="left"/>
    </xf>
    <xf numFmtId="3" fontId="9" fillId="0" borderId="7" xfId="88" applyNumberFormat="1" applyFont="1" applyBorder="1" applyAlignment="1" applyProtection="1">
      <alignment vertical="center"/>
    </xf>
    <xf numFmtId="3" fontId="9" fillId="0" borderId="8" xfId="88" applyNumberFormat="1" applyFont="1" applyBorder="1" applyAlignment="1" applyProtection="1">
      <alignment vertical="center"/>
    </xf>
    <xf numFmtId="1" fontId="9" fillId="0" borderId="0" xfId="88" applyNumberFormat="1" applyFont="1" applyAlignment="1" applyProtection="1">
      <alignment vertical="center"/>
    </xf>
    <xf numFmtId="3" fontId="9" fillId="0" borderId="1" xfId="89" applyNumberFormat="1" applyFont="1" applyBorder="1" applyAlignment="1" applyProtection="1">
      <alignment vertical="center"/>
    </xf>
    <xf numFmtId="1" fontId="9" fillId="0" borderId="2" xfId="89" applyNumberFormat="1" applyFont="1" applyBorder="1" applyAlignment="1" applyProtection="1">
      <alignment horizontal="left" vertical="center"/>
    </xf>
    <xf numFmtId="3" fontId="9" fillId="0" borderId="2" xfId="89" applyNumberFormat="1" applyFont="1" applyBorder="1" applyAlignment="1" applyProtection="1">
      <alignment horizontal="right" vertical="center"/>
    </xf>
    <xf numFmtId="3" fontId="9" fillId="0" borderId="3" xfId="89" applyNumberFormat="1" applyFont="1" applyBorder="1" applyAlignment="1" applyProtection="1">
      <alignment vertical="center"/>
    </xf>
    <xf numFmtId="3" fontId="9" fillId="0" borderId="0" xfId="89" applyNumberFormat="1" applyFont="1" applyAlignment="1" applyProtection="1">
      <alignment vertical="center"/>
    </xf>
    <xf numFmtId="3" fontId="13" fillId="0" borderId="4" xfId="89" applyNumberFormat="1" applyFont="1" applyBorder="1" applyAlignment="1" applyProtection="1">
      <alignment vertical="center"/>
    </xf>
    <xf numFmtId="1" fontId="8" fillId="0" borderId="0" xfId="89" applyNumberFormat="1" applyFont="1" applyBorder="1" applyAlignment="1" applyProtection="1">
      <alignment horizontal="left" vertical="center"/>
    </xf>
    <xf numFmtId="3" fontId="13" fillId="0" borderId="0" xfId="89" applyNumberFormat="1" applyFont="1" applyBorder="1" applyAlignment="1" applyProtection="1">
      <alignment horizontal="right" vertical="center"/>
    </xf>
    <xf numFmtId="3" fontId="13" fillId="0" borderId="5" xfId="89" applyNumberFormat="1" applyFont="1" applyBorder="1" applyAlignment="1" applyProtection="1">
      <alignment vertical="center"/>
    </xf>
    <xf numFmtId="3" fontId="13" fillId="0" borderId="0" xfId="89" applyNumberFormat="1" applyFont="1" applyAlignment="1" applyProtection="1">
      <alignment vertical="center"/>
    </xf>
    <xf numFmtId="3" fontId="9" fillId="0" borderId="0" xfId="90" applyNumberFormat="1" applyFont="1" applyBorder="1" applyAlignment="1" applyProtection="1">
      <alignment horizontal="right" vertical="center"/>
    </xf>
    <xf numFmtId="3" fontId="9" fillId="0" borderId="4" xfId="89" applyNumberFormat="1" applyFont="1" applyBorder="1" applyAlignment="1" applyProtection="1">
      <alignment vertical="center"/>
    </xf>
    <xf numFmtId="1" fontId="9" fillId="0" borderId="6" xfId="89" applyNumberFormat="1" applyFont="1" applyBorder="1" applyAlignment="1" applyProtection="1">
      <alignment horizontal="left" vertical="center"/>
    </xf>
    <xf numFmtId="3" fontId="9" fillId="0" borderId="6" xfId="89" applyNumberFormat="1" applyFont="1" applyBorder="1" applyAlignment="1" applyProtection="1">
      <alignment horizontal="right" vertical="center"/>
    </xf>
    <xf numFmtId="3" fontId="9" fillId="0" borderId="5" xfId="89" applyNumberFormat="1" applyFont="1" applyBorder="1" applyAlignment="1" applyProtection="1">
      <alignment vertical="center"/>
    </xf>
    <xf numFmtId="3" fontId="9" fillId="0" borderId="0" xfId="89" applyNumberFormat="1" applyFont="1" applyBorder="1" applyAlignment="1" applyProtection="1">
      <alignment vertical="center"/>
    </xf>
    <xf numFmtId="3" fontId="9" fillId="0" borderId="0" xfId="89" applyNumberFormat="1" applyFont="1" applyBorder="1" applyAlignment="1" applyProtection="1">
      <alignment horizontal="right" vertical="center"/>
    </xf>
    <xf numFmtId="3" fontId="9" fillId="0" borderId="6" xfId="89" applyNumberFormat="1" applyFont="1" applyBorder="1" applyAlignment="1" applyProtection="1">
      <alignment horizontal="centerContinuous" vertical="center"/>
    </xf>
    <xf numFmtId="0" fontId="9" fillId="0" borderId="0" xfId="91" applyFont="1" applyBorder="1" applyProtection="1"/>
    <xf numFmtId="185" fontId="9" fillId="0" borderId="0" xfId="89" applyNumberFormat="1" applyFont="1" applyBorder="1" applyAlignment="1" applyProtection="1">
      <alignment horizontal="right" vertical="center"/>
    </xf>
    <xf numFmtId="1" fontId="20" fillId="0" borderId="0" xfId="89" applyNumberFormat="1" applyFont="1" applyBorder="1" applyAlignment="1" applyProtection="1">
      <alignment horizontal="left" vertical="center"/>
    </xf>
    <xf numFmtId="185" fontId="13" fillId="0" borderId="0" xfId="89" applyNumberFormat="1" applyFont="1" applyBorder="1" applyAlignment="1" applyProtection="1">
      <alignment horizontal="right" vertical="center"/>
    </xf>
    <xf numFmtId="185" fontId="9" fillId="0" borderId="0" xfId="90" applyNumberFormat="1" applyFont="1" applyBorder="1" applyAlignment="1" applyProtection="1">
      <alignment horizontal="right" vertical="center"/>
    </xf>
    <xf numFmtId="185" fontId="9" fillId="0" borderId="6" xfId="89" applyNumberFormat="1" applyFont="1" applyBorder="1" applyAlignment="1" applyProtection="1">
      <alignment horizontal="right" vertical="center"/>
    </xf>
    <xf numFmtId="185" fontId="9" fillId="0" borderId="0" xfId="91" applyNumberFormat="1" applyFont="1" applyBorder="1" applyProtection="1"/>
    <xf numFmtId="166" fontId="9" fillId="0" borderId="0" xfId="87" applyFont="1" applyBorder="1" applyAlignment="1" applyProtection="1">
      <alignment horizontal="left"/>
    </xf>
    <xf numFmtId="3" fontId="9" fillId="0" borderId="0" xfId="88" applyNumberFormat="1" applyFont="1" applyBorder="1" applyAlignment="1" applyProtection="1">
      <alignment vertical="center"/>
    </xf>
    <xf numFmtId="3" fontId="9" fillId="0" borderId="7" xfId="89" applyNumberFormat="1" applyFont="1" applyBorder="1" applyAlignment="1" applyProtection="1">
      <alignment vertical="center"/>
    </xf>
    <xf numFmtId="3" fontId="9" fillId="0" borderId="6" xfId="89" applyNumberFormat="1" applyFont="1" applyBorder="1" applyAlignment="1" applyProtection="1">
      <alignment vertical="center"/>
    </xf>
    <xf numFmtId="3" fontId="9" fillId="0" borderId="8" xfId="89" applyNumberFormat="1" applyFont="1" applyBorder="1" applyAlignment="1" applyProtection="1">
      <alignment vertical="center"/>
    </xf>
    <xf numFmtId="1" fontId="9" fillId="0" borderId="0" xfId="89" applyNumberFormat="1" applyFont="1" applyAlignment="1" applyProtection="1">
      <alignment horizontal="left" vertical="center"/>
    </xf>
    <xf numFmtId="3" fontId="9" fillId="0" borderId="0" xfId="89" applyNumberFormat="1" applyFont="1" applyAlignment="1" applyProtection="1">
      <alignment horizontal="right" vertical="center"/>
    </xf>
    <xf numFmtId="3" fontId="9" fillId="0" borderId="1" xfId="92" applyNumberFormat="1" applyFont="1" applyBorder="1" applyAlignment="1" applyProtection="1">
      <alignment vertical="center"/>
    </xf>
    <xf numFmtId="1" fontId="9" fillId="0" borderId="2" xfId="92" applyNumberFormat="1" applyFont="1" applyBorder="1" applyAlignment="1" applyProtection="1">
      <alignment vertical="center"/>
    </xf>
    <xf numFmtId="3" fontId="9" fillId="0" borderId="2" xfId="92" applyNumberFormat="1" applyFont="1" applyBorder="1" applyAlignment="1" applyProtection="1">
      <alignment horizontal="right" vertical="center"/>
    </xf>
    <xf numFmtId="3" fontId="9" fillId="0" borderId="3" xfId="92" applyNumberFormat="1" applyFont="1" applyBorder="1" applyAlignment="1" applyProtection="1">
      <alignment vertical="center"/>
    </xf>
    <xf numFmtId="3" fontId="9" fillId="0" borderId="0" xfId="92" applyNumberFormat="1" applyFont="1" applyAlignment="1" applyProtection="1">
      <alignment vertical="center"/>
    </xf>
    <xf numFmtId="3" fontId="9" fillId="0" borderId="4" xfId="92" applyNumberFormat="1" applyFont="1" applyBorder="1" applyAlignment="1" applyProtection="1">
      <alignment vertical="center"/>
    </xf>
    <xf numFmtId="166" fontId="8" fillId="0" borderId="0" xfId="92" applyFont="1" applyBorder="1" applyAlignment="1" applyProtection="1">
      <alignment horizontal="left" vertical="center"/>
    </xf>
    <xf numFmtId="3" fontId="13" fillId="0" borderId="0" xfId="92" applyNumberFormat="1" applyFont="1" applyBorder="1" applyAlignment="1" applyProtection="1">
      <alignment horizontal="right" vertical="center"/>
    </xf>
    <xf numFmtId="3" fontId="9" fillId="0" borderId="5" xfId="92" applyNumberFormat="1" applyFont="1" applyBorder="1" applyAlignment="1" applyProtection="1">
      <alignment vertical="center"/>
    </xf>
    <xf numFmtId="3" fontId="9" fillId="0" borderId="0" xfId="92" applyNumberFormat="1" applyFont="1" applyBorder="1" applyAlignment="1" applyProtection="1">
      <alignment horizontal="right" vertical="center"/>
    </xf>
    <xf numFmtId="3" fontId="9" fillId="0" borderId="0" xfId="92" applyNumberFormat="1" applyFont="1" applyAlignment="1" applyProtection="1">
      <alignment horizontal="right" vertical="center"/>
    </xf>
    <xf numFmtId="1" fontId="9" fillId="0" borderId="6" xfId="92" applyNumberFormat="1" applyFont="1" applyBorder="1" applyAlignment="1" applyProtection="1">
      <alignment vertical="center"/>
    </xf>
    <xf numFmtId="3" fontId="9" fillId="0" borderId="6" xfId="92" applyNumberFormat="1" applyFont="1" applyBorder="1" applyAlignment="1" applyProtection="1">
      <alignment horizontal="right" vertical="center"/>
    </xf>
    <xf numFmtId="3" fontId="9" fillId="0" borderId="4" xfId="92" applyNumberFormat="1" applyFont="1" applyBorder="1" applyAlignment="1" applyProtection="1">
      <alignment horizontal="right" vertical="center"/>
    </xf>
    <xf numFmtId="1" fontId="9" fillId="0" borderId="0" xfId="92" applyNumberFormat="1" applyFont="1" applyBorder="1" applyAlignment="1" applyProtection="1">
      <alignment horizontal="left" vertical="center"/>
    </xf>
    <xf numFmtId="185" fontId="9" fillId="0" borderId="0" xfId="92" applyNumberFormat="1" applyFont="1" applyBorder="1" applyAlignment="1" applyProtection="1">
      <alignment horizontal="right" vertical="center"/>
    </xf>
    <xf numFmtId="185" fontId="9" fillId="0" borderId="4" xfId="92" applyNumberFormat="1" applyFont="1" applyBorder="1" applyAlignment="1" applyProtection="1">
      <alignment horizontal="right" vertical="center"/>
    </xf>
    <xf numFmtId="166" fontId="7" fillId="0" borderId="0" xfId="92" applyFont="1" applyProtection="1"/>
    <xf numFmtId="3" fontId="9" fillId="0" borderId="7" xfId="92" applyNumberFormat="1" applyFont="1" applyBorder="1" applyAlignment="1" applyProtection="1">
      <alignment vertical="center"/>
    </xf>
    <xf numFmtId="3" fontId="9" fillId="0" borderId="8" xfId="92" applyNumberFormat="1" applyFont="1" applyBorder="1" applyAlignment="1" applyProtection="1">
      <alignment vertical="center"/>
    </xf>
    <xf numFmtId="1" fontId="9" fillId="0" borderId="0" xfId="92" applyNumberFormat="1" applyFont="1" applyAlignment="1" applyProtection="1">
      <alignment vertical="center"/>
    </xf>
    <xf numFmtId="166" fontId="9" fillId="0" borderId="0" xfId="87" applyFont="1" applyAlignment="1" applyProtection="1">
      <alignment horizontal="left"/>
    </xf>
    <xf numFmtId="0" fontId="9" fillId="0" borderId="1" xfId="93" applyFont="1" applyBorder="1" applyAlignment="1" applyProtection="1">
      <alignment vertical="center"/>
    </xf>
    <xf numFmtId="0" fontId="9" fillId="0" borderId="2" xfId="93" applyFont="1" applyBorder="1" applyAlignment="1" applyProtection="1">
      <alignment vertical="center"/>
    </xf>
    <xf numFmtId="0" fontId="9" fillId="0" borderId="2" xfId="93" applyFont="1" applyBorder="1" applyAlignment="1" applyProtection="1">
      <alignment horizontal="right" vertical="center"/>
    </xf>
    <xf numFmtId="0" fontId="9" fillId="0" borderId="3" xfId="93" applyFont="1" applyBorder="1" applyAlignment="1" applyProtection="1">
      <alignment horizontal="right" vertical="center"/>
    </xf>
    <xf numFmtId="0" fontId="9" fillId="0" borderId="0" xfId="93" applyFont="1" applyAlignment="1" applyProtection="1">
      <alignment horizontal="right" vertical="center"/>
    </xf>
    <xf numFmtId="0" fontId="9" fillId="0" borderId="0" xfId="93" applyFont="1" applyAlignment="1" applyProtection="1">
      <alignment vertical="center"/>
    </xf>
    <xf numFmtId="0" fontId="13" fillId="0" borderId="4" xfId="93" applyFont="1" applyBorder="1" applyAlignment="1" applyProtection="1">
      <alignment vertical="center"/>
    </xf>
    <xf numFmtId="0" fontId="8" fillId="0" borderId="0" xfId="93" applyFont="1" applyBorder="1" applyAlignment="1" applyProtection="1">
      <alignment vertical="center"/>
    </xf>
    <xf numFmtId="0" fontId="20" fillId="0" borderId="0" xfId="93" applyFont="1" applyBorder="1" applyAlignment="1" applyProtection="1">
      <alignment vertical="center"/>
    </xf>
    <xf numFmtId="0" fontId="13" fillId="0" borderId="0" xfId="93" applyFont="1" applyBorder="1" applyAlignment="1" applyProtection="1">
      <alignment horizontal="right" vertical="center"/>
    </xf>
    <xf numFmtId="0" fontId="9" fillId="0" borderId="5" xfId="93" applyFont="1" applyBorder="1" applyAlignment="1" applyProtection="1">
      <alignment horizontal="right" vertical="center"/>
    </xf>
    <xf numFmtId="0" fontId="7" fillId="0" borderId="0" xfId="93" applyFont="1" applyAlignment="1" applyProtection="1">
      <alignment vertical="center"/>
    </xf>
    <xf numFmtId="0" fontId="13" fillId="0" borderId="0" xfId="93" applyFont="1" applyAlignment="1" applyProtection="1">
      <alignment vertical="center"/>
    </xf>
    <xf numFmtId="0" fontId="17" fillId="0" borderId="0" xfId="91" applyFont="1" applyProtection="1"/>
    <xf numFmtId="3" fontId="9" fillId="0" borderId="0" xfId="94" applyNumberFormat="1" applyFont="1" applyBorder="1" applyAlignment="1" applyProtection="1">
      <alignment horizontal="right" vertical="center"/>
    </xf>
    <xf numFmtId="3" fontId="9" fillId="0" borderId="5" xfId="94" applyNumberFormat="1" applyFont="1" applyBorder="1" applyAlignment="1" applyProtection="1">
      <alignment horizontal="right" vertical="center"/>
    </xf>
    <xf numFmtId="3" fontId="9" fillId="0" borderId="0" xfId="94" applyNumberFormat="1" applyFont="1" applyAlignment="1" applyProtection="1">
      <alignment horizontal="right" vertical="center"/>
    </xf>
    <xf numFmtId="0" fontId="12" fillId="0" borderId="0" xfId="91" applyFont="1" applyBorder="1" applyProtection="1"/>
    <xf numFmtId="0" fontId="13" fillId="0" borderId="5" xfId="93" applyFont="1" applyBorder="1" applyAlignment="1" applyProtection="1">
      <alignment horizontal="right" vertical="center"/>
    </xf>
    <xf numFmtId="0" fontId="13" fillId="0" borderId="0" xfId="93" applyFont="1" applyAlignment="1" applyProtection="1">
      <alignment horizontal="right" vertical="center"/>
    </xf>
    <xf numFmtId="0" fontId="9" fillId="0" borderId="4" xfId="93" applyFont="1" applyBorder="1" applyAlignment="1" applyProtection="1">
      <alignment vertical="center"/>
    </xf>
    <xf numFmtId="0" fontId="9" fillId="0" borderId="6" xfId="93" applyFont="1" applyBorder="1" applyAlignment="1" applyProtection="1">
      <alignment vertical="center"/>
    </xf>
    <xf numFmtId="0" fontId="9" fillId="0" borderId="6" xfId="93" applyFont="1" applyBorder="1" applyAlignment="1" applyProtection="1">
      <alignment horizontal="right" vertical="center"/>
    </xf>
    <xf numFmtId="0" fontId="9" fillId="0" borderId="0" xfId="93" applyFont="1" applyBorder="1" applyAlignment="1" applyProtection="1">
      <alignment horizontal="right" vertical="center"/>
    </xf>
    <xf numFmtId="0" fontId="9" fillId="0" borderId="0" xfId="93" applyNumberFormat="1" applyFont="1" applyBorder="1" applyAlignment="1" applyProtection="1">
      <alignment horizontal="centerContinuous" vertical="top"/>
    </xf>
    <xf numFmtId="0" fontId="9" fillId="0" borderId="6" xfId="93" applyFont="1" applyBorder="1" applyAlignment="1" applyProtection="1">
      <alignment horizontal="centerContinuous" vertical="top"/>
    </xf>
    <xf numFmtId="0" fontId="27" fillId="0" borderId="5" xfId="93" applyFont="1" applyBorder="1" applyAlignment="1" applyProtection="1">
      <alignment vertical="center"/>
    </xf>
    <xf numFmtId="0" fontId="27" fillId="0" borderId="0" xfId="93" applyFont="1" applyBorder="1" applyAlignment="1" applyProtection="1">
      <alignment horizontal="centerContinuous" vertical="center"/>
    </xf>
    <xf numFmtId="0" fontId="27" fillId="0" borderId="0" xfId="93" applyFont="1" applyBorder="1" applyAlignment="1" applyProtection="1">
      <alignment vertical="center"/>
    </xf>
    <xf numFmtId="0" fontId="27" fillId="0" borderId="0" xfId="93" applyFont="1" applyBorder="1" applyAlignment="1" applyProtection="1">
      <alignment horizontal="center" vertical="center"/>
    </xf>
    <xf numFmtId="0" fontId="9" fillId="0" borderId="0" xfId="93" applyFont="1" applyBorder="1" applyAlignment="1" applyProtection="1">
      <alignment horizontal="right"/>
    </xf>
    <xf numFmtId="0" fontId="27" fillId="0" borderId="5" xfId="93" applyFont="1" applyBorder="1" applyAlignment="1" applyProtection="1">
      <alignment horizontal="right" vertical="center"/>
    </xf>
    <xf numFmtId="0" fontId="27" fillId="0" borderId="0" xfId="93" applyFont="1" applyBorder="1" applyAlignment="1" applyProtection="1">
      <alignment horizontal="right" vertical="center"/>
    </xf>
    <xf numFmtId="0" fontId="27" fillId="0" borderId="0" xfId="93" applyFont="1" applyAlignment="1" applyProtection="1">
      <alignment horizontal="right" vertical="center"/>
    </xf>
    <xf numFmtId="0" fontId="9" fillId="0" borderId="0" xfId="93" applyFont="1" applyBorder="1" applyProtection="1"/>
    <xf numFmtId="0" fontId="9" fillId="0" borderId="5" xfId="93" applyFont="1" applyBorder="1" applyAlignment="1" applyProtection="1">
      <alignment vertical="center"/>
    </xf>
    <xf numFmtId="0" fontId="9" fillId="0" borderId="4" xfId="93" applyFont="1" applyBorder="1" applyAlignment="1" applyProtection="1">
      <alignment horizontal="right" vertical="center"/>
    </xf>
    <xf numFmtId="0" fontId="9" fillId="0" borderId="0" xfId="93" applyFont="1" applyBorder="1" applyAlignment="1" applyProtection="1">
      <alignment horizontal="left" vertical="center"/>
    </xf>
    <xf numFmtId="185" fontId="9" fillId="0" borderId="0" xfId="93" applyNumberFormat="1" applyFont="1" applyBorder="1" applyAlignment="1" applyProtection="1">
      <alignment vertical="center"/>
    </xf>
    <xf numFmtId="185" fontId="9" fillId="0" borderId="0" xfId="93" applyNumberFormat="1" applyFont="1" applyBorder="1" applyAlignment="1" applyProtection="1">
      <alignment horizontal="right" vertical="center"/>
    </xf>
    <xf numFmtId="185" fontId="9" fillId="0" borderId="5" xfId="93" applyNumberFormat="1" applyFont="1" applyBorder="1" applyAlignment="1" applyProtection="1">
      <alignment horizontal="right" vertical="center"/>
    </xf>
    <xf numFmtId="0" fontId="9" fillId="0" borderId="7" xfId="93" applyFont="1" applyBorder="1" applyAlignment="1" applyProtection="1">
      <alignment vertical="center"/>
    </xf>
    <xf numFmtId="0" fontId="9" fillId="0" borderId="6" xfId="93" applyFont="1" applyBorder="1" applyAlignment="1" applyProtection="1">
      <alignment horizontal="left" vertical="center"/>
    </xf>
    <xf numFmtId="185" fontId="9" fillId="0" borderId="6" xfId="93" applyNumberFormat="1" applyFont="1" applyBorder="1" applyAlignment="1" applyProtection="1">
      <alignment horizontal="right" vertical="center"/>
    </xf>
    <xf numFmtId="185" fontId="9" fillId="0" borderId="6" xfId="93" applyNumberFormat="1" applyFont="1" applyBorder="1" applyAlignment="1" applyProtection="1">
      <alignment vertical="center"/>
    </xf>
    <xf numFmtId="0" fontId="9" fillId="0" borderId="8" xfId="93" applyFont="1" applyBorder="1" applyAlignment="1" applyProtection="1">
      <alignment horizontal="right" vertical="center"/>
    </xf>
    <xf numFmtId="0" fontId="9" fillId="0" borderId="2" xfId="93" applyFont="1" applyBorder="1" applyAlignment="1" applyProtection="1">
      <alignment horizontal="left" vertical="center"/>
    </xf>
    <xf numFmtId="185" fontId="9" fillId="0" borderId="2" xfId="93" applyNumberFormat="1" applyFont="1" applyBorder="1" applyAlignment="1" applyProtection="1">
      <alignment horizontal="right" vertical="center"/>
    </xf>
    <xf numFmtId="185" fontId="9" fillId="0" borderId="2" xfId="93" applyNumberFormat="1" applyFont="1" applyBorder="1" applyAlignment="1" applyProtection="1">
      <alignment vertical="center"/>
    </xf>
    <xf numFmtId="0" fontId="9" fillId="0" borderId="0" xfId="96" applyFont="1" applyBorder="1" applyAlignment="1" applyProtection="1">
      <alignment horizontal="right" vertical="center"/>
    </xf>
    <xf numFmtId="0" fontId="7" fillId="0" borderId="0" xfId="96" applyFont="1" applyBorder="1" applyAlignment="1" applyProtection="1">
      <alignment vertical="center"/>
    </xf>
    <xf numFmtId="3" fontId="9" fillId="0" borderId="0" xfId="97" applyNumberFormat="1" applyFont="1" applyBorder="1" applyAlignment="1" applyProtection="1">
      <alignment horizontal="right" vertical="center"/>
    </xf>
    <xf numFmtId="0" fontId="20" fillId="0" borderId="6" xfId="96" applyFont="1" applyBorder="1" applyAlignment="1" applyProtection="1">
      <alignment vertical="center"/>
    </xf>
    <xf numFmtId="0" fontId="7" fillId="0" borderId="6" xfId="96" applyFont="1" applyBorder="1" applyAlignment="1" applyProtection="1">
      <alignment vertical="center"/>
    </xf>
    <xf numFmtId="3" fontId="9" fillId="0" borderId="6" xfId="97" applyNumberFormat="1" applyFont="1" applyBorder="1" applyAlignment="1" applyProtection="1">
      <alignment horizontal="right" vertical="center"/>
    </xf>
    <xf numFmtId="0" fontId="20" fillId="0" borderId="0" xfId="96" applyFont="1" applyBorder="1" applyAlignment="1" applyProtection="1">
      <alignment vertical="center"/>
    </xf>
    <xf numFmtId="0" fontId="9" fillId="0" borderId="2" xfId="96" applyFont="1" applyBorder="1" applyAlignment="1" applyProtection="1">
      <alignment horizontal="right" vertical="top"/>
    </xf>
    <xf numFmtId="0" fontId="9" fillId="0" borderId="0" xfId="96" applyFont="1" applyBorder="1" applyAlignment="1" applyProtection="1">
      <alignment horizontal="right" vertical="top"/>
    </xf>
    <xf numFmtId="0" fontId="27" fillId="0" borderId="0" xfId="96" applyFont="1" applyBorder="1" applyAlignment="1" applyProtection="1">
      <alignment horizontal="right" vertical="top"/>
    </xf>
    <xf numFmtId="0" fontId="27" fillId="0" borderId="0" xfId="96" applyFont="1" applyBorder="1" applyAlignment="1" applyProtection="1">
      <alignment horizontal="right" vertical="center"/>
    </xf>
    <xf numFmtId="0" fontId="27" fillId="0" borderId="6" xfId="96" applyFont="1" applyBorder="1" applyAlignment="1" applyProtection="1">
      <alignment vertical="center"/>
    </xf>
    <xf numFmtId="0" fontId="27" fillId="0" borderId="6" xfId="96" applyFont="1" applyBorder="1" applyAlignment="1" applyProtection="1">
      <alignment horizontal="right" vertical="top"/>
    </xf>
    <xf numFmtId="0" fontId="27" fillId="0" borderId="6" xfId="96" applyFont="1" applyBorder="1" applyAlignment="1" applyProtection="1">
      <alignment horizontal="right" vertical="center"/>
    </xf>
    <xf numFmtId="0" fontId="27" fillId="0" borderId="6" xfId="96" applyFont="1" applyBorder="1" applyAlignment="1" applyProtection="1">
      <alignment horizontal="right" vertical="top" wrapText="1"/>
    </xf>
    <xf numFmtId="0" fontId="9" fillId="0" borderId="2" xfId="96" applyFont="1" applyBorder="1" applyAlignment="1" applyProtection="1">
      <alignment vertical="center"/>
    </xf>
    <xf numFmtId="0" fontId="13" fillId="0" borderId="2" xfId="96" applyFont="1" applyBorder="1" applyAlignment="1" applyProtection="1">
      <alignment horizontal="right" vertical="center"/>
    </xf>
    <xf numFmtId="0" fontId="9" fillId="0" borderId="0" xfId="96" applyFont="1" applyBorder="1" applyAlignment="1" applyProtection="1">
      <alignment horizontal="left" vertical="center"/>
    </xf>
    <xf numFmtId="185" fontId="9" fillId="0" borderId="0" xfId="96" applyNumberFormat="1" applyFont="1" applyBorder="1" applyAlignment="1" applyProtection="1">
      <alignment horizontal="right" vertical="center"/>
    </xf>
    <xf numFmtId="185" fontId="9" fillId="0" borderId="0" xfId="96" applyNumberFormat="1" applyFont="1" applyBorder="1" applyAlignment="1" applyProtection="1">
      <alignment vertical="center"/>
    </xf>
    <xf numFmtId="3" fontId="9" fillId="0" borderId="0" xfId="96" applyNumberFormat="1" applyFont="1" applyBorder="1" applyAlignment="1" applyProtection="1">
      <alignment horizontal="right" vertical="center"/>
    </xf>
    <xf numFmtId="0" fontId="9" fillId="0" borderId="6" xfId="96" applyFont="1" applyBorder="1" applyAlignment="1" applyProtection="1">
      <alignment horizontal="left" vertical="center"/>
    </xf>
    <xf numFmtId="185" fontId="9" fillId="0" borderId="6" xfId="96" applyNumberFormat="1" applyFont="1" applyBorder="1" applyAlignment="1" applyProtection="1">
      <alignment horizontal="right" vertical="center"/>
    </xf>
    <xf numFmtId="166" fontId="9" fillId="0" borderId="0" xfId="98" applyFont="1" applyBorder="1" applyAlignment="1" applyProtection="1">
      <alignment horizontal="left" vertical="center"/>
    </xf>
    <xf numFmtId="166" fontId="9" fillId="0" borderId="0" xfId="99" applyFont="1" applyBorder="1" applyAlignment="1" applyProtection="1">
      <alignment horizontal="left" vertical="center"/>
    </xf>
    <xf numFmtId="166" fontId="9" fillId="0" borderId="0" xfId="99" applyFont="1" applyBorder="1" applyAlignment="1" applyProtection="1">
      <alignment horizontal="left"/>
    </xf>
    <xf numFmtId="1" fontId="9" fillId="0" borderId="0" xfId="100" applyNumberFormat="1" applyFont="1" applyBorder="1" applyAlignment="1" applyProtection="1">
      <alignment horizontal="left"/>
    </xf>
    <xf numFmtId="0" fontId="9" fillId="0" borderId="6" xfId="96" applyFont="1" applyBorder="1" applyAlignment="1" applyProtection="1">
      <alignment vertical="center"/>
    </xf>
    <xf numFmtId="0" fontId="9" fillId="0" borderId="3" xfId="93" applyFont="1" applyBorder="1" applyAlignment="1" applyProtection="1">
      <alignment vertical="center"/>
    </xf>
    <xf numFmtId="0" fontId="7" fillId="0" borderId="5" xfId="93" applyFont="1" applyBorder="1" applyAlignment="1" applyProtection="1">
      <alignment vertical="center"/>
    </xf>
    <xf numFmtId="0" fontId="12" fillId="0" borderId="0" xfId="91" applyFont="1" applyProtection="1"/>
    <xf numFmtId="0" fontId="12" fillId="0" borderId="5" xfId="91" applyFont="1" applyBorder="1" applyProtection="1"/>
    <xf numFmtId="185" fontId="9" fillId="0" borderId="0" xfId="93" quotePrefix="1" applyNumberFormat="1" applyFont="1" applyBorder="1" applyAlignment="1" applyProtection="1">
      <alignment horizontal="right" vertical="center"/>
    </xf>
    <xf numFmtId="3" fontId="9" fillId="0" borderId="0" xfId="93" applyNumberFormat="1" applyFont="1" applyBorder="1" applyAlignment="1" applyProtection="1">
      <alignment horizontal="right" vertical="center"/>
    </xf>
    <xf numFmtId="185" fontId="9" fillId="0" borderId="0" xfId="93" applyNumberFormat="1" applyFont="1" applyAlignment="1" applyProtection="1">
      <alignment horizontal="right" vertical="center"/>
    </xf>
    <xf numFmtId="0" fontId="12" fillId="0" borderId="8" xfId="91" applyFont="1" applyBorder="1" applyProtection="1"/>
    <xf numFmtId="0" fontId="12" fillId="0" borderId="3" xfId="91" applyFont="1" applyBorder="1" applyProtection="1"/>
    <xf numFmtId="185" fontId="7" fillId="0" borderId="0" xfId="93" applyNumberFormat="1" applyFont="1" applyBorder="1" applyAlignment="1" applyProtection="1">
      <alignment vertical="center"/>
    </xf>
    <xf numFmtId="185" fontId="9" fillId="0" borderId="0" xfId="94" applyNumberFormat="1" applyFont="1" applyBorder="1" applyAlignment="1" applyProtection="1">
      <alignment horizontal="right" vertical="center"/>
    </xf>
    <xf numFmtId="0" fontId="7" fillId="0" borderId="0" xfId="93" applyFont="1" applyBorder="1" applyAlignment="1" applyProtection="1">
      <alignment vertical="center"/>
    </xf>
    <xf numFmtId="185" fontId="7" fillId="0" borderId="6" xfId="93" applyNumberFormat="1" applyFont="1" applyBorder="1" applyAlignment="1" applyProtection="1">
      <alignment vertical="center"/>
    </xf>
    <xf numFmtId="185" fontId="9" fillId="0" borderId="0" xfId="93" applyNumberFormat="1" applyFont="1" applyBorder="1" applyAlignment="1" applyProtection="1">
      <alignment horizontal="right" wrapText="1"/>
    </xf>
    <xf numFmtId="0" fontId="27" fillId="0" borderId="5" xfId="93" applyFont="1" applyBorder="1" applyAlignment="1" applyProtection="1">
      <alignment horizontal="centerContinuous" vertical="center"/>
    </xf>
    <xf numFmtId="185" fontId="9" fillId="0" borderId="0" xfId="93" applyNumberFormat="1" applyFont="1" applyBorder="1" applyAlignment="1" applyProtection="1">
      <alignment horizontal="right" vertical="top"/>
    </xf>
    <xf numFmtId="185" fontId="13" fillId="0" borderId="0" xfId="93" applyNumberFormat="1" applyFont="1" applyBorder="1" applyAlignment="1" applyProtection="1">
      <alignment horizontal="right" vertical="center"/>
    </xf>
    <xf numFmtId="185" fontId="13" fillId="0" borderId="2" xfId="93" applyNumberFormat="1" applyFont="1" applyBorder="1" applyAlignment="1" applyProtection="1">
      <alignment horizontal="right" vertical="center"/>
    </xf>
    <xf numFmtId="0" fontId="13" fillId="0" borderId="0" xfId="93" applyFont="1" applyBorder="1" applyAlignment="1" applyProtection="1">
      <alignment vertical="center"/>
    </xf>
    <xf numFmtId="0" fontId="13" fillId="0" borderId="5" xfId="93" applyFont="1" applyBorder="1" applyAlignment="1" applyProtection="1">
      <alignment vertical="center"/>
    </xf>
    <xf numFmtId="0" fontId="9" fillId="0" borderId="8" xfId="93" applyFont="1" applyBorder="1" applyAlignment="1" applyProtection="1">
      <alignment vertical="center"/>
    </xf>
    <xf numFmtId="3" fontId="9" fillId="0" borderId="1" xfId="94" applyNumberFormat="1" applyFont="1" applyBorder="1" applyAlignment="1" applyProtection="1">
      <alignment vertical="center"/>
    </xf>
    <xf numFmtId="1" fontId="9" fillId="0" borderId="2" xfId="94" applyNumberFormat="1" applyFont="1" applyBorder="1" applyAlignment="1" applyProtection="1">
      <alignment vertical="center"/>
    </xf>
    <xf numFmtId="3" fontId="9" fillId="0" borderId="2" xfId="94" applyNumberFormat="1" applyFont="1" applyBorder="1" applyAlignment="1" applyProtection="1">
      <alignment horizontal="right" vertical="center"/>
    </xf>
    <xf numFmtId="3" fontId="9" fillId="0" borderId="3" xfId="94" applyNumberFormat="1" applyFont="1" applyBorder="1" applyAlignment="1" applyProtection="1">
      <alignment vertical="center"/>
    </xf>
    <xf numFmtId="3" fontId="9" fillId="0" borderId="0" xfId="94" applyNumberFormat="1" applyFont="1" applyAlignment="1" applyProtection="1">
      <alignment vertical="center"/>
    </xf>
    <xf numFmtId="3" fontId="13" fillId="0" borderId="4" xfId="94" applyNumberFormat="1" applyFont="1" applyBorder="1" applyAlignment="1" applyProtection="1">
      <alignment vertical="center"/>
    </xf>
    <xf numFmtId="166" fontId="8" fillId="0" borderId="0" xfId="94" applyFont="1" applyBorder="1" applyAlignment="1" applyProtection="1">
      <alignment horizontal="left" vertical="center"/>
    </xf>
    <xf numFmtId="3" fontId="13" fillId="0" borderId="0" xfId="94" applyNumberFormat="1" applyFont="1" applyBorder="1" applyAlignment="1" applyProtection="1">
      <alignment horizontal="right" vertical="center"/>
    </xf>
    <xf numFmtId="3" fontId="13" fillId="0" borderId="5" xfId="94" applyNumberFormat="1" applyFont="1" applyBorder="1" applyAlignment="1" applyProtection="1">
      <alignment vertical="center"/>
    </xf>
    <xf numFmtId="3" fontId="13" fillId="0" borderId="0" xfId="94" applyNumberFormat="1" applyFont="1" applyAlignment="1" applyProtection="1">
      <alignment vertical="center"/>
    </xf>
    <xf numFmtId="3" fontId="9" fillId="0" borderId="4" xfId="94" applyNumberFormat="1" applyFont="1" applyBorder="1" applyAlignment="1" applyProtection="1">
      <alignment vertical="center"/>
    </xf>
    <xf numFmtId="1" fontId="9" fillId="0" borderId="6" xfId="94" applyNumberFormat="1" applyFont="1" applyBorder="1" applyAlignment="1" applyProtection="1">
      <alignment vertical="center"/>
    </xf>
    <xf numFmtId="3" fontId="9" fillId="0" borderId="6" xfId="94" applyNumberFormat="1" applyFont="1" applyBorder="1" applyAlignment="1" applyProtection="1">
      <alignment horizontal="right" vertical="center"/>
    </xf>
    <xf numFmtId="3" fontId="9" fillId="0" borderId="5" xfId="94" applyNumberFormat="1" applyFont="1" applyBorder="1" applyAlignment="1" applyProtection="1">
      <alignment vertical="center"/>
    </xf>
    <xf numFmtId="3" fontId="10" fillId="0" borderId="5" xfId="94" applyNumberFormat="1" applyFont="1" applyBorder="1" applyAlignment="1" applyProtection="1">
      <alignment horizontal="right" vertical="center"/>
    </xf>
    <xf numFmtId="3" fontId="9" fillId="0" borderId="0" xfId="94" applyNumberFormat="1" applyFont="1" applyBorder="1" applyAlignment="1" applyProtection="1">
      <alignment vertical="center"/>
    </xf>
    <xf numFmtId="3" fontId="9" fillId="0" borderId="4" xfId="94" applyNumberFormat="1" applyFont="1" applyBorder="1" applyAlignment="1" applyProtection="1">
      <alignment horizontal="right" vertical="center"/>
    </xf>
    <xf numFmtId="1" fontId="9" fillId="0" borderId="0" xfId="94" applyNumberFormat="1" applyFont="1" applyBorder="1" applyAlignment="1" applyProtection="1">
      <alignment horizontal="left" vertical="center"/>
    </xf>
    <xf numFmtId="185" fontId="9" fillId="0" borderId="4" xfId="94" applyNumberFormat="1" applyFont="1" applyBorder="1" applyAlignment="1" applyProtection="1">
      <alignment horizontal="right" vertical="center"/>
    </xf>
    <xf numFmtId="3" fontId="9" fillId="0" borderId="0" xfId="94" quotePrefix="1" applyNumberFormat="1" applyFont="1" applyBorder="1" applyAlignment="1" applyProtection="1">
      <alignment horizontal="right" vertical="center"/>
    </xf>
    <xf numFmtId="166" fontId="7" fillId="0" borderId="4" xfId="94" applyFont="1" applyBorder="1" applyProtection="1"/>
    <xf numFmtId="166" fontId="7" fillId="0" borderId="0" xfId="94" applyFont="1" applyProtection="1"/>
    <xf numFmtId="3" fontId="9" fillId="0" borderId="0" xfId="94" applyNumberFormat="1" applyFont="1" applyBorder="1" applyAlignment="1" applyProtection="1">
      <alignment horizontal="right"/>
    </xf>
    <xf numFmtId="1" fontId="9" fillId="0" borderId="4" xfId="94" applyNumberFormat="1" applyFont="1" applyBorder="1" applyAlignment="1" applyProtection="1">
      <alignment vertical="center"/>
    </xf>
    <xf numFmtId="1" fontId="9" fillId="0" borderId="4" xfId="94" applyNumberFormat="1" applyFont="1" applyBorder="1" applyAlignment="1" applyProtection="1">
      <alignment horizontal="left"/>
    </xf>
    <xf numFmtId="3" fontId="9" fillId="0" borderId="7" xfId="94" applyNumberFormat="1" applyFont="1" applyBorder="1" applyAlignment="1" applyProtection="1">
      <alignment vertical="center"/>
    </xf>
    <xf numFmtId="3" fontId="9" fillId="0" borderId="8" xfId="94" applyNumberFormat="1" applyFont="1" applyBorder="1" applyAlignment="1" applyProtection="1">
      <alignment vertical="center"/>
    </xf>
    <xf numFmtId="1" fontId="9" fillId="0" borderId="0" xfId="94" applyNumberFormat="1" applyFont="1" applyAlignment="1" applyProtection="1">
      <alignment vertical="center"/>
    </xf>
    <xf numFmtId="0" fontId="7" fillId="0" borderId="1" xfId="95" applyFont="1" applyBorder="1" applyAlignment="1" applyProtection="1">
      <alignment vertical="center"/>
    </xf>
    <xf numFmtId="0" fontId="7" fillId="0" borderId="2" xfId="95" applyFont="1" applyBorder="1" applyAlignment="1" applyProtection="1">
      <alignment vertical="center"/>
    </xf>
    <xf numFmtId="0" fontId="7" fillId="0" borderId="3" xfId="95" applyFont="1" applyBorder="1" applyAlignment="1" applyProtection="1">
      <alignment vertical="center"/>
    </xf>
    <xf numFmtId="0" fontId="7" fillId="0" borderId="0" xfId="95" applyFont="1" applyAlignment="1" applyProtection="1">
      <alignment vertical="center"/>
    </xf>
    <xf numFmtId="0" fontId="13" fillId="0" borderId="4" xfId="95" applyFont="1" applyBorder="1" applyAlignment="1" applyProtection="1">
      <alignment vertical="center"/>
    </xf>
    <xf numFmtId="0" fontId="8" fillId="0" borderId="0" xfId="95" applyFont="1" applyBorder="1" applyAlignment="1" applyProtection="1">
      <alignment vertical="center"/>
    </xf>
    <xf numFmtId="0" fontId="20" fillId="0" borderId="0" xfId="95" applyFont="1" applyBorder="1" applyAlignment="1" applyProtection="1">
      <alignment vertical="center"/>
    </xf>
    <xf numFmtId="0" fontId="13" fillId="0" borderId="5" xfId="95" applyFont="1" applyBorder="1" applyAlignment="1" applyProtection="1">
      <alignment vertical="center"/>
    </xf>
    <xf numFmtId="0" fontId="13" fillId="0" borderId="0" xfId="95" applyFont="1" applyAlignment="1" applyProtection="1">
      <alignment vertical="center"/>
    </xf>
    <xf numFmtId="0" fontId="9" fillId="0" borderId="4" xfId="95" applyFont="1" applyBorder="1" applyAlignment="1" applyProtection="1">
      <alignment vertical="center"/>
    </xf>
    <xf numFmtId="0" fontId="9" fillId="0" borderId="6" xfId="95" applyFont="1" applyBorder="1" applyAlignment="1" applyProtection="1">
      <alignment vertical="center"/>
    </xf>
    <xf numFmtId="0" fontId="9" fillId="0" borderId="6" xfId="95" applyFont="1" applyBorder="1" applyAlignment="1" applyProtection="1">
      <alignment horizontal="right" vertical="center"/>
    </xf>
    <xf numFmtId="0" fontId="9" fillId="0" borderId="5" xfId="95" applyFont="1" applyBorder="1" applyAlignment="1" applyProtection="1">
      <alignment vertical="center"/>
    </xf>
    <xf numFmtId="0" fontId="9" fillId="0" borderId="0" xfId="95" applyFont="1" applyAlignment="1" applyProtection="1">
      <alignment vertical="center"/>
    </xf>
    <xf numFmtId="0" fontId="9" fillId="0" borderId="0" xfId="95" applyFont="1" applyBorder="1" applyAlignment="1" applyProtection="1">
      <alignment vertical="center"/>
    </xf>
    <xf numFmtId="0" fontId="9" fillId="0" borderId="0" xfId="95" applyFont="1" applyBorder="1" applyAlignment="1" applyProtection="1">
      <alignment horizontal="right" vertical="center"/>
    </xf>
    <xf numFmtId="0" fontId="9" fillId="0" borderId="6" xfId="95" applyFont="1" applyBorder="1" applyAlignment="1" applyProtection="1">
      <alignment horizontal="centerContinuous" vertical="center"/>
    </xf>
    <xf numFmtId="0" fontId="9" fillId="0" borderId="0" xfId="95" applyFont="1" applyBorder="1" applyAlignment="1" applyProtection="1">
      <alignment horizontal="centerContinuous" vertical="center"/>
    </xf>
    <xf numFmtId="0" fontId="9" fillId="0" borderId="2" xfId="95" applyFont="1" applyBorder="1" applyAlignment="1" applyProtection="1">
      <alignment horizontal="centerContinuous" vertical="center"/>
    </xf>
    <xf numFmtId="0" fontId="7" fillId="0" borderId="0" xfId="95" applyFont="1" applyProtection="1"/>
    <xf numFmtId="0" fontId="9" fillId="0" borderId="2" xfId="95" applyFont="1" applyBorder="1" applyAlignment="1" applyProtection="1">
      <alignment horizontal="right" vertical="center"/>
    </xf>
    <xf numFmtId="3" fontId="9" fillId="0" borderId="0" xfId="95" applyNumberFormat="1" applyFont="1" applyBorder="1" applyAlignment="1" applyProtection="1">
      <alignment horizontal="right" vertical="center"/>
    </xf>
    <xf numFmtId="3" fontId="9" fillId="0" borderId="0" xfId="95" quotePrefix="1" applyNumberFormat="1" applyFont="1" applyBorder="1" applyAlignment="1" applyProtection="1">
      <alignment horizontal="right" vertical="center"/>
    </xf>
    <xf numFmtId="185" fontId="9" fillId="0" borderId="0" xfId="95" applyNumberFormat="1" applyFont="1" applyBorder="1" applyAlignment="1" applyProtection="1">
      <alignment horizontal="right" vertical="center"/>
    </xf>
    <xf numFmtId="0" fontId="9" fillId="0" borderId="2" xfId="95" applyFont="1" applyBorder="1" applyAlignment="1" applyProtection="1">
      <alignment vertical="center"/>
    </xf>
    <xf numFmtId="0" fontId="7" fillId="0" borderId="4" xfId="95" applyFont="1" applyBorder="1" applyAlignment="1" applyProtection="1">
      <alignment vertical="center"/>
    </xf>
    <xf numFmtId="0" fontId="7" fillId="0" borderId="5" xfId="95" applyFont="1" applyBorder="1" applyAlignment="1" applyProtection="1">
      <alignment vertical="center"/>
    </xf>
    <xf numFmtId="0" fontId="7" fillId="0" borderId="7" xfId="95" applyFont="1" applyBorder="1" applyAlignment="1" applyProtection="1">
      <alignment vertical="center"/>
    </xf>
    <xf numFmtId="0" fontId="7" fillId="0" borderId="6" xfId="95" applyFont="1" applyBorder="1" applyAlignment="1" applyProtection="1">
      <alignment vertical="center"/>
    </xf>
    <xf numFmtId="0" fontId="7" fillId="0" borderId="8" xfId="95" applyFont="1" applyBorder="1" applyAlignment="1" applyProtection="1">
      <alignment vertical="center"/>
    </xf>
    <xf numFmtId="0" fontId="7" fillId="0" borderId="1" xfId="101" applyFont="1" applyBorder="1" applyAlignment="1" applyProtection="1">
      <alignment vertical="center"/>
    </xf>
    <xf numFmtId="0" fontId="7" fillId="0" borderId="2" xfId="101" applyFont="1" applyBorder="1" applyAlignment="1" applyProtection="1">
      <alignment vertical="center"/>
    </xf>
    <xf numFmtId="0" fontId="7" fillId="0" borderId="3" xfId="101" applyFont="1" applyBorder="1" applyAlignment="1" applyProtection="1">
      <alignment vertical="center"/>
    </xf>
    <xf numFmtId="0" fontId="7" fillId="0" borderId="0" xfId="101" applyFont="1" applyAlignment="1" applyProtection="1">
      <alignment vertical="center"/>
    </xf>
    <xf numFmtId="0" fontId="7" fillId="0" borderId="4" xfId="101" applyFont="1" applyBorder="1" applyAlignment="1" applyProtection="1">
      <alignment vertical="center"/>
    </xf>
    <xf numFmtId="0" fontId="8" fillId="0" borderId="0" xfId="101" applyFont="1" applyBorder="1" applyAlignment="1" applyProtection="1">
      <alignment horizontal="left" vertical="center"/>
    </xf>
    <xf numFmtId="3" fontId="13" fillId="0" borderId="0" xfId="101" applyNumberFormat="1" applyFont="1" applyBorder="1" applyAlignment="1" applyProtection="1">
      <alignment horizontal="right" vertical="center"/>
    </xf>
    <xf numFmtId="0" fontId="7" fillId="0" borderId="5" xfId="101" applyFont="1" applyBorder="1" applyAlignment="1" applyProtection="1">
      <alignment vertical="center"/>
    </xf>
    <xf numFmtId="3" fontId="9" fillId="0" borderId="0" xfId="101" applyNumberFormat="1" applyFont="1" applyBorder="1" applyAlignment="1" applyProtection="1">
      <alignment horizontal="right" vertical="center"/>
    </xf>
    <xf numFmtId="1" fontId="9" fillId="0" borderId="6" xfId="101" applyNumberFormat="1" applyFont="1" applyBorder="1" applyAlignment="1" applyProtection="1">
      <alignment vertical="center"/>
    </xf>
    <xf numFmtId="3" fontId="9" fillId="0" borderId="6" xfId="101" applyNumberFormat="1" applyFont="1" applyBorder="1" applyAlignment="1" applyProtection="1">
      <alignment horizontal="right" vertical="center"/>
    </xf>
    <xf numFmtId="3" fontId="9" fillId="0" borderId="4" xfId="101" applyNumberFormat="1" applyFont="1" applyBorder="1" applyAlignment="1" applyProtection="1">
      <alignment horizontal="right" vertical="center"/>
    </xf>
    <xf numFmtId="1" fontId="9" fillId="0" borderId="0" xfId="101" applyNumberFormat="1" applyFont="1" applyBorder="1" applyAlignment="1" applyProtection="1">
      <alignment horizontal="left" vertical="center"/>
    </xf>
    <xf numFmtId="188" fontId="9" fillId="0" borderId="0" xfId="101" applyNumberFormat="1" applyFont="1" applyBorder="1" applyAlignment="1" applyProtection="1">
      <alignment horizontal="right" vertical="center"/>
    </xf>
    <xf numFmtId="188" fontId="9" fillId="0" borderId="4" xfId="101" applyNumberFormat="1" applyFont="1" applyBorder="1" applyAlignment="1" applyProtection="1">
      <alignment horizontal="right" vertical="center"/>
    </xf>
    <xf numFmtId="188" fontId="9" fillId="0" borderId="0" xfId="101" quotePrefix="1" applyNumberFormat="1" applyFont="1" applyBorder="1" applyAlignment="1" applyProtection="1">
      <alignment horizontal="right" vertical="center"/>
    </xf>
    <xf numFmtId="0" fontId="7" fillId="0" borderId="0" xfId="101" applyFont="1" applyProtection="1"/>
    <xf numFmtId="0" fontId="7" fillId="0" borderId="7" xfId="101" applyFont="1" applyBorder="1" applyAlignment="1" applyProtection="1">
      <alignment vertical="center"/>
    </xf>
    <xf numFmtId="1" fontId="9" fillId="0" borderId="6" xfId="101" applyNumberFormat="1" applyFont="1" applyBorder="1" applyAlignment="1" applyProtection="1">
      <alignment horizontal="left" vertical="center"/>
    </xf>
    <xf numFmtId="188" fontId="9" fillId="0" borderId="6" xfId="101" applyNumberFormat="1" applyFont="1" applyBorder="1" applyAlignment="1" applyProtection="1">
      <alignment horizontal="right" vertical="center"/>
    </xf>
    <xf numFmtId="0" fontId="7" fillId="0" borderId="8" xfId="101" applyFont="1" applyBorder="1" applyAlignment="1" applyProtection="1">
      <alignment vertical="center"/>
    </xf>
    <xf numFmtId="1" fontId="9" fillId="0" borderId="2" xfId="101" applyNumberFormat="1" applyFont="1" applyBorder="1" applyAlignment="1" applyProtection="1">
      <alignment horizontal="left" vertical="center"/>
    </xf>
    <xf numFmtId="188" fontId="9" fillId="0" borderId="2" xfId="101" applyNumberFormat="1" applyFont="1" applyBorder="1" applyAlignment="1" applyProtection="1">
      <alignment horizontal="right" vertical="center"/>
    </xf>
    <xf numFmtId="0" fontId="7" fillId="0" borderId="0" xfId="101" applyFont="1" applyBorder="1" applyAlignment="1" applyProtection="1">
      <alignment vertical="center"/>
    </xf>
    <xf numFmtId="0" fontId="7" fillId="0" borderId="6" xfId="101" applyFont="1" applyBorder="1" applyAlignment="1" applyProtection="1">
      <alignment vertical="center"/>
    </xf>
    <xf numFmtId="0" fontId="12" fillId="0" borderId="4" xfId="32" applyFont="1" applyBorder="1" applyProtection="1"/>
    <xf numFmtId="0" fontId="8" fillId="0" borderId="0" xfId="102" applyFont="1" applyBorder="1" applyAlignment="1" applyProtection="1">
      <alignment horizontal="left"/>
    </xf>
    <xf numFmtId="0" fontId="12" fillId="0" borderId="5" xfId="32" applyFont="1" applyBorder="1" applyProtection="1"/>
    <xf numFmtId="166" fontId="9" fillId="0" borderId="0" xfId="65" applyFont="1" applyBorder="1" applyAlignment="1" applyProtection="1">
      <alignment horizontal="right"/>
    </xf>
    <xf numFmtId="0" fontId="12" fillId="0" borderId="0" xfId="102" applyFont="1" applyBorder="1" applyAlignment="1" applyProtection="1">
      <alignment horizontal="left"/>
    </xf>
    <xf numFmtId="0" fontId="7" fillId="0" borderId="6" xfId="102" applyFont="1" applyBorder="1" applyAlignment="1" applyProtection="1">
      <alignment horizontal="left" vertical="center"/>
    </xf>
    <xf numFmtId="0" fontId="12" fillId="0" borderId="6" xfId="32" applyFont="1" applyBorder="1" applyProtection="1"/>
    <xf numFmtId="0" fontId="7" fillId="0" borderId="0" xfId="102" applyFont="1" applyBorder="1" applyAlignment="1" applyProtection="1">
      <alignment horizontal="left" vertical="center"/>
    </xf>
    <xf numFmtId="0" fontId="12" fillId="0" borderId="5" xfId="32" applyFont="1" applyBorder="1" applyAlignment="1" applyProtection="1"/>
    <xf numFmtId="0" fontId="12" fillId="0" borderId="0" xfId="32" applyFont="1" applyAlignment="1" applyProtection="1"/>
    <xf numFmtId="0" fontId="8" fillId="0" borderId="4" xfId="32" applyFont="1" applyBorder="1" applyProtection="1"/>
    <xf numFmtId="0" fontId="10" fillId="0" borderId="0" xfId="102" applyFont="1" applyBorder="1" applyAlignment="1" applyProtection="1">
      <alignment horizontal="left" vertical="center"/>
    </xf>
    <xf numFmtId="0" fontId="8" fillId="0" borderId="0" xfId="32" applyFont="1" applyProtection="1"/>
    <xf numFmtId="0" fontId="8" fillId="0" borderId="5" xfId="32" applyFont="1" applyBorder="1" applyProtection="1"/>
    <xf numFmtId="176" fontId="10" fillId="0" borderId="0" xfId="102" applyNumberFormat="1" applyFont="1" applyBorder="1" applyAlignment="1" applyProtection="1">
      <alignment horizontal="right" vertical="center"/>
    </xf>
    <xf numFmtId="164" fontId="10" fillId="0" borderId="0" xfId="32" applyNumberFormat="1" applyFont="1" applyAlignment="1" applyProtection="1">
      <alignment vertical="center"/>
    </xf>
    <xf numFmtId="164" fontId="9" fillId="0" borderId="0" xfId="32" applyNumberFormat="1" applyFont="1" applyAlignment="1" applyProtection="1">
      <alignment vertical="center"/>
    </xf>
    <xf numFmtId="164" fontId="13" fillId="0" borderId="0" xfId="32" applyNumberFormat="1" applyFont="1" applyProtection="1"/>
    <xf numFmtId="164" fontId="8" fillId="0" borderId="0" xfId="32" applyNumberFormat="1" applyFont="1" applyProtection="1"/>
    <xf numFmtId="0" fontId="9" fillId="0" borderId="4" xfId="103" applyFont="1" applyBorder="1" applyAlignment="1" applyProtection="1">
      <alignment vertical="center"/>
    </xf>
    <xf numFmtId="0" fontId="9" fillId="0" borderId="0" xfId="104" applyNumberFormat="1" applyFont="1" applyBorder="1" applyAlignment="1" applyProtection="1">
      <alignment vertical="center"/>
    </xf>
    <xf numFmtId="186" fontId="9" fillId="0" borderId="0" xfId="103" applyNumberFormat="1" applyFont="1" applyBorder="1" applyAlignment="1" applyProtection="1">
      <alignment vertical="center"/>
    </xf>
    <xf numFmtId="0" fontId="9" fillId="0" borderId="5" xfId="103" applyFont="1" applyBorder="1" applyAlignment="1" applyProtection="1">
      <alignment vertical="center"/>
    </xf>
    <xf numFmtId="0" fontId="9" fillId="0" borderId="0" xfId="103" applyFont="1" applyAlignment="1" applyProtection="1">
      <alignment vertical="center"/>
    </xf>
    <xf numFmtId="0" fontId="9" fillId="0" borderId="0" xfId="104" applyNumberFormat="1" applyFont="1" applyFill="1" applyBorder="1" applyAlignment="1" applyProtection="1">
      <alignment vertical="center"/>
    </xf>
    <xf numFmtId="0" fontId="9" fillId="0" borderId="4" xfId="103" applyFont="1" applyBorder="1" applyProtection="1"/>
    <xf numFmtId="0" fontId="9" fillId="0" borderId="0" xfId="104" applyNumberFormat="1" applyFont="1" applyFill="1" applyBorder="1" applyProtection="1"/>
    <xf numFmtId="0" fontId="9" fillId="0" borderId="5" xfId="104" applyNumberFormat="1" applyFont="1" applyFill="1" applyBorder="1" applyProtection="1"/>
    <xf numFmtId="0" fontId="9" fillId="0" borderId="5" xfId="103" applyFont="1" applyBorder="1" applyProtection="1"/>
    <xf numFmtId="0" fontId="9" fillId="0" borderId="0" xfId="103" applyFont="1" applyProtection="1"/>
    <xf numFmtId="0" fontId="9" fillId="0" borderId="0" xfId="103" applyFont="1" applyBorder="1" applyProtection="1"/>
    <xf numFmtId="0" fontId="12" fillId="0" borderId="7" xfId="32" applyFont="1" applyBorder="1" applyProtection="1"/>
    <xf numFmtId="0" fontId="12" fillId="0" borderId="8" xfId="32" applyFont="1" applyBorder="1" applyProtection="1"/>
    <xf numFmtId="0" fontId="9" fillId="0" borderId="1" xfId="103" applyFont="1" applyBorder="1" applyProtection="1"/>
    <xf numFmtId="0" fontId="9" fillId="0" borderId="2" xfId="103" applyFont="1" applyBorder="1" applyProtection="1"/>
    <xf numFmtId="0" fontId="9" fillId="0" borderId="3" xfId="103" applyFont="1" applyBorder="1" applyProtection="1"/>
    <xf numFmtId="0" fontId="13" fillId="0" borderId="4" xfId="103" applyFont="1" applyBorder="1" applyProtection="1"/>
    <xf numFmtId="0" fontId="8" fillId="0" borderId="0" xfId="103" applyNumberFormat="1" applyFont="1" applyBorder="1" applyAlignment="1" applyProtection="1">
      <alignment vertical="center"/>
    </xf>
    <xf numFmtId="0" fontId="13" fillId="0" borderId="0" xfId="103" applyFont="1" applyBorder="1" applyProtection="1"/>
    <xf numFmtId="0" fontId="13" fillId="0" borderId="0" xfId="103" applyFont="1" applyProtection="1"/>
    <xf numFmtId="0" fontId="13" fillId="0" borderId="5" xfId="103" applyFont="1" applyBorder="1" applyProtection="1"/>
    <xf numFmtId="182" fontId="9" fillId="0" borderId="0" xfId="105" applyNumberFormat="1" applyFont="1" applyBorder="1" applyAlignment="1" applyProtection="1">
      <alignment horizontal="right"/>
    </xf>
    <xf numFmtId="0" fontId="12" fillId="0" borderId="0" xfId="103" applyNumberFormat="1" applyFont="1" applyBorder="1" applyAlignment="1" applyProtection="1">
      <alignment horizontal="left"/>
    </xf>
    <xf numFmtId="0" fontId="9" fillId="0" borderId="6" xfId="103" applyNumberFormat="1" applyFont="1" applyBorder="1" applyProtection="1"/>
    <xf numFmtId="186" fontId="9" fillId="0" borderId="0" xfId="103" applyNumberFormat="1" applyFont="1" applyBorder="1" applyAlignment="1" applyProtection="1">
      <alignment horizontal="right"/>
    </xf>
    <xf numFmtId="186" fontId="9" fillId="0" borderId="6" xfId="103" applyNumberFormat="1" applyFont="1" applyBorder="1" applyAlignment="1" applyProtection="1">
      <alignment horizontal="centerContinuous" vertical="center"/>
    </xf>
    <xf numFmtId="186" fontId="9" fillId="0" borderId="6" xfId="103" applyNumberFormat="1" applyFont="1" applyBorder="1" applyAlignment="1" applyProtection="1">
      <alignment horizontal="centerContinuous"/>
    </xf>
    <xf numFmtId="0" fontId="9" fillId="0" borderId="6" xfId="103" applyFont="1" applyBorder="1" applyProtection="1"/>
    <xf numFmtId="1" fontId="9" fillId="0" borderId="0" xfId="32" applyNumberFormat="1" applyFont="1" applyAlignment="1" applyProtection="1">
      <alignment horizontal="left"/>
    </xf>
    <xf numFmtId="164" fontId="9" fillId="0" borderId="0" xfId="103" applyNumberFormat="1" applyFont="1" applyBorder="1" applyProtection="1"/>
    <xf numFmtId="0" fontId="7" fillId="0" borderId="4" xfId="32" applyFont="1" applyBorder="1" applyProtection="1"/>
    <xf numFmtId="164" fontId="9" fillId="0" borderId="0" xfId="32" applyNumberFormat="1" applyFont="1" applyAlignment="1" applyProtection="1">
      <alignment horizontal="right"/>
    </xf>
    <xf numFmtId="0" fontId="7" fillId="0" borderId="5" xfId="32" applyFont="1" applyBorder="1" applyProtection="1"/>
    <xf numFmtId="164" fontId="9" fillId="0" borderId="0" xfId="32" applyNumberFormat="1" applyFont="1" applyProtection="1"/>
    <xf numFmtId="164" fontId="9" fillId="0" borderId="5" xfId="32" applyNumberFormat="1" applyFont="1" applyBorder="1" applyProtection="1"/>
    <xf numFmtId="164" fontId="9" fillId="0" borderId="6" xfId="103" applyNumberFormat="1" applyFont="1" applyBorder="1" applyProtection="1"/>
    <xf numFmtId="0" fontId="9" fillId="0" borderId="0" xfId="103" applyNumberFormat="1" applyFont="1" applyBorder="1" applyProtection="1"/>
    <xf numFmtId="186" fontId="9" fillId="0" borderId="0" xfId="103" applyNumberFormat="1" applyFont="1" applyBorder="1" applyProtection="1"/>
    <xf numFmtId="0" fontId="9" fillId="0" borderId="7" xfId="103" applyFont="1" applyBorder="1" applyProtection="1"/>
    <xf numFmtId="186" fontId="9" fillId="0" borderId="6" xfId="103" applyNumberFormat="1" applyFont="1" applyBorder="1" applyProtection="1"/>
    <xf numFmtId="0" fontId="9" fillId="0" borderId="8" xfId="103" applyFont="1" applyBorder="1" applyProtection="1"/>
    <xf numFmtId="0" fontId="25" fillId="0" borderId="0" xfId="59" quotePrefix="1" applyAlignment="1" applyProtection="1"/>
    <xf numFmtId="0" fontId="8" fillId="0" borderId="0" xfId="103" applyNumberFormat="1" applyFont="1" applyBorder="1" applyAlignment="1" applyProtection="1"/>
    <xf numFmtId="0" fontId="20" fillId="0" borderId="0" xfId="103" applyNumberFormat="1" applyFont="1" applyBorder="1" applyAlignment="1" applyProtection="1">
      <alignment vertical="center"/>
    </xf>
    <xf numFmtId="0" fontId="20" fillId="0" borderId="0" xfId="103" applyNumberFormat="1" applyFont="1" applyBorder="1" applyAlignment="1" applyProtection="1">
      <alignment horizontal="left" vertical="center"/>
    </xf>
    <xf numFmtId="0" fontId="27" fillId="0" borderId="0" xfId="103" applyFont="1" applyBorder="1" applyProtection="1"/>
    <xf numFmtId="0" fontId="27" fillId="0" borderId="6" xfId="103" applyFont="1" applyBorder="1" applyProtection="1"/>
    <xf numFmtId="0" fontId="9" fillId="0" borderId="6" xfId="103" applyNumberFormat="1" applyFont="1" applyBorder="1" applyAlignment="1" applyProtection="1">
      <alignment horizontal="right"/>
    </xf>
    <xf numFmtId="0" fontId="9" fillId="0" borderId="0" xfId="103" applyNumberFormat="1" applyFont="1" applyBorder="1" applyAlignment="1" applyProtection="1">
      <alignment horizontal="right"/>
    </xf>
    <xf numFmtId="0" fontId="10" fillId="0" borderId="4" xfId="103" applyFont="1" applyBorder="1" applyProtection="1"/>
    <xf numFmtId="164" fontId="10" fillId="0" borderId="0" xfId="106" applyNumberFormat="1" applyFont="1" applyBorder="1" applyAlignment="1" applyProtection="1">
      <alignment vertical="center"/>
    </xf>
    <xf numFmtId="181" fontId="36" fillId="0" borderId="5" xfId="107" applyNumberFormat="1" applyFont="1" applyBorder="1" applyAlignment="1" applyProtection="1">
      <alignment horizontal="right"/>
    </xf>
    <xf numFmtId="181" fontId="36" fillId="0" borderId="0" xfId="103" applyNumberFormat="1" applyFont="1" applyProtection="1"/>
    <xf numFmtId="0" fontId="10" fillId="0" borderId="0" xfId="103" applyFont="1" applyProtection="1"/>
    <xf numFmtId="164" fontId="9" fillId="0" borderId="0" xfId="103" applyNumberFormat="1" applyFont="1" applyAlignment="1" applyProtection="1">
      <alignment vertical="center"/>
    </xf>
    <xf numFmtId="164" fontId="9" fillId="0" borderId="0" xfId="103" applyNumberFormat="1" applyFont="1" applyBorder="1" applyAlignment="1" applyProtection="1">
      <alignment vertical="center"/>
    </xf>
    <xf numFmtId="181" fontId="27" fillId="0" borderId="5" xfId="107" applyNumberFormat="1" applyFont="1" applyBorder="1" applyAlignment="1" applyProtection="1">
      <alignment horizontal="right"/>
    </xf>
    <xf numFmtId="181" fontId="27" fillId="0" borderId="0" xfId="103" applyNumberFormat="1" applyFont="1" applyProtection="1"/>
    <xf numFmtId="0" fontId="7" fillId="0" borderId="6" xfId="108" applyFont="1" applyBorder="1" applyProtection="1"/>
    <xf numFmtId="0" fontId="9" fillId="0" borderId="0" xfId="104" applyNumberFormat="1" applyFont="1" applyBorder="1" applyAlignment="1" applyProtection="1">
      <alignment horizontal="left" vertical="center"/>
    </xf>
    <xf numFmtId="0" fontId="8" fillId="0" borderId="0" xfId="103" applyNumberFormat="1" applyFont="1" applyFill="1" applyBorder="1" applyAlignment="1" applyProtection="1"/>
    <xf numFmtId="0" fontId="9" fillId="0" borderId="0" xfId="103" applyNumberFormat="1" applyFont="1" applyFill="1" applyBorder="1" applyAlignment="1" applyProtection="1">
      <alignment horizontal="right"/>
    </xf>
    <xf numFmtId="0" fontId="9" fillId="0" borderId="5" xfId="103" applyNumberFormat="1" applyFont="1" applyFill="1" applyBorder="1" applyAlignment="1" applyProtection="1">
      <alignment horizontal="right"/>
    </xf>
    <xf numFmtId="0" fontId="9" fillId="0" borderId="0" xfId="109" applyNumberFormat="1" applyFont="1" applyBorder="1" applyAlignment="1" applyProtection="1">
      <alignment horizontal="right"/>
    </xf>
    <xf numFmtId="182" fontId="9" fillId="0" borderId="5" xfId="105" applyNumberFormat="1" applyFont="1" applyBorder="1" applyAlignment="1" applyProtection="1">
      <alignment horizontal="right"/>
    </xf>
    <xf numFmtId="0" fontId="20" fillId="0" borderId="0" xfId="103" applyNumberFormat="1" applyFont="1" applyFill="1" applyBorder="1" applyAlignment="1" applyProtection="1">
      <alignment horizontal="left" vertical="center"/>
    </xf>
    <xf numFmtId="0" fontId="20" fillId="0" borderId="5" xfId="103" applyNumberFormat="1" applyFont="1" applyFill="1" applyBorder="1" applyAlignment="1" applyProtection="1">
      <alignment horizontal="left" vertical="center"/>
    </xf>
    <xf numFmtId="0" fontId="9" fillId="0" borderId="6" xfId="103" applyNumberFormat="1" applyFont="1" applyFill="1" applyBorder="1" applyProtection="1"/>
    <xf numFmtId="0" fontId="9" fillId="0" borderId="5" xfId="103" applyNumberFormat="1" applyFont="1" applyFill="1" applyBorder="1" applyProtection="1"/>
    <xf numFmtId="0" fontId="9" fillId="0" borderId="0" xfId="103" applyFont="1" applyFill="1" applyBorder="1" applyProtection="1"/>
    <xf numFmtId="0" fontId="9" fillId="0" borderId="5" xfId="103" applyFont="1" applyFill="1" applyBorder="1" applyProtection="1"/>
    <xf numFmtId="0" fontId="9" fillId="0" borderId="0" xfId="103" applyNumberFormat="1" applyFont="1" applyFill="1" applyBorder="1" applyAlignment="1" applyProtection="1">
      <alignment vertical="center"/>
    </xf>
    <xf numFmtId="0" fontId="9" fillId="0" borderId="0" xfId="103" applyNumberFormat="1" applyFont="1" applyFill="1" applyBorder="1" applyAlignment="1" applyProtection="1">
      <alignment horizontal="right" vertical="center"/>
    </xf>
    <xf numFmtId="0" fontId="9" fillId="0" borderId="5" xfId="103" applyNumberFormat="1" applyFont="1" applyFill="1" applyBorder="1" applyAlignment="1" applyProtection="1">
      <alignment horizontal="right" vertical="center"/>
    </xf>
    <xf numFmtId="0" fontId="9" fillId="0" borderId="0" xfId="103" applyNumberFormat="1" applyFont="1" applyFill="1" applyBorder="1" applyAlignment="1" applyProtection="1">
      <alignment horizontal="left" vertical="center" indent="1"/>
    </xf>
    <xf numFmtId="0" fontId="9" fillId="0" borderId="6" xfId="103" applyNumberFormat="1" applyFont="1" applyFill="1" applyBorder="1" applyAlignment="1" applyProtection="1">
      <alignment horizontal="right"/>
    </xf>
    <xf numFmtId="0" fontId="10" fillId="0" borderId="0" xfId="103" applyNumberFormat="1" applyFont="1" applyFill="1" applyBorder="1" applyAlignment="1" applyProtection="1">
      <alignment horizontal="left" vertical="center"/>
    </xf>
    <xf numFmtId="164" fontId="10" fillId="0" borderId="0" xfId="110" applyNumberFormat="1" applyFont="1" applyFill="1" applyBorder="1" applyAlignment="1" applyProtection="1">
      <alignment vertical="center"/>
    </xf>
    <xf numFmtId="164" fontId="10" fillId="0" borderId="5" xfId="110" applyNumberFormat="1" applyFont="1" applyFill="1" applyBorder="1" applyAlignment="1" applyProtection="1">
      <alignment vertical="center"/>
    </xf>
    <xf numFmtId="0" fontId="10" fillId="0" borderId="0" xfId="103" applyNumberFormat="1" applyFont="1" applyFill="1" applyBorder="1" applyAlignment="1" applyProtection="1">
      <alignment horizontal="left" vertical="center" indent="1"/>
    </xf>
    <xf numFmtId="164" fontId="9" fillId="0" borderId="0" xfId="110" applyNumberFormat="1" applyFont="1" applyFill="1" applyBorder="1" applyAlignment="1" applyProtection="1">
      <alignment vertical="center"/>
    </xf>
    <xf numFmtId="164" fontId="9" fillId="0" borderId="5" xfId="110" applyNumberFormat="1" applyFont="1" applyFill="1" applyBorder="1" applyAlignment="1" applyProtection="1">
      <alignment vertical="center"/>
    </xf>
    <xf numFmtId="17" fontId="9" fillId="0" borderId="0" xfId="103" applyNumberFormat="1" applyFont="1" applyFill="1" applyBorder="1" applyAlignment="1" applyProtection="1">
      <alignment vertical="center"/>
    </xf>
    <xf numFmtId="0" fontId="37" fillId="0" borderId="0" xfId="103" applyFont="1" applyFill="1" applyProtection="1"/>
    <xf numFmtId="0" fontId="9" fillId="0" borderId="0" xfId="103" applyNumberFormat="1" applyFont="1" applyFill="1" applyBorder="1" applyAlignment="1" applyProtection="1"/>
    <xf numFmtId="164" fontId="9" fillId="0" borderId="6" xfId="110" applyNumberFormat="1" applyFont="1" applyFill="1" applyBorder="1" applyAlignment="1" applyProtection="1">
      <alignment vertical="center"/>
    </xf>
    <xf numFmtId="164" fontId="9" fillId="0" borderId="2" xfId="110" applyNumberFormat="1" applyFont="1" applyFill="1" applyBorder="1" applyAlignment="1" applyProtection="1">
      <alignment vertical="center"/>
    </xf>
    <xf numFmtId="0" fontId="9" fillId="0" borderId="2" xfId="103" applyNumberFormat="1" applyFont="1" applyFill="1" applyBorder="1" applyProtection="1"/>
    <xf numFmtId="0" fontId="9" fillId="0" borderId="8" xfId="103" applyNumberFormat="1" applyFont="1" applyBorder="1" applyProtection="1"/>
    <xf numFmtId="0" fontId="9" fillId="0" borderId="5" xfId="103" applyNumberFormat="1" applyFont="1" applyBorder="1" applyAlignment="1" applyProtection="1">
      <alignment horizontal="right"/>
    </xf>
    <xf numFmtId="0" fontId="9" fillId="0" borderId="0" xfId="111" applyFont="1" applyBorder="1" applyAlignment="1" applyProtection="1">
      <alignment horizontal="right"/>
    </xf>
    <xf numFmtId="0" fontId="9" fillId="0" borderId="5" xfId="111" applyFont="1" applyBorder="1" applyAlignment="1" applyProtection="1">
      <alignment horizontal="right"/>
    </xf>
    <xf numFmtId="0" fontId="9" fillId="0" borderId="5" xfId="103" applyNumberFormat="1" applyFont="1" applyBorder="1" applyProtection="1"/>
    <xf numFmtId="0" fontId="9" fillId="0" borderId="0" xfId="103" applyNumberFormat="1" applyFont="1" applyBorder="1" applyAlignment="1" applyProtection="1">
      <alignment horizontal="right" vertical="center"/>
    </xf>
    <xf numFmtId="0" fontId="9" fillId="0" borderId="5" xfId="103" applyNumberFormat="1" applyFont="1" applyBorder="1" applyAlignment="1" applyProtection="1">
      <alignment horizontal="right" vertical="center"/>
    </xf>
    <xf numFmtId="0" fontId="27" fillId="0" borderId="5" xfId="103" applyFont="1" applyBorder="1" applyProtection="1"/>
    <xf numFmtId="0" fontId="10" fillId="0" borderId="0" xfId="103" applyFont="1" applyBorder="1" applyProtection="1"/>
    <xf numFmtId="176" fontId="10" fillId="0" borderId="0" xfId="103" applyNumberFormat="1" applyFont="1" applyBorder="1" applyAlignment="1" applyProtection="1">
      <alignment horizontal="right"/>
    </xf>
    <xf numFmtId="176" fontId="10" fillId="0" borderId="5" xfId="103" applyNumberFormat="1" applyFont="1" applyBorder="1" applyAlignment="1" applyProtection="1">
      <alignment horizontal="right"/>
    </xf>
    <xf numFmtId="0" fontId="9" fillId="0" borderId="0" xfId="103" applyNumberFormat="1" applyFont="1" applyBorder="1" applyAlignment="1" applyProtection="1">
      <alignment horizontal="left"/>
    </xf>
    <xf numFmtId="176" fontId="9" fillId="0" borderId="0" xfId="106" applyNumberFormat="1" applyFont="1" applyBorder="1" applyProtection="1"/>
    <xf numFmtId="176" fontId="9" fillId="0" borderId="5" xfId="106" applyNumberFormat="1" applyFont="1" applyBorder="1" applyProtection="1"/>
    <xf numFmtId="181" fontId="36" fillId="0" borderId="0" xfId="107" applyNumberFormat="1" applyFont="1" applyAlignment="1" applyProtection="1">
      <alignment horizontal="right"/>
    </xf>
    <xf numFmtId="186" fontId="9" fillId="0" borderId="5" xfId="103" applyNumberFormat="1" applyFont="1" applyBorder="1" applyProtection="1"/>
    <xf numFmtId="0" fontId="9" fillId="0" borderId="2" xfId="103" applyNumberFormat="1" applyFont="1" applyBorder="1" applyProtection="1"/>
    <xf numFmtId="186" fontId="9" fillId="0" borderId="2" xfId="103" applyNumberFormat="1" applyFont="1" applyBorder="1" applyProtection="1"/>
    <xf numFmtId="186" fontId="9" fillId="0" borderId="8" xfId="103" applyNumberFormat="1" applyFont="1" applyBorder="1" applyProtection="1"/>
    <xf numFmtId="0" fontId="9" fillId="0" borderId="1" xfId="112" applyFont="1" applyBorder="1" applyProtection="1"/>
    <xf numFmtId="0" fontId="9" fillId="0" borderId="2" xfId="112" applyFont="1" applyBorder="1" applyProtection="1"/>
    <xf numFmtId="0" fontId="9" fillId="0" borderId="3" xfId="112" applyFont="1" applyBorder="1" applyProtection="1"/>
    <xf numFmtId="0" fontId="9" fillId="0" borderId="0" xfId="112" applyFont="1" applyProtection="1"/>
    <xf numFmtId="0" fontId="13" fillId="0" borderId="4" xfId="112" applyFont="1" applyBorder="1" applyProtection="1"/>
    <xf numFmtId="0" fontId="8" fillId="0" borderId="0" xfId="112" applyFont="1" applyBorder="1" applyAlignment="1" applyProtection="1">
      <alignment vertical="center"/>
    </xf>
    <xf numFmtId="0" fontId="13" fillId="0" borderId="0" xfId="112" applyFont="1" applyBorder="1" applyAlignment="1" applyProtection="1">
      <alignment vertical="center"/>
    </xf>
    <xf numFmtId="0" fontId="13" fillId="0" borderId="5" xfId="112" applyFont="1" applyBorder="1" applyProtection="1"/>
    <xf numFmtId="0" fontId="13" fillId="0" borderId="0" xfId="112" applyFont="1" applyProtection="1"/>
    <xf numFmtId="0" fontId="9" fillId="0" borderId="4" xfId="112" applyFont="1" applyBorder="1" applyProtection="1"/>
    <xf numFmtId="0" fontId="9" fillId="0" borderId="6" xfId="112" applyFont="1" applyBorder="1" applyAlignment="1" applyProtection="1">
      <alignment vertical="center"/>
    </xf>
    <xf numFmtId="0" fontId="9" fillId="0" borderId="5" xfId="112" applyFont="1" applyBorder="1" applyProtection="1"/>
    <xf numFmtId="0" fontId="9" fillId="0" borderId="0" xfId="112" applyFont="1" applyBorder="1" applyAlignment="1" applyProtection="1">
      <alignment vertical="center"/>
    </xf>
    <xf numFmtId="0" fontId="9" fillId="0" borderId="0" xfId="112" applyNumberFormat="1" applyFont="1" applyBorder="1" applyAlignment="1" applyProtection="1">
      <alignment vertical="center"/>
    </xf>
    <xf numFmtId="0" fontId="9" fillId="0" borderId="0" xfId="112" applyFont="1" applyBorder="1" applyAlignment="1" applyProtection="1">
      <alignment horizontal="right" vertical="center" wrapText="1"/>
    </xf>
    <xf numFmtId="0" fontId="9" fillId="0" borderId="4" xfId="112" applyFont="1" applyBorder="1" applyAlignment="1" applyProtection="1">
      <alignment vertical="center"/>
    </xf>
    <xf numFmtId="0" fontId="10" fillId="0" borderId="0" xfId="112" applyFont="1" applyBorder="1" applyAlignment="1" applyProtection="1">
      <alignment horizontal="left" vertical="center"/>
    </xf>
    <xf numFmtId="164" fontId="10" fillId="0" borderId="0" xfId="112" applyNumberFormat="1" applyFont="1" applyBorder="1" applyAlignment="1" applyProtection="1">
      <alignment vertical="center"/>
    </xf>
    <xf numFmtId="164" fontId="10" fillId="0" borderId="5" xfId="112" applyNumberFormat="1" applyFont="1" applyBorder="1" applyAlignment="1" applyProtection="1">
      <alignment vertical="center"/>
    </xf>
    <xf numFmtId="0" fontId="9" fillId="0" borderId="0" xfId="112" applyFont="1" applyAlignment="1" applyProtection="1">
      <alignment vertical="center"/>
    </xf>
    <xf numFmtId="0" fontId="9" fillId="0" borderId="0" xfId="112" applyFont="1" applyBorder="1" applyAlignment="1" applyProtection="1">
      <alignment horizontal="left" vertical="center"/>
    </xf>
    <xf numFmtId="164" fontId="9" fillId="0" borderId="0" xfId="112" applyNumberFormat="1" applyFont="1" applyBorder="1" applyAlignment="1" applyProtection="1">
      <alignment vertical="center"/>
    </xf>
    <xf numFmtId="0" fontId="9" fillId="0" borderId="5" xfId="112" applyFont="1" applyBorder="1" applyAlignment="1" applyProtection="1">
      <alignment vertical="center"/>
    </xf>
    <xf numFmtId="0" fontId="9" fillId="0" borderId="0" xfId="112" applyNumberFormat="1" applyFont="1" applyBorder="1" applyAlignment="1" applyProtection="1">
      <alignment horizontal="left" vertical="center"/>
    </xf>
    <xf numFmtId="0" fontId="9" fillId="0" borderId="6" xfId="112" applyFont="1" applyBorder="1" applyAlignment="1" applyProtection="1">
      <alignment horizontal="left" vertical="center"/>
    </xf>
    <xf numFmtId="0" fontId="9" fillId="0" borderId="7" xfId="112" applyFont="1" applyBorder="1" applyProtection="1"/>
    <xf numFmtId="0" fontId="9" fillId="0" borderId="6" xfId="61" applyFont="1" applyBorder="1" applyAlignment="1" applyProtection="1">
      <alignment vertical="center"/>
    </xf>
    <xf numFmtId="0" fontId="9" fillId="0" borderId="8" xfId="112" applyFont="1" applyBorder="1" applyProtection="1"/>
    <xf numFmtId="0" fontId="7" fillId="0" borderId="0" xfId="32" applyNumberFormat="1" applyFont="1" applyProtection="1"/>
    <xf numFmtId="0" fontId="12" fillId="0" borderId="0" xfId="112" applyFont="1" applyBorder="1" applyAlignment="1" applyProtection="1">
      <alignment vertical="center"/>
    </xf>
    <xf numFmtId="0" fontId="9" fillId="0" borderId="0" xfId="32" applyFont="1" applyAlignment="1" applyProtection="1">
      <alignment horizontal="right" vertical="center"/>
    </xf>
    <xf numFmtId="0" fontId="9" fillId="0" borderId="0" xfId="60" applyFont="1" applyBorder="1" applyAlignment="1" applyProtection="1">
      <alignment vertical="center"/>
    </xf>
    <xf numFmtId="166" fontId="8" fillId="0" borderId="6" xfId="85" applyFont="1" applyBorder="1" applyAlignment="1" applyProtection="1">
      <alignment horizontal="left" vertical="center"/>
    </xf>
    <xf numFmtId="3" fontId="9" fillId="0" borderId="6" xfId="85" applyNumberFormat="1" applyFont="1" applyBorder="1" applyAlignment="1" applyProtection="1">
      <alignment vertical="center"/>
    </xf>
    <xf numFmtId="1" fontId="9" fillId="0" borderId="6" xfId="87" applyNumberFormat="1" applyFont="1" applyBorder="1" applyAlignment="1" applyProtection="1">
      <alignment horizontal="left"/>
    </xf>
    <xf numFmtId="166" fontId="8" fillId="0" borderId="6" xfId="92" applyFont="1" applyBorder="1" applyAlignment="1" applyProtection="1">
      <alignment horizontal="left" vertical="center"/>
    </xf>
    <xf numFmtId="185" fontId="9" fillId="0" borderId="6" xfId="92" applyNumberFormat="1" applyFont="1" applyBorder="1" applyAlignment="1" applyProtection="1">
      <alignment horizontal="right" vertical="center"/>
    </xf>
    <xf numFmtId="3" fontId="9" fillId="0" borderId="6" xfId="92" applyNumberFormat="1" applyFont="1" applyBorder="1" applyAlignment="1" applyProtection="1">
      <alignment vertical="center"/>
    </xf>
    <xf numFmtId="1" fontId="9" fillId="0" borderId="6" xfId="94" applyNumberFormat="1" applyFont="1" applyBorder="1" applyAlignment="1" applyProtection="1">
      <alignment horizontal="left" vertical="center"/>
    </xf>
    <xf numFmtId="185" fontId="9" fillId="0" borderId="6" xfId="94" applyNumberFormat="1" applyFont="1" applyBorder="1" applyAlignment="1" applyProtection="1">
      <alignment horizontal="right" vertical="center"/>
    </xf>
    <xf numFmtId="0" fontId="9" fillId="0" borderId="0" xfId="49" applyNumberFormat="1" applyFont="1" applyAlignment="1" applyProtection="1">
      <alignment vertical="center"/>
    </xf>
    <xf numFmtId="0" fontId="9" fillId="0" borderId="0" xfId="49" applyFont="1" applyAlignment="1" applyProtection="1">
      <alignment vertical="center"/>
    </xf>
    <xf numFmtId="0" fontId="10" fillId="0" borderId="0" xfId="95" applyFont="1" applyBorder="1" applyAlignment="1" applyProtection="1">
      <alignment horizontal="right" vertical="center"/>
    </xf>
    <xf numFmtId="3" fontId="9" fillId="0" borderId="0" xfId="87" applyNumberFormat="1" applyFont="1" applyBorder="1" applyAlignment="1" applyProtection="1">
      <alignment horizontal="right" vertical="center"/>
    </xf>
    <xf numFmtId="0" fontId="10" fillId="0" borderId="0" xfId="74" applyFont="1" applyBorder="1" applyAlignment="1" applyProtection="1">
      <alignment horizontal="right" vertical="center"/>
    </xf>
    <xf numFmtId="0" fontId="9" fillId="0" borderId="0" xfId="1" applyFont="1" applyBorder="1" applyAlignment="1" applyProtection="1">
      <alignment horizontal="right" vertical="center"/>
    </xf>
    <xf numFmtId="0" fontId="9" fillId="0" borderId="0" xfId="112" applyFont="1" applyBorder="1" applyAlignment="1" applyProtection="1">
      <alignment horizontal="right" vertical="center"/>
    </xf>
    <xf numFmtId="182" fontId="9" fillId="0" borderId="0" xfId="65" applyNumberFormat="1" applyFont="1" applyBorder="1" applyAlignment="1" applyProtection="1">
      <alignment horizontal="right" vertical="center"/>
    </xf>
    <xf numFmtId="0" fontId="9" fillId="0" borderId="0" xfId="103" applyFont="1" applyAlignment="1" applyProtection="1">
      <alignment horizontal="right" vertical="center"/>
    </xf>
    <xf numFmtId="0" fontId="10" fillId="0" borderId="0" xfId="103" applyNumberFormat="1" applyFont="1" applyBorder="1" applyAlignment="1" applyProtection="1">
      <alignment horizontal="right" vertical="center"/>
    </xf>
    <xf numFmtId="0" fontId="9" fillId="0" borderId="0" xfId="103" applyFont="1" applyBorder="1" applyAlignment="1" applyProtection="1">
      <alignment horizontal="right" vertical="center"/>
    </xf>
    <xf numFmtId="0" fontId="9" fillId="0" borderId="1" xfId="103" applyFont="1" applyBorder="1" applyAlignment="1" applyProtection="1">
      <alignment vertical="center"/>
    </xf>
    <xf numFmtId="0" fontId="9" fillId="0" borderId="2" xfId="103" applyFont="1" applyBorder="1" applyAlignment="1" applyProtection="1">
      <alignment vertical="center"/>
    </xf>
    <xf numFmtId="0" fontId="9" fillId="0" borderId="3" xfId="103" applyFont="1" applyBorder="1" applyAlignment="1" applyProtection="1">
      <alignment vertical="center"/>
    </xf>
    <xf numFmtId="0" fontId="13" fillId="0" borderId="4" xfId="103" applyFont="1" applyBorder="1" applyAlignment="1" applyProtection="1">
      <alignment vertical="center"/>
    </xf>
    <xf numFmtId="0" fontId="13" fillId="0" borderId="0" xfId="103" applyFont="1" applyBorder="1" applyAlignment="1" applyProtection="1">
      <alignment vertical="center"/>
    </xf>
    <xf numFmtId="0" fontId="13" fillId="0" borderId="5" xfId="103" applyFont="1" applyBorder="1" applyAlignment="1" applyProtection="1">
      <alignment vertical="center"/>
    </xf>
    <xf numFmtId="0" fontId="13" fillId="0" borderId="0" xfId="103" applyFont="1" applyAlignment="1" applyProtection="1">
      <alignment vertical="center"/>
    </xf>
    <xf numFmtId="0" fontId="9" fillId="0" borderId="6" xfId="103" applyNumberFormat="1" applyFont="1" applyBorder="1" applyAlignment="1" applyProtection="1">
      <alignment vertical="center"/>
    </xf>
    <xf numFmtId="0" fontId="9" fillId="0" borderId="6" xfId="103" applyNumberFormat="1" applyFont="1" applyBorder="1" applyAlignment="1" applyProtection="1">
      <alignment horizontal="right" vertical="center"/>
    </xf>
    <xf numFmtId="0" fontId="10" fillId="0" borderId="0" xfId="103" applyNumberFormat="1" applyFont="1" applyBorder="1" applyAlignment="1" applyProtection="1">
      <alignment horizontal="left" vertical="center"/>
    </xf>
    <xf numFmtId="176" fontId="10" fillId="0" borderId="0" xfId="113" applyNumberFormat="1" applyFont="1" applyBorder="1" applyAlignment="1" applyProtection="1">
      <alignment vertical="center"/>
    </xf>
    <xf numFmtId="181" fontId="10" fillId="0" borderId="5" xfId="113" applyNumberFormat="1" applyFont="1" applyBorder="1" applyAlignment="1" applyProtection="1">
      <alignment vertical="center"/>
    </xf>
    <xf numFmtId="0" fontId="9" fillId="0" borderId="0" xfId="103" applyNumberFormat="1" applyFont="1" applyBorder="1" applyAlignment="1" applyProtection="1">
      <alignment horizontal="left" vertical="center"/>
    </xf>
    <xf numFmtId="176" fontId="9" fillId="0" borderId="0" xfId="113" applyNumberFormat="1" applyFont="1" applyBorder="1" applyAlignment="1" applyProtection="1">
      <alignment vertical="center"/>
    </xf>
    <xf numFmtId="181" fontId="27" fillId="0" borderId="5" xfId="114" applyNumberFormat="1" applyFont="1" applyBorder="1" applyAlignment="1" applyProtection="1">
      <alignment vertical="center"/>
    </xf>
    <xf numFmtId="176" fontId="9" fillId="0" borderId="0" xfId="103" applyNumberFormat="1" applyFont="1" applyBorder="1" applyAlignment="1" applyProtection="1">
      <alignment vertical="center"/>
    </xf>
    <xf numFmtId="0" fontId="9" fillId="0" borderId="0" xfId="103" quotePrefix="1" applyNumberFormat="1" applyFont="1" applyBorder="1" applyAlignment="1" applyProtection="1">
      <alignment horizontal="left" vertical="center"/>
    </xf>
    <xf numFmtId="176" fontId="9" fillId="0" borderId="0" xfId="103" applyNumberFormat="1" applyFont="1" applyAlignment="1" applyProtection="1">
      <alignment vertical="center"/>
    </xf>
    <xf numFmtId="0" fontId="9" fillId="0" borderId="7" xfId="103" applyFont="1" applyBorder="1" applyAlignment="1" applyProtection="1">
      <alignment vertical="center"/>
    </xf>
    <xf numFmtId="0" fontId="9" fillId="0" borderId="6" xfId="103" quotePrefix="1" applyNumberFormat="1" applyFont="1" applyBorder="1" applyAlignment="1" applyProtection="1">
      <alignment horizontal="left" vertical="center"/>
    </xf>
    <xf numFmtId="176" fontId="9" fillId="0" borderId="6" xfId="113" applyNumberFormat="1" applyFont="1" applyBorder="1" applyAlignment="1" applyProtection="1">
      <alignment vertical="center"/>
    </xf>
    <xf numFmtId="181" fontId="27" fillId="0" borderId="8" xfId="114" applyNumberFormat="1" applyFont="1" applyBorder="1" applyAlignment="1" applyProtection="1">
      <alignment vertical="center"/>
    </xf>
    <xf numFmtId="0" fontId="9" fillId="0" borderId="6" xfId="103" applyNumberFormat="1" applyFont="1" applyBorder="1" applyAlignment="1" applyProtection="1">
      <alignment horizontal="left" vertical="center"/>
    </xf>
    <xf numFmtId="186" fontId="9" fillId="0" borderId="6" xfId="103" applyNumberFormat="1" applyFont="1" applyBorder="1" applyAlignment="1" applyProtection="1">
      <alignment vertical="center"/>
    </xf>
    <xf numFmtId="0" fontId="9" fillId="0" borderId="8" xfId="103" applyFont="1" applyBorder="1" applyAlignment="1" applyProtection="1">
      <alignment vertical="center"/>
    </xf>
    <xf numFmtId="0" fontId="9" fillId="0" borderId="0" xfId="32" applyNumberFormat="1" applyFont="1" applyProtection="1"/>
    <xf numFmtId="0" fontId="9" fillId="0" borderId="1" xfId="61" applyFont="1" applyBorder="1" applyProtection="1"/>
    <xf numFmtId="0" fontId="9" fillId="0" borderId="2" xfId="61" applyFont="1" applyBorder="1" applyProtection="1"/>
    <xf numFmtId="0" fontId="9" fillId="0" borderId="3" xfId="61" applyFont="1" applyBorder="1" applyProtection="1"/>
    <xf numFmtId="0" fontId="9" fillId="0" borderId="0" xfId="61" applyFont="1" applyProtection="1"/>
    <xf numFmtId="0" fontId="13" fillId="0" borderId="4" xfId="61" applyFont="1" applyBorder="1" applyProtection="1"/>
    <xf numFmtId="0" fontId="8" fillId="0" borderId="0" xfId="61" applyFont="1" applyBorder="1" applyAlignment="1" applyProtection="1">
      <alignment vertical="center"/>
    </xf>
    <xf numFmtId="0" fontId="20" fillId="0" borderId="0" xfId="61" applyFont="1" applyBorder="1" applyAlignment="1" applyProtection="1">
      <alignment vertical="center"/>
    </xf>
    <xf numFmtId="0" fontId="13" fillId="0" borderId="0" xfId="61" applyFont="1" applyBorder="1" applyAlignment="1" applyProtection="1">
      <alignment vertical="center"/>
    </xf>
    <xf numFmtId="0" fontId="13" fillId="0" borderId="5" xfId="61" applyFont="1" applyBorder="1" applyProtection="1"/>
    <xf numFmtId="0" fontId="13" fillId="0" borderId="0" xfId="61" applyFont="1" applyProtection="1"/>
    <xf numFmtId="0" fontId="12" fillId="0" borderId="0" xfId="61" applyFont="1" applyBorder="1" applyAlignment="1" applyProtection="1">
      <alignment vertical="center"/>
    </xf>
    <xf numFmtId="0" fontId="9" fillId="0" borderId="4" xfId="61" applyFont="1" applyBorder="1" applyProtection="1"/>
    <xf numFmtId="0" fontId="9" fillId="0" borderId="5" xfId="61" applyFont="1" applyBorder="1" applyProtection="1"/>
    <xf numFmtId="0" fontId="9" fillId="0" borderId="0" xfId="61" applyFont="1" applyBorder="1" applyAlignment="1" applyProtection="1">
      <alignment vertical="center"/>
    </xf>
    <xf numFmtId="164" fontId="9" fillId="0" borderId="0" xfId="61" applyNumberFormat="1" applyFont="1" applyBorder="1" applyAlignment="1" applyProtection="1">
      <alignment vertical="center"/>
    </xf>
    <xf numFmtId="0" fontId="9" fillId="0" borderId="5" xfId="61" applyFont="1" applyBorder="1" applyAlignment="1" applyProtection="1">
      <alignment horizontal="right"/>
    </xf>
    <xf numFmtId="164" fontId="9" fillId="0" borderId="6" xfId="61" applyNumberFormat="1" applyFont="1" applyBorder="1" applyAlignment="1" applyProtection="1">
      <alignment vertical="center"/>
    </xf>
    <xf numFmtId="0" fontId="9" fillId="0" borderId="4" xfId="61" applyFont="1" applyBorder="1" applyAlignment="1" applyProtection="1">
      <alignment vertical="center"/>
    </xf>
    <xf numFmtId="0" fontId="10" fillId="0" borderId="0" xfId="61" applyNumberFormat="1" applyFont="1" applyBorder="1" applyAlignment="1" applyProtection="1">
      <alignment horizontal="left" vertical="center"/>
    </xf>
    <xf numFmtId="181" fontId="10" fillId="0" borderId="0" xfId="61" applyNumberFormat="1" applyFont="1" applyBorder="1" applyAlignment="1" applyProtection="1">
      <alignment horizontal="right" vertical="center"/>
    </xf>
    <xf numFmtId="0" fontId="9" fillId="0" borderId="5" xfId="61" applyFont="1" applyBorder="1" applyAlignment="1" applyProtection="1">
      <alignment vertical="center"/>
    </xf>
    <xf numFmtId="0" fontId="9" fillId="0" borderId="0" xfId="61" applyFont="1" applyAlignment="1" applyProtection="1">
      <alignment vertical="center"/>
    </xf>
    <xf numFmtId="0" fontId="9" fillId="0" borderId="0" xfId="61" applyNumberFormat="1" applyFont="1" applyBorder="1" applyAlignment="1" applyProtection="1">
      <alignment horizontal="left" vertical="center"/>
    </xf>
    <xf numFmtId="181" fontId="9" fillId="0" borderId="0" xfId="61" applyNumberFormat="1" applyFont="1" applyBorder="1" applyAlignment="1" applyProtection="1">
      <alignment horizontal="left" vertical="center"/>
    </xf>
    <xf numFmtId="181" fontId="9" fillId="0" borderId="0" xfId="61" applyNumberFormat="1" applyFont="1" applyBorder="1" applyAlignment="1" applyProtection="1">
      <alignment vertical="center"/>
    </xf>
    <xf numFmtId="0" fontId="9" fillId="0" borderId="0" xfId="61" applyNumberFormat="1" applyFont="1" applyBorder="1" applyAlignment="1" applyProtection="1">
      <alignment horizontal="left" vertical="center" indent="1"/>
    </xf>
    <xf numFmtId="181" fontId="9" fillId="0" borderId="0" xfId="61" applyNumberFormat="1" applyFont="1" applyBorder="1" applyAlignment="1" applyProtection="1">
      <alignment horizontal="right" vertical="center"/>
    </xf>
    <xf numFmtId="0" fontId="9" fillId="0" borderId="6" xfId="61" applyNumberFormat="1" applyFont="1" applyBorder="1" applyAlignment="1" applyProtection="1">
      <alignment horizontal="left" vertical="center"/>
    </xf>
    <xf numFmtId="0" fontId="9" fillId="0" borderId="7" xfId="61" applyFont="1" applyBorder="1" applyProtection="1"/>
    <xf numFmtId="0" fontId="10" fillId="0" borderId="6" xfId="61" applyFont="1" applyBorder="1" applyAlignment="1" applyProtection="1">
      <alignment vertical="center"/>
    </xf>
    <xf numFmtId="0" fontId="9" fillId="0" borderId="8" xfId="61" applyFont="1" applyBorder="1" applyProtection="1"/>
    <xf numFmtId="0" fontId="9" fillId="0" borderId="0" xfId="115" applyNumberFormat="1" applyFont="1" applyBorder="1" applyAlignment="1" applyProtection="1">
      <alignment horizontal="right" vertical="center"/>
    </xf>
    <xf numFmtId="0" fontId="9" fillId="0" borderId="6" xfId="103" applyFont="1" applyBorder="1" applyAlignment="1" applyProtection="1">
      <alignment vertical="center"/>
    </xf>
    <xf numFmtId="164" fontId="10" fillId="0" borderId="0" xfId="116" applyNumberFormat="1" applyFont="1" applyBorder="1" applyAlignment="1" applyProtection="1">
      <alignment vertical="center"/>
    </xf>
    <xf numFmtId="176" fontId="10" fillId="0" borderId="5" xfId="116" applyNumberFormat="1" applyFont="1" applyBorder="1" applyAlignment="1" applyProtection="1">
      <alignment vertical="center"/>
    </xf>
    <xf numFmtId="164" fontId="9" fillId="0" borderId="0" xfId="116" applyNumberFormat="1" applyFont="1" applyBorder="1" applyAlignment="1" applyProtection="1">
      <alignment vertical="center"/>
    </xf>
    <xf numFmtId="176" fontId="9" fillId="0" borderId="5" xfId="116" applyNumberFormat="1" applyFont="1" applyBorder="1" applyAlignment="1" applyProtection="1">
      <alignment vertical="center"/>
    </xf>
    <xf numFmtId="181" fontId="9" fillId="0" borderId="0" xfId="117" applyNumberFormat="1" applyFont="1" applyAlignment="1" applyProtection="1">
      <alignment horizontal="right" vertical="center"/>
    </xf>
    <xf numFmtId="0" fontId="7" fillId="0" borderId="5" xfId="118" applyFont="1" applyBorder="1" applyAlignment="1" applyProtection="1">
      <alignment vertical="center"/>
    </xf>
    <xf numFmtId="186" fontId="9" fillId="0" borderId="5" xfId="103" applyNumberFormat="1" applyFont="1" applyBorder="1" applyAlignment="1" applyProtection="1">
      <alignment vertical="center"/>
    </xf>
    <xf numFmtId="186" fontId="9" fillId="0" borderId="8" xfId="103" applyNumberFormat="1" applyFont="1" applyBorder="1" applyAlignment="1" applyProtection="1">
      <alignment vertical="center"/>
    </xf>
    <xf numFmtId="0" fontId="9" fillId="0" borderId="1" xfId="119" applyFont="1" applyBorder="1" applyProtection="1"/>
    <xf numFmtId="0" fontId="9" fillId="0" borderId="2" xfId="119" applyFont="1" applyBorder="1" applyProtection="1"/>
    <xf numFmtId="0" fontId="9" fillId="0" borderId="3" xfId="119" applyFont="1" applyBorder="1" applyProtection="1"/>
    <xf numFmtId="0" fontId="9" fillId="0" borderId="0" xfId="119" applyFont="1" applyProtection="1"/>
    <xf numFmtId="0" fontId="13" fillId="0" borderId="4" xfId="119" applyFont="1" applyBorder="1" applyProtection="1"/>
    <xf numFmtId="0" fontId="8" fillId="0" borderId="0" xfId="119" applyFont="1" applyBorder="1" applyAlignment="1" applyProtection="1">
      <alignment vertical="center"/>
    </xf>
    <xf numFmtId="0" fontId="13" fillId="0" borderId="0" xfId="119" applyFont="1" applyBorder="1" applyAlignment="1" applyProtection="1">
      <alignment vertical="center"/>
    </xf>
    <xf numFmtId="0" fontId="9" fillId="0" borderId="0" xfId="119" applyFont="1" applyBorder="1" applyAlignment="1" applyProtection="1">
      <alignment horizontal="right" vertical="center"/>
    </xf>
    <xf numFmtId="0" fontId="9" fillId="0" borderId="5" xfId="119" applyFont="1" applyBorder="1" applyAlignment="1" applyProtection="1">
      <alignment horizontal="right" vertical="center"/>
    </xf>
    <xf numFmtId="0" fontId="13" fillId="0" borderId="0" xfId="119" applyFont="1" applyProtection="1"/>
    <xf numFmtId="0" fontId="13" fillId="0" borderId="5" xfId="119" applyFont="1" applyBorder="1" applyAlignment="1" applyProtection="1">
      <alignment vertical="center"/>
    </xf>
    <xf numFmtId="0" fontId="9" fillId="0" borderId="4" xfId="119" applyFont="1" applyBorder="1" applyProtection="1"/>
    <xf numFmtId="0" fontId="9" fillId="0" borderId="6" xfId="119" applyFont="1" applyBorder="1" applyAlignment="1" applyProtection="1">
      <alignment vertical="center"/>
    </xf>
    <xf numFmtId="0" fontId="9" fillId="0" borderId="5" xfId="119" applyFont="1" applyBorder="1" applyAlignment="1" applyProtection="1">
      <alignment vertical="center"/>
    </xf>
    <xf numFmtId="0" fontId="9" fillId="0" borderId="0" xfId="119" applyNumberFormat="1" applyFont="1" applyBorder="1" applyAlignment="1" applyProtection="1">
      <alignment horizontal="right" vertical="top"/>
    </xf>
    <xf numFmtId="0" fontId="9" fillId="0" borderId="0" xfId="119" applyFont="1" applyBorder="1" applyAlignment="1" applyProtection="1">
      <alignment horizontal="right" vertical="top" wrapText="1"/>
    </xf>
    <xf numFmtId="0" fontId="27" fillId="0" borderId="5" xfId="119" applyFont="1" applyBorder="1" applyAlignment="1" applyProtection="1">
      <alignment horizontal="right" vertical="center"/>
    </xf>
    <xf numFmtId="0" fontId="9" fillId="0" borderId="4" xfId="119" applyFont="1" applyBorder="1" applyAlignment="1" applyProtection="1">
      <alignment vertical="center"/>
    </xf>
    <xf numFmtId="164" fontId="10" fillId="0" borderId="0" xfId="119" applyNumberFormat="1" applyFont="1" applyBorder="1" applyAlignment="1" applyProtection="1">
      <alignment vertical="center"/>
    </xf>
    <xf numFmtId="181" fontId="9" fillId="0" borderId="5" xfId="119" applyNumberFormat="1" applyFont="1" applyBorder="1" applyAlignment="1" applyProtection="1">
      <alignment vertical="center"/>
    </xf>
    <xf numFmtId="0" fontId="9" fillId="0" borderId="0" xfId="119" applyFont="1" applyAlignment="1" applyProtection="1">
      <alignment vertical="center"/>
    </xf>
    <xf numFmtId="164" fontId="9" fillId="0" borderId="0" xfId="119" applyNumberFormat="1" applyFont="1" applyBorder="1" applyAlignment="1" applyProtection="1">
      <alignment vertical="center"/>
    </xf>
    <xf numFmtId="0" fontId="9" fillId="0" borderId="0" xfId="61" applyNumberFormat="1" applyFont="1" applyBorder="1" applyAlignment="1" applyProtection="1">
      <alignment horizontal="left" vertical="center" wrapText="1"/>
    </xf>
    <xf numFmtId="0" fontId="9" fillId="0" borderId="6" xfId="119" applyFont="1" applyBorder="1" applyAlignment="1" applyProtection="1">
      <alignment horizontal="left" vertical="center"/>
    </xf>
    <xf numFmtId="0" fontId="9" fillId="0" borderId="7" xfId="119" applyFont="1" applyBorder="1" applyProtection="1"/>
    <xf numFmtId="0" fontId="9" fillId="0" borderId="8" xfId="119" applyFont="1" applyBorder="1" applyAlignment="1" applyProtection="1">
      <alignment vertical="center"/>
    </xf>
    <xf numFmtId="0" fontId="9" fillId="0" borderId="0" xfId="120" applyNumberFormat="1" applyFont="1" applyBorder="1" applyAlignment="1" applyProtection="1">
      <alignment horizontal="right"/>
    </xf>
    <xf numFmtId="0" fontId="9" fillId="0" borderId="1" xfId="122" applyFont="1" applyBorder="1" applyAlignment="1" applyProtection="1">
      <alignment vertical="center"/>
    </xf>
    <xf numFmtId="0" fontId="9" fillId="0" borderId="2" xfId="122" applyFont="1" applyBorder="1" applyAlignment="1" applyProtection="1">
      <alignment vertical="center"/>
    </xf>
    <xf numFmtId="0" fontId="9" fillId="0" borderId="3" xfId="122" applyFont="1" applyBorder="1" applyAlignment="1" applyProtection="1">
      <alignment vertical="center"/>
    </xf>
    <xf numFmtId="0" fontId="9" fillId="0" borderId="0" xfId="122" applyFont="1" applyAlignment="1" applyProtection="1">
      <alignment vertical="center"/>
    </xf>
    <xf numFmtId="0" fontId="13" fillId="0" borderId="4" xfId="122" applyFont="1" applyBorder="1" applyAlignment="1" applyProtection="1">
      <alignment vertical="center"/>
    </xf>
    <xf numFmtId="0" fontId="8" fillId="0" borderId="0" xfId="122" applyFont="1" applyBorder="1" applyAlignment="1" applyProtection="1">
      <alignment vertical="center"/>
    </xf>
    <xf numFmtId="0" fontId="20" fillId="0" borderId="0" xfId="122" applyFont="1" applyBorder="1" applyAlignment="1" applyProtection="1">
      <alignment vertical="center"/>
    </xf>
    <xf numFmtId="0" fontId="13" fillId="0" borderId="0" xfId="122" applyFont="1" applyBorder="1" applyAlignment="1" applyProtection="1">
      <alignment vertical="center"/>
    </xf>
    <xf numFmtId="0" fontId="13" fillId="0" borderId="5" xfId="122" applyFont="1" applyBorder="1" applyAlignment="1" applyProtection="1">
      <alignment vertical="center"/>
    </xf>
    <xf numFmtId="0" fontId="13" fillId="0" borderId="0" xfId="122" applyFont="1" applyAlignment="1" applyProtection="1">
      <alignment vertical="center"/>
    </xf>
    <xf numFmtId="0" fontId="9" fillId="0" borderId="0" xfId="126" applyFont="1" applyBorder="1" applyAlignment="1" applyProtection="1">
      <alignment horizontal="right" vertical="center"/>
    </xf>
    <xf numFmtId="0" fontId="9" fillId="0" borderId="4" xfId="122" applyFont="1" applyBorder="1" applyAlignment="1" applyProtection="1">
      <alignment vertical="center"/>
    </xf>
    <xf numFmtId="0" fontId="9" fillId="0" borderId="6" xfId="122" applyFont="1" applyBorder="1" applyAlignment="1" applyProtection="1">
      <alignment vertical="center"/>
    </xf>
    <xf numFmtId="0" fontId="9" fillId="0" borderId="5" xfId="122" applyFont="1" applyBorder="1" applyAlignment="1" applyProtection="1">
      <alignment vertical="center"/>
    </xf>
    <xf numFmtId="0" fontId="9" fillId="0" borderId="0" xfId="122" applyFont="1" applyBorder="1" applyAlignment="1" applyProtection="1">
      <alignment vertical="center"/>
    </xf>
    <xf numFmtId="0" fontId="9" fillId="0" borderId="0" xfId="122" applyNumberFormat="1" applyFont="1" applyBorder="1" applyAlignment="1" applyProtection="1">
      <alignment vertical="center"/>
    </xf>
    <xf numFmtId="0" fontId="9" fillId="0" borderId="0" xfId="122" applyFont="1" applyBorder="1" applyAlignment="1" applyProtection="1">
      <alignment horizontal="right" vertical="top" wrapText="1"/>
    </xf>
    <xf numFmtId="0" fontId="10" fillId="0" borderId="0" xfId="122" applyFont="1" applyBorder="1" applyAlignment="1" applyProtection="1">
      <alignment horizontal="left" vertical="center"/>
    </xf>
    <xf numFmtId="164" fontId="10" fillId="0" borderId="0" xfId="122" applyNumberFormat="1" applyFont="1" applyBorder="1" applyAlignment="1" applyProtection="1">
      <alignment horizontal="right" vertical="center"/>
    </xf>
    <xf numFmtId="0" fontId="9" fillId="0" borderId="0" xfId="122" applyFont="1" applyBorder="1" applyAlignment="1" applyProtection="1">
      <alignment horizontal="left" vertical="center"/>
    </xf>
    <xf numFmtId="164" fontId="9" fillId="0" borderId="0" xfId="122" applyNumberFormat="1" applyFont="1" applyBorder="1" applyAlignment="1" applyProtection="1">
      <alignment horizontal="right" vertical="center"/>
    </xf>
    <xf numFmtId="0" fontId="9" fillId="0" borderId="0" xfId="122" applyNumberFormat="1" applyFont="1" applyBorder="1" applyAlignment="1" applyProtection="1">
      <alignment horizontal="left" vertical="center"/>
    </xf>
    <xf numFmtId="0" fontId="9" fillId="0" borderId="7" xfId="122" applyFont="1" applyBorder="1" applyAlignment="1" applyProtection="1">
      <alignment vertical="center"/>
    </xf>
    <xf numFmtId="0" fontId="9" fillId="0" borderId="8" xfId="122" applyFont="1" applyBorder="1" applyAlignment="1" applyProtection="1">
      <alignment vertical="center"/>
    </xf>
    <xf numFmtId="0" fontId="9" fillId="0" borderId="1" xfId="123" applyFont="1" applyBorder="1" applyProtection="1"/>
    <xf numFmtId="0" fontId="9" fillId="0" borderId="2" xfId="123" applyFont="1" applyBorder="1" applyProtection="1"/>
    <xf numFmtId="0" fontId="9" fillId="0" borderId="3" xfId="123" applyFont="1" applyBorder="1" applyProtection="1"/>
    <xf numFmtId="0" fontId="9" fillId="0" borderId="0" xfId="123" applyFont="1" applyProtection="1"/>
    <xf numFmtId="0" fontId="13" fillId="0" borderId="4" xfId="123" applyFont="1" applyBorder="1" applyProtection="1"/>
    <xf numFmtId="0" fontId="8" fillId="0" borderId="0" xfId="123" applyFont="1" applyBorder="1" applyAlignment="1" applyProtection="1"/>
    <xf numFmtId="0" fontId="13" fillId="0" borderId="0" xfId="123" applyFont="1" applyBorder="1" applyAlignment="1" applyProtection="1">
      <alignment vertical="center"/>
    </xf>
    <xf numFmtId="0" fontId="9" fillId="0" borderId="0" xfId="123" applyFont="1" applyBorder="1" applyAlignment="1" applyProtection="1">
      <alignment horizontal="right" vertical="center"/>
    </xf>
    <xf numFmtId="0" fontId="13" fillId="0" borderId="5" xfId="123" applyFont="1" applyBorder="1" applyProtection="1"/>
    <xf numFmtId="0" fontId="13" fillId="0" borderId="0" xfId="123" applyFont="1" applyProtection="1"/>
    <xf numFmtId="0" fontId="12" fillId="0" borderId="0" xfId="123" applyFont="1" applyBorder="1" applyAlignment="1" applyProtection="1"/>
    <xf numFmtId="0" fontId="9" fillId="0" borderId="4" xfId="123" applyFont="1" applyBorder="1" applyProtection="1"/>
    <xf numFmtId="0" fontId="9" fillId="0" borderId="6" xfId="123" applyFont="1" applyBorder="1" applyAlignment="1" applyProtection="1">
      <alignment vertical="center"/>
    </xf>
    <xf numFmtId="0" fontId="9" fillId="0" borderId="5" xfId="123" applyFont="1" applyBorder="1" applyProtection="1"/>
    <xf numFmtId="0" fontId="9" fillId="0" borderId="0" xfId="123" applyFont="1" applyBorder="1" applyAlignment="1" applyProtection="1">
      <alignment vertical="center"/>
    </xf>
    <xf numFmtId="164" fontId="9" fillId="0" borderId="0" xfId="123" applyNumberFormat="1" applyFont="1" applyBorder="1" applyAlignment="1" applyProtection="1">
      <alignment vertical="center"/>
    </xf>
    <xf numFmtId="0" fontId="9" fillId="0" borderId="0" xfId="32" applyFont="1" applyAlignment="1" applyProtection="1">
      <alignment horizontal="right"/>
    </xf>
    <xf numFmtId="164" fontId="9" fillId="0" borderId="0" xfId="123" applyNumberFormat="1" applyFont="1" applyBorder="1" applyAlignment="1" applyProtection="1">
      <alignment horizontal="left" vertical="center" indent="1"/>
    </xf>
    <xf numFmtId="164" fontId="9" fillId="0" borderId="6" xfId="123" applyNumberFormat="1" applyFont="1" applyBorder="1" applyAlignment="1" applyProtection="1">
      <alignment vertical="center"/>
    </xf>
    <xf numFmtId="0" fontId="9" fillId="0" borderId="6" xfId="123" applyFont="1" applyBorder="1" applyAlignment="1" applyProtection="1">
      <alignment horizontal="right" vertical="center"/>
    </xf>
    <xf numFmtId="164" fontId="10" fillId="0" borderId="0" xfId="123" applyNumberFormat="1" applyFont="1" applyBorder="1" applyAlignment="1" applyProtection="1">
      <alignment vertical="center"/>
    </xf>
    <xf numFmtId="0" fontId="9" fillId="0" borderId="5" xfId="123" applyFont="1" applyBorder="1" applyAlignment="1" applyProtection="1">
      <alignment vertical="center"/>
    </xf>
    <xf numFmtId="0" fontId="9" fillId="0" borderId="0" xfId="123" applyFont="1" applyAlignment="1" applyProtection="1">
      <alignment vertical="center"/>
    </xf>
    <xf numFmtId="0" fontId="10" fillId="0" borderId="0" xfId="61" applyNumberFormat="1" applyFont="1" applyBorder="1" applyAlignment="1" applyProtection="1">
      <alignment horizontal="left" vertical="center" indent="1"/>
    </xf>
    <xf numFmtId="0" fontId="10" fillId="0" borderId="0" xfId="123" applyNumberFormat="1" applyFont="1" applyBorder="1" applyAlignment="1" applyProtection="1">
      <alignment horizontal="left" vertical="center" indent="1"/>
    </xf>
    <xf numFmtId="0" fontId="9" fillId="0" borderId="0" xfId="123" applyNumberFormat="1" applyFont="1" applyBorder="1" applyAlignment="1" applyProtection="1">
      <alignment horizontal="left" vertical="center"/>
    </xf>
    <xf numFmtId="164" fontId="9" fillId="0" borderId="0" xfId="123" applyNumberFormat="1" applyFont="1" applyProtection="1"/>
    <xf numFmtId="0" fontId="9" fillId="0" borderId="0" xfId="123" applyNumberFormat="1" applyFont="1" applyBorder="1" applyAlignment="1" applyProtection="1">
      <alignment horizontal="left" vertical="center" indent="1"/>
    </xf>
    <xf numFmtId="164" fontId="9" fillId="0" borderId="0" xfId="123" applyNumberFormat="1" applyFont="1" applyBorder="1" applyAlignment="1" applyProtection="1">
      <alignment horizontal="right" vertical="center"/>
    </xf>
    <xf numFmtId="0" fontId="9" fillId="0" borderId="6" xfId="123" applyNumberFormat="1" applyFont="1" applyBorder="1" applyAlignment="1" applyProtection="1">
      <alignment horizontal="left" vertical="center"/>
    </xf>
    <xf numFmtId="0" fontId="9" fillId="0" borderId="4" xfId="123" applyFont="1" applyBorder="1" applyAlignment="1" applyProtection="1">
      <alignment vertical="center"/>
    </xf>
    <xf numFmtId="0" fontId="9" fillId="0" borderId="7" xfId="123" applyFont="1" applyBorder="1" applyProtection="1"/>
    <xf numFmtId="0" fontId="9" fillId="0" borderId="8" xfId="123" applyFont="1" applyBorder="1" applyProtection="1"/>
    <xf numFmtId="0" fontId="13" fillId="0" borderId="1" xfId="112" applyFont="1" applyBorder="1" applyProtection="1"/>
    <xf numFmtId="0" fontId="13" fillId="0" borderId="2" xfId="112" applyFont="1" applyBorder="1" applyProtection="1"/>
    <xf numFmtId="0" fontId="13" fillId="0" borderId="3" xfId="112" applyFont="1" applyBorder="1" applyProtection="1"/>
    <xf numFmtId="0" fontId="20" fillId="0" borderId="0" xfId="112" applyFont="1" applyBorder="1" applyAlignment="1" applyProtection="1">
      <alignment vertical="center"/>
    </xf>
    <xf numFmtId="164" fontId="10" fillId="0" borderId="0" xfId="112" applyNumberFormat="1" applyFont="1" applyBorder="1" applyAlignment="1" applyProtection="1">
      <alignment horizontal="right" vertical="center"/>
    </xf>
    <xf numFmtId="164" fontId="9" fillId="0" borderId="0" xfId="112" applyNumberFormat="1" applyFont="1" applyBorder="1" applyAlignment="1" applyProtection="1">
      <alignment horizontal="right" vertical="center"/>
    </xf>
    <xf numFmtId="0" fontId="9" fillId="0" borderId="0" xfId="61" applyFont="1" applyBorder="1" applyAlignment="1" applyProtection="1"/>
    <xf numFmtId="0" fontId="9" fillId="0" borderId="7" xfId="112" applyFont="1" applyBorder="1" applyAlignment="1" applyProtection="1">
      <alignment vertical="center"/>
    </xf>
    <xf numFmtId="0" fontId="9" fillId="0" borderId="8" xfId="112" applyFont="1" applyBorder="1" applyAlignment="1" applyProtection="1">
      <alignment vertical="center"/>
    </xf>
    <xf numFmtId="0" fontId="9" fillId="0" borderId="1" xfId="62" applyFont="1" applyBorder="1" applyProtection="1"/>
    <xf numFmtId="0" fontId="9" fillId="0" borderId="2" xfId="62" applyFont="1" applyBorder="1" applyProtection="1"/>
    <xf numFmtId="0" fontId="9" fillId="0" borderId="3" xfId="62" applyFont="1" applyBorder="1" applyProtection="1"/>
    <xf numFmtId="0" fontId="9" fillId="0" borderId="0" xfId="62" applyFont="1" applyProtection="1"/>
    <xf numFmtId="0" fontId="13" fillId="0" borderId="4" xfId="62" applyFont="1" applyBorder="1" applyProtection="1"/>
    <xf numFmtId="0" fontId="8" fillId="0" borderId="0" xfId="62" applyFont="1" applyBorder="1" applyAlignment="1" applyProtection="1"/>
    <xf numFmtId="0" fontId="20" fillId="0" borderId="0" xfId="62" applyFont="1" applyBorder="1" applyAlignment="1" applyProtection="1">
      <alignment vertical="center"/>
    </xf>
    <xf numFmtId="0" fontId="9" fillId="0" borderId="0" xfId="33" applyFont="1" applyAlignment="1" applyProtection="1">
      <alignment horizontal="right" vertical="center"/>
    </xf>
    <xf numFmtId="0" fontId="13" fillId="0" borderId="5" xfId="62" applyFont="1" applyBorder="1" applyProtection="1"/>
    <xf numFmtId="0" fontId="13" fillId="0" borderId="0" xfId="62" applyFont="1" applyProtection="1"/>
    <xf numFmtId="0" fontId="20" fillId="0" borderId="0" xfId="121" applyFont="1" applyBorder="1" applyAlignment="1" applyProtection="1">
      <alignment horizontal="left" vertical="center"/>
    </xf>
    <xf numFmtId="0" fontId="12" fillId="0" borderId="0" xfId="62" applyFont="1" applyBorder="1" applyAlignment="1" applyProtection="1"/>
    <xf numFmtId="0" fontId="13" fillId="0" borderId="0" xfId="62" applyFont="1" applyBorder="1" applyAlignment="1" applyProtection="1">
      <alignment vertical="center"/>
    </xf>
    <xf numFmtId="0" fontId="9" fillId="0" borderId="4" xfId="62" applyFont="1" applyBorder="1" applyProtection="1"/>
    <xf numFmtId="0" fontId="9" fillId="0" borderId="6" xfId="62" applyFont="1" applyBorder="1" applyAlignment="1" applyProtection="1">
      <alignment vertical="center"/>
    </xf>
    <xf numFmtId="0" fontId="9" fillId="0" borderId="5" xfId="62" applyFont="1" applyBorder="1" applyProtection="1"/>
    <xf numFmtId="0" fontId="9" fillId="0" borderId="0" xfId="62" applyFont="1" applyBorder="1" applyAlignment="1" applyProtection="1">
      <alignment vertical="center"/>
    </xf>
    <xf numFmtId="0" fontId="9" fillId="0" borderId="0" xfId="62" applyNumberFormat="1" applyFont="1" applyBorder="1" applyAlignment="1" applyProtection="1">
      <alignment vertical="center"/>
    </xf>
    <xf numFmtId="0" fontId="9" fillId="0" borderId="0" xfId="62" applyFont="1" applyBorder="1" applyAlignment="1" applyProtection="1">
      <alignment horizontal="right" vertical="top" wrapText="1"/>
    </xf>
    <xf numFmtId="0" fontId="9" fillId="0" borderId="5" xfId="62" applyFont="1" applyBorder="1" applyAlignment="1" applyProtection="1">
      <alignment horizontal="right"/>
    </xf>
    <xf numFmtId="0" fontId="9" fillId="0" borderId="0" xfId="62" applyFont="1" applyAlignment="1" applyProtection="1">
      <alignment horizontal="right"/>
    </xf>
    <xf numFmtId="0" fontId="9" fillId="0" borderId="0" xfId="62" applyFont="1" applyBorder="1" applyAlignment="1" applyProtection="1">
      <alignment horizontal="left" vertical="center"/>
    </xf>
    <xf numFmtId="164" fontId="9" fillId="0" borderId="0" xfId="62" applyNumberFormat="1" applyFont="1" applyBorder="1" applyAlignment="1" applyProtection="1">
      <alignment vertical="center"/>
    </xf>
    <xf numFmtId="181" fontId="9" fillId="0" borderId="0" xfId="62" applyNumberFormat="1" applyFont="1" applyBorder="1" applyAlignment="1" applyProtection="1">
      <alignment vertical="center"/>
    </xf>
    <xf numFmtId="181" fontId="9" fillId="0" borderId="0" xfId="62" applyNumberFormat="1" applyFont="1" applyProtection="1"/>
    <xf numFmtId="0" fontId="9" fillId="0" borderId="6" xfId="62" applyFont="1" applyBorder="1" applyAlignment="1" applyProtection="1">
      <alignment horizontal="left" vertical="center"/>
    </xf>
    <xf numFmtId="181" fontId="9" fillId="0" borderId="6" xfId="62" applyNumberFormat="1" applyFont="1" applyBorder="1" applyAlignment="1" applyProtection="1">
      <alignment vertical="center"/>
    </xf>
    <xf numFmtId="0" fontId="9" fillId="0" borderId="7" xfId="62" applyFont="1" applyBorder="1" applyProtection="1"/>
    <xf numFmtId="0" fontId="9" fillId="0" borderId="6" xfId="62" applyFont="1" applyBorder="1" applyProtection="1"/>
    <xf numFmtId="0" fontId="9" fillId="0" borderId="8" xfId="62" applyFont="1" applyBorder="1" applyProtection="1"/>
    <xf numFmtId="0" fontId="7" fillId="0" borderId="1" xfId="125" applyFont="1" applyBorder="1" applyProtection="1"/>
    <xf numFmtId="0" fontId="7" fillId="0" borderId="2" xfId="125" applyFont="1" applyBorder="1" applyProtection="1"/>
    <xf numFmtId="0" fontId="7" fillId="0" borderId="3" xfId="125" applyFont="1" applyBorder="1" applyProtection="1"/>
    <xf numFmtId="0" fontId="7" fillId="0" borderId="0" xfId="125" applyFont="1" applyProtection="1"/>
    <xf numFmtId="0" fontId="7" fillId="0" borderId="4" xfId="125" applyFont="1" applyBorder="1" applyProtection="1"/>
    <xf numFmtId="0" fontId="8" fillId="0" borderId="0" xfId="125" applyNumberFormat="1" applyFont="1" applyBorder="1" applyAlignment="1" applyProtection="1">
      <alignment vertical="center"/>
    </xf>
    <xf numFmtId="0" fontId="14" fillId="0" borderId="0" xfId="125" applyFont="1" applyBorder="1" applyProtection="1"/>
    <xf numFmtId="0" fontId="7" fillId="0" borderId="0" xfId="125" applyFont="1" applyBorder="1" applyProtection="1"/>
    <xf numFmtId="0" fontId="9" fillId="0" borderId="0" xfId="124" applyFont="1" applyBorder="1" applyAlignment="1" applyProtection="1">
      <alignment horizontal="right" vertical="center"/>
    </xf>
    <xf numFmtId="0" fontId="7" fillId="0" borderId="5" xfId="125" applyFont="1" applyBorder="1" applyProtection="1"/>
    <xf numFmtId="0" fontId="8" fillId="0" borderId="0" xfId="125" applyFont="1" applyBorder="1" applyAlignment="1" applyProtection="1">
      <alignment vertical="center"/>
    </xf>
    <xf numFmtId="181" fontId="9" fillId="0" borderId="0" xfId="124" applyNumberFormat="1" applyFont="1" applyBorder="1" applyAlignment="1" applyProtection="1">
      <alignment horizontal="right" vertical="center"/>
    </xf>
    <xf numFmtId="0" fontId="7" fillId="0" borderId="6" xfId="125" applyFont="1" applyBorder="1" applyProtection="1"/>
    <xf numFmtId="0" fontId="9" fillId="0" borderId="0" xfId="125" applyFont="1" applyBorder="1" applyAlignment="1" applyProtection="1">
      <alignment horizontal="center" wrapText="1"/>
    </xf>
    <xf numFmtId="0" fontId="27" fillId="0" borderId="5" xfId="125" applyFont="1" applyBorder="1" applyProtection="1"/>
    <xf numFmtId="0" fontId="12" fillId="0" borderId="6" xfId="125" applyFont="1" applyBorder="1" applyProtection="1"/>
    <xf numFmtId="0" fontId="12" fillId="0" borderId="5" xfId="125" applyFont="1" applyBorder="1" applyProtection="1"/>
    <xf numFmtId="0" fontId="12" fillId="0" borderId="0" xfId="125" applyFont="1" applyBorder="1" applyProtection="1"/>
    <xf numFmtId="190" fontId="12" fillId="0" borderId="0" xfId="125" applyNumberFormat="1" applyFont="1" applyBorder="1" applyProtection="1"/>
    <xf numFmtId="190" fontId="12" fillId="0" borderId="5" xfId="125" applyNumberFormat="1" applyFont="1" applyBorder="1" applyProtection="1"/>
    <xf numFmtId="0" fontId="9" fillId="0" borderId="0" xfId="125" applyFont="1" applyBorder="1" applyAlignment="1" applyProtection="1">
      <alignment horizontal="left" vertical="center"/>
    </xf>
    <xf numFmtId="165" fontId="9" fillId="0" borderId="0" xfId="125" applyNumberFormat="1" applyFont="1" applyBorder="1" applyAlignment="1" applyProtection="1">
      <alignment horizontal="right" vertical="center"/>
    </xf>
    <xf numFmtId="191" fontId="9" fillId="0" borderId="5" xfId="125" applyNumberFormat="1" applyFont="1" applyBorder="1" applyProtection="1"/>
    <xf numFmtId="165" fontId="9" fillId="0" borderId="0" xfId="125" applyNumberFormat="1" applyFont="1" applyBorder="1" applyAlignment="1" applyProtection="1">
      <alignment horizontal="right"/>
    </xf>
    <xf numFmtId="0" fontId="9" fillId="0" borderId="0" xfId="125" applyFont="1" applyBorder="1" applyAlignment="1" applyProtection="1">
      <alignment horizontal="left"/>
    </xf>
    <xf numFmtId="191" fontId="9" fillId="0" borderId="0" xfId="125" applyNumberFormat="1" applyFont="1" applyBorder="1" applyProtection="1"/>
    <xf numFmtId="0" fontId="20" fillId="0" borderId="0" xfId="125" applyFont="1" applyBorder="1" applyAlignment="1" applyProtection="1">
      <alignment vertical="center"/>
    </xf>
    <xf numFmtId="0" fontId="9" fillId="0" borderId="2" xfId="125" applyFont="1" applyBorder="1" applyAlignment="1" applyProtection="1">
      <alignment horizontal="left"/>
    </xf>
    <xf numFmtId="191" fontId="9" fillId="0" borderId="2" xfId="125" applyNumberFormat="1" applyFont="1" applyBorder="1" applyProtection="1"/>
    <xf numFmtId="0" fontId="9" fillId="0" borderId="0" xfId="125" applyFont="1" applyBorder="1" applyAlignment="1" applyProtection="1">
      <alignment horizontal="centerContinuous" vertical="center" wrapText="1"/>
    </xf>
    <xf numFmtId="0" fontId="9" fillId="0" borderId="6" xfId="125" applyFont="1" applyBorder="1" applyAlignment="1" applyProtection="1">
      <alignment horizontal="centerContinuous" vertical="center" wrapText="1"/>
    </xf>
    <xf numFmtId="0" fontId="9" fillId="0" borderId="6" xfId="125" applyFont="1" applyBorder="1" applyAlignment="1" applyProtection="1">
      <alignment horizontal="centerContinuous" wrapText="1"/>
    </xf>
    <xf numFmtId="0" fontId="9" fillId="0" borderId="6" xfId="125" applyFont="1" applyBorder="1" applyAlignment="1" applyProtection="1">
      <alignment horizontal="centerContinuous"/>
    </xf>
    <xf numFmtId="0" fontId="9" fillId="0" borderId="0" xfId="125" applyFont="1" applyBorder="1" applyAlignment="1" applyProtection="1">
      <alignment horizontal="right"/>
    </xf>
    <xf numFmtId="0" fontId="9" fillId="0" borderId="0" xfId="125" applyFont="1" applyBorder="1" applyAlignment="1" applyProtection="1">
      <alignment horizontal="right" vertical="top"/>
    </xf>
    <xf numFmtId="0" fontId="27" fillId="0" borderId="6" xfId="125" applyFont="1" applyBorder="1" applyProtection="1"/>
    <xf numFmtId="191" fontId="9" fillId="0" borderId="6" xfId="125" applyNumberFormat="1" applyFont="1" applyBorder="1" applyProtection="1"/>
    <xf numFmtId="0" fontId="27" fillId="0" borderId="2" xfId="125" applyFont="1" applyBorder="1" applyProtection="1"/>
    <xf numFmtId="3" fontId="9" fillId="0" borderId="0" xfId="125" applyNumberFormat="1" applyFont="1" applyBorder="1" applyAlignment="1" applyProtection="1">
      <alignment vertical="center"/>
    </xf>
    <xf numFmtId="3" fontId="9" fillId="0" borderId="0" xfId="125" applyNumberFormat="1" applyFont="1" applyBorder="1" applyAlignment="1" applyProtection="1">
      <alignment horizontal="right" vertical="center"/>
    </xf>
    <xf numFmtId="0" fontId="7" fillId="0" borderId="7" xfId="125" applyFont="1" applyBorder="1" applyProtection="1"/>
    <xf numFmtId="0" fontId="9" fillId="0" borderId="6" xfId="125" applyFont="1" applyBorder="1" applyAlignment="1" applyProtection="1">
      <alignment horizontal="left"/>
    </xf>
    <xf numFmtId="191" fontId="9" fillId="0" borderId="8" xfId="125" applyNumberFormat="1" applyFont="1" applyBorder="1" applyProtection="1"/>
    <xf numFmtId="191" fontId="9" fillId="0" borderId="3" xfId="125" applyNumberFormat="1" applyFont="1" applyBorder="1" applyProtection="1"/>
    <xf numFmtId="0" fontId="9" fillId="0" borderId="0" xfId="125" applyFont="1" applyBorder="1" applyAlignment="1" applyProtection="1">
      <alignment horizontal="centerContinuous"/>
    </xf>
    <xf numFmtId="0" fontId="9" fillId="0" borderId="6" xfId="125" applyFont="1" applyBorder="1" applyProtection="1"/>
    <xf numFmtId="0" fontId="7" fillId="0" borderId="0" xfId="125" applyFont="1" applyBorder="1" applyAlignment="1" applyProtection="1">
      <alignment vertical="center"/>
    </xf>
    <xf numFmtId="0" fontId="9" fillId="0" borderId="0" xfId="32" applyFont="1" applyBorder="1" applyAlignment="1" applyProtection="1">
      <alignment vertical="center"/>
    </xf>
    <xf numFmtId="0" fontId="7" fillId="0" borderId="8" xfId="125" applyFont="1" applyBorder="1" applyProtection="1"/>
    <xf numFmtId="0" fontId="7" fillId="0" borderId="1" xfId="32" applyFont="1" applyBorder="1" applyProtection="1"/>
    <xf numFmtId="0" fontId="7" fillId="0" borderId="2" xfId="32" applyFont="1" applyBorder="1" applyAlignment="1" applyProtection="1">
      <alignment horizontal="center"/>
    </xf>
    <xf numFmtId="0" fontId="7" fillId="0" borderId="2" xfId="32" applyFont="1" applyBorder="1" applyProtection="1"/>
    <xf numFmtId="0" fontId="7" fillId="0" borderId="3" xfId="32" applyFont="1" applyBorder="1" applyProtection="1"/>
    <xf numFmtId="0" fontId="8" fillId="0" borderId="0" xfId="32" applyFont="1" applyBorder="1" applyAlignment="1" applyProtection="1">
      <alignment vertical="center"/>
    </xf>
    <xf numFmtId="0" fontId="38" fillId="0" borderId="0" xfId="32" applyFont="1" applyBorder="1" applyAlignment="1" applyProtection="1">
      <alignment horizontal="left"/>
    </xf>
    <xf numFmtId="0" fontId="9" fillId="0" borderId="5" xfId="32" applyFont="1" applyBorder="1" applyAlignment="1" applyProtection="1">
      <alignment horizontal="right" vertical="center"/>
    </xf>
    <xf numFmtId="0" fontId="38" fillId="0" borderId="0" xfId="32" applyFont="1" applyAlignment="1" applyProtection="1">
      <alignment horizontal="left"/>
    </xf>
    <xf numFmtId="0" fontId="38" fillId="0" borderId="5" xfId="32" applyFont="1" applyBorder="1" applyAlignment="1" applyProtection="1">
      <alignment horizontal="left"/>
    </xf>
    <xf numFmtId="0" fontId="20" fillId="0" borderId="6" xfId="32" applyFont="1" applyBorder="1" applyAlignment="1" applyProtection="1">
      <alignment vertical="center"/>
    </xf>
    <xf numFmtId="0" fontId="40" fillId="0" borderId="6" xfId="32" quotePrefix="1" applyFont="1" applyBorder="1" applyAlignment="1" applyProtection="1">
      <alignment horizontal="left"/>
    </xf>
    <xf numFmtId="0" fontId="40" fillId="0" borderId="5" xfId="32" quotePrefix="1" applyFont="1" applyBorder="1" applyAlignment="1" applyProtection="1">
      <alignment horizontal="left"/>
    </xf>
    <xf numFmtId="0" fontId="40" fillId="0" borderId="0" xfId="32" quotePrefix="1" applyFont="1" applyAlignment="1" applyProtection="1">
      <alignment horizontal="left"/>
    </xf>
    <xf numFmtId="0" fontId="27" fillId="0" borderId="4" xfId="32" applyFont="1" applyBorder="1" applyProtection="1"/>
    <xf numFmtId="0" fontId="36" fillId="0" borderId="2" xfId="32" applyFont="1" applyBorder="1" applyAlignment="1" applyProtection="1">
      <alignment vertical="center"/>
    </xf>
    <xf numFmtId="0" fontId="27" fillId="0" borderId="2" xfId="32" applyFont="1" applyFill="1" applyBorder="1" applyProtection="1"/>
    <xf numFmtId="0" fontId="27" fillId="0" borderId="5" xfId="32" applyFont="1" applyFill="1" applyBorder="1" applyProtection="1"/>
    <xf numFmtId="0" fontId="27" fillId="0" borderId="0" xfId="32" applyFont="1" applyProtection="1"/>
    <xf numFmtId="0" fontId="33" fillId="0" borderId="0" xfId="32" quotePrefix="1" applyFont="1" applyFill="1" applyBorder="1" applyAlignment="1" applyProtection="1">
      <alignment horizontal="center" vertical="center"/>
    </xf>
    <xf numFmtId="0" fontId="27" fillId="0" borderId="5" xfId="32" applyFont="1" applyFill="1" applyBorder="1" applyAlignment="1" applyProtection="1">
      <alignment horizontal="center" vertical="center" wrapText="1"/>
    </xf>
    <xf numFmtId="0" fontId="27" fillId="0" borderId="5" xfId="32" applyFont="1" applyFill="1" applyBorder="1" applyAlignment="1" applyProtection="1">
      <alignment horizontal="right" vertical="top" wrapText="1"/>
    </xf>
    <xf numFmtId="0" fontId="27" fillId="0" borderId="6" xfId="32" applyFont="1" applyFill="1" applyBorder="1" applyAlignment="1" applyProtection="1">
      <alignment horizontal="left" vertical="center"/>
    </xf>
    <xf numFmtId="0" fontId="27" fillId="0" borderId="6" xfId="32" applyFont="1" applyFill="1" applyBorder="1" applyAlignment="1" applyProtection="1">
      <alignment horizontal="center" vertical="top"/>
    </xf>
    <xf numFmtId="0" fontId="27" fillId="0" borderId="6" xfId="32" applyFont="1" applyFill="1" applyBorder="1" applyAlignment="1" applyProtection="1">
      <alignment horizontal="center" vertical="center"/>
    </xf>
    <xf numFmtId="0" fontId="27" fillId="0" borderId="6" xfId="32" quotePrefix="1" applyFont="1" applyFill="1" applyBorder="1" applyAlignment="1" applyProtection="1">
      <alignment horizontal="center" vertical="top"/>
    </xf>
    <xf numFmtId="0" fontId="27" fillId="0" borderId="5" xfId="32" applyFont="1" applyFill="1" applyBorder="1" applyAlignment="1" applyProtection="1">
      <alignment horizontal="center" vertical="center"/>
    </xf>
    <xf numFmtId="0" fontId="9" fillId="0" borderId="2" xfId="32" applyFont="1" applyFill="1" applyBorder="1" applyAlignment="1" applyProtection="1">
      <alignment horizontal="left" vertical="center"/>
    </xf>
    <xf numFmtId="0" fontId="9" fillId="0" borderId="2" xfId="32" applyFont="1" applyFill="1" applyBorder="1" applyAlignment="1" applyProtection="1">
      <alignment horizontal="center" vertical="center" wrapText="1"/>
    </xf>
    <xf numFmtId="0" fontId="9" fillId="0" borderId="2" xfId="32" applyFont="1" applyFill="1" applyBorder="1" applyAlignment="1" applyProtection="1">
      <alignment horizontal="center"/>
    </xf>
    <xf numFmtId="0" fontId="9" fillId="0" borderId="2" xfId="32" applyFont="1" applyFill="1" applyBorder="1" applyAlignment="1" applyProtection="1">
      <alignment horizontal="center" vertical="center"/>
    </xf>
    <xf numFmtId="0" fontId="9" fillId="0" borderId="5" xfId="32" applyFont="1" applyFill="1" applyBorder="1" applyAlignment="1" applyProtection="1">
      <alignment horizontal="center" vertical="center"/>
    </xf>
    <xf numFmtId="3" fontId="9" fillId="3" borderId="0" xfId="32" applyNumberFormat="1" applyFont="1" applyFill="1" applyBorder="1" applyAlignment="1" applyProtection="1">
      <alignment horizontal="right" vertical="center"/>
    </xf>
    <xf numFmtId="3" fontId="9" fillId="3" borderId="5" xfId="32" applyNumberFormat="1" applyFont="1" applyFill="1" applyBorder="1" applyAlignment="1" applyProtection="1">
      <alignment horizontal="right" vertical="center"/>
    </xf>
    <xf numFmtId="3" fontId="9" fillId="4" borderId="0" xfId="32" applyNumberFormat="1" applyFont="1" applyFill="1" applyBorder="1" applyAlignment="1" applyProtection="1">
      <alignment horizontal="right" vertical="center"/>
    </xf>
    <xf numFmtId="0" fontId="9" fillId="0" borderId="6" xfId="32" applyNumberFormat="1" applyFont="1" applyFill="1" applyBorder="1" applyAlignment="1" applyProtection="1">
      <alignment horizontal="centerContinuous" vertical="center" wrapText="1"/>
    </xf>
    <xf numFmtId="0" fontId="9" fillId="0" borderId="6" xfId="32" applyFont="1" applyBorder="1" applyAlignment="1" applyProtection="1">
      <alignment horizontal="centerContinuous" vertical="center" wrapText="1"/>
    </xf>
    <xf numFmtId="0" fontId="9" fillId="0" borderId="0" xfId="32" applyFont="1" applyBorder="1" applyAlignment="1" applyProtection="1">
      <alignment horizontal="center" vertical="center" wrapText="1"/>
    </xf>
    <xf numFmtId="0" fontId="9" fillId="0" borderId="6" xfId="32" applyFont="1" applyFill="1" applyBorder="1" applyAlignment="1" applyProtection="1">
      <alignment horizontal="centerContinuous" vertical="center" wrapText="1"/>
    </xf>
    <xf numFmtId="0" fontId="9" fillId="0" borderId="0" xfId="32" quotePrefix="1" applyFont="1" applyFill="1" applyBorder="1" applyAlignment="1" applyProtection="1">
      <alignment horizontal="center" vertical="center" wrapText="1"/>
    </xf>
    <xf numFmtId="0" fontId="27" fillId="0" borderId="5" xfId="32" applyFont="1" applyBorder="1" applyAlignment="1" applyProtection="1">
      <alignment horizontal="centerContinuous" vertical="center" wrapText="1"/>
    </xf>
    <xf numFmtId="0" fontId="9" fillId="0" borderId="2" xfId="32" applyFont="1" applyFill="1" applyBorder="1" applyAlignment="1" applyProtection="1">
      <alignment horizontal="center" vertical="top"/>
    </xf>
    <xf numFmtId="0" fontId="9" fillId="0" borderId="5" xfId="32" applyFont="1" applyFill="1" applyBorder="1" applyAlignment="1" applyProtection="1">
      <alignment horizontal="center"/>
    </xf>
    <xf numFmtId="0" fontId="9" fillId="0" borderId="6" xfId="32" applyFont="1" applyFill="1" applyBorder="1" applyAlignment="1" applyProtection="1">
      <alignment horizontal="center" vertical="center"/>
    </xf>
    <xf numFmtId="0" fontId="9" fillId="0" borderId="6" xfId="32" applyFont="1" applyBorder="1" applyProtection="1"/>
    <xf numFmtId="0" fontId="9" fillId="0" borderId="5" xfId="32" applyFont="1" applyBorder="1" applyProtection="1"/>
    <xf numFmtId="0" fontId="7" fillId="0" borderId="0" xfId="32" applyFont="1" applyBorder="1" applyProtection="1"/>
    <xf numFmtId="0" fontId="9" fillId="0" borderId="2" xfId="32" applyFont="1" applyBorder="1" applyProtection="1"/>
    <xf numFmtId="0" fontId="9" fillId="0" borderId="0" xfId="32" applyNumberFormat="1" applyFont="1" applyBorder="1" applyAlignment="1" applyProtection="1">
      <alignment vertical="center"/>
    </xf>
    <xf numFmtId="0" fontId="7" fillId="0" borderId="7" xfId="32" applyFont="1" applyBorder="1" applyProtection="1"/>
    <xf numFmtId="0" fontId="9" fillId="0" borderId="6" xfId="32" applyFont="1" applyBorder="1" applyAlignment="1" applyProtection="1">
      <alignment vertical="center"/>
    </xf>
    <xf numFmtId="0" fontId="9" fillId="0" borderId="8" xfId="32" applyFont="1" applyBorder="1" applyProtection="1"/>
    <xf numFmtId="0" fontId="41" fillId="0" borderId="0" xfId="32" applyFont="1" applyAlignment="1" applyProtection="1">
      <alignment vertical="center"/>
    </xf>
    <xf numFmtId="0" fontId="41" fillId="0" borderId="0" xfId="32" applyFont="1" applyProtection="1"/>
    <xf numFmtId="0" fontId="13" fillId="0" borderId="0" xfId="32" applyFont="1" applyAlignment="1" applyProtection="1">
      <alignment horizontal="left"/>
    </xf>
    <xf numFmtId="0" fontId="7" fillId="0" borderId="0" xfId="32" applyFont="1" applyAlignment="1" applyProtection="1">
      <alignment horizontal="center"/>
    </xf>
    <xf numFmtId="0" fontId="13" fillId="0" borderId="0" xfId="32" applyFont="1" applyAlignment="1" applyProtection="1">
      <alignment horizontal="center"/>
    </xf>
    <xf numFmtId="0" fontId="9" fillId="0" borderId="1" xfId="127" applyFont="1" applyBorder="1" applyAlignment="1" applyProtection="1">
      <alignment vertical="center"/>
    </xf>
    <xf numFmtId="0" fontId="9" fillId="0" borderId="2" xfId="127" applyFont="1" applyBorder="1" applyAlignment="1" applyProtection="1">
      <alignment vertical="center"/>
    </xf>
    <xf numFmtId="0" fontId="9" fillId="0" borderId="3" xfId="127" applyFont="1" applyBorder="1" applyAlignment="1" applyProtection="1">
      <alignment vertical="center"/>
    </xf>
    <xf numFmtId="0" fontId="9" fillId="0" borderId="0" xfId="127" applyFont="1" applyAlignment="1" applyProtection="1">
      <alignment vertical="center"/>
    </xf>
    <xf numFmtId="0" fontId="13" fillId="0" borderId="4" xfId="127" applyFont="1" applyBorder="1" applyAlignment="1" applyProtection="1">
      <alignment vertical="center"/>
    </xf>
    <xf numFmtId="0" fontId="8" fillId="0" borderId="0" xfId="127" applyFont="1" applyBorder="1" applyAlignment="1" applyProtection="1">
      <alignment vertical="center"/>
    </xf>
    <xf numFmtId="0" fontId="13" fillId="0" borderId="0" xfId="127" applyFont="1" applyBorder="1" applyAlignment="1" applyProtection="1">
      <alignment vertical="center"/>
    </xf>
    <xf numFmtId="0" fontId="9" fillId="0" borderId="5" xfId="127" applyFont="1" applyBorder="1" applyAlignment="1" applyProtection="1">
      <alignment horizontal="right" vertical="center"/>
    </xf>
    <xf numFmtId="0" fontId="13" fillId="0" borderId="0" xfId="127" applyFont="1" applyAlignment="1" applyProtection="1">
      <alignment vertical="center"/>
    </xf>
    <xf numFmtId="0" fontId="13" fillId="0" borderId="5" xfId="127" applyFont="1" applyBorder="1" applyAlignment="1" applyProtection="1">
      <alignment vertical="center"/>
    </xf>
    <xf numFmtId="0" fontId="9" fillId="0" borderId="4" xfId="127" applyFont="1" applyBorder="1" applyAlignment="1" applyProtection="1">
      <alignment vertical="center"/>
    </xf>
    <xf numFmtId="0" fontId="9" fillId="0" borderId="6" xfId="127" applyFont="1" applyBorder="1" applyAlignment="1" applyProtection="1">
      <alignment vertical="center"/>
    </xf>
    <xf numFmtId="0" fontId="9" fillId="0" borderId="5" xfId="127" applyFont="1" applyBorder="1" applyAlignment="1" applyProtection="1">
      <alignment vertical="center"/>
    </xf>
    <xf numFmtId="0" fontId="9" fillId="0" borderId="0" xfId="127" applyFont="1" applyBorder="1" applyAlignment="1" applyProtection="1">
      <alignment horizontal="right" vertical="center"/>
    </xf>
    <xf numFmtId="0" fontId="9" fillId="0" borderId="0" xfId="127" applyFont="1" applyBorder="1" applyAlignment="1" applyProtection="1">
      <alignment horizontal="center" vertical="center"/>
    </xf>
    <xf numFmtId="0" fontId="9" fillId="0" borderId="6" xfId="127" applyFont="1" applyBorder="1" applyAlignment="1" applyProtection="1">
      <alignment horizontal="centerContinuous" vertical="center"/>
    </xf>
    <xf numFmtId="0" fontId="27" fillId="0" borderId="5" xfId="127" applyFont="1" applyBorder="1" applyAlignment="1" applyProtection="1">
      <alignment horizontal="centerContinuous" vertical="center"/>
    </xf>
    <xf numFmtId="0" fontId="9" fillId="0" borderId="0" xfId="127" applyFont="1" applyBorder="1" applyAlignment="1" applyProtection="1">
      <alignment horizontal="right"/>
    </xf>
    <xf numFmtId="0" fontId="27" fillId="0" borderId="5" xfId="127" applyFont="1" applyBorder="1" applyAlignment="1" applyProtection="1">
      <alignment horizontal="right" vertical="center"/>
    </xf>
    <xf numFmtId="0" fontId="9" fillId="0" borderId="6" xfId="127" applyFont="1" applyBorder="1" applyAlignment="1" applyProtection="1">
      <alignment horizontal="right" vertical="center"/>
    </xf>
    <xf numFmtId="0" fontId="9" fillId="0" borderId="0" xfId="127" applyFont="1" applyBorder="1" applyAlignment="1" applyProtection="1">
      <alignment horizontal="left" vertical="center"/>
    </xf>
    <xf numFmtId="3" fontId="9" fillId="0" borderId="0" xfId="127" applyNumberFormat="1" applyFont="1" applyBorder="1" applyAlignment="1" applyProtection="1">
      <alignment horizontal="right" vertical="center"/>
    </xf>
    <xf numFmtId="164" fontId="9" fillId="0" borderId="5" xfId="127" applyNumberFormat="1" applyFont="1" applyBorder="1" applyAlignment="1" applyProtection="1">
      <alignment vertical="center"/>
    </xf>
    <xf numFmtId="0" fontId="9" fillId="0" borderId="6" xfId="127" applyFont="1" applyBorder="1" applyAlignment="1" applyProtection="1">
      <alignment horizontal="left" vertical="center"/>
    </xf>
    <xf numFmtId="0" fontId="9" fillId="0" borderId="0" xfId="129" applyFont="1" applyAlignment="1" applyProtection="1">
      <alignment horizontal="left"/>
    </xf>
    <xf numFmtId="0" fontId="9" fillId="0" borderId="0" xfId="130" applyFont="1" applyBorder="1" applyAlignment="1" applyProtection="1">
      <alignment vertical="center"/>
    </xf>
    <xf numFmtId="0" fontId="9" fillId="0" borderId="7" xfId="127" applyFont="1" applyBorder="1" applyAlignment="1" applyProtection="1">
      <alignment vertical="center"/>
    </xf>
    <xf numFmtId="0" fontId="9" fillId="0" borderId="8" xfId="127" applyFont="1" applyBorder="1" applyAlignment="1" applyProtection="1">
      <alignment vertical="center"/>
    </xf>
    <xf numFmtId="0" fontId="7" fillId="0" borderId="0" xfId="128" applyFont="1" applyProtection="1"/>
    <xf numFmtId="0" fontId="9" fillId="0" borderId="0" xfId="127" applyFont="1" applyFill="1" applyBorder="1" applyAlignment="1" applyProtection="1">
      <alignment horizontal="left" vertical="center"/>
    </xf>
    <xf numFmtId="0" fontId="9" fillId="0" borderId="0" xfId="132" applyFont="1" applyFill="1" applyBorder="1" applyAlignment="1" applyProtection="1">
      <alignment vertical="center"/>
    </xf>
    <xf numFmtId="166" fontId="8" fillId="0" borderId="7" xfId="88" applyFont="1" applyBorder="1" applyAlignment="1" applyProtection="1">
      <alignment horizontal="left" vertical="center"/>
    </xf>
    <xf numFmtId="166" fontId="8" fillId="0" borderId="6" xfId="88" applyFont="1" applyBorder="1" applyAlignment="1" applyProtection="1">
      <alignment horizontal="left" vertical="center"/>
    </xf>
    <xf numFmtId="3" fontId="9" fillId="0" borderId="6" xfId="88" applyNumberFormat="1" applyFont="1" applyBorder="1" applyAlignment="1" applyProtection="1">
      <alignment vertical="center"/>
    </xf>
    <xf numFmtId="49" fontId="44" fillId="3" borderId="0" xfId="138" applyNumberFormat="1" applyFont="1" applyFill="1" applyAlignment="1" applyProtection="1">
      <alignment horizontal="left" vertical="top"/>
    </xf>
    <xf numFmtId="0" fontId="44" fillId="3" borderId="0" xfId="138" applyFont="1" applyFill="1" applyAlignment="1" applyProtection="1">
      <alignment horizontal="left" vertical="top"/>
    </xf>
    <xf numFmtId="0" fontId="44" fillId="3" borderId="0" xfId="138" applyFont="1" applyFill="1" applyProtection="1"/>
    <xf numFmtId="0" fontId="13" fillId="3" borderId="0" xfId="138" applyFont="1" applyFill="1" applyAlignment="1" applyProtection="1">
      <alignment horizontal="left" vertical="top"/>
    </xf>
    <xf numFmtId="49" fontId="13" fillId="3" borderId="0" xfId="138" applyNumberFormat="1" applyFont="1" applyFill="1" applyAlignment="1" applyProtection="1">
      <alignment horizontal="left" vertical="top"/>
    </xf>
    <xf numFmtId="49" fontId="45" fillId="3" borderId="0" xfId="55" applyNumberFormat="1" applyFont="1" applyFill="1" applyAlignment="1" applyProtection="1">
      <alignment horizontal="left" vertical="top"/>
    </xf>
    <xf numFmtId="0" fontId="13" fillId="3" borderId="0" xfId="55" applyFont="1" applyFill="1" applyAlignment="1" applyProtection="1">
      <alignment horizontal="left" vertical="top" wrapText="1"/>
    </xf>
    <xf numFmtId="49" fontId="45" fillId="3" borderId="0" xfId="56" applyNumberFormat="1" applyFont="1" applyFill="1" applyAlignment="1" applyProtection="1">
      <alignment horizontal="left" vertical="top"/>
    </xf>
    <xf numFmtId="0" fontId="13" fillId="3" borderId="0" xfId="56" applyFont="1" applyFill="1" applyAlignment="1" applyProtection="1">
      <alignment horizontal="left" vertical="top" wrapText="1"/>
    </xf>
    <xf numFmtId="0" fontId="44" fillId="3" borderId="0" xfId="80" applyFont="1" applyFill="1" applyProtection="1"/>
    <xf numFmtId="0" fontId="44" fillId="3" borderId="0" xfId="139" applyFont="1" applyFill="1" applyProtection="1"/>
    <xf numFmtId="49" fontId="45" fillId="3" borderId="0" xfId="140" applyNumberFormat="1" applyFont="1" applyFill="1" applyAlignment="1" applyProtection="1">
      <alignment horizontal="left" vertical="top"/>
    </xf>
    <xf numFmtId="0" fontId="13" fillId="3" borderId="0" xfId="140" applyFont="1" applyFill="1" applyAlignment="1" applyProtection="1">
      <alignment horizontal="left" vertical="top" wrapText="1"/>
    </xf>
    <xf numFmtId="0" fontId="9" fillId="0" borderId="0" xfId="102" applyFont="1" applyBorder="1" applyAlignment="1" applyProtection="1">
      <alignment horizontal="left" vertical="center"/>
    </xf>
    <xf numFmtId="0" fontId="9" fillId="0" borderId="0" xfId="103" applyNumberFormat="1" applyFont="1" applyBorder="1" applyAlignment="1" applyProtection="1">
      <alignment vertical="center"/>
    </xf>
    <xf numFmtId="0" fontId="9" fillId="0" borderId="0" xfId="103" applyFont="1" applyBorder="1" applyAlignment="1" applyProtection="1">
      <alignment vertical="center"/>
    </xf>
    <xf numFmtId="0" fontId="9" fillId="0" borderId="0" xfId="119" applyFont="1" applyBorder="1" applyAlignment="1" applyProtection="1">
      <alignment vertical="center"/>
    </xf>
    <xf numFmtId="166" fontId="9" fillId="0" borderId="0" xfId="65" applyNumberFormat="1" applyFont="1" applyBorder="1" applyAlignment="1" applyProtection="1">
      <alignment horizontal="left" vertical="center"/>
    </xf>
    <xf numFmtId="0" fontId="9" fillId="0" borderId="0" xfId="127" applyFont="1" applyBorder="1" applyAlignment="1" applyProtection="1">
      <alignment vertical="center"/>
    </xf>
    <xf numFmtId="0" fontId="9" fillId="0" borderId="0" xfId="127" applyFont="1" applyBorder="1" applyAlignment="1" applyProtection="1">
      <alignment horizontal="right" vertical="center" wrapText="1"/>
    </xf>
    <xf numFmtId="0" fontId="9" fillId="0" borderId="0" xfId="125" applyNumberFormat="1" applyFont="1" applyBorder="1" applyAlignment="1" applyProtection="1">
      <alignment vertical="center"/>
    </xf>
    <xf numFmtId="0" fontId="9" fillId="0" borderId="2" xfId="125" applyFont="1" applyBorder="1" applyAlignment="1" applyProtection="1">
      <alignment horizontal="right" vertical="top" wrapText="1"/>
    </xf>
    <xf numFmtId="0" fontId="9" fillId="0" borderId="0" xfId="125" applyFont="1" applyBorder="1" applyAlignment="1" applyProtection="1">
      <alignment horizontal="right" vertical="top" wrapText="1"/>
    </xf>
    <xf numFmtId="191" fontId="9" fillId="0" borderId="2" xfId="125" applyNumberFormat="1" applyFont="1" applyBorder="1" applyAlignment="1" applyProtection="1">
      <alignment horizontal="right" vertical="top" wrapText="1"/>
    </xf>
    <xf numFmtId="191" fontId="9" fillId="0" borderId="0" xfId="125" applyNumberFormat="1" applyFont="1" applyBorder="1" applyAlignment="1" applyProtection="1">
      <alignment horizontal="right" vertical="top" wrapText="1"/>
    </xf>
    <xf numFmtId="0" fontId="9" fillId="0" borderId="0" xfId="67" applyFont="1" applyBorder="1" applyAlignment="1" applyProtection="1">
      <alignment vertical="center"/>
    </xf>
    <xf numFmtId="0" fontId="9" fillId="0" borderId="0" xfId="69" applyFont="1" applyBorder="1" applyAlignment="1" applyProtection="1">
      <alignment vertical="center"/>
    </xf>
    <xf numFmtId="0" fontId="9" fillId="0" borderId="0" xfId="32" applyNumberFormat="1" applyFont="1" applyFill="1" applyBorder="1" applyAlignment="1" applyProtection="1">
      <alignment horizontal="left" vertical="center"/>
    </xf>
    <xf numFmtId="0" fontId="9" fillId="0" borderId="0" xfId="32" applyFont="1" applyFill="1" applyBorder="1" applyAlignment="1" applyProtection="1">
      <alignment horizontal="left" vertical="center"/>
    </xf>
    <xf numFmtId="0" fontId="9" fillId="0" borderId="0" xfId="32" quotePrefix="1" applyFont="1" applyFill="1" applyBorder="1" applyAlignment="1" applyProtection="1">
      <alignment horizontal="center" wrapText="1"/>
    </xf>
    <xf numFmtId="0" fontId="9" fillId="0" borderId="0" xfId="32" applyFont="1" applyFill="1" applyBorder="1" applyAlignment="1" applyProtection="1">
      <alignment horizontal="right" vertical="top" wrapText="1"/>
    </xf>
    <xf numFmtId="0" fontId="9" fillId="0" borderId="0" xfId="70" applyNumberFormat="1" applyFont="1" applyBorder="1" applyAlignment="1" applyProtection="1">
      <alignment horizontal="right" vertical="top" wrapText="1"/>
    </xf>
    <xf numFmtId="0" fontId="9" fillId="0" borderId="0" xfId="70" applyNumberFormat="1" applyFont="1" applyBorder="1" applyAlignment="1" applyProtection="1">
      <alignment vertical="center"/>
    </xf>
    <xf numFmtId="0" fontId="9" fillId="0" borderId="0" xfId="70" applyNumberFormat="1" applyFont="1" applyBorder="1" applyAlignment="1" applyProtection="1">
      <alignment horizontal="right" vertical="top"/>
    </xf>
    <xf numFmtId="0" fontId="9" fillId="0" borderId="0" xfId="71" applyFont="1" applyBorder="1" applyAlignment="1" applyProtection="1">
      <alignment horizontal="left" vertical="center"/>
    </xf>
    <xf numFmtId="0" fontId="9" fillId="0" borderId="0" xfId="72" applyFont="1" applyBorder="1" applyAlignment="1" applyProtection="1">
      <alignment horizontal="left" vertical="center"/>
    </xf>
    <xf numFmtId="0" fontId="9" fillId="0" borderId="0" xfId="73" applyFont="1" applyBorder="1" applyAlignment="1" applyProtection="1">
      <alignment horizontal="left" vertical="center"/>
    </xf>
    <xf numFmtId="0" fontId="9" fillId="0" borderId="0" xfId="75" applyNumberFormat="1" applyFont="1" applyBorder="1" applyAlignment="1" applyProtection="1">
      <alignment vertical="center"/>
    </xf>
    <xf numFmtId="0" fontId="9" fillId="0" borderId="0" xfId="39" applyNumberFormat="1" applyFont="1" applyBorder="1" applyAlignment="1" applyProtection="1">
      <alignment horizontal="right" vertical="top"/>
    </xf>
    <xf numFmtId="0" fontId="9" fillId="0" borderId="2" xfId="39" applyNumberFormat="1" applyFont="1" applyBorder="1" applyAlignment="1" applyProtection="1">
      <alignment horizontal="right" vertical="top"/>
    </xf>
    <xf numFmtId="185" fontId="9" fillId="0" borderId="0" xfId="84" applyNumberFormat="1" applyFont="1" applyBorder="1" applyAlignment="1" applyProtection="1">
      <alignment horizontal="right" vertical="top" wrapText="1"/>
    </xf>
    <xf numFmtId="1" fontId="9" fillId="0" borderId="0" xfId="84" applyNumberFormat="1" applyFont="1" applyBorder="1" applyAlignment="1" applyProtection="1">
      <alignment vertical="center"/>
    </xf>
    <xf numFmtId="1" fontId="9" fillId="0" borderId="0" xfId="85" applyNumberFormat="1" applyFont="1" applyBorder="1" applyAlignment="1" applyProtection="1">
      <alignment vertical="center"/>
    </xf>
    <xf numFmtId="185" fontId="9" fillId="0" borderId="0" xfId="85" applyNumberFormat="1" applyFont="1" applyBorder="1" applyAlignment="1" applyProtection="1">
      <alignment horizontal="right" vertical="top" wrapText="1"/>
    </xf>
    <xf numFmtId="185" fontId="9" fillId="0" borderId="0" xfId="87" applyNumberFormat="1" applyFont="1" applyBorder="1" applyAlignment="1" applyProtection="1">
      <alignment horizontal="right" vertical="top" wrapText="1"/>
    </xf>
    <xf numFmtId="1" fontId="9" fillId="0" borderId="0" xfId="88" applyNumberFormat="1" applyFont="1" applyBorder="1" applyAlignment="1" applyProtection="1">
      <alignment vertical="center"/>
    </xf>
    <xf numFmtId="3" fontId="27" fillId="0" borderId="4" xfId="88" applyNumberFormat="1" applyFont="1" applyBorder="1" applyAlignment="1" applyProtection="1">
      <alignment horizontal="right" vertical="top"/>
    </xf>
    <xf numFmtId="185" fontId="9" fillId="0" borderId="0" xfId="88" applyNumberFormat="1" applyFont="1" applyBorder="1" applyAlignment="1" applyProtection="1">
      <alignment horizontal="right" vertical="top" wrapText="1"/>
    </xf>
    <xf numFmtId="1" fontId="9" fillId="0" borderId="0" xfId="89" applyNumberFormat="1" applyFont="1" applyBorder="1" applyAlignment="1" applyProtection="1">
      <alignment horizontal="left" vertical="center"/>
    </xf>
    <xf numFmtId="1" fontId="9" fillId="0" borderId="0" xfId="92" applyNumberFormat="1" applyFont="1" applyBorder="1" applyAlignment="1" applyProtection="1">
      <alignment vertical="center"/>
    </xf>
    <xf numFmtId="3" fontId="9" fillId="0" borderId="0" xfId="92" applyNumberFormat="1" applyFont="1" applyBorder="1" applyAlignment="1" applyProtection="1">
      <alignment horizontal="right" vertical="top" wrapText="1"/>
    </xf>
    <xf numFmtId="3" fontId="9" fillId="0" borderId="0" xfId="92" applyNumberFormat="1" applyFont="1" applyBorder="1" applyAlignment="1" applyProtection="1">
      <alignment horizontal="right" vertical="top"/>
    </xf>
    <xf numFmtId="0" fontId="9" fillId="0" borderId="0" xfId="93" applyFont="1" applyBorder="1" applyAlignment="1" applyProtection="1">
      <alignment horizontal="right" vertical="top" wrapText="1"/>
    </xf>
    <xf numFmtId="0" fontId="9" fillId="0" borderId="0" xfId="96" applyFont="1" applyBorder="1" applyAlignment="1" applyProtection="1">
      <alignment vertical="center"/>
    </xf>
    <xf numFmtId="0" fontId="9" fillId="0" borderId="0" xfId="93" applyFont="1" applyBorder="1" applyAlignment="1" applyProtection="1">
      <alignment vertical="center"/>
    </xf>
    <xf numFmtId="0" fontId="27" fillId="0" borderId="0" xfId="93" applyFont="1" applyBorder="1" applyAlignment="1" applyProtection="1">
      <alignment horizontal="right" vertical="top"/>
    </xf>
    <xf numFmtId="185" fontId="9" fillId="0" borderId="0" xfId="93" applyNumberFormat="1" applyFont="1" applyBorder="1" applyAlignment="1" applyProtection="1">
      <alignment horizontal="right" vertical="top" wrapText="1"/>
    </xf>
    <xf numFmtId="1" fontId="9" fillId="0" borderId="0" xfId="94" applyNumberFormat="1" applyFont="1" applyBorder="1" applyAlignment="1" applyProtection="1">
      <alignment vertical="center"/>
    </xf>
    <xf numFmtId="3" fontId="9" fillId="0" borderId="0" xfId="94" applyNumberFormat="1" applyFont="1" applyBorder="1" applyAlignment="1" applyProtection="1">
      <alignment horizontal="right" vertical="top" wrapText="1"/>
    </xf>
    <xf numFmtId="3" fontId="9" fillId="0" borderId="0" xfId="94" applyNumberFormat="1" applyFont="1" applyBorder="1" applyAlignment="1" applyProtection="1">
      <alignment horizontal="right" vertical="top"/>
    </xf>
    <xf numFmtId="0" fontId="9" fillId="0" borderId="0" xfId="95" applyFont="1" applyBorder="1" applyAlignment="1" applyProtection="1">
      <alignment horizontal="right" vertical="top"/>
    </xf>
    <xf numFmtId="0" fontId="9" fillId="0" borderId="0" xfId="95" applyFont="1" applyBorder="1" applyAlignment="1" applyProtection="1">
      <alignment horizontal="left" vertical="center"/>
    </xf>
    <xf numFmtId="1" fontId="9" fillId="0" borderId="0" xfId="101" applyNumberFormat="1" applyFont="1" applyBorder="1" applyAlignment="1" applyProtection="1">
      <alignment vertical="center"/>
    </xf>
    <xf numFmtId="3" fontId="9" fillId="0" borderId="0" xfId="101" applyNumberFormat="1" applyFont="1" applyBorder="1" applyAlignment="1" applyProtection="1">
      <alignment horizontal="right" vertical="top"/>
    </xf>
    <xf numFmtId="3" fontId="9" fillId="0" borderId="0" xfId="101" applyNumberFormat="1" applyFont="1" applyBorder="1" applyAlignment="1" applyProtection="1">
      <alignment horizontal="right" vertical="top" wrapText="1"/>
    </xf>
    <xf numFmtId="0" fontId="46" fillId="0" borderId="0" xfId="29" applyFont="1" applyProtection="1"/>
    <xf numFmtId="0" fontId="47" fillId="0" borderId="0" xfId="59" applyFont="1" applyAlignment="1" applyProtection="1"/>
    <xf numFmtId="0" fontId="48" fillId="0" borderId="0" xfId="142" applyFont="1" applyAlignment="1" applyProtection="1">
      <alignment horizontal="left"/>
    </xf>
    <xf numFmtId="0" fontId="39" fillId="0" borderId="0" xfId="32" applyFont="1" applyFill="1" applyAlignment="1" applyProtection="1">
      <alignment horizontal="left"/>
    </xf>
    <xf numFmtId="0" fontId="47" fillId="0" borderId="0" xfId="59" applyFont="1" applyAlignment="1" applyProtection="1">
      <alignment horizontal="right" vertical="center"/>
    </xf>
    <xf numFmtId="49" fontId="48" fillId="3" borderId="0" xfId="59" applyNumberFormat="1" applyFont="1" applyFill="1" applyAlignment="1" applyProtection="1">
      <alignment horizontal="left" vertical="top"/>
    </xf>
    <xf numFmtId="0" fontId="48" fillId="3" borderId="0" xfId="59" applyFont="1" applyFill="1" applyAlignment="1" applyProtection="1">
      <alignment horizontal="left" vertical="top"/>
    </xf>
    <xf numFmtId="0" fontId="39" fillId="0" borderId="0" xfId="125" applyFont="1" applyFill="1" applyProtection="1"/>
    <xf numFmtId="0" fontId="47" fillId="0" borderId="0" xfId="59" applyFont="1" applyBorder="1" applyAlignment="1" applyProtection="1">
      <alignment horizontal="right" vertical="center"/>
    </xf>
    <xf numFmtId="0" fontId="47" fillId="0" borderId="0" xfId="59" applyNumberFormat="1" applyFont="1" applyBorder="1" applyAlignment="1" applyProtection="1">
      <alignment horizontal="right" vertical="center"/>
    </xf>
    <xf numFmtId="185" fontId="47" fillId="0" borderId="0" xfId="59" applyNumberFormat="1" applyFont="1" applyBorder="1" applyAlignment="1" applyProtection="1">
      <alignment horizontal="right" vertical="center"/>
    </xf>
    <xf numFmtId="0" fontId="9" fillId="0" borderId="0" xfId="32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1" fontId="42" fillId="0" borderId="0" xfId="131" applyNumberFormat="1" applyFont="1" applyBorder="1" applyAlignment="1" applyProtection="1">
      <alignment horizontal="left" vertical="center"/>
    </xf>
    <xf numFmtId="0" fontId="9" fillId="0" borderId="0" xfId="3" applyFont="1" applyAlignment="1" applyProtection="1">
      <alignment horizontal="right" vertical="center"/>
    </xf>
    <xf numFmtId="0" fontId="9" fillId="0" borderId="0" xfId="102" applyNumberFormat="1" applyFont="1" applyBorder="1" applyAlignment="1" applyProtection="1">
      <alignment horizontal="left" vertical="center"/>
    </xf>
    <xf numFmtId="0" fontId="9" fillId="0" borderId="0" xfId="102" applyFont="1" applyBorder="1" applyAlignment="1" applyProtection="1">
      <alignment horizontal="left" vertical="center"/>
    </xf>
    <xf numFmtId="0" fontId="9" fillId="0" borderId="0" xfId="102" applyFont="1" applyBorder="1" applyAlignment="1" applyProtection="1">
      <alignment horizontal="right" vertical="top" wrapText="1"/>
    </xf>
    <xf numFmtId="0" fontId="9" fillId="0" borderId="0" xfId="102" applyNumberFormat="1" applyFont="1" applyBorder="1" applyAlignment="1" applyProtection="1">
      <alignment horizontal="right" vertical="top" wrapText="1"/>
    </xf>
    <xf numFmtId="0" fontId="9" fillId="0" borderId="0" xfId="103" applyNumberFormat="1" applyFont="1" applyBorder="1" applyAlignment="1" applyProtection="1">
      <alignment horizontal="left" vertical="center" wrapText="1"/>
    </xf>
    <xf numFmtId="0" fontId="9" fillId="0" borderId="0" xfId="103" applyNumberFormat="1" applyFont="1" applyBorder="1" applyAlignment="1" applyProtection="1">
      <alignment horizontal="right" vertical="top" wrapText="1"/>
    </xf>
    <xf numFmtId="0" fontId="9" fillId="0" borderId="0" xfId="103" applyNumberFormat="1" applyFont="1" applyBorder="1" applyAlignment="1" applyProtection="1">
      <alignment vertical="center"/>
    </xf>
    <xf numFmtId="0" fontId="9" fillId="0" borderId="0" xfId="103" applyFont="1" applyBorder="1" applyAlignment="1" applyProtection="1">
      <alignment vertical="center"/>
    </xf>
    <xf numFmtId="0" fontId="9" fillId="0" borderId="0" xfId="103" applyNumberFormat="1" applyFont="1" applyBorder="1" applyAlignment="1" applyProtection="1">
      <alignment vertical="center" wrapText="1"/>
    </xf>
    <xf numFmtId="0" fontId="9" fillId="0" borderId="0" xfId="119" applyNumberFormat="1" applyFont="1" applyBorder="1" applyAlignment="1" applyProtection="1">
      <alignment vertical="center" wrapText="1"/>
    </xf>
    <xf numFmtId="0" fontId="9" fillId="0" borderId="0" xfId="119" applyFont="1" applyBorder="1" applyAlignment="1" applyProtection="1">
      <alignment vertical="center"/>
    </xf>
    <xf numFmtId="166" fontId="9" fillId="0" borderId="0" xfId="65" applyNumberFormat="1" applyFont="1" applyBorder="1" applyAlignment="1" applyProtection="1">
      <alignment horizontal="left" vertical="center"/>
    </xf>
    <xf numFmtId="0" fontId="9" fillId="0" borderId="0" xfId="127" applyNumberFormat="1" applyFont="1" applyBorder="1" applyAlignment="1" applyProtection="1">
      <alignment vertical="center"/>
    </xf>
    <xf numFmtId="0" fontId="9" fillId="0" borderId="0" xfId="127" applyFont="1" applyBorder="1" applyAlignment="1" applyProtection="1">
      <alignment vertical="center"/>
    </xf>
    <xf numFmtId="0" fontId="9" fillId="0" borderId="0" xfId="127" applyFont="1" applyBorder="1" applyAlignment="1" applyProtection="1">
      <alignment horizontal="right" vertical="center" wrapText="1"/>
    </xf>
    <xf numFmtId="0" fontId="9" fillId="0" borderId="2" xfId="127" applyFont="1" applyBorder="1" applyAlignment="1" applyProtection="1">
      <alignment horizontal="right" vertical="center" wrapText="1"/>
    </xf>
    <xf numFmtId="191" fontId="9" fillId="0" borderId="2" xfId="125" applyNumberFormat="1" applyFont="1" applyBorder="1" applyAlignment="1" applyProtection="1">
      <alignment horizontal="right" vertical="top" wrapText="1"/>
    </xf>
    <xf numFmtId="191" fontId="9" fillId="0" borderId="0" xfId="125" applyNumberFormat="1" applyFont="1" applyBorder="1" applyAlignment="1" applyProtection="1">
      <alignment horizontal="right" vertical="top" wrapText="1"/>
    </xf>
    <xf numFmtId="0" fontId="9" fillId="0" borderId="0" xfId="125" applyNumberFormat="1" applyFont="1" applyBorder="1" applyAlignment="1" applyProtection="1">
      <alignment vertical="center"/>
    </xf>
    <xf numFmtId="0" fontId="9" fillId="0" borderId="0" xfId="125" applyFont="1" applyBorder="1" applyAlignment="1" applyProtection="1">
      <alignment vertical="center"/>
    </xf>
    <xf numFmtId="0" fontId="9" fillId="0" borderId="0" xfId="125" applyNumberFormat="1" applyFont="1" applyBorder="1" applyAlignment="1" applyProtection="1">
      <alignment horizontal="center" vertical="center" wrapText="1"/>
    </xf>
    <xf numFmtId="0" fontId="9" fillId="0" borderId="2" xfId="125" applyFont="1" applyBorder="1" applyAlignment="1" applyProtection="1">
      <alignment horizontal="right" vertical="center" wrapText="1"/>
    </xf>
    <xf numFmtId="0" fontId="9" fillId="0" borderId="0" xfId="125" applyFont="1" applyBorder="1" applyAlignment="1" applyProtection="1">
      <alignment horizontal="right" vertical="center"/>
    </xf>
    <xf numFmtId="0" fontId="9" fillId="0" borderId="0" xfId="125" applyFont="1" applyBorder="1" applyAlignment="1" applyProtection="1">
      <alignment horizontal="right" vertical="top" wrapText="1"/>
    </xf>
    <xf numFmtId="0" fontId="9" fillId="0" borderId="2" xfId="125" applyFont="1" applyBorder="1" applyAlignment="1" applyProtection="1">
      <alignment horizontal="right" vertical="top" wrapText="1"/>
    </xf>
    <xf numFmtId="0" fontId="9" fillId="0" borderId="0" xfId="125" applyFont="1" applyBorder="1" applyAlignment="1" applyProtection="1">
      <alignment horizontal="center" vertical="center" wrapText="1"/>
    </xf>
    <xf numFmtId="0" fontId="9" fillId="0" borderId="6" xfId="125" applyFont="1" applyBorder="1" applyAlignment="1" applyProtection="1">
      <alignment horizontal="center" vertical="center" wrapText="1"/>
    </xf>
    <xf numFmtId="0" fontId="9" fillId="0" borderId="2" xfId="125" applyNumberFormat="1" applyFont="1" applyBorder="1" applyAlignment="1" applyProtection="1">
      <alignment horizontal="right" vertical="top" wrapText="1"/>
    </xf>
    <xf numFmtId="0" fontId="9" fillId="0" borderId="0" xfId="125" applyNumberFormat="1" applyFont="1" applyBorder="1" applyAlignment="1" applyProtection="1">
      <alignment horizontal="right" vertical="top" wrapText="1"/>
    </xf>
    <xf numFmtId="0" fontId="9" fillId="0" borderId="0" xfId="67" applyNumberFormat="1" applyFont="1" applyBorder="1" applyAlignment="1" applyProtection="1">
      <alignment vertical="center"/>
    </xf>
    <xf numFmtId="0" fontId="9" fillId="0" borderId="0" xfId="67" applyFont="1" applyBorder="1" applyAlignment="1" applyProtection="1">
      <alignment vertical="center"/>
    </xf>
    <xf numFmtId="0" fontId="9" fillId="0" borderId="0" xfId="67" applyFont="1" applyBorder="1" applyAlignment="1" applyProtection="1">
      <alignment horizontal="right" vertical="top"/>
    </xf>
    <xf numFmtId="0" fontId="9" fillId="0" borderId="6" xfId="67" applyNumberFormat="1" applyFont="1" applyBorder="1" applyAlignment="1" applyProtection="1">
      <alignment horizontal="center" vertical="center"/>
    </xf>
    <xf numFmtId="0" fontId="9" fillId="0" borderId="6" xfId="67" applyFont="1" applyBorder="1" applyAlignment="1" applyProtection="1">
      <alignment horizontal="center" vertical="center"/>
    </xf>
    <xf numFmtId="0" fontId="9" fillId="0" borderId="0" xfId="69" applyNumberFormat="1" applyFont="1" applyBorder="1" applyAlignment="1" applyProtection="1">
      <alignment vertical="center"/>
    </xf>
    <xf numFmtId="0" fontId="9" fillId="0" borderId="0" xfId="69" applyFont="1" applyBorder="1" applyAlignment="1" applyProtection="1">
      <alignment vertical="center"/>
    </xf>
    <xf numFmtId="0" fontId="9" fillId="0" borderId="0" xfId="69" applyFont="1" applyBorder="1" applyAlignment="1" applyProtection="1">
      <alignment horizontal="right" vertical="top" wrapText="1"/>
    </xf>
    <xf numFmtId="0" fontId="9" fillId="0" borderId="0" xfId="69" applyFont="1" applyBorder="1" applyAlignment="1" applyProtection="1">
      <alignment horizontal="right" vertical="top"/>
    </xf>
    <xf numFmtId="0" fontId="9" fillId="0" borderId="0" xfId="69" applyFont="1" applyBorder="1" applyAlignment="1" applyProtection="1">
      <alignment horizontal="center" vertical="center" wrapText="1"/>
    </xf>
    <xf numFmtId="0" fontId="9" fillId="0" borderId="6" xfId="69" applyFont="1" applyBorder="1" applyAlignment="1" applyProtection="1">
      <alignment horizontal="center" vertical="center" wrapText="1"/>
    </xf>
    <xf numFmtId="0" fontId="9" fillId="0" borderId="2" xfId="69" applyFont="1" applyBorder="1" applyAlignment="1" applyProtection="1">
      <alignment horizontal="right" vertical="top" wrapText="1"/>
    </xf>
    <xf numFmtId="0" fontId="9" fillId="0" borderId="6" xfId="69" applyFont="1" applyBorder="1" applyAlignment="1" applyProtection="1">
      <alignment horizontal="center" vertical="center"/>
    </xf>
    <xf numFmtId="0" fontId="9" fillId="0" borderId="0" xfId="32" applyFont="1" applyFill="1" applyBorder="1" applyAlignment="1" applyProtection="1">
      <alignment horizontal="right" vertical="top" wrapText="1"/>
    </xf>
    <xf numFmtId="0" fontId="9" fillId="0" borderId="0" xfId="32" applyNumberFormat="1" applyFont="1" applyFill="1" applyBorder="1" applyAlignment="1" applyProtection="1">
      <alignment horizontal="left" vertical="center"/>
    </xf>
    <xf numFmtId="0" fontId="9" fillId="0" borderId="0" xfId="32" applyFont="1" applyFill="1" applyBorder="1" applyAlignment="1" applyProtection="1">
      <alignment horizontal="left" vertical="center"/>
    </xf>
    <xf numFmtId="0" fontId="9" fillId="0" borderId="0" xfId="32" applyFont="1" applyFill="1" applyBorder="1" applyAlignment="1" applyProtection="1">
      <alignment horizontal="center" wrapText="1"/>
    </xf>
    <xf numFmtId="0" fontId="9" fillId="0" borderId="0" xfId="32" quotePrefix="1" applyFont="1" applyFill="1" applyBorder="1" applyAlignment="1" applyProtection="1">
      <alignment horizontal="center" wrapText="1"/>
    </xf>
    <xf numFmtId="0" fontId="9" fillId="0" borderId="6" xfId="32" quotePrefix="1" applyFont="1" applyFill="1" applyBorder="1" applyAlignment="1" applyProtection="1">
      <alignment horizontal="center" wrapText="1"/>
    </xf>
    <xf numFmtId="0" fontId="9" fillId="0" borderId="0" xfId="32" applyNumberFormat="1" applyFont="1" applyFill="1" applyBorder="1" applyAlignment="1" applyProtection="1">
      <alignment horizontal="center"/>
    </xf>
    <xf numFmtId="0" fontId="33" fillId="0" borderId="0" xfId="32" quotePrefix="1" applyFont="1" applyFill="1" applyBorder="1" applyAlignment="1" applyProtection="1">
      <alignment horizontal="center"/>
    </xf>
    <xf numFmtId="0" fontId="33" fillId="0" borderId="6" xfId="32" quotePrefix="1" applyFont="1" applyFill="1" applyBorder="1" applyAlignment="1" applyProtection="1">
      <alignment horizontal="center"/>
    </xf>
    <xf numFmtId="0" fontId="9" fillId="0" borderId="0" xfId="32" applyNumberFormat="1" applyFont="1" applyFill="1" applyBorder="1" applyAlignment="1" applyProtection="1">
      <alignment horizontal="center" vertical="top" wrapText="1"/>
    </xf>
    <xf numFmtId="0" fontId="9" fillId="0" borderId="0" xfId="32" applyFont="1" applyFill="1" applyBorder="1" applyAlignment="1" applyProtection="1">
      <alignment horizontal="center" vertical="top" wrapText="1"/>
    </xf>
    <xf numFmtId="0" fontId="9" fillId="0" borderId="6" xfId="32" applyFont="1" applyFill="1" applyBorder="1" applyAlignment="1" applyProtection="1">
      <alignment horizontal="center" vertical="top" wrapText="1"/>
    </xf>
    <xf numFmtId="0" fontId="9" fillId="0" borderId="0" xfId="70" applyNumberFormat="1" applyFont="1" applyBorder="1" applyAlignment="1" applyProtection="1">
      <alignment horizontal="right" vertical="top" wrapText="1"/>
    </xf>
    <xf numFmtId="0" fontId="9" fillId="0" borderId="0" xfId="70" applyNumberFormat="1" applyFont="1" applyBorder="1" applyAlignment="1" applyProtection="1">
      <alignment horizontal="right" vertical="top"/>
    </xf>
    <xf numFmtId="0" fontId="9" fillId="0" borderId="0" xfId="70" applyNumberFormat="1" applyFont="1" applyBorder="1" applyAlignment="1" applyProtection="1">
      <alignment vertical="center"/>
    </xf>
    <xf numFmtId="0" fontId="9" fillId="0" borderId="0" xfId="71" applyFont="1" applyBorder="1" applyAlignment="1" applyProtection="1">
      <alignment horizontal="right" vertical="top" wrapText="1"/>
    </xf>
    <xf numFmtId="0" fontId="9" fillId="0" borderId="0" xfId="71" applyFont="1" applyBorder="1" applyAlignment="1" applyProtection="1">
      <alignment horizontal="right" vertical="top"/>
    </xf>
    <xf numFmtId="0" fontId="9" fillId="0" borderId="0" xfId="71" applyNumberFormat="1" applyFont="1" applyBorder="1" applyAlignment="1" applyProtection="1">
      <alignment horizontal="left" vertical="center"/>
    </xf>
    <xf numFmtId="0" fontId="9" fillId="0" borderId="0" xfId="71" applyFont="1" applyBorder="1" applyAlignment="1" applyProtection="1">
      <alignment horizontal="left" vertical="center"/>
    </xf>
    <xf numFmtId="0" fontId="9" fillId="0" borderId="0" xfId="72" applyFont="1" applyBorder="1" applyAlignment="1" applyProtection="1">
      <alignment horizontal="right" vertical="top" wrapText="1"/>
    </xf>
    <xf numFmtId="0" fontId="9" fillId="0" borderId="0" xfId="72" applyFont="1" applyBorder="1" applyAlignment="1" applyProtection="1">
      <alignment horizontal="right" vertical="top"/>
    </xf>
    <xf numFmtId="0" fontId="9" fillId="0" borderId="0" xfId="72" applyNumberFormat="1" applyFont="1" applyBorder="1" applyAlignment="1" applyProtection="1">
      <alignment horizontal="left" vertical="center"/>
    </xf>
    <xf numFmtId="0" fontId="9" fillId="0" borderId="0" xfId="72" applyFont="1" applyBorder="1" applyAlignment="1" applyProtection="1">
      <alignment horizontal="left" vertical="center"/>
    </xf>
    <xf numFmtId="0" fontId="9" fillId="0" borderId="0" xfId="73" applyFont="1" applyBorder="1" applyAlignment="1" applyProtection="1">
      <alignment horizontal="right" vertical="top" wrapText="1"/>
    </xf>
    <xf numFmtId="0" fontId="9" fillId="0" borderId="0" xfId="73" applyFont="1" applyBorder="1" applyAlignment="1" applyProtection="1">
      <alignment horizontal="right" vertical="top"/>
    </xf>
    <xf numFmtId="0" fontId="9" fillId="0" borderId="0" xfId="73" applyNumberFormat="1" applyFont="1" applyBorder="1" applyAlignment="1" applyProtection="1">
      <alignment horizontal="left" vertical="center"/>
    </xf>
    <xf numFmtId="0" fontId="9" fillId="0" borderId="0" xfId="73" applyFont="1" applyBorder="1" applyAlignment="1" applyProtection="1">
      <alignment horizontal="left" vertical="center"/>
    </xf>
    <xf numFmtId="0" fontId="9" fillId="0" borderId="0" xfId="75" applyNumberFormat="1" applyFont="1" applyBorder="1" applyAlignment="1" applyProtection="1">
      <alignment horizontal="right" vertical="top" wrapText="1"/>
    </xf>
    <xf numFmtId="0" fontId="9" fillId="0" borderId="0" xfId="75" applyNumberFormat="1" applyFont="1" applyBorder="1" applyAlignment="1" applyProtection="1">
      <alignment horizontal="right" vertical="top"/>
    </xf>
    <xf numFmtId="0" fontId="9" fillId="0" borderId="0" xfId="75" applyNumberFormat="1" applyFont="1" applyBorder="1" applyAlignment="1" applyProtection="1">
      <alignment vertical="center"/>
    </xf>
    <xf numFmtId="0" fontId="9" fillId="0" borderId="2" xfId="39" applyNumberFormat="1" applyFont="1" applyBorder="1" applyAlignment="1" applyProtection="1">
      <alignment horizontal="right" vertical="top" wrapText="1"/>
    </xf>
    <xf numFmtId="0" fontId="9" fillId="0" borderId="0" xfId="39" applyNumberFormat="1" applyFont="1" applyBorder="1" applyAlignment="1" applyProtection="1">
      <alignment horizontal="right" vertical="top"/>
    </xf>
    <xf numFmtId="0" fontId="9" fillId="0" borderId="0" xfId="39" applyNumberFormat="1" applyFont="1" applyBorder="1" applyAlignment="1" applyProtection="1">
      <alignment vertical="center" wrapText="1"/>
    </xf>
    <xf numFmtId="0" fontId="9" fillId="0" borderId="6" xfId="39" applyNumberFormat="1" applyFont="1" applyBorder="1" applyAlignment="1" applyProtection="1">
      <alignment horizontal="center" vertical="center"/>
    </xf>
    <xf numFmtId="0" fontId="9" fillId="0" borderId="2" xfId="39" applyNumberFormat="1" applyFont="1" applyBorder="1" applyAlignment="1" applyProtection="1">
      <alignment horizontal="right" vertical="top"/>
    </xf>
    <xf numFmtId="3" fontId="27" fillId="0" borderId="0" xfId="84" applyNumberFormat="1" applyFont="1" applyBorder="1" applyAlignment="1" applyProtection="1">
      <alignment horizontal="right" vertical="top" wrapText="1"/>
    </xf>
    <xf numFmtId="185" fontId="9" fillId="0" borderId="0" xfId="84" applyNumberFormat="1" applyFont="1" applyBorder="1" applyAlignment="1" applyProtection="1">
      <alignment horizontal="right" vertical="top" wrapText="1"/>
    </xf>
    <xf numFmtId="1" fontId="9" fillId="0" borderId="0" xfId="84" applyNumberFormat="1" applyFont="1" applyBorder="1" applyAlignment="1" applyProtection="1">
      <alignment vertical="center"/>
    </xf>
    <xf numFmtId="3" fontId="9" fillId="0" borderId="0" xfId="84" applyNumberFormat="1" applyFont="1" applyBorder="1" applyAlignment="1" applyProtection="1">
      <alignment horizontal="right" vertical="top"/>
    </xf>
    <xf numFmtId="3" fontId="9" fillId="0" borderId="0" xfId="84" applyNumberFormat="1" applyFont="1" applyBorder="1" applyAlignment="1" applyProtection="1">
      <alignment horizontal="right" vertical="top" wrapText="1"/>
    </xf>
    <xf numFmtId="1" fontId="9" fillId="0" borderId="0" xfId="85" applyNumberFormat="1" applyFont="1" applyBorder="1" applyAlignment="1" applyProtection="1">
      <alignment vertical="center"/>
    </xf>
    <xf numFmtId="3" fontId="9" fillId="0" borderId="0" xfId="85" applyNumberFormat="1" applyFont="1" applyBorder="1" applyAlignment="1" applyProtection="1">
      <alignment horizontal="right" vertical="top" wrapText="1"/>
    </xf>
    <xf numFmtId="3" fontId="27" fillId="0" borderId="4" xfId="85" applyNumberFormat="1" applyFont="1" applyBorder="1" applyAlignment="1" applyProtection="1">
      <alignment horizontal="right" vertical="top" wrapText="1"/>
    </xf>
    <xf numFmtId="3" fontId="27" fillId="0" borderId="4" xfId="85" applyNumberFormat="1" applyFont="1" applyBorder="1" applyAlignment="1" applyProtection="1">
      <alignment horizontal="right" vertical="top"/>
    </xf>
    <xf numFmtId="185" fontId="9" fillId="0" borderId="0" xfId="85" applyNumberFormat="1" applyFont="1" applyBorder="1" applyAlignment="1" applyProtection="1">
      <alignment horizontal="right" vertical="top" wrapText="1"/>
    </xf>
    <xf numFmtId="3" fontId="9" fillId="0" borderId="0" xfId="85" applyNumberFormat="1" applyFont="1" applyBorder="1" applyAlignment="1" applyProtection="1">
      <alignment horizontal="right" vertical="top"/>
    </xf>
    <xf numFmtId="1" fontId="9" fillId="0" borderId="0" xfId="87" applyNumberFormat="1" applyFont="1" applyBorder="1" applyAlignment="1" applyProtection="1">
      <alignment vertical="center"/>
    </xf>
    <xf numFmtId="3" fontId="9" fillId="0" borderId="0" xfId="87" applyNumberFormat="1" applyFont="1" applyBorder="1" applyAlignment="1" applyProtection="1">
      <alignment horizontal="right" vertical="top" wrapText="1"/>
    </xf>
    <xf numFmtId="3" fontId="27" fillId="0" borderId="4" xfId="87" applyNumberFormat="1" applyFont="1" applyBorder="1" applyAlignment="1" applyProtection="1">
      <alignment horizontal="right" vertical="top"/>
    </xf>
    <xf numFmtId="185" fontId="9" fillId="0" borderId="0" xfId="87" applyNumberFormat="1" applyFont="1" applyBorder="1" applyAlignment="1" applyProtection="1">
      <alignment horizontal="right" vertical="top" wrapText="1"/>
    </xf>
    <xf numFmtId="3" fontId="9" fillId="0" borderId="0" xfId="87" applyNumberFormat="1" applyFont="1" applyBorder="1" applyAlignment="1" applyProtection="1">
      <alignment horizontal="right" vertical="top"/>
    </xf>
    <xf numFmtId="1" fontId="9" fillId="0" borderId="0" xfId="88" applyNumberFormat="1" applyFont="1" applyBorder="1" applyAlignment="1" applyProtection="1">
      <alignment vertical="center"/>
    </xf>
    <xf numFmtId="3" fontId="27" fillId="0" borderId="4" xfId="88" applyNumberFormat="1" applyFont="1" applyBorder="1" applyAlignment="1" applyProtection="1">
      <alignment horizontal="right" vertical="top"/>
    </xf>
    <xf numFmtId="3" fontId="9" fillId="0" borderId="0" xfId="88" applyNumberFormat="1" applyFont="1" applyBorder="1" applyAlignment="1" applyProtection="1">
      <alignment horizontal="right" vertical="top" wrapText="1"/>
    </xf>
    <xf numFmtId="185" fontId="9" fillId="0" borderId="0" xfId="88" applyNumberFormat="1" applyFont="1" applyBorder="1" applyAlignment="1" applyProtection="1">
      <alignment horizontal="right" vertical="top" wrapText="1"/>
    </xf>
    <xf numFmtId="3" fontId="9" fillId="0" borderId="0" xfId="88" applyNumberFormat="1" applyFont="1" applyBorder="1" applyAlignment="1" applyProtection="1">
      <alignment horizontal="right" vertical="top"/>
    </xf>
    <xf numFmtId="3" fontId="9" fillId="0" borderId="2" xfId="89" applyNumberFormat="1" applyFont="1" applyBorder="1" applyAlignment="1" applyProtection="1">
      <alignment horizontal="right" vertical="top" wrapText="1"/>
    </xf>
    <xf numFmtId="3" fontId="9" fillId="0" borderId="0" xfId="89" applyNumberFormat="1" applyFont="1" applyBorder="1" applyAlignment="1" applyProtection="1">
      <alignment horizontal="right" vertical="top" wrapText="1"/>
    </xf>
    <xf numFmtId="1" fontId="9" fillId="0" borderId="0" xfId="89" applyNumberFormat="1" applyFont="1" applyBorder="1" applyAlignment="1" applyProtection="1">
      <alignment horizontal="left" vertical="center"/>
    </xf>
    <xf numFmtId="185" fontId="9" fillId="0" borderId="0" xfId="89" applyNumberFormat="1" applyFont="1" applyBorder="1" applyAlignment="1" applyProtection="1">
      <alignment horizontal="right" vertical="top" wrapText="1"/>
    </xf>
    <xf numFmtId="1" fontId="9" fillId="0" borderId="0" xfId="89" applyNumberFormat="1" applyFont="1" applyBorder="1" applyAlignment="1" applyProtection="1">
      <alignment horizontal="right" vertical="top" wrapText="1"/>
    </xf>
    <xf numFmtId="1" fontId="9" fillId="0" borderId="0" xfId="92" applyNumberFormat="1" applyFont="1" applyBorder="1" applyAlignment="1" applyProtection="1">
      <alignment vertical="center"/>
    </xf>
    <xf numFmtId="3" fontId="9" fillId="0" borderId="0" xfId="92" applyNumberFormat="1" applyFont="1" applyBorder="1" applyAlignment="1" applyProtection="1">
      <alignment horizontal="right" vertical="top" wrapText="1"/>
    </xf>
    <xf numFmtId="3" fontId="27" fillId="0" borderId="4" xfId="92" applyNumberFormat="1" applyFont="1" applyBorder="1" applyAlignment="1" applyProtection="1">
      <alignment horizontal="right" vertical="top"/>
    </xf>
    <xf numFmtId="3" fontId="9" fillId="0" borderId="0" xfId="92" applyNumberFormat="1" applyFont="1" applyBorder="1" applyAlignment="1" applyProtection="1">
      <alignment horizontal="right" vertical="top"/>
    </xf>
    <xf numFmtId="0" fontId="9" fillId="0" borderId="0" xfId="93" applyFont="1" applyBorder="1" applyAlignment="1" applyProtection="1">
      <alignment horizontal="right" vertical="top" wrapText="1"/>
    </xf>
    <xf numFmtId="0" fontId="9" fillId="0" borderId="0" xfId="96" applyFont="1" applyBorder="1" applyAlignment="1" applyProtection="1">
      <alignment vertical="center"/>
    </xf>
    <xf numFmtId="0" fontId="9" fillId="0" borderId="6" xfId="96" applyFont="1" applyBorder="1" applyAlignment="1" applyProtection="1">
      <alignment horizontal="center" vertical="center"/>
    </xf>
    <xf numFmtId="0" fontId="9" fillId="0" borderId="0" xfId="96" applyFont="1" applyBorder="1" applyAlignment="1" applyProtection="1">
      <alignment horizontal="right" vertical="top" wrapText="1"/>
    </xf>
    <xf numFmtId="0" fontId="9" fillId="0" borderId="2" xfId="96" applyFont="1" applyBorder="1" applyAlignment="1" applyProtection="1">
      <alignment horizontal="right" vertical="top" wrapText="1"/>
    </xf>
    <xf numFmtId="0" fontId="9" fillId="0" borderId="0" xfId="3" applyFont="1" applyBorder="1" applyAlignment="1" applyProtection="1">
      <alignment horizontal="right" vertical="top"/>
    </xf>
    <xf numFmtId="0" fontId="9" fillId="0" borderId="0" xfId="93" applyNumberFormat="1" applyFont="1" applyBorder="1" applyAlignment="1" applyProtection="1">
      <alignment vertical="center"/>
    </xf>
    <xf numFmtId="0" fontId="9" fillId="0" borderId="0" xfId="93" applyFont="1" applyBorder="1" applyAlignment="1" applyProtection="1">
      <alignment vertical="center"/>
    </xf>
    <xf numFmtId="0" fontId="9" fillId="0" borderId="2" xfId="93" applyFont="1" applyBorder="1" applyAlignment="1" applyProtection="1">
      <alignment horizontal="right" vertical="top" wrapText="1"/>
    </xf>
    <xf numFmtId="0" fontId="9" fillId="0" borderId="0" xfId="95" applyFont="1" applyBorder="1" applyAlignment="1" applyProtection="1">
      <alignment horizontal="right" vertical="top" wrapText="1"/>
    </xf>
    <xf numFmtId="0" fontId="27" fillId="0" borderId="0" xfId="93" applyFont="1" applyBorder="1" applyAlignment="1" applyProtection="1">
      <alignment horizontal="right" vertical="top"/>
    </xf>
    <xf numFmtId="185" fontId="9" fillId="0" borderId="0" xfId="93" applyNumberFormat="1" applyFont="1" applyBorder="1" applyAlignment="1" applyProtection="1">
      <alignment horizontal="right" vertical="top" wrapText="1"/>
    </xf>
    <xf numFmtId="0" fontId="9" fillId="0" borderId="0" xfId="93" applyFont="1" applyBorder="1" applyAlignment="1" applyProtection="1">
      <alignment horizontal="right" vertical="top"/>
    </xf>
    <xf numFmtId="1" fontId="9" fillId="0" borderId="0" xfId="94" applyNumberFormat="1" applyFont="1" applyBorder="1" applyAlignment="1" applyProtection="1">
      <alignment vertical="center"/>
    </xf>
    <xf numFmtId="3" fontId="9" fillId="0" borderId="0" xfId="94" applyNumberFormat="1" applyFont="1" applyBorder="1" applyAlignment="1" applyProtection="1">
      <alignment horizontal="right" vertical="top" wrapText="1"/>
    </xf>
    <xf numFmtId="3" fontId="27" fillId="0" borderId="4" xfId="94" applyNumberFormat="1" applyFont="1" applyBorder="1" applyAlignment="1" applyProtection="1">
      <alignment horizontal="right" vertical="top"/>
    </xf>
    <xf numFmtId="3" fontId="9" fillId="0" borderId="0" xfId="94" applyNumberFormat="1" applyFont="1" applyBorder="1" applyAlignment="1" applyProtection="1">
      <alignment horizontal="right" vertical="top"/>
    </xf>
    <xf numFmtId="0" fontId="9" fillId="0" borderId="0" xfId="95" applyFont="1" applyBorder="1" applyAlignment="1" applyProtection="1">
      <alignment horizontal="right" vertical="top"/>
    </xf>
    <xf numFmtId="0" fontId="9" fillId="0" borderId="0" xfId="95" applyNumberFormat="1" applyFont="1" applyBorder="1" applyAlignment="1" applyProtection="1">
      <alignment horizontal="left" vertical="center"/>
    </xf>
    <xf numFmtId="0" fontId="9" fillId="0" borderId="0" xfId="95" applyFont="1" applyBorder="1" applyAlignment="1" applyProtection="1">
      <alignment horizontal="left" vertical="center"/>
    </xf>
    <xf numFmtId="3" fontId="9" fillId="0" borderId="0" xfId="101" applyNumberFormat="1" applyFont="1" applyBorder="1" applyAlignment="1" applyProtection="1">
      <alignment horizontal="right" vertical="top"/>
    </xf>
    <xf numFmtId="3" fontId="9" fillId="0" borderId="0" xfId="101" applyNumberFormat="1" applyFont="1" applyBorder="1" applyAlignment="1" applyProtection="1">
      <alignment horizontal="right" vertical="top" wrapText="1"/>
    </xf>
    <xf numFmtId="3" fontId="27" fillId="0" borderId="4" xfId="101" applyNumberFormat="1" applyFont="1" applyBorder="1" applyAlignment="1" applyProtection="1">
      <alignment horizontal="right" vertical="top"/>
    </xf>
    <xf numFmtId="1" fontId="9" fillId="0" borderId="0" xfId="101" applyNumberFormat="1" applyFont="1" applyBorder="1" applyAlignment="1" applyProtection="1">
      <alignment vertical="center"/>
    </xf>
  </cellXfs>
  <cellStyles count="143">
    <cellStyle name="          _x000d__x000a_386grabber=VGA.3GR_x000d__x000a_" xfId="4"/>
    <cellStyle name="Base 0 dec" xfId="5"/>
    <cellStyle name="Base 1 dec" xfId="6"/>
    <cellStyle name="Base 2 dec" xfId="7"/>
    <cellStyle name="Capitulo" xfId="8"/>
    <cellStyle name="Dec(1)" xfId="9"/>
    <cellStyle name="Dec(2)" xfId="10"/>
    <cellStyle name="Decimal 0, derecha" xfId="11"/>
    <cellStyle name="Decimal 2, derecha" xfId="12"/>
    <cellStyle name="Descripciones" xfId="13"/>
    <cellStyle name="Enc. der" xfId="14"/>
    <cellStyle name="Enc. izq" xfId="15"/>
    <cellStyle name="Encabezado" xfId="16"/>
    <cellStyle name="entero" xfId="17"/>
    <cellStyle name="Etiqueta" xfId="18"/>
    <cellStyle name="Euro" xfId="19"/>
    <cellStyle name="Euro 2" xfId="133"/>
    <cellStyle name="Hipervínculo" xfId="59" builtinId="8"/>
    <cellStyle name="Hipervínculo 2" xfId="20"/>
    <cellStyle name="Hipervínculo 2 2" xfId="50"/>
    <cellStyle name="Hipervínculo 2 2 2" xfId="140"/>
    <cellStyle name="Hipervínculo 2 3" xfId="55"/>
    <cellStyle name="Hipervínculo 3" xfId="58"/>
    <cellStyle name="Hipervínculo 4" xfId="56"/>
    <cellStyle name="Hipervínculo 5" xfId="68"/>
    <cellStyle name="Hipervínculo_C09" xfId="142"/>
    <cellStyle name="Linea horizontal" xfId="21"/>
    <cellStyle name="Linea Inferior" xfId="22"/>
    <cellStyle name="Linea Superior" xfId="23"/>
    <cellStyle name="Linea Tipo" xfId="24"/>
    <cellStyle name="Miles" xfId="25"/>
    <cellStyle name="Miles 1 dec" xfId="26"/>
    <cellStyle name="miles_11. Industria" xfId="134"/>
    <cellStyle name="Millares 2" xfId="27"/>
    <cellStyle name="Millares 2 2" xfId="76"/>
    <cellStyle name="Millares 3" xfId="51"/>
    <cellStyle name="Millares_EMP_2B (2)" xfId="113"/>
    <cellStyle name="Millares_EMP_5_1" xfId="116"/>
    <cellStyle name="Millares_EMP_6B_1" xfId="106"/>
    <cellStyle name="Millares_EMP_8_1" xfId="110"/>
    <cellStyle name="Moneda 2" xfId="141"/>
    <cellStyle name="Normal" xfId="0" builtinId="0"/>
    <cellStyle name="Normal 10" xfId="28"/>
    <cellStyle name="Normal 10 2" xfId="49"/>
    <cellStyle name="Normal 10 3" xfId="126"/>
    <cellStyle name="Normal 11" xfId="66"/>
    <cellStyle name="Normal 11 2" xfId="128"/>
    <cellStyle name="Normal 12" xfId="77"/>
    <cellStyle name="Normal 2" xfId="3"/>
    <cellStyle name="Normal 2 2" xfId="29"/>
    <cellStyle name="Normal 2 3" xfId="78"/>
    <cellStyle name="Normal 2 4" xfId="79"/>
    <cellStyle name="Normal 2_cap 13" xfId="30"/>
    <cellStyle name="Normal 3" xfId="31"/>
    <cellStyle name="Normal 3 2" xfId="32"/>
    <cellStyle name="Normal 3 2 2" xfId="135"/>
    <cellStyle name="Normal 3 3" xfId="33"/>
    <cellStyle name="Normal 3_C05" xfId="136"/>
    <cellStyle name="Normal 4" xfId="34"/>
    <cellStyle name="Normal 4 10" xfId="52"/>
    <cellStyle name="Normal 4 2" xfId="64"/>
    <cellStyle name="Normal 5" xfId="35"/>
    <cellStyle name="Normal 5 2" xfId="53"/>
    <cellStyle name="Normal 5 2 2" xfId="137"/>
    <cellStyle name="Normal 5 2 3" xfId="138"/>
    <cellStyle name="Normal 5 3" xfId="129"/>
    <cellStyle name="Normal 6" xfId="36"/>
    <cellStyle name="Normal 6 2" xfId="57"/>
    <cellStyle name="Normal 6 2 2" xfId="139"/>
    <cellStyle name="Normal 7" xfId="37"/>
    <cellStyle name="Normal 8" xfId="38"/>
    <cellStyle name="Normal 8 2" xfId="39"/>
    <cellStyle name="Normal 9" xfId="40"/>
    <cellStyle name="Normal 9 2" xfId="80"/>
    <cellStyle name="Normal 9 3" xfId="81"/>
    <cellStyle name="Normal_109 (4)" xfId="121"/>
    <cellStyle name="Normal_A0217" xfId="102"/>
    <cellStyle name="Normal_A0301" xfId="104"/>
    <cellStyle name="Normal_A0304" xfId="103"/>
    <cellStyle name="Normal_A0310" xfId="127"/>
    <cellStyle name="Normal_A0311" xfId="65"/>
    <cellStyle name="Normal_A0313" xfId="105"/>
    <cellStyle name="Normal_A0316" xfId="60"/>
    <cellStyle name="Normal_A0318-19" xfId="61"/>
    <cellStyle name="Normal_A0322-23" xfId="119"/>
    <cellStyle name="Normal_A0326-27" xfId="122"/>
    <cellStyle name="Normal_A0328" xfId="62"/>
    <cellStyle name="Normal_A0329-30" xfId="123"/>
    <cellStyle name="Normal_A0333-34" xfId="112"/>
    <cellStyle name="Normal_A0335" xfId="124"/>
    <cellStyle name="Normal_A0336_Libro4" xfId="67"/>
    <cellStyle name="Normal_A0337_Libro4" xfId="69"/>
    <cellStyle name="Normal_A0338" xfId="70"/>
    <cellStyle name="Normal_A0342" xfId="75"/>
    <cellStyle name="Normal_A0343" xfId="71"/>
    <cellStyle name="Normal_A0344" xfId="72"/>
    <cellStyle name="Normal_A0345" xfId="73"/>
    <cellStyle name="Normal_A0346" xfId="74"/>
    <cellStyle name="Normal_A0347" xfId="86"/>
    <cellStyle name="Normal_A0347_40" xfId="98"/>
    <cellStyle name="Normal_A0347_AEEUM-Laboral" xfId="84"/>
    <cellStyle name="Normal_A0347_AEEUM-Laboral_40" xfId="100"/>
    <cellStyle name="Normal_A0348" xfId="85"/>
    <cellStyle name="Normal_A0350" xfId="87"/>
    <cellStyle name="Normal_A0350_40" xfId="99"/>
    <cellStyle name="Normal_A0352" xfId="88"/>
    <cellStyle name="Normal_A0353" xfId="90"/>
    <cellStyle name="Normal_A0354" xfId="89"/>
    <cellStyle name="Normal_A0355" xfId="92"/>
    <cellStyle name="Normal_A0357" xfId="93"/>
    <cellStyle name="Normal_A0357_40" xfId="96"/>
    <cellStyle name="Normal_A0358" xfId="94"/>
    <cellStyle name="Normal_A0358_40" xfId="97"/>
    <cellStyle name="Normal_A0359" xfId="95"/>
    <cellStyle name="Normal_A0360" xfId="101"/>
    <cellStyle name="Normal_A0402" xfId="111"/>
    <cellStyle name="Normal_A0412" xfId="63"/>
    <cellStyle name="Normal_A1227" xfId="115"/>
    <cellStyle name="Normal_A1229" xfId="120"/>
    <cellStyle name="Normal_A1242" xfId="132"/>
    <cellStyle name="Normal_A1242_Cap13" xfId="130"/>
    <cellStyle name="Normal_A1616-17" xfId="109"/>
    <cellStyle name="Normal_A2009" xfId="2"/>
    <cellStyle name="Normal_AEEUM" xfId="91"/>
    <cellStyle name="Normal_asilo" xfId="1"/>
    <cellStyle name="Normal_EMP_2B (2)" xfId="114"/>
    <cellStyle name="Normal_EMP_5" xfId="117"/>
    <cellStyle name="Normal_EMP_5_1" xfId="118"/>
    <cellStyle name="Normal_EMP_6B_1" xfId="108"/>
    <cellStyle name="Normal_EMP_8" xfId="107"/>
    <cellStyle name="Normal_INACTAR" xfId="131"/>
    <cellStyle name="Normal_prog_empleo" xfId="125"/>
    <cellStyle name="Notas 2" xfId="82"/>
    <cellStyle name="Notas 3" xfId="83"/>
    <cellStyle name="Num. cuadro" xfId="41"/>
    <cellStyle name="Numero" xfId="54"/>
    <cellStyle name="Pie" xfId="42"/>
    <cellStyle name="Pies" xfId="43"/>
    <cellStyle name="sangria_n1" xfId="44"/>
    <cellStyle name="Texto, derecha" xfId="45"/>
    <cellStyle name="Texto, izquierda" xfId="46"/>
    <cellStyle name="Titulo" xfId="47"/>
    <cellStyle name="Titulo_10" xfId="48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57150</xdr:rowOff>
    </xdr:from>
    <xdr:to>
      <xdr:col>1</xdr:col>
      <xdr:colOff>4210050</xdr:colOff>
      <xdr:row>19</xdr:row>
      <xdr:rowOff>131884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542925"/>
          <a:ext cx="0" cy="2665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ste capítulo inicia con información sobre el grupo de población en edad de trabajar, detallada entre población económicamente activa y no económicamente activa. El siguiente bloque de cuadros presenta las principales características de la población ocupada y sobre el personal ocupado por actividad económica. Continúa con indicadores sobre el empleo y desempleo, como preámbulo para caracterizar a la población desocupada. Después se incluyen datos de asegurados en el IMSS y del Sistema de Ahorro para el Retiro, así como información sobre riesgos de trabajo, para concluir con estadísticas referentes a convenios y conflictos de trabajo.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as estadísticas utilizadas provienen principalmente de los siguientes proyectos del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INEGI: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Encuesta Nacional de Ocupación y Empleo (ENOE), Encuesta Industrial Mensual Ampliada (EIMA), Encuesta Mensual sobre Establecimientos Comerciales (EMEC), así como de las estadísticas laborales generadas a partir del aprovechamiento de registros administrativos. En cuanto a las fuentes externas utilizadas, se integraron datos del Instituto Mexicano del Seguro Social (IMSS), de la Comisión Nacional del Sistema de Ahorro para el Retiro (CONSAR) y del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cobertura temporal de la estadística presentada en este capítulo, corresponde a la serie de 1995 a 2012, para el caso de las cifras provenientes de la ENOE, al segundo trimestre de cada año del periodo 1995 a 2013.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65942</xdr:colOff>
      <xdr:row>19</xdr:row>
      <xdr:rowOff>153864</xdr:rowOff>
    </xdr:from>
    <xdr:to>
      <xdr:col>1</xdr:col>
      <xdr:colOff>3927230</xdr:colOff>
      <xdr:row>47</xdr:row>
      <xdr:rowOff>65941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0" y="3055326"/>
          <a:ext cx="3861288" cy="44254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PACG/ce-pa/Publicaciones/Aeeum2009/Cap09/Cap0901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os\Respaldos%20Red\Publicaciones\Aeeum2008\Cap09\Cap0901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4"/>
      <sheetName val="35"/>
      <sheetName val="36"/>
      <sheetName val="37"/>
      <sheetName val="38"/>
      <sheetName val="39"/>
      <sheetName val="40a"/>
      <sheetName val="40b"/>
      <sheetName val="41"/>
      <sheetName val="42"/>
      <sheetName val="43"/>
      <sheetName val="44"/>
      <sheetName val="40"/>
      <sheetName val="42a"/>
      <sheetName val="42b"/>
      <sheetName val="45"/>
      <sheetName val="46"/>
    </sheetNames>
    <sheetDataSet>
      <sheetData sheetId="0"/>
      <sheetData sheetId="1"/>
      <sheetData sheetId="2">
        <row r="6">
          <cell r="B6" t="str">
            <v>Año</v>
          </cell>
          <cell r="C6" t="str">
            <v>Total</v>
          </cell>
          <cell r="D6" t="str">
            <v>Agricultura,
ganadería,
caza y pesca</v>
          </cell>
          <cell r="E6" t="str">
            <v>Minería</v>
          </cell>
          <cell r="F6" t="str">
            <v>Extracción
de petróleo
y gas</v>
          </cell>
          <cell r="G6" t="str">
            <v>Industria
manufac-
turera</v>
          </cell>
          <cell r="H6" t="str">
            <v>Construc-
ción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6"/>
      <sheetName val="37"/>
      <sheetName val="38"/>
      <sheetName val="39"/>
      <sheetName val="40"/>
      <sheetName val="41"/>
      <sheetName val="42a"/>
      <sheetName val="42b"/>
      <sheetName val="43"/>
      <sheetName val="44"/>
      <sheetName val="45"/>
      <sheetName val="4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111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1277" customWidth="1"/>
    <col min="2" max="2" width="68.44140625" style="1278" customWidth="1"/>
    <col min="3" max="3" width="0.88671875" style="1279" customWidth="1"/>
    <col min="4" max="256" width="11.44140625" style="1279" hidden="1"/>
    <col min="257" max="257" width="5" style="1279" hidden="1"/>
    <col min="258" max="258" width="68.44140625" style="1279" hidden="1"/>
    <col min="259" max="512" width="11.44140625" style="1279" hidden="1"/>
    <col min="513" max="513" width="5" style="1279" hidden="1"/>
    <col min="514" max="514" width="68.44140625" style="1279" hidden="1"/>
    <col min="515" max="768" width="11.44140625" style="1279" hidden="1"/>
    <col min="769" max="769" width="5" style="1279" hidden="1"/>
    <col min="770" max="770" width="68.44140625" style="1279" hidden="1"/>
    <col min="771" max="1024" width="11.44140625" style="1279" hidden="1"/>
    <col min="1025" max="1025" width="5" style="1279" hidden="1"/>
    <col min="1026" max="1026" width="68.44140625" style="1279" hidden="1"/>
    <col min="1027" max="1280" width="11.44140625" style="1279" hidden="1"/>
    <col min="1281" max="1281" width="5" style="1279" hidden="1"/>
    <col min="1282" max="1282" width="68.44140625" style="1279" hidden="1"/>
    <col min="1283" max="1536" width="11.44140625" style="1279" hidden="1"/>
    <col min="1537" max="1537" width="5" style="1279" hidden="1"/>
    <col min="1538" max="1538" width="68.44140625" style="1279" hidden="1"/>
    <col min="1539" max="1792" width="11.44140625" style="1279" hidden="1"/>
    <col min="1793" max="1793" width="5" style="1279" hidden="1"/>
    <col min="1794" max="1794" width="68.44140625" style="1279" hidden="1"/>
    <col min="1795" max="2048" width="11.44140625" style="1279" hidden="1"/>
    <col min="2049" max="2049" width="5" style="1279" hidden="1"/>
    <col min="2050" max="2050" width="68.44140625" style="1279" hidden="1"/>
    <col min="2051" max="2304" width="11.44140625" style="1279" hidden="1"/>
    <col min="2305" max="2305" width="5" style="1279" hidden="1"/>
    <col min="2306" max="2306" width="68.44140625" style="1279" hidden="1"/>
    <col min="2307" max="2560" width="11.44140625" style="1279" hidden="1"/>
    <col min="2561" max="2561" width="5" style="1279" hidden="1"/>
    <col min="2562" max="2562" width="68.44140625" style="1279" hidden="1"/>
    <col min="2563" max="2816" width="11.44140625" style="1279" hidden="1"/>
    <col min="2817" max="2817" width="5" style="1279" hidden="1"/>
    <col min="2818" max="2818" width="68.44140625" style="1279" hidden="1"/>
    <col min="2819" max="3072" width="11.44140625" style="1279" hidden="1"/>
    <col min="3073" max="3073" width="5" style="1279" hidden="1"/>
    <col min="3074" max="3074" width="68.44140625" style="1279" hidden="1"/>
    <col min="3075" max="3328" width="11.44140625" style="1279" hidden="1"/>
    <col min="3329" max="3329" width="5" style="1279" hidden="1"/>
    <col min="3330" max="3330" width="68.44140625" style="1279" hidden="1"/>
    <col min="3331" max="3584" width="11.44140625" style="1279" hidden="1"/>
    <col min="3585" max="3585" width="5" style="1279" hidden="1"/>
    <col min="3586" max="3586" width="68.44140625" style="1279" hidden="1"/>
    <col min="3587" max="3840" width="11.44140625" style="1279" hidden="1"/>
    <col min="3841" max="3841" width="5" style="1279" hidden="1"/>
    <col min="3842" max="3842" width="68.44140625" style="1279" hidden="1"/>
    <col min="3843" max="4096" width="11.44140625" style="1279" hidden="1"/>
    <col min="4097" max="4097" width="5" style="1279" hidden="1"/>
    <col min="4098" max="4098" width="68.44140625" style="1279" hidden="1"/>
    <col min="4099" max="4352" width="11.44140625" style="1279" hidden="1"/>
    <col min="4353" max="4353" width="5" style="1279" hidden="1"/>
    <col min="4354" max="4354" width="68.44140625" style="1279" hidden="1"/>
    <col min="4355" max="4608" width="11.44140625" style="1279" hidden="1"/>
    <col min="4609" max="4609" width="5" style="1279" hidden="1"/>
    <col min="4610" max="4610" width="68.44140625" style="1279" hidden="1"/>
    <col min="4611" max="4864" width="11.44140625" style="1279" hidden="1"/>
    <col min="4865" max="4865" width="5" style="1279" hidden="1"/>
    <col min="4866" max="4866" width="68.44140625" style="1279" hidden="1"/>
    <col min="4867" max="5120" width="11.44140625" style="1279" hidden="1"/>
    <col min="5121" max="5121" width="5" style="1279" hidden="1"/>
    <col min="5122" max="5122" width="68.44140625" style="1279" hidden="1"/>
    <col min="5123" max="5376" width="11.44140625" style="1279" hidden="1"/>
    <col min="5377" max="5377" width="5" style="1279" hidden="1"/>
    <col min="5378" max="5378" width="68.44140625" style="1279" hidden="1"/>
    <col min="5379" max="5632" width="11.44140625" style="1279" hidden="1"/>
    <col min="5633" max="5633" width="5" style="1279" hidden="1"/>
    <col min="5634" max="5634" width="68.44140625" style="1279" hidden="1"/>
    <col min="5635" max="5888" width="11.44140625" style="1279" hidden="1"/>
    <col min="5889" max="5889" width="5" style="1279" hidden="1"/>
    <col min="5890" max="5890" width="68.44140625" style="1279" hidden="1"/>
    <col min="5891" max="6144" width="11.44140625" style="1279" hidden="1"/>
    <col min="6145" max="6145" width="5" style="1279" hidden="1"/>
    <col min="6146" max="6146" width="68.44140625" style="1279" hidden="1"/>
    <col min="6147" max="6400" width="11.44140625" style="1279" hidden="1"/>
    <col min="6401" max="6401" width="5" style="1279" hidden="1"/>
    <col min="6402" max="6402" width="68.44140625" style="1279" hidden="1"/>
    <col min="6403" max="6656" width="11.44140625" style="1279" hidden="1"/>
    <col min="6657" max="6657" width="5" style="1279" hidden="1"/>
    <col min="6658" max="6658" width="68.44140625" style="1279" hidden="1"/>
    <col min="6659" max="6912" width="11.44140625" style="1279" hidden="1"/>
    <col min="6913" max="6913" width="5" style="1279" hidden="1"/>
    <col min="6914" max="6914" width="68.44140625" style="1279" hidden="1"/>
    <col min="6915" max="7168" width="11.44140625" style="1279" hidden="1"/>
    <col min="7169" max="7169" width="5" style="1279" hidden="1"/>
    <col min="7170" max="7170" width="68.44140625" style="1279" hidden="1"/>
    <col min="7171" max="7424" width="11.44140625" style="1279" hidden="1"/>
    <col min="7425" max="7425" width="5" style="1279" hidden="1"/>
    <col min="7426" max="7426" width="68.44140625" style="1279" hidden="1"/>
    <col min="7427" max="7680" width="11.44140625" style="1279" hidden="1"/>
    <col min="7681" max="7681" width="5" style="1279" hidden="1"/>
    <col min="7682" max="7682" width="68.44140625" style="1279" hidden="1"/>
    <col min="7683" max="7936" width="11.44140625" style="1279" hidden="1"/>
    <col min="7937" max="7937" width="5" style="1279" hidden="1"/>
    <col min="7938" max="7938" width="68.44140625" style="1279" hidden="1"/>
    <col min="7939" max="8192" width="11.44140625" style="1279" hidden="1"/>
    <col min="8193" max="8193" width="5" style="1279" hidden="1"/>
    <col min="8194" max="8194" width="68.44140625" style="1279" hidden="1"/>
    <col min="8195" max="8448" width="11.44140625" style="1279" hidden="1"/>
    <col min="8449" max="8449" width="5" style="1279" hidden="1"/>
    <col min="8450" max="8450" width="68.44140625" style="1279" hidden="1"/>
    <col min="8451" max="8704" width="11.44140625" style="1279" hidden="1"/>
    <col min="8705" max="8705" width="5" style="1279" hidden="1"/>
    <col min="8706" max="8706" width="68.44140625" style="1279" hidden="1"/>
    <col min="8707" max="8960" width="11.44140625" style="1279" hidden="1"/>
    <col min="8961" max="8961" width="5" style="1279" hidden="1"/>
    <col min="8962" max="8962" width="68.44140625" style="1279" hidden="1"/>
    <col min="8963" max="9216" width="11.44140625" style="1279" hidden="1"/>
    <col min="9217" max="9217" width="5" style="1279" hidden="1"/>
    <col min="9218" max="9218" width="68.44140625" style="1279" hidden="1"/>
    <col min="9219" max="9472" width="11.44140625" style="1279" hidden="1"/>
    <col min="9473" max="9473" width="5" style="1279" hidden="1"/>
    <col min="9474" max="9474" width="68.44140625" style="1279" hidden="1"/>
    <col min="9475" max="9728" width="11.44140625" style="1279" hidden="1"/>
    <col min="9729" max="9729" width="5" style="1279" hidden="1"/>
    <col min="9730" max="9730" width="68.44140625" style="1279" hidden="1"/>
    <col min="9731" max="9984" width="11.44140625" style="1279" hidden="1"/>
    <col min="9985" max="9985" width="5" style="1279" hidden="1"/>
    <col min="9986" max="9986" width="68.44140625" style="1279" hidden="1"/>
    <col min="9987" max="10240" width="11.44140625" style="1279" hidden="1"/>
    <col min="10241" max="10241" width="5" style="1279" hidden="1"/>
    <col min="10242" max="10242" width="68.44140625" style="1279" hidden="1"/>
    <col min="10243" max="10496" width="11.44140625" style="1279" hidden="1"/>
    <col min="10497" max="10497" width="5" style="1279" hidden="1"/>
    <col min="10498" max="10498" width="68.44140625" style="1279" hidden="1"/>
    <col min="10499" max="10752" width="11.44140625" style="1279" hidden="1"/>
    <col min="10753" max="10753" width="5" style="1279" hidden="1"/>
    <col min="10754" max="10754" width="68.44140625" style="1279" hidden="1"/>
    <col min="10755" max="11008" width="11.44140625" style="1279" hidden="1"/>
    <col min="11009" max="11009" width="5" style="1279" hidden="1"/>
    <col min="11010" max="11010" width="68.44140625" style="1279" hidden="1"/>
    <col min="11011" max="11264" width="11.44140625" style="1279" hidden="1"/>
    <col min="11265" max="11265" width="5" style="1279" hidden="1"/>
    <col min="11266" max="11266" width="68.44140625" style="1279" hidden="1"/>
    <col min="11267" max="11520" width="11.44140625" style="1279" hidden="1"/>
    <col min="11521" max="11521" width="5" style="1279" hidden="1"/>
    <col min="11522" max="11522" width="68.44140625" style="1279" hidden="1"/>
    <col min="11523" max="11776" width="11.44140625" style="1279" hidden="1"/>
    <col min="11777" max="11777" width="5" style="1279" hidden="1"/>
    <col min="11778" max="11778" width="68.44140625" style="1279" hidden="1"/>
    <col min="11779" max="12032" width="11.44140625" style="1279" hidden="1"/>
    <col min="12033" max="12033" width="5" style="1279" hidden="1"/>
    <col min="12034" max="12034" width="68.44140625" style="1279" hidden="1"/>
    <col min="12035" max="12288" width="11.44140625" style="1279" hidden="1"/>
    <col min="12289" max="12289" width="5" style="1279" hidden="1"/>
    <col min="12290" max="12290" width="68.44140625" style="1279" hidden="1"/>
    <col min="12291" max="12544" width="11.44140625" style="1279" hidden="1"/>
    <col min="12545" max="12545" width="5" style="1279" hidden="1"/>
    <col min="12546" max="12546" width="68.44140625" style="1279" hidden="1"/>
    <col min="12547" max="12800" width="11.44140625" style="1279" hidden="1"/>
    <col min="12801" max="12801" width="5" style="1279" hidden="1"/>
    <col min="12802" max="12802" width="68.44140625" style="1279" hidden="1"/>
    <col min="12803" max="13056" width="11.44140625" style="1279" hidden="1"/>
    <col min="13057" max="13057" width="5" style="1279" hidden="1"/>
    <col min="13058" max="13058" width="68.44140625" style="1279" hidden="1"/>
    <col min="13059" max="13312" width="11.44140625" style="1279" hidden="1"/>
    <col min="13313" max="13313" width="5" style="1279" hidden="1"/>
    <col min="13314" max="13314" width="68.44140625" style="1279" hidden="1"/>
    <col min="13315" max="13568" width="11.44140625" style="1279" hidden="1"/>
    <col min="13569" max="13569" width="5" style="1279" hidden="1"/>
    <col min="13570" max="13570" width="68.44140625" style="1279" hidden="1"/>
    <col min="13571" max="13824" width="11.44140625" style="1279" hidden="1"/>
    <col min="13825" max="13825" width="5" style="1279" hidden="1"/>
    <col min="13826" max="13826" width="68.44140625" style="1279" hidden="1"/>
    <col min="13827" max="14080" width="11.44140625" style="1279" hidden="1"/>
    <col min="14081" max="14081" width="5" style="1279" hidden="1"/>
    <col min="14082" max="14082" width="68.44140625" style="1279" hidden="1"/>
    <col min="14083" max="14336" width="11.44140625" style="1279" hidden="1"/>
    <col min="14337" max="14337" width="5" style="1279" hidden="1"/>
    <col min="14338" max="14338" width="68.44140625" style="1279" hidden="1"/>
    <col min="14339" max="14592" width="11.44140625" style="1279" hidden="1"/>
    <col min="14593" max="14593" width="5" style="1279" hidden="1"/>
    <col min="14594" max="14594" width="68.44140625" style="1279" hidden="1"/>
    <col min="14595" max="14848" width="11.44140625" style="1279" hidden="1"/>
    <col min="14849" max="14849" width="5" style="1279" hidden="1"/>
    <col min="14850" max="14850" width="68.44140625" style="1279" hidden="1"/>
    <col min="14851" max="15104" width="11.44140625" style="1279" hidden="1"/>
    <col min="15105" max="15105" width="5" style="1279" hidden="1"/>
    <col min="15106" max="15106" width="68.44140625" style="1279" hidden="1"/>
    <col min="15107" max="15360" width="11.44140625" style="1279" hidden="1"/>
    <col min="15361" max="15361" width="5" style="1279" hidden="1"/>
    <col min="15362" max="15362" width="68.44140625" style="1279" hidden="1"/>
    <col min="15363" max="15616" width="11.44140625" style="1279" hidden="1"/>
    <col min="15617" max="15617" width="5" style="1279" hidden="1"/>
    <col min="15618" max="15618" width="68.44140625" style="1279" hidden="1"/>
    <col min="15619" max="15872" width="11.44140625" style="1279" hidden="1"/>
    <col min="15873" max="15873" width="5" style="1279" hidden="1"/>
    <col min="15874" max="15874" width="68.44140625" style="1279" hidden="1"/>
    <col min="15875" max="16128" width="11.44140625" style="1279" hidden="1"/>
    <col min="16129" max="16129" width="5" style="1279" hidden="1"/>
    <col min="16130" max="16130" width="68.44140625" style="1279" hidden="1"/>
    <col min="16131" max="16384" width="11.44140625" style="1279" hidden="1"/>
  </cols>
  <sheetData>
    <row r="1" spans="1:2" ht="8.4"/>
    <row r="2" spans="1:2" ht="13.2">
      <c r="A2" s="1347" t="s">
        <v>546</v>
      </c>
      <c r="B2" s="1348"/>
    </row>
    <row r="3" spans="1:2" ht="8.4">
      <c r="A3" s="1281"/>
      <c r="B3" s="1280"/>
    </row>
    <row r="4" spans="1:2" ht="33.6">
      <c r="A4" s="1282">
        <v>10.1</v>
      </c>
      <c r="B4" s="1283" t="s">
        <v>551</v>
      </c>
    </row>
    <row r="5" spans="1:2" ht="33.6">
      <c r="A5" s="1282">
        <v>10.199999999999999</v>
      </c>
      <c r="B5" s="1283" t="s">
        <v>552</v>
      </c>
    </row>
    <row r="6" spans="1:2" ht="33.6">
      <c r="A6" s="1282">
        <v>10.3</v>
      </c>
      <c r="B6" s="1283" t="s">
        <v>553</v>
      </c>
    </row>
    <row r="7" spans="1:2" ht="33.6">
      <c r="A7" s="1282">
        <v>10.4</v>
      </c>
      <c r="B7" s="1283" t="s">
        <v>554</v>
      </c>
    </row>
    <row r="8" spans="1:2" ht="33.6">
      <c r="A8" s="1282">
        <v>10.5</v>
      </c>
      <c r="B8" s="1283" t="s">
        <v>555</v>
      </c>
    </row>
    <row r="9" spans="1:2" ht="33.6">
      <c r="A9" s="1282">
        <v>10.6</v>
      </c>
      <c r="B9" s="1283" t="s">
        <v>556</v>
      </c>
    </row>
    <row r="10" spans="1:2" ht="33.6">
      <c r="A10" s="1282">
        <v>10.7</v>
      </c>
      <c r="B10" s="1283" t="s">
        <v>557</v>
      </c>
    </row>
    <row r="11" spans="1:2" ht="33.6">
      <c r="A11" s="1282">
        <v>10.8</v>
      </c>
      <c r="B11" s="1283" t="s">
        <v>558</v>
      </c>
    </row>
    <row r="12" spans="1:2" ht="33.6">
      <c r="A12" s="1282">
        <v>10.9</v>
      </c>
      <c r="B12" s="1283" t="s">
        <v>559</v>
      </c>
    </row>
    <row r="13" spans="1:2" ht="33.6">
      <c r="A13" s="1282" t="s">
        <v>547</v>
      </c>
      <c r="B13" s="1283" t="s">
        <v>560</v>
      </c>
    </row>
    <row r="14" spans="1:2" ht="33.6">
      <c r="A14" s="1282">
        <v>10.11</v>
      </c>
      <c r="B14" s="1283" t="s">
        <v>561</v>
      </c>
    </row>
    <row r="15" spans="1:2" ht="25.2">
      <c r="A15" s="1282">
        <v>10.119999999999999</v>
      </c>
      <c r="B15" s="1283" t="s">
        <v>562</v>
      </c>
    </row>
    <row r="16" spans="1:2" ht="33.6">
      <c r="A16" s="1282">
        <v>10.130000000000001</v>
      </c>
      <c r="B16" s="1283" t="s">
        <v>563</v>
      </c>
    </row>
    <row r="17" spans="1:2" ht="25.2">
      <c r="A17" s="1282">
        <v>10.14</v>
      </c>
      <c r="B17" s="1283" t="s">
        <v>564</v>
      </c>
    </row>
    <row r="18" spans="1:2" ht="42">
      <c r="A18" s="1282">
        <v>10.15</v>
      </c>
      <c r="B18" s="1283" t="s">
        <v>565</v>
      </c>
    </row>
    <row r="19" spans="1:2" ht="42">
      <c r="A19" s="1282">
        <v>10.16</v>
      </c>
      <c r="B19" s="1283" t="s">
        <v>566</v>
      </c>
    </row>
    <row r="20" spans="1:2" ht="33.6">
      <c r="A20" s="1282">
        <v>10.17</v>
      </c>
      <c r="B20" s="1283" t="s">
        <v>567</v>
      </c>
    </row>
    <row r="21" spans="1:2" ht="33.6">
      <c r="A21" s="1282">
        <v>10.18</v>
      </c>
      <c r="B21" s="1283" t="s">
        <v>568</v>
      </c>
    </row>
    <row r="22" spans="1:2" ht="33.6">
      <c r="A22" s="1282">
        <v>10.19</v>
      </c>
      <c r="B22" s="1283" t="s">
        <v>569</v>
      </c>
    </row>
    <row r="23" spans="1:2" ht="33.6">
      <c r="A23" s="1282" t="s">
        <v>548</v>
      </c>
      <c r="B23" s="1283" t="s">
        <v>570</v>
      </c>
    </row>
    <row r="24" spans="1:2" ht="25.2">
      <c r="A24" s="1282">
        <v>10.210000000000001</v>
      </c>
      <c r="B24" s="1283" t="s">
        <v>571</v>
      </c>
    </row>
    <row r="25" spans="1:2" ht="25.2">
      <c r="A25" s="1282">
        <v>10.220000000000001</v>
      </c>
      <c r="B25" s="1283" t="s">
        <v>572</v>
      </c>
    </row>
    <row r="26" spans="1:2" ht="33.6">
      <c r="A26" s="1282">
        <v>10.23</v>
      </c>
      <c r="B26" s="1283" t="s">
        <v>573</v>
      </c>
    </row>
    <row r="27" spans="1:2" ht="33.6">
      <c r="A27" s="1282">
        <v>10.24</v>
      </c>
      <c r="B27" s="1283" t="s">
        <v>574</v>
      </c>
    </row>
    <row r="28" spans="1:2" ht="25.2">
      <c r="A28" s="1282">
        <v>10.25</v>
      </c>
      <c r="B28" s="1283" t="s">
        <v>575</v>
      </c>
    </row>
    <row r="29" spans="1:2" ht="25.2">
      <c r="A29" s="1282">
        <v>10.26</v>
      </c>
      <c r="B29" s="1283" t="s">
        <v>576</v>
      </c>
    </row>
    <row r="30" spans="1:2" ht="25.2">
      <c r="A30" s="1282">
        <v>10.27</v>
      </c>
      <c r="B30" s="1283" t="s">
        <v>577</v>
      </c>
    </row>
    <row r="31" spans="1:2" ht="25.2">
      <c r="A31" s="1282">
        <v>10.28</v>
      </c>
      <c r="B31" s="1283" t="s">
        <v>578</v>
      </c>
    </row>
    <row r="32" spans="1:2" ht="33.6">
      <c r="A32" s="1282">
        <v>10.29</v>
      </c>
      <c r="B32" s="1283" t="s">
        <v>579</v>
      </c>
    </row>
    <row r="33" spans="1:2" ht="25.2">
      <c r="A33" s="1282" t="s">
        <v>549</v>
      </c>
      <c r="B33" s="1283" t="s">
        <v>580</v>
      </c>
    </row>
    <row r="34" spans="1:2" ht="33.6">
      <c r="A34" s="1282">
        <v>10.31</v>
      </c>
      <c r="B34" s="1283" t="s">
        <v>581</v>
      </c>
    </row>
    <row r="35" spans="1:2" ht="25.2">
      <c r="A35" s="1282">
        <v>10.32</v>
      </c>
      <c r="B35" s="1283" t="s">
        <v>582</v>
      </c>
    </row>
    <row r="36" spans="1:2" ht="25.2">
      <c r="A36" s="1282">
        <v>10.33</v>
      </c>
      <c r="B36" s="1283" t="s">
        <v>583</v>
      </c>
    </row>
    <row r="37" spans="1:2" ht="25.2">
      <c r="A37" s="1282">
        <v>10.34</v>
      </c>
      <c r="B37" s="1283" t="s">
        <v>584</v>
      </c>
    </row>
    <row r="38" spans="1:2" ht="25.2">
      <c r="A38" s="1282">
        <v>10.35</v>
      </c>
      <c r="B38" s="1283" t="s">
        <v>585</v>
      </c>
    </row>
    <row r="39" spans="1:2" ht="25.2">
      <c r="A39" s="1282">
        <v>10.36</v>
      </c>
      <c r="B39" s="1283" t="s">
        <v>586</v>
      </c>
    </row>
    <row r="40" spans="1:2" ht="25.2">
      <c r="A40" s="1282">
        <v>10.37</v>
      </c>
      <c r="B40" s="1283" t="s">
        <v>587</v>
      </c>
    </row>
    <row r="41" spans="1:2" ht="25.2">
      <c r="A41" s="1282">
        <v>10.38</v>
      </c>
      <c r="B41" s="1283" t="s">
        <v>588</v>
      </c>
    </row>
    <row r="42" spans="1:2" ht="34.5" customHeight="1">
      <c r="A42" s="1282">
        <v>10.39</v>
      </c>
      <c r="B42" s="1283" t="s">
        <v>589</v>
      </c>
    </row>
    <row r="43" spans="1:2" ht="25.2">
      <c r="A43" s="1282" t="s">
        <v>550</v>
      </c>
      <c r="B43" s="1283" t="s">
        <v>590</v>
      </c>
    </row>
    <row r="44" spans="1:2" ht="25.2">
      <c r="A44" s="1282">
        <v>10.41</v>
      </c>
      <c r="B44" s="1283" t="s">
        <v>591</v>
      </c>
    </row>
    <row r="45" spans="1:2" ht="25.2">
      <c r="A45" s="1282">
        <v>10.42</v>
      </c>
      <c r="B45" s="1283" t="s">
        <v>592</v>
      </c>
    </row>
    <row r="46" spans="1:2" ht="25.2">
      <c r="A46" s="1282">
        <v>10.43</v>
      </c>
      <c r="B46" s="1283" t="s">
        <v>593</v>
      </c>
    </row>
    <row r="47" spans="1:2" ht="8.4" hidden="1">
      <c r="A47" s="1282"/>
      <c r="B47" s="1283"/>
    </row>
    <row r="48" spans="1:2" ht="8.4" hidden="1">
      <c r="A48" s="1282"/>
      <c r="B48" s="1283"/>
    </row>
    <row r="49" spans="1:2" ht="8.4" hidden="1">
      <c r="A49" s="1282"/>
      <c r="B49" s="1283"/>
    </row>
    <row r="50" spans="1:2" ht="8.4" hidden="1">
      <c r="A50" s="1282"/>
      <c r="B50" s="1283"/>
    </row>
    <row r="51" spans="1:2" ht="8.4" hidden="1">
      <c r="A51" s="1282"/>
      <c r="B51" s="1283"/>
    </row>
    <row r="52" spans="1:2" ht="8.4" hidden="1">
      <c r="A52" s="1282"/>
      <c r="B52" s="1283"/>
    </row>
    <row r="53" spans="1:2" ht="8.4" hidden="1">
      <c r="A53" s="1282"/>
      <c r="B53" s="1283"/>
    </row>
    <row r="54" spans="1:2" ht="8.4" hidden="1">
      <c r="A54" s="1282"/>
      <c r="B54" s="1283"/>
    </row>
    <row r="55" spans="1:2" ht="8.4" hidden="1">
      <c r="A55" s="1282"/>
      <c r="B55" s="1283"/>
    </row>
    <row r="56" spans="1:2" ht="8.4" hidden="1">
      <c r="A56" s="1282"/>
      <c r="B56" s="1283"/>
    </row>
    <row r="57" spans="1:2" ht="8.4" hidden="1">
      <c r="A57" s="1282"/>
      <c r="B57" s="1283"/>
    </row>
    <row r="58" spans="1:2" ht="8.4" hidden="1">
      <c r="A58" s="1282"/>
      <c r="B58" s="1283"/>
    </row>
    <row r="59" spans="1:2" ht="8.4" hidden="1">
      <c r="A59" s="1282"/>
      <c r="B59" s="1283"/>
    </row>
    <row r="60" spans="1:2" ht="8.4" hidden="1">
      <c r="A60" s="1282"/>
      <c r="B60" s="1283"/>
    </row>
    <row r="61" spans="1:2" ht="8.4" hidden="1">
      <c r="A61" s="1282"/>
      <c r="B61" s="1283"/>
    </row>
    <row r="62" spans="1:2" ht="8.4" hidden="1">
      <c r="A62" s="1282"/>
      <c r="B62" s="1283"/>
    </row>
    <row r="63" spans="1:2" ht="8.4" hidden="1">
      <c r="A63" s="1282"/>
      <c r="B63" s="1283"/>
    </row>
    <row r="64" spans="1:2" ht="8.4" hidden="1">
      <c r="A64" s="1282"/>
      <c r="B64" s="1283"/>
    </row>
    <row r="65" spans="1:2" ht="8.4" hidden="1">
      <c r="A65" s="1282"/>
      <c r="B65" s="1283"/>
    </row>
    <row r="66" spans="1:2" ht="8.4" hidden="1">
      <c r="A66" s="1282"/>
      <c r="B66" s="1283"/>
    </row>
    <row r="67" spans="1:2" ht="8.4" hidden="1">
      <c r="A67" s="1282"/>
      <c r="B67" s="1283"/>
    </row>
    <row r="68" spans="1:2" ht="8.4" hidden="1">
      <c r="A68" s="1282"/>
      <c r="B68" s="1283"/>
    </row>
    <row r="69" spans="1:2" ht="8.4" hidden="1">
      <c r="A69" s="1282"/>
      <c r="B69" s="1283"/>
    </row>
    <row r="70" spans="1:2" ht="8.4" hidden="1">
      <c r="A70" s="1282"/>
      <c r="B70" s="1283"/>
    </row>
    <row r="71" spans="1:2" ht="8.4" hidden="1">
      <c r="A71" s="1282"/>
      <c r="B71" s="1283"/>
    </row>
    <row r="72" spans="1:2" ht="8.4" hidden="1">
      <c r="A72" s="1282"/>
      <c r="B72" s="1283"/>
    </row>
    <row r="73" spans="1:2" ht="8.4" hidden="1">
      <c r="A73" s="1282"/>
      <c r="B73" s="1283"/>
    </row>
    <row r="74" spans="1:2" ht="8.4" hidden="1">
      <c r="A74" s="1284"/>
      <c r="B74" s="1285"/>
    </row>
    <row r="75" spans="1:2" s="1286" customFormat="1" ht="8.4" hidden="1">
      <c r="A75" s="1284"/>
      <c r="B75" s="1285"/>
    </row>
    <row r="76" spans="1:2" s="1286" customFormat="1" ht="8.4" hidden="1">
      <c r="A76" s="1284"/>
      <c r="B76" s="1285"/>
    </row>
    <row r="77" spans="1:2" s="1286" customFormat="1" ht="8.4" hidden="1">
      <c r="A77" s="1284"/>
      <c r="B77" s="1285"/>
    </row>
    <row r="78" spans="1:2" s="1286" customFormat="1" ht="8.4" hidden="1">
      <c r="A78" s="1284"/>
      <c r="B78" s="1285"/>
    </row>
    <row r="79" spans="1:2" s="1287" customFormat="1" ht="8.4" hidden="1">
      <c r="A79" s="1282"/>
      <c r="B79" s="1283"/>
    </row>
    <row r="80" spans="1:2" s="1287" customFormat="1" ht="8.4" hidden="1">
      <c r="A80" s="1282"/>
      <c r="B80" s="1283"/>
    </row>
    <row r="81" spans="1:2" s="1287" customFormat="1" ht="8.4" hidden="1">
      <c r="A81" s="1282"/>
      <c r="B81" s="1283"/>
    </row>
    <row r="82" spans="1:2" s="1287" customFormat="1" ht="8.4" hidden="1">
      <c r="A82" s="1282"/>
      <c r="B82" s="1283"/>
    </row>
    <row r="83" spans="1:2" s="1287" customFormat="1" ht="8.4" hidden="1">
      <c r="A83" s="1282"/>
      <c r="B83" s="1283"/>
    </row>
    <row r="84" spans="1:2" s="1287" customFormat="1" ht="8.4" hidden="1">
      <c r="A84" s="1282"/>
      <c r="B84" s="1283"/>
    </row>
    <row r="85" spans="1:2" s="1287" customFormat="1" ht="8.4" hidden="1">
      <c r="A85" s="1282"/>
      <c r="B85" s="1283"/>
    </row>
    <row r="86" spans="1:2" s="1287" customFormat="1" ht="8.4" hidden="1">
      <c r="A86" s="1282"/>
      <c r="B86" s="1283"/>
    </row>
    <row r="87" spans="1:2" s="1287" customFormat="1" ht="8.4" hidden="1">
      <c r="A87" s="1282"/>
      <c r="B87" s="1283"/>
    </row>
    <row r="88" spans="1:2" s="1287" customFormat="1" ht="8.4" hidden="1">
      <c r="A88" s="1282"/>
      <c r="B88" s="1283"/>
    </row>
    <row r="89" spans="1:2" s="1287" customFormat="1" ht="8.4" hidden="1">
      <c r="A89" s="1282"/>
      <c r="B89" s="1283"/>
    </row>
    <row r="90" spans="1:2" s="1287" customFormat="1" ht="8.4" hidden="1">
      <c r="A90" s="1282"/>
      <c r="B90" s="1283"/>
    </row>
    <row r="91" spans="1:2" s="1287" customFormat="1" ht="8.4" hidden="1">
      <c r="A91" s="1282"/>
      <c r="B91" s="1283"/>
    </row>
    <row r="92" spans="1:2" s="1287" customFormat="1" ht="8.4" hidden="1">
      <c r="A92" s="1282"/>
      <c r="B92" s="1283"/>
    </row>
    <row r="93" spans="1:2" s="1287" customFormat="1" ht="8.4" hidden="1">
      <c r="A93" s="1282"/>
      <c r="B93" s="1283"/>
    </row>
    <row r="94" spans="1:2" s="1287" customFormat="1" ht="8.4" hidden="1">
      <c r="A94" s="1282"/>
      <c r="B94" s="1283"/>
    </row>
    <row r="95" spans="1:2" s="1287" customFormat="1" ht="8.4" hidden="1">
      <c r="A95" s="1282"/>
      <c r="B95" s="1283"/>
    </row>
    <row r="96" spans="1:2" s="1287" customFormat="1" ht="8.4" hidden="1">
      <c r="A96" s="1282"/>
      <c r="B96" s="1283"/>
    </row>
    <row r="97" spans="1:16130" s="1287" customFormat="1" ht="8.4" hidden="1">
      <c r="A97" s="1282"/>
      <c r="B97" s="1283"/>
    </row>
    <row r="98" spans="1:16130" s="1287" customFormat="1" ht="27" hidden="1" customHeight="1">
      <c r="A98" s="1282"/>
      <c r="B98" s="1283"/>
    </row>
    <row r="99" spans="1:16130" ht="8.4" hidden="1">
      <c r="A99" s="1288"/>
      <c r="B99" s="1289"/>
    </row>
    <row r="100" spans="1:16130" ht="8.4" hidden="1">
      <c r="A100" s="1288"/>
      <c r="B100" s="1289"/>
    </row>
    <row r="101" spans="1:16130" ht="8.4" hidden="1">
      <c r="A101" s="1288"/>
      <c r="B101" s="1289"/>
    </row>
    <row r="102" spans="1:16130" ht="8.4" hidden="1">
      <c r="A102" s="1288"/>
      <c r="B102" s="1289"/>
    </row>
    <row r="103" spans="1:16130" ht="8.4" hidden="1">
      <c r="A103" s="1288"/>
      <c r="B103" s="1289"/>
    </row>
    <row r="104" spans="1:16130" ht="9" hidden="1" customHeight="1"/>
    <row r="105" spans="1:16130" ht="9" hidden="1" customHeight="1"/>
    <row r="106" spans="1:16130" ht="9" hidden="1" customHeight="1"/>
    <row r="107" spans="1:16130" ht="9" hidden="1" customHeight="1"/>
    <row r="108" spans="1:16130" s="1277" customFormat="1" ht="9" hidden="1" customHeight="1">
      <c r="B108" s="1278"/>
      <c r="C108" s="1279"/>
      <c r="D108" s="1279"/>
      <c r="E108" s="1279"/>
      <c r="F108" s="1279"/>
      <c r="G108" s="1279"/>
      <c r="H108" s="1279"/>
      <c r="I108" s="1279"/>
      <c r="J108" s="1279"/>
      <c r="K108" s="1279"/>
      <c r="L108" s="1279"/>
      <c r="M108" s="1279"/>
      <c r="N108" s="1279"/>
      <c r="O108" s="1279"/>
      <c r="P108" s="1279"/>
      <c r="Q108" s="1279"/>
      <c r="R108" s="1279"/>
      <c r="S108" s="1279"/>
      <c r="T108" s="1279"/>
      <c r="U108" s="1279"/>
      <c r="V108" s="1279"/>
      <c r="W108" s="1279"/>
      <c r="X108" s="1279"/>
      <c r="Y108" s="1279"/>
      <c r="Z108" s="1279"/>
      <c r="AA108" s="1279"/>
      <c r="AB108" s="1279"/>
      <c r="AC108" s="1279"/>
      <c r="AD108" s="1279"/>
      <c r="AE108" s="1279"/>
      <c r="AF108" s="1279"/>
      <c r="AG108" s="1279"/>
      <c r="AH108" s="1279"/>
      <c r="AI108" s="1279"/>
      <c r="AJ108" s="1279"/>
      <c r="AK108" s="1279"/>
      <c r="AL108" s="1279"/>
      <c r="AM108" s="1279"/>
      <c r="AN108" s="1279"/>
      <c r="AO108" s="1279"/>
      <c r="AP108" s="1279"/>
      <c r="AQ108" s="1279"/>
      <c r="AR108" s="1279"/>
      <c r="AS108" s="1279"/>
      <c r="AT108" s="1279"/>
      <c r="AU108" s="1279"/>
      <c r="AV108" s="1279"/>
      <c r="AW108" s="1279"/>
      <c r="AX108" s="1279"/>
      <c r="AY108" s="1279"/>
      <c r="AZ108" s="1279"/>
      <c r="BA108" s="1279"/>
      <c r="BB108" s="1279"/>
      <c r="BC108" s="1279"/>
      <c r="BD108" s="1279"/>
      <c r="BE108" s="1279"/>
      <c r="BF108" s="1279"/>
      <c r="BG108" s="1279"/>
      <c r="BH108" s="1279"/>
      <c r="BI108" s="1279"/>
      <c r="BJ108" s="1279"/>
      <c r="BK108" s="1279"/>
      <c r="BL108" s="1279"/>
      <c r="BM108" s="1279"/>
      <c r="BN108" s="1279"/>
      <c r="BO108" s="1279"/>
      <c r="BP108" s="1279"/>
      <c r="BQ108" s="1279"/>
      <c r="BR108" s="1279"/>
      <c r="BS108" s="1279"/>
      <c r="BT108" s="1279"/>
      <c r="BU108" s="1279"/>
      <c r="BV108" s="1279"/>
      <c r="BW108" s="1279"/>
      <c r="BX108" s="1279"/>
      <c r="BY108" s="1279"/>
      <c r="BZ108" s="1279"/>
      <c r="CA108" s="1279"/>
      <c r="CB108" s="1279"/>
      <c r="CC108" s="1279"/>
      <c r="CD108" s="1279"/>
      <c r="CE108" s="1279"/>
      <c r="CF108" s="1279"/>
      <c r="CG108" s="1279"/>
      <c r="CH108" s="1279"/>
      <c r="CI108" s="1279"/>
      <c r="CJ108" s="1279"/>
      <c r="CK108" s="1279"/>
      <c r="CL108" s="1279"/>
      <c r="CM108" s="1279"/>
      <c r="CN108" s="1279"/>
      <c r="CO108" s="1279"/>
      <c r="CP108" s="1279"/>
      <c r="CQ108" s="1279"/>
      <c r="CR108" s="1279"/>
      <c r="CS108" s="1279"/>
      <c r="CT108" s="1279"/>
      <c r="CU108" s="1279"/>
      <c r="CV108" s="1279"/>
      <c r="CW108" s="1279"/>
      <c r="CX108" s="1279"/>
      <c r="CY108" s="1279"/>
      <c r="CZ108" s="1279"/>
      <c r="DA108" s="1279"/>
      <c r="DB108" s="1279"/>
      <c r="DC108" s="1279"/>
      <c r="DD108" s="1279"/>
      <c r="DE108" s="1279"/>
      <c r="DF108" s="1279"/>
      <c r="DG108" s="1279"/>
      <c r="DH108" s="1279"/>
      <c r="DI108" s="1279"/>
      <c r="DJ108" s="1279"/>
      <c r="DK108" s="1279"/>
      <c r="DL108" s="1279"/>
      <c r="DM108" s="1279"/>
      <c r="DN108" s="1279"/>
      <c r="DO108" s="1279"/>
      <c r="DP108" s="1279"/>
      <c r="DQ108" s="1279"/>
      <c r="DR108" s="1279"/>
      <c r="DS108" s="1279"/>
      <c r="DT108" s="1279"/>
      <c r="DU108" s="1279"/>
      <c r="DV108" s="1279"/>
      <c r="DW108" s="1279"/>
      <c r="DX108" s="1279"/>
      <c r="DY108" s="1279"/>
      <c r="DZ108" s="1279"/>
      <c r="EA108" s="1279"/>
      <c r="EB108" s="1279"/>
      <c r="EC108" s="1279"/>
      <c r="ED108" s="1279"/>
      <c r="EE108" s="1279"/>
      <c r="EF108" s="1279"/>
      <c r="EG108" s="1279"/>
      <c r="EH108" s="1279"/>
      <c r="EI108" s="1279"/>
      <c r="EJ108" s="1279"/>
      <c r="EK108" s="1279"/>
      <c r="EL108" s="1279"/>
      <c r="EM108" s="1279"/>
      <c r="EN108" s="1279"/>
      <c r="EO108" s="1279"/>
      <c r="EP108" s="1279"/>
      <c r="EQ108" s="1279"/>
      <c r="ER108" s="1279"/>
      <c r="ES108" s="1279"/>
      <c r="ET108" s="1279"/>
      <c r="EU108" s="1279"/>
      <c r="EV108" s="1279"/>
      <c r="EW108" s="1279"/>
      <c r="EX108" s="1279"/>
      <c r="EY108" s="1279"/>
      <c r="EZ108" s="1279"/>
      <c r="FA108" s="1279"/>
      <c r="FB108" s="1279"/>
      <c r="FC108" s="1279"/>
      <c r="FD108" s="1279"/>
      <c r="FE108" s="1279"/>
      <c r="FF108" s="1279"/>
      <c r="FG108" s="1279"/>
      <c r="FH108" s="1279"/>
      <c r="FI108" s="1279"/>
      <c r="FJ108" s="1279"/>
      <c r="FK108" s="1279"/>
      <c r="FL108" s="1279"/>
      <c r="FM108" s="1279"/>
      <c r="FN108" s="1279"/>
      <c r="FO108" s="1279"/>
      <c r="FP108" s="1279"/>
      <c r="FQ108" s="1279"/>
      <c r="FR108" s="1279"/>
      <c r="FS108" s="1279"/>
      <c r="FT108" s="1279"/>
      <c r="FU108" s="1279"/>
      <c r="FV108" s="1279"/>
      <c r="FW108" s="1279"/>
      <c r="FX108" s="1279"/>
      <c r="FY108" s="1279"/>
      <c r="FZ108" s="1279"/>
      <c r="GA108" s="1279"/>
      <c r="GB108" s="1279"/>
      <c r="GC108" s="1279"/>
      <c r="GD108" s="1279"/>
      <c r="GE108" s="1279"/>
      <c r="GF108" s="1279"/>
      <c r="GG108" s="1279"/>
      <c r="GH108" s="1279"/>
      <c r="GI108" s="1279"/>
      <c r="GJ108" s="1279"/>
      <c r="GK108" s="1279"/>
      <c r="GL108" s="1279"/>
      <c r="GM108" s="1279"/>
      <c r="GN108" s="1279"/>
      <c r="GO108" s="1279"/>
      <c r="GP108" s="1279"/>
      <c r="GQ108" s="1279"/>
      <c r="GR108" s="1279"/>
      <c r="GS108" s="1279"/>
      <c r="GT108" s="1279"/>
      <c r="GU108" s="1279"/>
      <c r="GV108" s="1279"/>
      <c r="GW108" s="1279"/>
      <c r="GX108" s="1279"/>
      <c r="GY108" s="1279"/>
      <c r="GZ108" s="1279"/>
      <c r="HA108" s="1279"/>
      <c r="HB108" s="1279"/>
      <c r="HC108" s="1279"/>
      <c r="HD108" s="1279"/>
      <c r="HE108" s="1279"/>
      <c r="HF108" s="1279"/>
      <c r="HG108" s="1279"/>
      <c r="HH108" s="1279"/>
      <c r="HI108" s="1279"/>
      <c r="HJ108" s="1279"/>
      <c r="HK108" s="1279"/>
      <c r="HL108" s="1279"/>
      <c r="HM108" s="1279"/>
      <c r="HN108" s="1279"/>
      <c r="HO108" s="1279"/>
      <c r="HP108" s="1279"/>
      <c r="HQ108" s="1279"/>
      <c r="HR108" s="1279"/>
      <c r="HS108" s="1279"/>
      <c r="HT108" s="1279"/>
      <c r="HU108" s="1279"/>
      <c r="HV108" s="1279"/>
      <c r="HW108" s="1279"/>
      <c r="HX108" s="1279"/>
      <c r="HY108" s="1279"/>
      <c r="HZ108" s="1279"/>
      <c r="IA108" s="1279"/>
      <c r="IB108" s="1279"/>
      <c r="IC108" s="1279"/>
      <c r="ID108" s="1279"/>
      <c r="IE108" s="1279"/>
      <c r="IF108" s="1279"/>
      <c r="IG108" s="1279"/>
      <c r="IH108" s="1279"/>
      <c r="II108" s="1279"/>
      <c r="IJ108" s="1279"/>
      <c r="IK108" s="1279"/>
      <c r="IL108" s="1279"/>
      <c r="IM108" s="1279"/>
      <c r="IN108" s="1279"/>
      <c r="IO108" s="1279"/>
      <c r="IP108" s="1279"/>
      <c r="IQ108" s="1279"/>
      <c r="IR108" s="1279"/>
      <c r="IS108" s="1279"/>
      <c r="IT108" s="1279"/>
      <c r="IU108" s="1279"/>
      <c r="IV108" s="1279"/>
      <c r="IW108" s="1279"/>
      <c r="IX108" s="1279"/>
      <c r="IY108" s="1279"/>
      <c r="IZ108" s="1279"/>
      <c r="JA108" s="1279"/>
      <c r="JB108" s="1279"/>
      <c r="JC108" s="1279"/>
      <c r="JD108" s="1279"/>
      <c r="JE108" s="1279"/>
      <c r="JF108" s="1279"/>
      <c r="JG108" s="1279"/>
      <c r="JH108" s="1279"/>
      <c r="JI108" s="1279"/>
      <c r="JJ108" s="1279"/>
      <c r="JK108" s="1279"/>
      <c r="JL108" s="1279"/>
      <c r="JM108" s="1279"/>
      <c r="JN108" s="1279"/>
      <c r="JO108" s="1279"/>
      <c r="JP108" s="1279"/>
      <c r="JQ108" s="1279"/>
      <c r="JR108" s="1279"/>
      <c r="JS108" s="1279"/>
      <c r="JT108" s="1279"/>
      <c r="JU108" s="1279"/>
      <c r="JV108" s="1279"/>
      <c r="JW108" s="1279"/>
      <c r="JX108" s="1279"/>
      <c r="JY108" s="1279"/>
      <c r="JZ108" s="1279"/>
      <c r="KA108" s="1279"/>
      <c r="KB108" s="1279"/>
      <c r="KC108" s="1279"/>
      <c r="KD108" s="1279"/>
      <c r="KE108" s="1279"/>
      <c r="KF108" s="1279"/>
      <c r="KG108" s="1279"/>
      <c r="KH108" s="1279"/>
      <c r="KI108" s="1279"/>
      <c r="KJ108" s="1279"/>
      <c r="KK108" s="1279"/>
      <c r="KL108" s="1279"/>
      <c r="KM108" s="1279"/>
      <c r="KN108" s="1279"/>
      <c r="KO108" s="1279"/>
      <c r="KP108" s="1279"/>
      <c r="KQ108" s="1279"/>
      <c r="KR108" s="1279"/>
      <c r="KS108" s="1279"/>
      <c r="KT108" s="1279"/>
      <c r="KU108" s="1279"/>
      <c r="KV108" s="1279"/>
      <c r="KW108" s="1279"/>
      <c r="KX108" s="1279"/>
      <c r="KY108" s="1279"/>
      <c r="KZ108" s="1279"/>
      <c r="LA108" s="1279"/>
      <c r="LB108" s="1279"/>
      <c r="LC108" s="1279"/>
      <c r="LD108" s="1279"/>
      <c r="LE108" s="1279"/>
      <c r="LF108" s="1279"/>
      <c r="LG108" s="1279"/>
      <c r="LH108" s="1279"/>
      <c r="LI108" s="1279"/>
      <c r="LJ108" s="1279"/>
      <c r="LK108" s="1279"/>
      <c r="LL108" s="1279"/>
      <c r="LM108" s="1279"/>
      <c r="LN108" s="1279"/>
      <c r="LO108" s="1279"/>
      <c r="LP108" s="1279"/>
      <c r="LQ108" s="1279"/>
      <c r="LR108" s="1279"/>
      <c r="LS108" s="1279"/>
      <c r="LT108" s="1279"/>
      <c r="LU108" s="1279"/>
      <c r="LV108" s="1279"/>
      <c r="LW108" s="1279"/>
      <c r="LX108" s="1279"/>
      <c r="LY108" s="1279"/>
      <c r="LZ108" s="1279"/>
      <c r="MA108" s="1279"/>
      <c r="MB108" s="1279"/>
      <c r="MC108" s="1279"/>
      <c r="MD108" s="1279"/>
      <c r="ME108" s="1279"/>
      <c r="MF108" s="1279"/>
      <c r="MG108" s="1279"/>
      <c r="MH108" s="1279"/>
      <c r="MI108" s="1279"/>
      <c r="MJ108" s="1279"/>
      <c r="MK108" s="1279"/>
      <c r="ML108" s="1279"/>
      <c r="MM108" s="1279"/>
      <c r="MN108" s="1279"/>
      <c r="MO108" s="1279"/>
      <c r="MP108" s="1279"/>
      <c r="MQ108" s="1279"/>
      <c r="MR108" s="1279"/>
      <c r="MS108" s="1279"/>
      <c r="MT108" s="1279"/>
      <c r="MU108" s="1279"/>
      <c r="MV108" s="1279"/>
      <c r="MW108" s="1279"/>
      <c r="MX108" s="1279"/>
      <c r="MY108" s="1279"/>
      <c r="MZ108" s="1279"/>
      <c r="NA108" s="1279"/>
      <c r="NB108" s="1279"/>
      <c r="NC108" s="1279"/>
      <c r="ND108" s="1279"/>
      <c r="NE108" s="1279"/>
      <c r="NF108" s="1279"/>
      <c r="NG108" s="1279"/>
      <c r="NH108" s="1279"/>
      <c r="NI108" s="1279"/>
      <c r="NJ108" s="1279"/>
      <c r="NK108" s="1279"/>
      <c r="NL108" s="1279"/>
      <c r="NM108" s="1279"/>
      <c r="NN108" s="1279"/>
      <c r="NO108" s="1279"/>
      <c r="NP108" s="1279"/>
      <c r="NQ108" s="1279"/>
      <c r="NR108" s="1279"/>
      <c r="NS108" s="1279"/>
      <c r="NT108" s="1279"/>
      <c r="NU108" s="1279"/>
      <c r="NV108" s="1279"/>
      <c r="NW108" s="1279"/>
      <c r="NX108" s="1279"/>
      <c r="NY108" s="1279"/>
      <c r="NZ108" s="1279"/>
      <c r="OA108" s="1279"/>
      <c r="OB108" s="1279"/>
      <c r="OC108" s="1279"/>
      <c r="OD108" s="1279"/>
      <c r="OE108" s="1279"/>
      <c r="OF108" s="1279"/>
      <c r="OG108" s="1279"/>
      <c r="OH108" s="1279"/>
      <c r="OI108" s="1279"/>
      <c r="OJ108" s="1279"/>
      <c r="OK108" s="1279"/>
      <c r="OL108" s="1279"/>
      <c r="OM108" s="1279"/>
      <c r="ON108" s="1279"/>
      <c r="OO108" s="1279"/>
      <c r="OP108" s="1279"/>
      <c r="OQ108" s="1279"/>
      <c r="OR108" s="1279"/>
      <c r="OS108" s="1279"/>
      <c r="OT108" s="1279"/>
      <c r="OU108" s="1279"/>
      <c r="OV108" s="1279"/>
      <c r="OW108" s="1279"/>
      <c r="OX108" s="1279"/>
      <c r="OY108" s="1279"/>
      <c r="OZ108" s="1279"/>
      <c r="PA108" s="1279"/>
      <c r="PB108" s="1279"/>
      <c r="PC108" s="1279"/>
      <c r="PD108" s="1279"/>
      <c r="PE108" s="1279"/>
      <c r="PF108" s="1279"/>
      <c r="PG108" s="1279"/>
      <c r="PH108" s="1279"/>
      <c r="PI108" s="1279"/>
      <c r="PJ108" s="1279"/>
      <c r="PK108" s="1279"/>
      <c r="PL108" s="1279"/>
      <c r="PM108" s="1279"/>
      <c r="PN108" s="1279"/>
      <c r="PO108" s="1279"/>
      <c r="PP108" s="1279"/>
      <c r="PQ108" s="1279"/>
      <c r="PR108" s="1279"/>
      <c r="PS108" s="1279"/>
      <c r="PT108" s="1279"/>
      <c r="PU108" s="1279"/>
      <c r="PV108" s="1279"/>
      <c r="PW108" s="1279"/>
      <c r="PX108" s="1279"/>
      <c r="PY108" s="1279"/>
      <c r="PZ108" s="1279"/>
      <c r="QA108" s="1279"/>
      <c r="QB108" s="1279"/>
      <c r="QC108" s="1279"/>
      <c r="QD108" s="1279"/>
      <c r="QE108" s="1279"/>
      <c r="QF108" s="1279"/>
      <c r="QG108" s="1279"/>
      <c r="QH108" s="1279"/>
      <c r="QI108" s="1279"/>
      <c r="QJ108" s="1279"/>
      <c r="QK108" s="1279"/>
      <c r="QL108" s="1279"/>
      <c r="QM108" s="1279"/>
      <c r="QN108" s="1279"/>
      <c r="QO108" s="1279"/>
      <c r="QP108" s="1279"/>
      <c r="QQ108" s="1279"/>
      <c r="QR108" s="1279"/>
      <c r="QS108" s="1279"/>
      <c r="QT108" s="1279"/>
      <c r="QU108" s="1279"/>
      <c r="QV108" s="1279"/>
      <c r="QW108" s="1279"/>
      <c r="QX108" s="1279"/>
      <c r="QY108" s="1279"/>
      <c r="QZ108" s="1279"/>
      <c r="RA108" s="1279"/>
      <c r="RB108" s="1279"/>
      <c r="RC108" s="1279"/>
      <c r="RD108" s="1279"/>
      <c r="RE108" s="1279"/>
      <c r="RF108" s="1279"/>
      <c r="RG108" s="1279"/>
      <c r="RH108" s="1279"/>
      <c r="RI108" s="1279"/>
      <c r="RJ108" s="1279"/>
      <c r="RK108" s="1279"/>
      <c r="RL108" s="1279"/>
      <c r="RM108" s="1279"/>
      <c r="RN108" s="1279"/>
      <c r="RO108" s="1279"/>
      <c r="RP108" s="1279"/>
      <c r="RQ108" s="1279"/>
      <c r="RR108" s="1279"/>
      <c r="RS108" s="1279"/>
      <c r="RT108" s="1279"/>
      <c r="RU108" s="1279"/>
      <c r="RV108" s="1279"/>
      <c r="RW108" s="1279"/>
      <c r="RX108" s="1279"/>
      <c r="RY108" s="1279"/>
      <c r="RZ108" s="1279"/>
      <c r="SA108" s="1279"/>
      <c r="SB108" s="1279"/>
      <c r="SC108" s="1279"/>
      <c r="SD108" s="1279"/>
      <c r="SE108" s="1279"/>
      <c r="SF108" s="1279"/>
      <c r="SG108" s="1279"/>
      <c r="SH108" s="1279"/>
      <c r="SI108" s="1279"/>
      <c r="SJ108" s="1279"/>
      <c r="SK108" s="1279"/>
      <c r="SL108" s="1279"/>
      <c r="SM108" s="1279"/>
      <c r="SN108" s="1279"/>
      <c r="SO108" s="1279"/>
      <c r="SP108" s="1279"/>
      <c r="SQ108" s="1279"/>
      <c r="SR108" s="1279"/>
      <c r="SS108" s="1279"/>
      <c r="ST108" s="1279"/>
      <c r="SU108" s="1279"/>
      <c r="SV108" s="1279"/>
      <c r="SW108" s="1279"/>
      <c r="SX108" s="1279"/>
      <c r="SY108" s="1279"/>
      <c r="SZ108" s="1279"/>
      <c r="TA108" s="1279"/>
      <c r="TB108" s="1279"/>
      <c r="TC108" s="1279"/>
      <c r="TD108" s="1279"/>
      <c r="TE108" s="1279"/>
      <c r="TF108" s="1279"/>
      <c r="TG108" s="1279"/>
      <c r="TH108" s="1279"/>
      <c r="TI108" s="1279"/>
      <c r="TJ108" s="1279"/>
      <c r="TK108" s="1279"/>
      <c r="TL108" s="1279"/>
      <c r="TM108" s="1279"/>
      <c r="TN108" s="1279"/>
      <c r="TO108" s="1279"/>
      <c r="TP108" s="1279"/>
      <c r="TQ108" s="1279"/>
      <c r="TR108" s="1279"/>
      <c r="TS108" s="1279"/>
      <c r="TT108" s="1279"/>
      <c r="TU108" s="1279"/>
      <c r="TV108" s="1279"/>
      <c r="TW108" s="1279"/>
      <c r="TX108" s="1279"/>
      <c r="TY108" s="1279"/>
      <c r="TZ108" s="1279"/>
      <c r="UA108" s="1279"/>
      <c r="UB108" s="1279"/>
      <c r="UC108" s="1279"/>
      <c r="UD108" s="1279"/>
      <c r="UE108" s="1279"/>
      <c r="UF108" s="1279"/>
      <c r="UG108" s="1279"/>
      <c r="UH108" s="1279"/>
      <c r="UI108" s="1279"/>
      <c r="UJ108" s="1279"/>
      <c r="UK108" s="1279"/>
      <c r="UL108" s="1279"/>
      <c r="UM108" s="1279"/>
      <c r="UN108" s="1279"/>
      <c r="UO108" s="1279"/>
      <c r="UP108" s="1279"/>
      <c r="UQ108" s="1279"/>
      <c r="UR108" s="1279"/>
      <c r="US108" s="1279"/>
      <c r="UT108" s="1279"/>
      <c r="UU108" s="1279"/>
      <c r="UV108" s="1279"/>
      <c r="UW108" s="1279"/>
      <c r="UX108" s="1279"/>
      <c r="UY108" s="1279"/>
      <c r="UZ108" s="1279"/>
      <c r="VA108" s="1279"/>
      <c r="VB108" s="1279"/>
      <c r="VC108" s="1279"/>
      <c r="VD108" s="1279"/>
      <c r="VE108" s="1279"/>
      <c r="VF108" s="1279"/>
      <c r="VG108" s="1279"/>
      <c r="VH108" s="1279"/>
      <c r="VI108" s="1279"/>
      <c r="VJ108" s="1279"/>
      <c r="VK108" s="1279"/>
      <c r="VL108" s="1279"/>
      <c r="VM108" s="1279"/>
      <c r="VN108" s="1279"/>
      <c r="VO108" s="1279"/>
      <c r="VP108" s="1279"/>
      <c r="VQ108" s="1279"/>
      <c r="VR108" s="1279"/>
      <c r="VS108" s="1279"/>
      <c r="VT108" s="1279"/>
      <c r="VU108" s="1279"/>
      <c r="VV108" s="1279"/>
      <c r="VW108" s="1279"/>
      <c r="VX108" s="1279"/>
      <c r="VY108" s="1279"/>
      <c r="VZ108" s="1279"/>
      <c r="WA108" s="1279"/>
      <c r="WB108" s="1279"/>
      <c r="WC108" s="1279"/>
      <c r="WD108" s="1279"/>
      <c r="WE108" s="1279"/>
      <c r="WF108" s="1279"/>
      <c r="WG108" s="1279"/>
      <c r="WH108" s="1279"/>
      <c r="WI108" s="1279"/>
      <c r="WJ108" s="1279"/>
      <c r="WK108" s="1279"/>
      <c r="WL108" s="1279"/>
      <c r="WM108" s="1279"/>
      <c r="WN108" s="1279"/>
      <c r="WO108" s="1279"/>
      <c r="WP108" s="1279"/>
      <c r="WQ108" s="1279"/>
      <c r="WR108" s="1279"/>
      <c r="WS108" s="1279"/>
      <c r="WT108" s="1279"/>
      <c r="WU108" s="1279"/>
      <c r="WV108" s="1279"/>
      <c r="WW108" s="1279"/>
      <c r="WX108" s="1279"/>
      <c r="WY108" s="1279"/>
      <c r="WZ108" s="1279"/>
      <c r="XA108" s="1279"/>
      <c r="XB108" s="1279"/>
      <c r="XC108" s="1279"/>
      <c r="XD108" s="1279"/>
      <c r="XE108" s="1279"/>
      <c r="XF108" s="1279"/>
      <c r="XG108" s="1279"/>
      <c r="XH108" s="1279"/>
      <c r="XI108" s="1279"/>
      <c r="XJ108" s="1279"/>
      <c r="XK108" s="1279"/>
      <c r="XL108" s="1279"/>
      <c r="XM108" s="1279"/>
      <c r="XN108" s="1279"/>
      <c r="XO108" s="1279"/>
      <c r="XP108" s="1279"/>
      <c r="XQ108" s="1279"/>
      <c r="XR108" s="1279"/>
      <c r="XS108" s="1279"/>
      <c r="XT108" s="1279"/>
      <c r="XU108" s="1279"/>
      <c r="XV108" s="1279"/>
      <c r="XW108" s="1279"/>
      <c r="XX108" s="1279"/>
      <c r="XY108" s="1279"/>
      <c r="XZ108" s="1279"/>
      <c r="YA108" s="1279"/>
      <c r="YB108" s="1279"/>
      <c r="YC108" s="1279"/>
      <c r="YD108" s="1279"/>
      <c r="YE108" s="1279"/>
      <c r="YF108" s="1279"/>
      <c r="YG108" s="1279"/>
      <c r="YH108" s="1279"/>
      <c r="YI108" s="1279"/>
      <c r="YJ108" s="1279"/>
      <c r="YK108" s="1279"/>
      <c r="YL108" s="1279"/>
      <c r="YM108" s="1279"/>
      <c r="YN108" s="1279"/>
      <c r="YO108" s="1279"/>
      <c r="YP108" s="1279"/>
      <c r="YQ108" s="1279"/>
      <c r="YR108" s="1279"/>
      <c r="YS108" s="1279"/>
      <c r="YT108" s="1279"/>
      <c r="YU108" s="1279"/>
      <c r="YV108" s="1279"/>
      <c r="YW108" s="1279"/>
      <c r="YX108" s="1279"/>
      <c r="YY108" s="1279"/>
      <c r="YZ108" s="1279"/>
      <c r="ZA108" s="1279"/>
      <c r="ZB108" s="1279"/>
      <c r="ZC108" s="1279"/>
      <c r="ZD108" s="1279"/>
      <c r="ZE108" s="1279"/>
      <c r="ZF108" s="1279"/>
      <c r="ZG108" s="1279"/>
      <c r="ZH108" s="1279"/>
      <c r="ZI108" s="1279"/>
      <c r="ZJ108" s="1279"/>
      <c r="ZK108" s="1279"/>
      <c r="ZL108" s="1279"/>
      <c r="ZM108" s="1279"/>
      <c r="ZN108" s="1279"/>
      <c r="ZO108" s="1279"/>
      <c r="ZP108" s="1279"/>
      <c r="ZQ108" s="1279"/>
      <c r="ZR108" s="1279"/>
      <c r="ZS108" s="1279"/>
      <c r="ZT108" s="1279"/>
      <c r="ZU108" s="1279"/>
      <c r="ZV108" s="1279"/>
      <c r="ZW108" s="1279"/>
      <c r="ZX108" s="1279"/>
      <c r="ZY108" s="1279"/>
      <c r="ZZ108" s="1279"/>
      <c r="AAA108" s="1279"/>
      <c r="AAB108" s="1279"/>
      <c r="AAC108" s="1279"/>
      <c r="AAD108" s="1279"/>
      <c r="AAE108" s="1279"/>
      <c r="AAF108" s="1279"/>
      <c r="AAG108" s="1279"/>
      <c r="AAH108" s="1279"/>
      <c r="AAI108" s="1279"/>
      <c r="AAJ108" s="1279"/>
      <c r="AAK108" s="1279"/>
      <c r="AAL108" s="1279"/>
      <c r="AAM108" s="1279"/>
      <c r="AAN108" s="1279"/>
      <c r="AAO108" s="1279"/>
      <c r="AAP108" s="1279"/>
      <c r="AAQ108" s="1279"/>
      <c r="AAR108" s="1279"/>
      <c r="AAS108" s="1279"/>
      <c r="AAT108" s="1279"/>
      <c r="AAU108" s="1279"/>
      <c r="AAV108" s="1279"/>
      <c r="AAW108" s="1279"/>
      <c r="AAX108" s="1279"/>
      <c r="AAY108" s="1279"/>
      <c r="AAZ108" s="1279"/>
      <c r="ABA108" s="1279"/>
      <c r="ABB108" s="1279"/>
      <c r="ABC108" s="1279"/>
      <c r="ABD108" s="1279"/>
      <c r="ABE108" s="1279"/>
      <c r="ABF108" s="1279"/>
      <c r="ABG108" s="1279"/>
      <c r="ABH108" s="1279"/>
      <c r="ABI108" s="1279"/>
      <c r="ABJ108" s="1279"/>
      <c r="ABK108" s="1279"/>
      <c r="ABL108" s="1279"/>
      <c r="ABM108" s="1279"/>
      <c r="ABN108" s="1279"/>
      <c r="ABO108" s="1279"/>
      <c r="ABP108" s="1279"/>
      <c r="ABQ108" s="1279"/>
      <c r="ABR108" s="1279"/>
      <c r="ABS108" s="1279"/>
      <c r="ABT108" s="1279"/>
      <c r="ABU108" s="1279"/>
      <c r="ABV108" s="1279"/>
      <c r="ABW108" s="1279"/>
      <c r="ABX108" s="1279"/>
      <c r="ABY108" s="1279"/>
      <c r="ABZ108" s="1279"/>
      <c r="ACA108" s="1279"/>
      <c r="ACB108" s="1279"/>
      <c r="ACC108" s="1279"/>
      <c r="ACD108" s="1279"/>
      <c r="ACE108" s="1279"/>
      <c r="ACF108" s="1279"/>
      <c r="ACG108" s="1279"/>
      <c r="ACH108" s="1279"/>
      <c r="ACI108" s="1279"/>
      <c r="ACJ108" s="1279"/>
      <c r="ACK108" s="1279"/>
      <c r="ACL108" s="1279"/>
      <c r="ACM108" s="1279"/>
      <c r="ACN108" s="1279"/>
      <c r="ACO108" s="1279"/>
      <c r="ACP108" s="1279"/>
      <c r="ACQ108" s="1279"/>
      <c r="ACR108" s="1279"/>
      <c r="ACS108" s="1279"/>
      <c r="ACT108" s="1279"/>
      <c r="ACU108" s="1279"/>
      <c r="ACV108" s="1279"/>
      <c r="ACW108" s="1279"/>
      <c r="ACX108" s="1279"/>
      <c r="ACY108" s="1279"/>
      <c r="ACZ108" s="1279"/>
      <c r="ADA108" s="1279"/>
      <c r="ADB108" s="1279"/>
      <c r="ADC108" s="1279"/>
      <c r="ADD108" s="1279"/>
      <c r="ADE108" s="1279"/>
      <c r="ADF108" s="1279"/>
      <c r="ADG108" s="1279"/>
      <c r="ADH108" s="1279"/>
      <c r="ADI108" s="1279"/>
      <c r="ADJ108" s="1279"/>
      <c r="ADK108" s="1279"/>
      <c r="ADL108" s="1279"/>
      <c r="ADM108" s="1279"/>
      <c r="ADN108" s="1279"/>
      <c r="ADO108" s="1279"/>
      <c r="ADP108" s="1279"/>
      <c r="ADQ108" s="1279"/>
      <c r="ADR108" s="1279"/>
      <c r="ADS108" s="1279"/>
      <c r="ADT108" s="1279"/>
      <c r="ADU108" s="1279"/>
      <c r="ADV108" s="1279"/>
      <c r="ADW108" s="1279"/>
      <c r="ADX108" s="1279"/>
      <c r="ADY108" s="1279"/>
      <c r="ADZ108" s="1279"/>
      <c r="AEA108" s="1279"/>
      <c r="AEB108" s="1279"/>
      <c r="AEC108" s="1279"/>
      <c r="AED108" s="1279"/>
      <c r="AEE108" s="1279"/>
      <c r="AEF108" s="1279"/>
      <c r="AEG108" s="1279"/>
      <c r="AEH108" s="1279"/>
      <c r="AEI108" s="1279"/>
      <c r="AEJ108" s="1279"/>
      <c r="AEK108" s="1279"/>
      <c r="AEL108" s="1279"/>
      <c r="AEM108" s="1279"/>
      <c r="AEN108" s="1279"/>
      <c r="AEO108" s="1279"/>
      <c r="AEP108" s="1279"/>
      <c r="AEQ108" s="1279"/>
      <c r="AER108" s="1279"/>
      <c r="AES108" s="1279"/>
      <c r="AET108" s="1279"/>
      <c r="AEU108" s="1279"/>
      <c r="AEV108" s="1279"/>
      <c r="AEW108" s="1279"/>
      <c r="AEX108" s="1279"/>
      <c r="AEY108" s="1279"/>
      <c r="AEZ108" s="1279"/>
      <c r="AFA108" s="1279"/>
      <c r="AFB108" s="1279"/>
      <c r="AFC108" s="1279"/>
      <c r="AFD108" s="1279"/>
      <c r="AFE108" s="1279"/>
      <c r="AFF108" s="1279"/>
      <c r="AFG108" s="1279"/>
      <c r="AFH108" s="1279"/>
      <c r="AFI108" s="1279"/>
      <c r="AFJ108" s="1279"/>
      <c r="AFK108" s="1279"/>
      <c r="AFL108" s="1279"/>
      <c r="AFM108" s="1279"/>
      <c r="AFN108" s="1279"/>
      <c r="AFO108" s="1279"/>
      <c r="AFP108" s="1279"/>
      <c r="AFQ108" s="1279"/>
      <c r="AFR108" s="1279"/>
      <c r="AFS108" s="1279"/>
      <c r="AFT108" s="1279"/>
      <c r="AFU108" s="1279"/>
      <c r="AFV108" s="1279"/>
      <c r="AFW108" s="1279"/>
      <c r="AFX108" s="1279"/>
      <c r="AFY108" s="1279"/>
      <c r="AFZ108" s="1279"/>
      <c r="AGA108" s="1279"/>
      <c r="AGB108" s="1279"/>
      <c r="AGC108" s="1279"/>
      <c r="AGD108" s="1279"/>
      <c r="AGE108" s="1279"/>
      <c r="AGF108" s="1279"/>
      <c r="AGG108" s="1279"/>
      <c r="AGH108" s="1279"/>
      <c r="AGI108" s="1279"/>
      <c r="AGJ108" s="1279"/>
      <c r="AGK108" s="1279"/>
      <c r="AGL108" s="1279"/>
      <c r="AGM108" s="1279"/>
      <c r="AGN108" s="1279"/>
      <c r="AGO108" s="1279"/>
      <c r="AGP108" s="1279"/>
      <c r="AGQ108" s="1279"/>
      <c r="AGR108" s="1279"/>
      <c r="AGS108" s="1279"/>
      <c r="AGT108" s="1279"/>
      <c r="AGU108" s="1279"/>
      <c r="AGV108" s="1279"/>
      <c r="AGW108" s="1279"/>
      <c r="AGX108" s="1279"/>
      <c r="AGY108" s="1279"/>
      <c r="AGZ108" s="1279"/>
      <c r="AHA108" s="1279"/>
      <c r="AHB108" s="1279"/>
      <c r="AHC108" s="1279"/>
      <c r="AHD108" s="1279"/>
      <c r="AHE108" s="1279"/>
      <c r="AHF108" s="1279"/>
      <c r="AHG108" s="1279"/>
      <c r="AHH108" s="1279"/>
      <c r="AHI108" s="1279"/>
      <c r="AHJ108" s="1279"/>
      <c r="AHK108" s="1279"/>
      <c r="AHL108" s="1279"/>
      <c r="AHM108" s="1279"/>
      <c r="AHN108" s="1279"/>
      <c r="AHO108" s="1279"/>
      <c r="AHP108" s="1279"/>
      <c r="AHQ108" s="1279"/>
      <c r="AHR108" s="1279"/>
      <c r="AHS108" s="1279"/>
      <c r="AHT108" s="1279"/>
      <c r="AHU108" s="1279"/>
      <c r="AHV108" s="1279"/>
      <c r="AHW108" s="1279"/>
      <c r="AHX108" s="1279"/>
      <c r="AHY108" s="1279"/>
      <c r="AHZ108" s="1279"/>
      <c r="AIA108" s="1279"/>
      <c r="AIB108" s="1279"/>
      <c r="AIC108" s="1279"/>
      <c r="AID108" s="1279"/>
      <c r="AIE108" s="1279"/>
      <c r="AIF108" s="1279"/>
      <c r="AIG108" s="1279"/>
      <c r="AIH108" s="1279"/>
      <c r="AII108" s="1279"/>
      <c r="AIJ108" s="1279"/>
      <c r="AIK108" s="1279"/>
      <c r="AIL108" s="1279"/>
      <c r="AIM108" s="1279"/>
      <c r="AIN108" s="1279"/>
      <c r="AIO108" s="1279"/>
      <c r="AIP108" s="1279"/>
      <c r="AIQ108" s="1279"/>
      <c r="AIR108" s="1279"/>
      <c r="AIS108" s="1279"/>
      <c r="AIT108" s="1279"/>
      <c r="AIU108" s="1279"/>
      <c r="AIV108" s="1279"/>
      <c r="AIW108" s="1279"/>
      <c r="AIX108" s="1279"/>
      <c r="AIY108" s="1279"/>
      <c r="AIZ108" s="1279"/>
      <c r="AJA108" s="1279"/>
      <c r="AJB108" s="1279"/>
      <c r="AJC108" s="1279"/>
      <c r="AJD108" s="1279"/>
      <c r="AJE108" s="1279"/>
      <c r="AJF108" s="1279"/>
      <c r="AJG108" s="1279"/>
      <c r="AJH108" s="1279"/>
      <c r="AJI108" s="1279"/>
      <c r="AJJ108" s="1279"/>
      <c r="AJK108" s="1279"/>
      <c r="AJL108" s="1279"/>
      <c r="AJM108" s="1279"/>
      <c r="AJN108" s="1279"/>
      <c r="AJO108" s="1279"/>
      <c r="AJP108" s="1279"/>
      <c r="AJQ108" s="1279"/>
      <c r="AJR108" s="1279"/>
      <c r="AJS108" s="1279"/>
      <c r="AJT108" s="1279"/>
      <c r="AJU108" s="1279"/>
      <c r="AJV108" s="1279"/>
      <c r="AJW108" s="1279"/>
      <c r="AJX108" s="1279"/>
      <c r="AJY108" s="1279"/>
      <c r="AJZ108" s="1279"/>
      <c r="AKA108" s="1279"/>
      <c r="AKB108" s="1279"/>
      <c r="AKC108" s="1279"/>
      <c r="AKD108" s="1279"/>
      <c r="AKE108" s="1279"/>
      <c r="AKF108" s="1279"/>
      <c r="AKG108" s="1279"/>
      <c r="AKH108" s="1279"/>
      <c r="AKI108" s="1279"/>
      <c r="AKJ108" s="1279"/>
      <c r="AKK108" s="1279"/>
      <c r="AKL108" s="1279"/>
      <c r="AKM108" s="1279"/>
      <c r="AKN108" s="1279"/>
      <c r="AKO108" s="1279"/>
      <c r="AKP108" s="1279"/>
      <c r="AKQ108" s="1279"/>
      <c r="AKR108" s="1279"/>
      <c r="AKS108" s="1279"/>
      <c r="AKT108" s="1279"/>
      <c r="AKU108" s="1279"/>
      <c r="AKV108" s="1279"/>
      <c r="AKW108" s="1279"/>
      <c r="AKX108" s="1279"/>
      <c r="AKY108" s="1279"/>
      <c r="AKZ108" s="1279"/>
      <c r="ALA108" s="1279"/>
      <c r="ALB108" s="1279"/>
      <c r="ALC108" s="1279"/>
      <c r="ALD108" s="1279"/>
      <c r="ALE108" s="1279"/>
      <c r="ALF108" s="1279"/>
      <c r="ALG108" s="1279"/>
      <c r="ALH108" s="1279"/>
      <c r="ALI108" s="1279"/>
      <c r="ALJ108" s="1279"/>
      <c r="ALK108" s="1279"/>
      <c r="ALL108" s="1279"/>
      <c r="ALM108" s="1279"/>
      <c r="ALN108" s="1279"/>
      <c r="ALO108" s="1279"/>
      <c r="ALP108" s="1279"/>
      <c r="ALQ108" s="1279"/>
      <c r="ALR108" s="1279"/>
      <c r="ALS108" s="1279"/>
      <c r="ALT108" s="1279"/>
      <c r="ALU108" s="1279"/>
      <c r="ALV108" s="1279"/>
      <c r="ALW108" s="1279"/>
      <c r="ALX108" s="1279"/>
      <c r="ALY108" s="1279"/>
      <c r="ALZ108" s="1279"/>
      <c r="AMA108" s="1279"/>
      <c r="AMB108" s="1279"/>
      <c r="AMC108" s="1279"/>
      <c r="AMD108" s="1279"/>
      <c r="AME108" s="1279"/>
      <c r="AMF108" s="1279"/>
      <c r="AMG108" s="1279"/>
      <c r="AMH108" s="1279"/>
      <c r="AMI108" s="1279"/>
      <c r="AMJ108" s="1279"/>
      <c r="AMK108" s="1279"/>
      <c r="AML108" s="1279"/>
      <c r="AMM108" s="1279"/>
      <c r="AMN108" s="1279"/>
      <c r="AMO108" s="1279"/>
      <c r="AMP108" s="1279"/>
      <c r="AMQ108" s="1279"/>
      <c r="AMR108" s="1279"/>
      <c r="AMS108" s="1279"/>
      <c r="AMT108" s="1279"/>
      <c r="AMU108" s="1279"/>
      <c r="AMV108" s="1279"/>
      <c r="AMW108" s="1279"/>
      <c r="AMX108" s="1279"/>
      <c r="AMY108" s="1279"/>
      <c r="AMZ108" s="1279"/>
      <c r="ANA108" s="1279"/>
      <c r="ANB108" s="1279"/>
      <c r="ANC108" s="1279"/>
      <c r="AND108" s="1279"/>
      <c r="ANE108" s="1279"/>
      <c r="ANF108" s="1279"/>
      <c r="ANG108" s="1279"/>
      <c r="ANH108" s="1279"/>
      <c r="ANI108" s="1279"/>
      <c r="ANJ108" s="1279"/>
      <c r="ANK108" s="1279"/>
      <c r="ANL108" s="1279"/>
      <c r="ANM108" s="1279"/>
      <c r="ANN108" s="1279"/>
      <c r="ANO108" s="1279"/>
      <c r="ANP108" s="1279"/>
      <c r="ANQ108" s="1279"/>
      <c r="ANR108" s="1279"/>
      <c r="ANS108" s="1279"/>
      <c r="ANT108" s="1279"/>
      <c r="ANU108" s="1279"/>
      <c r="ANV108" s="1279"/>
      <c r="ANW108" s="1279"/>
      <c r="ANX108" s="1279"/>
      <c r="ANY108" s="1279"/>
      <c r="ANZ108" s="1279"/>
      <c r="AOA108" s="1279"/>
      <c r="AOB108" s="1279"/>
      <c r="AOC108" s="1279"/>
      <c r="AOD108" s="1279"/>
      <c r="AOE108" s="1279"/>
      <c r="AOF108" s="1279"/>
      <c r="AOG108" s="1279"/>
      <c r="AOH108" s="1279"/>
      <c r="AOI108" s="1279"/>
      <c r="AOJ108" s="1279"/>
      <c r="AOK108" s="1279"/>
      <c r="AOL108" s="1279"/>
      <c r="AOM108" s="1279"/>
      <c r="AON108" s="1279"/>
      <c r="AOO108" s="1279"/>
      <c r="AOP108" s="1279"/>
      <c r="AOQ108" s="1279"/>
      <c r="AOR108" s="1279"/>
      <c r="AOS108" s="1279"/>
      <c r="AOT108" s="1279"/>
      <c r="AOU108" s="1279"/>
      <c r="AOV108" s="1279"/>
      <c r="AOW108" s="1279"/>
      <c r="AOX108" s="1279"/>
      <c r="AOY108" s="1279"/>
      <c r="AOZ108" s="1279"/>
      <c r="APA108" s="1279"/>
      <c r="APB108" s="1279"/>
      <c r="APC108" s="1279"/>
      <c r="APD108" s="1279"/>
      <c r="APE108" s="1279"/>
      <c r="APF108" s="1279"/>
      <c r="APG108" s="1279"/>
      <c r="APH108" s="1279"/>
      <c r="API108" s="1279"/>
      <c r="APJ108" s="1279"/>
      <c r="APK108" s="1279"/>
      <c r="APL108" s="1279"/>
      <c r="APM108" s="1279"/>
      <c r="APN108" s="1279"/>
      <c r="APO108" s="1279"/>
      <c r="APP108" s="1279"/>
      <c r="APQ108" s="1279"/>
      <c r="APR108" s="1279"/>
      <c r="APS108" s="1279"/>
      <c r="APT108" s="1279"/>
      <c r="APU108" s="1279"/>
      <c r="APV108" s="1279"/>
      <c r="APW108" s="1279"/>
      <c r="APX108" s="1279"/>
      <c r="APY108" s="1279"/>
      <c r="APZ108" s="1279"/>
      <c r="AQA108" s="1279"/>
      <c r="AQB108" s="1279"/>
      <c r="AQC108" s="1279"/>
      <c r="AQD108" s="1279"/>
      <c r="AQE108" s="1279"/>
      <c r="AQF108" s="1279"/>
      <c r="AQG108" s="1279"/>
      <c r="AQH108" s="1279"/>
      <c r="AQI108" s="1279"/>
      <c r="AQJ108" s="1279"/>
      <c r="AQK108" s="1279"/>
      <c r="AQL108" s="1279"/>
      <c r="AQM108" s="1279"/>
      <c r="AQN108" s="1279"/>
      <c r="AQO108" s="1279"/>
      <c r="AQP108" s="1279"/>
      <c r="AQQ108" s="1279"/>
      <c r="AQR108" s="1279"/>
      <c r="AQS108" s="1279"/>
      <c r="AQT108" s="1279"/>
      <c r="AQU108" s="1279"/>
      <c r="AQV108" s="1279"/>
      <c r="AQW108" s="1279"/>
      <c r="AQX108" s="1279"/>
      <c r="AQY108" s="1279"/>
      <c r="AQZ108" s="1279"/>
      <c r="ARA108" s="1279"/>
      <c r="ARB108" s="1279"/>
      <c r="ARC108" s="1279"/>
      <c r="ARD108" s="1279"/>
      <c r="ARE108" s="1279"/>
      <c r="ARF108" s="1279"/>
      <c r="ARG108" s="1279"/>
      <c r="ARH108" s="1279"/>
      <c r="ARI108" s="1279"/>
      <c r="ARJ108" s="1279"/>
      <c r="ARK108" s="1279"/>
      <c r="ARL108" s="1279"/>
      <c r="ARM108" s="1279"/>
      <c r="ARN108" s="1279"/>
      <c r="ARO108" s="1279"/>
      <c r="ARP108" s="1279"/>
      <c r="ARQ108" s="1279"/>
      <c r="ARR108" s="1279"/>
      <c r="ARS108" s="1279"/>
      <c r="ART108" s="1279"/>
      <c r="ARU108" s="1279"/>
      <c r="ARV108" s="1279"/>
      <c r="ARW108" s="1279"/>
      <c r="ARX108" s="1279"/>
      <c r="ARY108" s="1279"/>
      <c r="ARZ108" s="1279"/>
      <c r="ASA108" s="1279"/>
      <c r="ASB108" s="1279"/>
      <c r="ASC108" s="1279"/>
      <c r="ASD108" s="1279"/>
      <c r="ASE108" s="1279"/>
      <c r="ASF108" s="1279"/>
      <c r="ASG108" s="1279"/>
      <c r="ASH108" s="1279"/>
      <c r="ASI108" s="1279"/>
      <c r="ASJ108" s="1279"/>
      <c r="ASK108" s="1279"/>
      <c r="ASL108" s="1279"/>
      <c r="ASM108" s="1279"/>
      <c r="ASN108" s="1279"/>
      <c r="ASO108" s="1279"/>
      <c r="ASP108" s="1279"/>
      <c r="ASQ108" s="1279"/>
      <c r="ASR108" s="1279"/>
      <c r="ASS108" s="1279"/>
      <c r="AST108" s="1279"/>
      <c r="ASU108" s="1279"/>
      <c r="ASV108" s="1279"/>
      <c r="ASW108" s="1279"/>
      <c r="ASX108" s="1279"/>
      <c r="ASY108" s="1279"/>
      <c r="ASZ108" s="1279"/>
      <c r="ATA108" s="1279"/>
      <c r="ATB108" s="1279"/>
      <c r="ATC108" s="1279"/>
      <c r="ATD108" s="1279"/>
      <c r="ATE108" s="1279"/>
      <c r="ATF108" s="1279"/>
      <c r="ATG108" s="1279"/>
      <c r="ATH108" s="1279"/>
      <c r="ATI108" s="1279"/>
      <c r="ATJ108" s="1279"/>
      <c r="ATK108" s="1279"/>
      <c r="ATL108" s="1279"/>
      <c r="ATM108" s="1279"/>
      <c r="ATN108" s="1279"/>
      <c r="ATO108" s="1279"/>
      <c r="ATP108" s="1279"/>
      <c r="ATQ108" s="1279"/>
      <c r="ATR108" s="1279"/>
      <c r="ATS108" s="1279"/>
      <c r="ATT108" s="1279"/>
      <c r="ATU108" s="1279"/>
      <c r="ATV108" s="1279"/>
      <c r="ATW108" s="1279"/>
      <c r="ATX108" s="1279"/>
      <c r="ATY108" s="1279"/>
      <c r="ATZ108" s="1279"/>
      <c r="AUA108" s="1279"/>
      <c r="AUB108" s="1279"/>
      <c r="AUC108" s="1279"/>
      <c r="AUD108" s="1279"/>
      <c r="AUE108" s="1279"/>
      <c r="AUF108" s="1279"/>
      <c r="AUG108" s="1279"/>
      <c r="AUH108" s="1279"/>
      <c r="AUI108" s="1279"/>
      <c r="AUJ108" s="1279"/>
      <c r="AUK108" s="1279"/>
      <c r="AUL108" s="1279"/>
      <c r="AUM108" s="1279"/>
      <c r="AUN108" s="1279"/>
      <c r="AUO108" s="1279"/>
      <c r="AUP108" s="1279"/>
      <c r="AUQ108" s="1279"/>
      <c r="AUR108" s="1279"/>
      <c r="AUS108" s="1279"/>
      <c r="AUT108" s="1279"/>
      <c r="AUU108" s="1279"/>
      <c r="AUV108" s="1279"/>
      <c r="AUW108" s="1279"/>
      <c r="AUX108" s="1279"/>
      <c r="AUY108" s="1279"/>
      <c r="AUZ108" s="1279"/>
      <c r="AVA108" s="1279"/>
      <c r="AVB108" s="1279"/>
      <c r="AVC108" s="1279"/>
      <c r="AVD108" s="1279"/>
      <c r="AVE108" s="1279"/>
      <c r="AVF108" s="1279"/>
      <c r="AVG108" s="1279"/>
      <c r="AVH108" s="1279"/>
      <c r="AVI108" s="1279"/>
      <c r="AVJ108" s="1279"/>
      <c r="AVK108" s="1279"/>
      <c r="AVL108" s="1279"/>
      <c r="AVM108" s="1279"/>
      <c r="AVN108" s="1279"/>
      <c r="AVO108" s="1279"/>
      <c r="AVP108" s="1279"/>
      <c r="AVQ108" s="1279"/>
      <c r="AVR108" s="1279"/>
      <c r="AVS108" s="1279"/>
      <c r="AVT108" s="1279"/>
      <c r="AVU108" s="1279"/>
      <c r="AVV108" s="1279"/>
      <c r="AVW108" s="1279"/>
      <c r="AVX108" s="1279"/>
      <c r="AVY108" s="1279"/>
      <c r="AVZ108" s="1279"/>
      <c r="AWA108" s="1279"/>
      <c r="AWB108" s="1279"/>
      <c r="AWC108" s="1279"/>
      <c r="AWD108" s="1279"/>
      <c r="AWE108" s="1279"/>
      <c r="AWF108" s="1279"/>
      <c r="AWG108" s="1279"/>
      <c r="AWH108" s="1279"/>
      <c r="AWI108" s="1279"/>
      <c r="AWJ108" s="1279"/>
      <c r="AWK108" s="1279"/>
      <c r="AWL108" s="1279"/>
      <c r="AWM108" s="1279"/>
      <c r="AWN108" s="1279"/>
      <c r="AWO108" s="1279"/>
      <c r="AWP108" s="1279"/>
      <c r="AWQ108" s="1279"/>
      <c r="AWR108" s="1279"/>
      <c r="AWS108" s="1279"/>
      <c r="AWT108" s="1279"/>
      <c r="AWU108" s="1279"/>
      <c r="AWV108" s="1279"/>
      <c r="AWW108" s="1279"/>
      <c r="AWX108" s="1279"/>
      <c r="AWY108" s="1279"/>
      <c r="AWZ108" s="1279"/>
      <c r="AXA108" s="1279"/>
      <c r="AXB108" s="1279"/>
      <c r="AXC108" s="1279"/>
      <c r="AXD108" s="1279"/>
      <c r="AXE108" s="1279"/>
      <c r="AXF108" s="1279"/>
      <c r="AXG108" s="1279"/>
      <c r="AXH108" s="1279"/>
      <c r="AXI108" s="1279"/>
      <c r="AXJ108" s="1279"/>
      <c r="AXK108" s="1279"/>
      <c r="AXL108" s="1279"/>
      <c r="AXM108" s="1279"/>
      <c r="AXN108" s="1279"/>
      <c r="AXO108" s="1279"/>
      <c r="AXP108" s="1279"/>
      <c r="AXQ108" s="1279"/>
      <c r="AXR108" s="1279"/>
      <c r="AXS108" s="1279"/>
      <c r="AXT108" s="1279"/>
      <c r="AXU108" s="1279"/>
      <c r="AXV108" s="1279"/>
      <c r="AXW108" s="1279"/>
      <c r="AXX108" s="1279"/>
      <c r="AXY108" s="1279"/>
      <c r="AXZ108" s="1279"/>
      <c r="AYA108" s="1279"/>
      <c r="AYB108" s="1279"/>
      <c r="AYC108" s="1279"/>
      <c r="AYD108" s="1279"/>
      <c r="AYE108" s="1279"/>
      <c r="AYF108" s="1279"/>
      <c r="AYG108" s="1279"/>
      <c r="AYH108" s="1279"/>
      <c r="AYI108" s="1279"/>
      <c r="AYJ108" s="1279"/>
      <c r="AYK108" s="1279"/>
      <c r="AYL108" s="1279"/>
      <c r="AYM108" s="1279"/>
      <c r="AYN108" s="1279"/>
      <c r="AYO108" s="1279"/>
      <c r="AYP108" s="1279"/>
      <c r="AYQ108" s="1279"/>
      <c r="AYR108" s="1279"/>
      <c r="AYS108" s="1279"/>
      <c r="AYT108" s="1279"/>
      <c r="AYU108" s="1279"/>
      <c r="AYV108" s="1279"/>
      <c r="AYW108" s="1279"/>
      <c r="AYX108" s="1279"/>
      <c r="AYY108" s="1279"/>
      <c r="AYZ108" s="1279"/>
      <c r="AZA108" s="1279"/>
      <c r="AZB108" s="1279"/>
      <c r="AZC108" s="1279"/>
      <c r="AZD108" s="1279"/>
      <c r="AZE108" s="1279"/>
      <c r="AZF108" s="1279"/>
      <c r="AZG108" s="1279"/>
      <c r="AZH108" s="1279"/>
      <c r="AZI108" s="1279"/>
      <c r="AZJ108" s="1279"/>
      <c r="AZK108" s="1279"/>
      <c r="AZL108" s="1279"/>
      <c r="AZM108" s="1279"/>
      <c r="AZN108" s="1279"/>
      <c r="AZO108" s="1279"/>
      <c r="AZP108" s="1279"/>
      <c r="AZQ108" s="1279"/>
      <c r="AZR108" s="1279"/>
      <c r="AZS108" s="1279"/>
      <c r="AZT108" s="1279"/>
      <c r="AZU108" s="1279"/>
      <c r="AZV108" s="1279"/>
      <c r="AZW108" s="1279"/>
      <c r="AZX108" s="1279"/>
      <c r="AZY108" s="1279"/>
      <c r="AZZ108" s="1279"/>
      <c r="BAA108" s="1279"/>
      <c r="BAB108" s="1279"/>
      <c r="BAC108" s="1279"/>
      <c r="BAD108" s="1279"/>
      <c r="BAE108" s="1279"/>
      <c r="BAF108" s="1279"/>
      <c r="BAG108" s="1279"/>
      <c r="BAH108" s="1279"/>
      <c r="BAI108" s="1279"/>
      <c r="BAJ108" s="1279"/>
      <c r="BAK108" s="1279"/>
      <c r="BAL108" s="1279"/>
      <c r="BAM108" s="1279"/>
      <c r="BAN108" s="1279"/>
      <c r="BAO108" s="1279"/>
      <c r="BAP108" s="1279"/>
      <c r="BAQ108" s="1279"/>
      <c r="BAR108" s="1279"/>
      <c r="BAS108" s="1279"/>
      <c r="BAT108" s="1279"/>
      <c r="BAU108" s="1279"/>
      <c r="BAV108" s="1279"/>
      <c r="BAW108" s="1279"/>
      <c r="BAX108" s="1279"/>
      <c r="BAY108" s="1279"/>
      <c r="BAZ108" s="1279"/>
      <c r="BBA108" s="1279"/>
      <c r="BBB108" s="1279"/>
      <c r="BBC108" s="1279"/>
      <c r="BBD108" s="1279"/>
      <c r="BBE108" s="1279"/>
      <c r="BBF108" s="1279"/>
      <c r="BBG108" s="1279"/>
      <c r="BBH108" s="1279"/>
      <c r="BBI108" s="1279"/>
      <c r="BBJ108" s="1279"/>
      <c r="BBK108" s="1279"/>
      <c r="BBL108" s="1279"/>
      <c r="BBM108" s="1279"/>
      <c r="BBN108" s="1279"/>
      <c r="BBO108" s="1279"/>
      <c r="BBP108" s="1279"/>
      <c r="BBQ108" s="1279"/>
      <c r="BBR108" s="1279"/>
      <c r="BBS108" s="1279"/>
      <c r="BBT108" s="1279"/>
      <c r="BBU108" s="1279"/>
      <c r="BBV108" s="1279"/>
      <c r="BBW108" s="1279"/>
      <c r="BBX108" s="1279"/>
      <c r="BBY108" s="1279"/>
      <c r="BBZ108" s="1279"/>
      <c r="BCA108" s="1279"/>
      <c r="BCB108" s="1279"/>
      <c r="BCC108" s="1279"/>
      <c r="BCD108" s="1279"/>
      <c r="BCE108" s="1279"/>
      <c r="BCF108" s="1279"/>
      <c r="BCG108" s="1279"/>
      <c r="BCH108" s="1279"/>
      <c r="BCI108" s="1279"/>
      <c r="BCJ108" s="1279"/>
      <c r="BCK108" s="1279"/>
      <c r="BCL108" s="1279"/>
      <c r="BCM108" s="1279"/>
      <c r="BCN108" s="1279"/>
      <c r="BCO108" s="1279"/>
      <c r="BCP108" s="1279"/>
      <c r="BCQ108" s="1279"/>
      <c r="BCR108" s="1279"/>
      <c r="BCS108" s="1279"/>
      <c r="BCT108" s="1279"/>
      <c r="BCU108" s="1279"/>
      <c r="BCV108" s="1279"/>
      <c r="BCW108" s="1279"/>
      <c r="BCX108" s="1279"/>
      <c r="BCY108" s="1279"/>
      <c r="BCZ108" s="1279"/>
      <c r="BDA108" s="1279"/>
      <c r="BDB108" s="1279"/>
      <c r="BDC108" s="1279"/>
      <c r="BDD108" s="1279"/>
      <c r="BDE108" s="1279"/>
      <c r="BDF108" s="1279"/>
      <c r="BDG108" s="1279"/>
      <c r="BDH108" s="1279"/>
      <c r="BDI108" s="1279"/>
      <c r="BDJ108" s="1279"/>
      <c r="BDK108" s="1279"/>
      <c r="BDL108" s="1279"/>
      <c r="BDM108" s="1279"/>
      <c r="BDN108" s="1279"/>
      <c r="BDO108" s="1279"/>
      <c r="BDP108" s="1279"/>
      <c r="BDQ108" s="1279"/>
      <c r="BDR108" s="1279"/>
      <c r="BDS108" s="1279"/>
      <c r="BDT108" s="1279"/>
      <c r="BDU108" s="1279"/>
      <c r="BDV108" s="1279"/>
      <c r="BDW108" s="1279"/>
      <c r="BDX108" s="1279"/>
      <c r="BDY108" s="1279"/>
      <c r="BDZ108" s="1279"/>
      <c r="BEA108" s="1279"/>
      <c r="BEB108" s="1279"/>
      <c r="BEC108" s="1279"/>
      <c r="BED108" s="1279"/>
      <c r="BEE108" s="1279"/>
      <c r="BEF108" s="1279"/>
      <c r="BEG108" s="1279"/>
      <c r="BEH108" s="1279"/>
      <c r="BEI108" s="1279"/>
      <c r="BEJ108" s="1279"/>
      <c r="BEK108" s="1279"/>
      <c r="BEL108" s="1279"/>
      <c r="BEM108" s="1279"/>
      <c r="BEN108" s="1279"/>
      <c r="BEO108" s="1279"/>
      <c r="BEP108" s="1279"/>
      <c r="BEQ108" s="1279"/>
      <c r="BER108" s="1279"/>
      <c r="BES108" s="1279"/>
      <c r="BET108" s="1279"/>
      <c r="BEU108" s="1279"/>
      <c r="BEV108" s="1279"/>
      <c r="BEW108" s="1279"/>
      <c r="BEX108" s="1279"/>
      <c r="BEY108" s="1279"/>
      <c r="BEZ108" s="1279"/>
      <c r="BFA108" s="1279"/>
      <c r="BFB108" s="1279"/>
      <c r="BFC108" s="1279"/>
      <c r="BFD108" s="1279"/>
      <c r="BFE108" s="1279"/>
      <c r="BFF108" s="1279"/>
      <c r="BFG108" s="1279"/>
      <c r="BFH108" s="1279"/>
      <c r="BFI108" s="1279"/>
      <c r="BFJ108" s="1279"/>
      <c r="BFK108" s="1279"/>
      <c r="BFL108" s="1279"/>
      <c r="BFM108" s="1279"/>
      <c r="BFN108" s="1279"/>
      <c r="BFO108" s="1279"/>
      <c r="BFP108" s="1279"/>
      <c r="BFQ108" s="1279"/>
      <c r="BFR108" s="1279"/>
      <c r="BFS108" s="1279"/>
      <c r="BFT108" s="1279"/>
      <c r="BFU108" s="1279"/>
      <c r="BFV108" s="1279"/>
      <c r="BFW108" s="1279"/>
      <c r="BFX108" s="1279"/>
      <c r="BFY108" s="1279"/>
      <c r="BFZ108" s="1279"/>
      <c r="BGA108" s="1279"/>
      <c r="BGB108" s="1279"/>
      <c r="BGC108" s="1279"/>
      <c r="BGD108" s="1279"/>
      <c r="BGE108" s="1279"/>
      <c r="BGF108" s="1279"/>
      <c r="BGG108" s="1279"/>
      <c r="BGH108" s="1279"/>
      <c r="BGI108" s="1279"/>
      <c r="BGJ108" s="1279"/>
      <c r="BGK108" s="1279"/>
      <c r="BGL108" s="1279"/>
      <c r="BGM108" s="1279"/>
      <c r="BGN108" s="1279"/>
      <c r="BGO108" s="1279"/>
      <c r="BGP108" s="1279"/>
      <c r="BGQ108" s="1279"/>
      <c r="BGR108" s="1279"/>
      <c r="BGS108" s="1279"/>
      <c r="BGT108" s="1279"/>
      <c r="BGU108" s="1279"/>
      <c r="BGV108" s="1279"/>
      <c r="BGW108" s="1279"/>
      <c r="BGX108" s="1279"/>
      <c r="BGY108" s="1279"/>
      <c r="BGZ108" s="1279"/>
      <c r="BHA108" s="1279"/>
      <c r="BHB108" s="1279"/>
      <c r="BHC108" s="1279"/>
      <c r="BHD108" s="1279"/>
      <c r="BHE108" s="1279"/>
      <c r="BHF108" s="1279"/>
      <c r="BHG108" s="1279"/>
      <c r="BHH108" s="1279"/>
      <c r="BHI108" s="1279"/>
      <c r="BHJ108" s="1279"/>
      <c r="BHK108" s="1279"/>
      <c r="BHL108" s="1279"/>
      <c r="BHM108" s="1279"/>
      <c r="BHN108" s="1279"/>
      <c r="BHO108" s="1279"/>
      <c r="BHP108" s="1279"/>
      <c r="BHQ108" s="1279"/>
      <c r="BHR108" s="1279"/>
      <c r="BHS108" s="1279"/>
      <c r="BHT108" s="1279"/>
      <c r="BHU108" s="1279"/>
      <c r="BHV108" s="1279"/>
      <c r="BHW108" s="1279"/>
      <c r="BHX108" s="1279"/>
      <c r="BHY108" s="1279"/>
      <c r="BHZ108" s="1279"/>
      <c r="BIA108" s="1279"/>
      <c r="BIB108" s="1279"/>
      <c r="BIC108" s="1279"/>
      <c r="BID108" s="1279"/>
      <c r="BIE108" s="1279"/>
      <c r="BIF108" s="1279"/>
      <c r="BIG108" s="1279"/>
      <c r="BIH108" s="1279"/>
      <c r="BII108" s="1279"/>
      <c r="BIJ108" s="1279"/>
      <c r="BIK108" s="1279"/>
      <c r="BIL108" s="1279"/>
      <c r="BIM108" s="1279"/>
      <c r="BIN108" s="1279"/>
      <c r="BIO108" s="1279"/>
      <c r="BIP108" s="1279"/>
      <c r="BIQ108" s="1279"/>
      <c r="BIR108" s="1279"/>
      <c r="BIS108" s="1279"/>
      <c r="BIT108" s="1279"/>
      <c r="BIU108" s="1279"/>
      <c r="BIV108" s="1279"/>
      <c r="BIW108" s="1279"/>
      <c r="BIX108" s="1279"/>
      <c r="BIY108" s="1279"/>
      <c r="BIZ108" s="1279"/>
      <c r="BJA108" s="1279"/>
      <c r="BJB108" s="1279"/>
      <c r="BJC108" s="1279"/>
      <c r="BJD108" s="1279"/>
      <c r="BJE108" s="1279"/>
      <c r="BJF108" s="1279"/>
      <c r="BJG108" s="1279"/>
      <c r="BJH108" s="1279"/>
      <c r="BJI108" s="1279"/>
      <c r="BJJ108" s="1279"/>
      <c r="BJK108" s="1279"/>
      <c r="BJL108" s="1279"/>
      <c r="BJM108" s="1279"/>
      <c r="BJN108" s="1279"/>
      <c r="BJO108" s="1279"/>
      <c r="BJP108" s="1279"/>
      <c r="BJQ108" s="1279"/>
      <c r="BJR108" s="1279"/>
      <c r="BJS108" s="1279"/>
      <c r="BJT108" s="1279"/>
      <c r="BJU108" s="1279"/>
      <c r="BJV108" s="1279"/>
      <c r="BJW108" s="1279"/>
      <c r="BJX108" s="1279"/>
      <c r="BJY108" s="1279"/>
      <c r="BJZ108" s="1279"/>
      <c r="BKA108" s="1279"/>
      <c r="BKB108" s="1279"/>
      <c r="BKC108" s="1279"/>
      <c r="BKD108" s="1279"/>
      <c r="BKE108" s="1279"/>
      <c r="BKF108" s="1279"/>
      <c r="BKG108" s="1279"/>
      <c r="BKH108" s="1279"/>
      <c r="BKI108" s="1279"/>
      <c r="BKJ108" s="1279"/>
      <c r="BKK108" s="1279"/>
      <c r="BKL108" s="1279"/>
      <c r="BKM108" s="1279"/>
      <c r="BKN108" s="1279"/>
      <c r="BKO108" s="1279"/>
      <c r="BKP108" s="1279"/>
      <c r="BKQ108" s="1279"/>
      <c r="BKR108" s="1279"/>
      <c r="BKS108" s="1279"/>
      <c r="BKT108" s="1279"/>
      <c r="BKU108" s="1279"/>
      <c r="BKV108" s="1279"/>
      <c r="BKW108" s="1279"/>
      <c r="BKX108" s="1279"/>
      <c r="BKY108" s="1279"/>
      <c r="BKZ108" s="1279"/>
      <c r="BLA108" s="1279"/>
      <c r="BLB108" s="1279"/>
      <c r="BLC108" s="1279"/>
      <c r="BLD108" s="1279"/>
      <c r="BLE108" s="1279"/>
      <c r="BLF108" s="1279"/>
      <c r="BLG108" s="1279"/>
      <c r="BLH108" s="1279"/>
      <c r="BLI108" s="1279"/>
      <c r="BLJ108" s="1279"/>
      <c r="BLK108" s="1279"/>
      <c r="BLL108" s="1279"/>
      <c r="BLM108" s="1279"/>
      <c r="BLN108" s="1279"/>
      <c r="BLO108" s="1279"/>
      <c r="BLP108" s="1279"/>
      <c r="BLQ108" s="1279"/>
      <c r="BLR108" s="1279"/>
      <c r="BLS108" s="1279"/>
      <c r="BLT108" s="1279"/>
      <c r="BLU108" s="1279"/>
      <c r="BLV108" s="1279"/>
      <c r="BLW108" s="1279"/>
      <c r="BLX108" s="1279"/>
      <c r="BLY108" s="1279"/>
      <c r="BLZ108" s="1279"/>
      <c r="BMA108" s="1279"/>
      <c r="BMB108" s="1279"/>
      <c r="BMC108" s="1279"/>
      <c r="BMD108" s="1279"/>
      <c r="BME108" s="1279"/>
      <c r="BMF108" s="1279"/>
      <c r="BMG108" s="1279"/>
      <c r="BMH108" s="1279"/>
      <c r="BMI108" s="1279"/>
      <c r="BMJ108" s="1279"/>
      <c r="BMK108" s="1279"/>
      <c r="BML108" s="1279"/>
      <c r="BMM108" s="1279"/>
      <c r="BMN108" s="1279"/>
      <c r="BMO108" s="1279"/>
      <c r="BMP108" s="1279"/>
      <c r="BMQ108" s="1279"/>
      <c r="BMR108" s="1279"/>
      <c r="BMS108" s="1279"/>
      <c r="BMT108" s="1279"/>
      <c r="BMU108" s="1279"/>
      <c r="BMV108" s="1279"/>
      <c r="BMW108" s="1279"/>
      <c r="BMX108" s="1279"/>
      <c r="BMY108" s="1279"/>
      <c r="BMZ108" s="1279"/>
      <c r="BNA108" s="1279"/>
      <c r="BNB108" s="1279"/>
      <c r="BNC108" s="1279"/>
      <c r="BND108" s="1279"/>
      <c r="BNE108" s="1279"/>
      <c r="BNF108" s="1279"/>
      <c r="BNG108" s="1279"/>
      <c r="BNH108" s="1279"/>
      <c r="BNI108" s="1279"/>
      <c r="BNJ108" s="1279"/>
      <c r="BNK108" s="1279"/>
      <c r="BNL108" s="1279"/>
      <c r="BNM108" s="1279"/>
      <c r="BNN108" s="1279"/>
      <c r="BNO108" s="1279"/>
      <c r="BNP108" s="1279"/>
      <c r="BNQ108" s="1279"/>
      <c r="BNR108" s="1279"/>
      <c r="BNS108" s="1279"/>
      <c r="BNT108" s="1279"/>
      <c r="BNU108" s="1279"/>
      <c r="BNV108" s="1279"/>
      <c r="BNW108" s="1279"/>
      <c r="BNX108" s="1279"/>
      <c r="BNY108" s="1279"/>
      <c r="BNZ108" s="1279"/>
      <c r="BOA108" s="1279"/>
      <c r="BOB108" s="1279"/>
      <c r="BOC108" s="1279"/>
      <c r="BOD108" s="1279"/>
      <c r="BOE108" s="1279"/>
      <c r="BOF108" s="1279"/>
      <c r="BOG108" s="1279"/>
      <c r="BOH108" s="1279"/>
      <c r="BOI108" s="1279"/>
      <c r="BOJ108" s="1279"/>
      <c r="BOK108" s="1279"/>
      <c r="BOL108" s="1279"/>
      <c r="BOM108" s="1279"/>
      <c r="BON108" s="1279"/>
      <c r="BOO108" s="1279"/>
      <c r="BOP108" s="1279"/>
      <c r="BOQ108" s="1279"/>
      <c r="BOR108" s="1279"/>
      <c r="BOS108" s="1279"/>
      <c r="BOT108" s="1279"/>
      <c r="BOU108" s="1279"/>
      <c r="BOV108" s="1279"/>
      <c r="BOW108" s="1279"/>
      <c r="BOX108" s="1279"/>
      <c r="BOY108" s="1279"/>
      <c r="BOZ108" s="1279"/>
      <c r="BPA108" s="1279"/>
      <c r="BPB108" s="1279"/>
      <c r="BPC108" s="1279"/>
      <c r="BPD108" s="1279"/>
      <c r="BPE108" s="1279"/>
      <c r="BPF108" s="1279"/>
      <c r="BPG108" s="1279"/>
      <c r="BPH108" s="1279"/>
      <c r="BPI108" s="1279"/>
      <c r="BPJ108" s="1279"/>
      <c r="BPK108" s="1279"/>
      <c r="BPL108" s="1279"/>
      <c r="BPM108" s="1279"/>
      <c r="BPN108" s="1279"/>
      <c r="BPO108" s="1279"/>
      <c r="BPP108" s="1279"/>
      <c r="BPQ108" s="1279"/>
      <c r="BPR108" s="1279"/>
      <c r="BPS108" s="1279"/>
      <c r="BPT108" s="1279"/>
      <c r="BPU108" s="1279"/>
      <c r="BPV108" s="1279"/>
      <c r="BPW108" s="1279"/>
      <c r="BPX108" s="1279"/>
      <c r="BPY108" s="1279"/>
      <c r="BPZ108" s="1279"/>
      <c r="BQA108" s="1279"/>
      <c r="BQB108" s="1279"/>
      <c r="BQC108" s="1279"/>
      <c r="BQD108" s="1279"/>
      <c r="BQE108" s="1279"/>
      <c r="BQF108" s="1279"/>
      <c r="BQG108" s="1279"/>
      <c r="BQH108" s="1279"/>
      <c r="BQI108" s="1279"/>
      <c r="BQJ108" s="1279"/>
      <c r="BQK108" s="1279"/>
      <c r="BQL108" s="1279"/>
      <c r="BQM108" s="1279"/>
      <c r="BQN108" s="1279"/>
      <c r="BQO108" s="1279"/>
      <c r="BQP108" s="1279"/>
      <c r="BQQ108" s="1279"/>
      <c r="BQR108" s="1279"/>
      <c r="BQS108" s="1279"/>
      <c r="BQT108" s="1279"/>
      <c r="BQU108" s="1279"/>
      <c r="BQV108" s="1279"/>
      <c r="BQW108" s="1279"/>
      <c r="BQX108" s="1279"/>
      <c r="BQY108" s="1279"/>
      <c r="BQZ108" s="1279"/>
      <c r="BRA108" s="1279"/>
      <c r="BRB108" s="1279"/>
      <c r="BRC108" s="1279"/>
      <c r="BRD108" s="1279"/>
      <c r="BRE108" s="1279"/>
      <c r="BRF108" s="1279"/>
      <c r="BRG108" s="1279"/>
      <c r="BRH108" s="1279"/>
      <c r="BRI108" s="1279"/>
      <c r="BRJ108" s="1279"/>
      <c r="BRK108" s="1279"/>
      <c r="BRL108" s="1279"/>
      <c r="BRM108" s="1279"/>
      <c r="BRN108" s="1279"/>
      <c r="BRO108" s="1279"/>
      <c r="BRP108" s="1279"/>
      <c r="BRQ108" s="1279"/>
      <c r="BRR108" s="1279"/>
      <c r="BRS108" s="1279"/>
      <c r="BRT108" s="1279"/>
      <c r="BRU108" s="1279"/>
      <c r="BRV108" s="1279"/>
      <c r="BRW108" s="1279"/>
      <c r="BRX108" s="1279"/>
      <c r="BRY108" s="1279"/>
      <c r="BRZ108" s="1279"/>
      <c r="BSA108" s="1279"/>
      <c r="BSB108" s="1279"/>
      <c r="BSC108" s="1279"/>
      <c r="BSD108" s="1279"/>
      <c r="BSE108" s="1279"/>
      <c r="BSF108" s="1279"/>
      <c r="BSG108" s="1279"/>
      <c r="BSH108" s="1279"/>
      <c r="BSI108" s="1279"/>
      <c r="BSJ108" s="1279"/>
      <c r="BSK108" s="1279"/>
      <c r="BSL108" s="1279"/>
      <c r="BSM108" s="1279"/>
      <c r="BSN108" s="1279"/>
      <c r="BSO108" s="1279"/>
      <c r="BSP108" s="1279"/>
      <c r="BSQ108" s="1279"/>
      <c r="BSR108" s="1279"/>
      <c r="BSS108" s="1279"/>
      <c r="BST108" s="1279"/>
      <c r="BSU108" s="1279"/>
      <c r="BSV108" s="1279"/>
      <c r="BSW108" s="1279"/>
      <c r="BSX108" s="1279"/>
      <c r="BSY108" s="1279"/>
      <c r="BSZ108" s="1279"/>
      <c r="BTA108" s="1279"/>
      <c r="BTB108" s="1279"/>
      <c r="BTC108" s="1279"/>
      <c r="BTD108" s="1279"/>
      <c r="BTE108" s="1279"/>
      <c r="BTF108" s="1279"/>
      <c r="BTG108" s="1279"/>
      <c r="BTH108" s="1279"/>
      <c r="BTI108" s="1279"/>
      <c r="BTJ108" s="1279"/>
      <c r="BTK108" s="1279"/>
      <c r="BTL108" s="1279"/>
      <c r="BTM108" s="1279"/>
      <c r="BTN108" s="1279"/>
      <c r="BTO108" s="1279"/>
      <c r="BTP108" s="1279"/>
      <c r="BTQ108" s="1279"/>
      <c r="BTR108" s="1279"/>
      <c r="BTS108" s="1279"/>
      <c r="BTT108" s="1279"/>
      <c r="BTU108" s="1279"/>
      <c r="BTV108" s="1279"/>
      <c r="BTW108" s="1279"/>
      <c r="BTX108" s="1279"/>
      <c r="BTY108" s="1279"/>
      <c r="BTZ108" s="1279"/>
      <c r="BUA108" s="1279"/>
      <c r="BUB108" s="1279"/>
      <c r="BUC108" s="1279"/>
      <c r="BUD108" s="1279"/>
      <c r="BUE108" s="1279"/>
      <c r="BUF108" s="1279"/>
      <c r="BUG108" s="1279"/>
      <c r="BUH108" s="1279"/>
      <c r="BUI108" s="1279"/>
      <c r="BUJ108" s="1279"/>
      <c r="BUK108" s="1279"/>
      <c r="BUL108" s="1279"/>
      <c r="BUM108" s="1279"/>
      <c r="BUN108" s="1279"/>
      <c r="BUO108" s="1279"/>
      <c r="BUP108" s="1279"/>
      <c r="BUQ108" s="1279"/>
      <c r="BUR108" s="1279"/>
      <c r="BUS108" s="1279"/>
      <c r="BUT108" s="1279"/>
      <c r="BUU108" s="1279"/>
      <c r="BUV108" s="1279"/>
      <c r="BUW108" s="1279"/>
      <c r="BUX108" s="1279"/>
      <c r="BUY108" s="1279"/>
      <c r="BUZ108" s="1279"/>
      <c r="BVA108" s="1279"/>
      <c r="BVB108" s="1279"/>
      <c r="BVC108" s="1279"/>
      <c r="BVD108" s="1279"/>
      <c r="BVE108" s="1279"/>
      <c r="BVF108" s="1279"/>
      <c r="BVG108" s="1279"/>
      <c r="BVH108" s="1279"/>
      <c r="BVI108" s="1279"/>
      <c r="BVJ108" s="1279"/>
      <c r="BVK108" s="1279"/>
      <c r="BVL108" s="1279"/>
      <c r="BVM108" s="1279"/>
      <c r="BVN108" s="1279"/>
      <c r="BVO108" s="1279"/>
      <c r="BVP108" s="1279"/>
      <c r="BVQ108" s="1279"/>
      <c r="BVR108" s="1279"/>
      <c r="BVS108" s="1279"/>
      <c r="BVT108" s="1279"/>
      <c r="BVU108" s="1279"/>
      <c r="BVV108" s="1279"/>
      <c r="BVW108" s="1279"/>
      <c r="BVX108" s="1279"/>
      <c r="BVY108" s="1279"/>
      <c r="BVZ108" s="1279"/>
      <c r="BWA108" s="1279"/>
      <c r="BWB108" s="1279"/>
      <c r="BWC108" s="1279"/>
      <c r="BWD108" s="1279"/>
      <c r="BWE108" s="1279"/>
      <c r="BWF108" s="1279"/>
      <c r="BWG108" s="1279"/>
      <c r="BWH108" s="1279"/>
      <c r="BWI108" s="1279"/>
      <c r="BWJ108" s="1279"/>
      <c r="BWK108" s="1279"/>
      <c r="BWL108" s="1279"/>
      <c r="BWM108" s="1279"/>
      <c r="BWN108" s="1279"/>
      <c r="BWO108" s="1279"/>
      <c r="BWP108" s="1279"/>
      <c r="BWQ108" s="1279"/>
      <c r="BWR108" s="1279"/>
      <c r="BWS108" s="1279"/>
      <c r="BWT108" s="1279"/>
      <c r="BWU108" s="1279"/>
      <c r="BWV108" s="1279"/>
      <c r="BWW108" s="1279"/>
      <c r="BWX108" s="1279"/>
      <c r="BWY108" s="1279"/>
      <c r="BWZ108" s="1279"/>
      <c r="BXA108" s="1279"/>
      <c r="BXB108" s="1279"/>
      <c r="BXC108" s="1279"/>
      <c r="BXD108" s="1279"/>
      <c r="BXE108" s="1279"/>
      <c r="BXF108" s="1279"/>
      <c r="BXG108" s="1279"/>
      <c r="BXH108" s="1279"/>
      <c r="BXI108" s="1279"/>
      <c r="BXJ108" s="1279"/>
      <c r="BXK108" s="1279"/>
      <c r="BXL108" s="1279"/>
      <c r="BXM108" s="1279"/>
      <c r="BXN108" s="1279"/>
      <c r="BXO108" s="1279"/>
      <c r="BXP108" s="1279"/>
      <c r="BXQ108" s="1279"/>
      <c r="BXR108" s="1279"/>
      <c r="BXS108" s="1279"/>
      <c r="BXT108" s="1279"/>
      <c r="BXU108" s="1279"/>
      <c r="BXV108" s="1279"/>
      <c r="BXW108" s="1279"/>
      <c r="BXX108" s="1279"/>
      <c r="BXY108" s="1279"/>
      <c r="BXZ108" s="1279"/>
      <c r="BYA108" s="1279"/>
      <c r="BYB108" s="1279"/>
      <c r="BYC108" s="1279"/>
      <c r="BYD108" s="1279"/>
      <c r="BYE108" s="1279"/>
      <c r="BYF108" s="1279"/>
      <c r="BYG108" s="1279"/>
      <c r="BYH108" s="1279"/>
      <c r="BYI108" s="1279"/>
      <c r="BYJ108" s="1279"/>
      <c r="BYK108" s="1279"/>
      <c r="BYL108" s="1279"/>
      <c r="BYM108" s="1279"/>
      <c r="BYN108" s="1279"/>
      <c r="BYO108" s="1279"/>
      <c r="BYP108" s="1279"/>
      <c r="BYQ108" s="1279"/>
      <c r="BYR108" s="1279"/>
      <c r="BYS108" s="1279"/>
      <c r="BYT108" s="1279"/>
      <c r="BYU108" s="1279"/>
      <c r="BYV108" s="1279"/>
      <c r="BYW108" s="1279"/>
      <c r="BYX108" s="1279"/>
      <c r="BYY108" s="1279"/>
      <c r="BYZ108" s="1279"/>
      <c r="BZA108" s="1279"/>
      <c r="BZB108" s="1279"/>
      <c r="BZC108" s="1279"/>
      <c r="BZD108" s="1279"/>
      <c r="BZE108" s="1279"/>
      <c r="BZF108" s="1279"/>
      <c r="BZG108" s="1279"/>
      <c r="BZH108" s="1279"/>
      <c r="BZI108" s="1279"/>
      <c r="BZJ108" s="1279"/>
      <c r="BZK108" s="1279"/>
      <c r="BZL108" s="1279"/>
      <c r="BZM108" s="1279"/>
      <c r="BZN108" s="1279"/>
      <c r="BZO108" s="1279"/>
      <c r="BZP108" s="1279"/>
      <c r="BZQ108" s="1279"/>
      <c r="BZR108" s="1279"/>
      <c r="BZS108" s="1279"/>
      <c r="BZT108" s="1279"/>
      <c r="BZU108" s="1279"/>
      <c r="BZV108" s="1279"/>
      <c r="BZW108" s="1279"/>
      <c r="BZX108" s="1279"/>
      <c r="BZY108" s="1279"/>
      <c r="BZZ108" s="1279"/>
      <c r="CAA108" s="1279"/>
      <c r="CAB108" s="1279"/>
      <c r="CAC108" s="1279"/>
      <c r="CAD108" s="1279"/>
      <c r="CAE108" s="1279"/>
      <c r="CAF108" s="1279"/>
      <c r="CAG108" s="1279"/>
      <c r="CAH108" s="1279"/>
      <c r="CAI108" s="1279"/>
      <c r="CAJ108" s="1279"/>
      <c r="CAK108" s="1279"/>
      <c r="CAL108" s="1279"/>
      <c r="CAM108" s="1279"/>
      <c r="CAN108" s="1279"/>
      <c r="CAO108" s="1279"/>
      <c r="CAP108" s="1279"/>
      <c r="CAQ108" s="1279"/>
      <c r="CAR108" s="1279"/>
      <c r="CAS108" s="1279"/>
      <c r="CAT108" s="1279"/>
      <c r="CAU108" s="1279"/>
      <c r="CAV108" s="1279"/>
      <c r="CAW108" s="1279"/>
      <c r="CAX108" s="1279"/>
      <c r="CAY108" s="1279"/>
      <c r="CAZ108" s="1279"/>
      <c r="CBA108" s="1279"/>
      <c r="CBB108" s="1279"/>
      <c r="CBC108" s="1279"/>
      <c r="CBD108" s="1279"/>
      <c r="CBE108" s="1279"/>
      <c r="CBF108" s="1279"/>
      <c r="CBG108" s="1279"/>
      <c r="CBH108" s="1279"/>
      <c r="CBI108" s="1279"/>
      <c r="CBJ108" s="1279"/>
      <c r="CBK108" s="1279"/>
      <c r="CBL108" s="1279"/>
      <c r="CBM108" s="1279"/>
      <c r="CBN108" s="1279"/>
      <c r="CBO108" s="1279"/>
      <c r="CBP108" s="1279"/>
      <c r="CBQ108" s="1279"/>
      <c r="CBR108" s="1279"/>
      <c r="CBS108" s="1279"/>
      <c r="CBT108" s="1279"/>
      <c r="CBU108" s="1279"/>
      <c r="CBV108" s="1279"/>
      <c r="CBW108" s="1279"/>
      <c r="CBX108" s="1279"/>
      <c r="CBY108" s="1279"/>
      <c r="CBZ108" s="1279"/>
      <c r="CCA108" s="1279"/>
      <c r="CCB108" s="1279"/>
      <c r="CCC108" s="1279"/>
      <c r="CCD108" s="1279"/>
      <c r="CCE108" s="1279"/>
      <c r="CCF108" s="1279"/>
      <c r="CCG108" s="1279"/>
      <c r="CCH108" s="1279"/>
      <c r="CCI108" s="1279"/>
      <c r="CCJ108" s="1279"/>
      <c r="CCK108" s="1279"/>
      <c r="CCL108" s="1279"/>
      <c r="CCM108" s="1279"/>
      <c r="CCN108" s="1279"/>
      <c r="CCO108" s="1279"/>
      <c r="CCP108" s="1279"/>
      <c r="CCQ108" s="1279"/>
      <c r="CCR108" s="1279"/>
      <c r="CCS108" s="1279"/>
      <c r="CCT108" s="1279"/>
      <c r="CCU108" s="1279"/>
      <c r="CCV108" s="1279"/>
      <c r="CCW108" s="1279"/>
      <c r="CCX108" s="1279"/>
      <c r="CCY108" s="1279"/>
      <c r="CCZ108" s="1279"/>
      <c r="CDA108" s="1279"/>
      <c r="CDB108" s="1279"/>
      <c r="CDC108" s="1279"/>
      <c r="CDD108" s="1279"/>
      <c r="CDE108" s="1279"/>
      <c r="CDF108" s="1279"/>
      <c r="CDG108" s="1279"/>
      <c r="CDH108" s="1279"/>
      <c r="CDI108" s="1279"/>
      <c r="CDJ108" s="1279"/>
      <c r="CDK108" s="1279"/>
      <c r="CDL108" s="1279"/>
      <c r="CDM108" s="1279"/>
      <c r="CDN108" s="1279"/>
      <c r="CDO108" s="1279"/>
      <c r="CDP108" s="1279"/>
      <c r="CDQ108" s="1279"/>
      <c r="CDR108" s="1279"/>
      <c r="CDS108" s="1279"/>
      <c r="CDT108" s="1279"/>
      <c r="CDU108" s="1279"/>
      <c r="CDV108" s="1279"/>
      <c r="CDW108" s="1279"/>
      <c r="CDX108" s="1279"/>
      <c r="CDY108" s="1279"/>
      <c r="CDZ108" s="1279"/>
      <c r="CEA108" s="1279"/>
      <c r="CEB108" s="1279"/>
      <c r="CEC108" s="1279"/>
      <c r="CED108" s="1279"/>
      <c r="CEE108" s="1279"/>
      <c r="CEF108" s="1279"/>
      <c r="CEG108" s="1279"/>
      <c r="CEH108" s="1279"/>
      <c r="CEI108" s="1279"/>
      <c r="CEJ108" s="1279"/>
      <c r="CEK108" s="1279"/>
      <c r="CEL108" s="1279"/>
      <c r="CEM108" s="1279"/>
      <c r="CEN108" s="1279"/>
      <c r="CEO108" s="1279"/>
      <c r="CEP108" s="1279"/>
      <c r="CEQ108" s="1279"/>
      <c r="CER108" s="1279"/>
      <c r="CES108" s="1279"/>
      <c r="CET108" s="1279"/>
      <c r="CEU108" s="1279"/>
      <c r="CEV108" s="1279"/>
      <c r="CEW108" s="1279"/>
      <c r="CEX108" s="1279"/>
      <c r="CEY108" s="1279"/>
      <c r="CEZ108" s="1279"/>
      <c r="CFA108" s="1279"/>
      <c r="CFB108" s="1279"/>
      <c r="CFC108" s="1279"/>
      <c r="CFD108" s="1279"/>
      <c r="CFE108" s="1279"/>
      <c r="CFF108" s="1279"/>
      <c r="CFG108" s="1279"/>
      <c r="CFH108" s="1279"/>
      <c r="CFI108" s="1279"/>
      <c r="CFJ108" s="1279"/>
      <c r="CFK108" s="1279"/>
      <c r="CFL108" s="1279"/>
      <c r="CFM108" s="1279"/>
      <c r="CFN108" s="1279"/>
      <c r="CFO108" s="1279"/>
      <c r="CFP108" s="1279"/>
      <c r="CFQ108" s="1279"/>
      <c r="CFR108" s="1279"/>
      <c r="CFS108" s="1279"/>
      <c r="CFT108" s="1279"/>
      <c r="CFU108" s="1279"/>
      <c r="CFV108" s="1279"/>
      <c r="CFW108" s="1279"/>
      <c r="CFX108" s="1279"/>
      <c r="CFY108" s="1279"/>
      <c r="CFZ108" s="1279"/>
      <c r="CGA108" s="1279"/>
      <c r="CGB108" s="1279"/>
      <c r="CGC108" s="1279"/>
      <c r="CGD108" s="1279"/>
      <c r="CGE108" s="1279"/>
      <c r="CGF108" s="1279"/>
      <c r="CGG108" s="1279"/>
      <c r="CGH108" s="1279"/>
      <c r="CGI108" s="1279"/>
      <c r="CGJ108" s="1279"/>
      <c r="CGK108" s="1279"/>
      <c r="CGL108" s="1279"/>
      <c r="CGM108" s="1279"/>
      <c r="CGN108" s="1279"/>
      <c r="CGO108" s="1279"/>
      <c r="CGP108" s="1279"/>
      <c r="CGQ108" s="1279"/>
      <c r="CGR108" s="1279"/>
      <c r="CGS108" s="1279"/>
      <c r="CGT108" s="1279"/>
      <c r="CGU108" s="1279"/>
      <c r="CGV108" s="1279"/>
      <c r="CGW108" s="1279"/>
      <c r="CGX108" s="1279"/>
      <c r="CGY108" s="1279"/>
      <c r="CGZ108" s="1279"/>
      <c r="CHA108" s="1279"/>
      <c r="CHB108" s="1279"/>
      <c r="CHC108" s="1279"/>
      <c r="CHD108" s="1279"/>
      <c r="CHE108" s="1279"/>
      <c r="CHF108" s="1279"/>
      <c r="CHG108" s="1279"/>
      <c r="CHH108" s="1279"/>
      <c r="CHI108" s="1279"/>
      <c r="CHJ108" s="1279"/>
      <c r="CHK108" s="1279"/>
      <c r="CHL108" s="1279"/>
      <c r="CHM108" s="1279"/>
      <c r="CHN108" s="1279"/>
      <c r="CHO108" s="1279"/>
      <c r="CHP108" s="1279"/>
      <c r="CHQ108" s="1279"/>
      <c r="CHR108" s="1279"/>
      <c r="CHS108" s="1279"/>
      <c r="CHT108" s="1279"/>
      <c r="CHU108" s="1279"/>
      <c r="CHV108" s="1279"/>
      <c r="CHW108" s="1279"/>
      <c r="CHX108" s="1279"/>
      <c r="CHY108" s="1279"/>
      <c r="CHZ108" s="1279"/>
      <c r="CIA108" s="1279"/>
      <c r="CIB108" s="1279"/>
      <c r="CIC108" s="1279"/>
      <c r="CID108" s="1279"/>
      <c r="CIE108" s="1279"/>
      <c r="CIF108" s="1279"/>
      <c r="CIG108" s="1279"/>
      <c r="CIH108" s="1279"/>
      <c r="CII108" s="1279"/>
      <c r="CIJ108" s="1279"/>
      <c r="CIK108" s="1279"/>
      <c r="CIL108" s="1279"/>
      <c r="CIM108" s="1279"/>
      <c r="CIN108" s="1279"/>
      <c r="CIO108" s="1279"/>
      <c r="CIP108" s="1279"/>
      <c r="CIQ108" s="1279"/>
      <c r="CIR108" s="1279"/>
      <c r="CIS108" s="1279"/>
      <c r="CIT108" s="1279"/>
      <c r="CIU108" s="1279"/>
      <c r="CIV108" s="1279"/>
      <c r="CIW108" s="1279"/>
      <c r="CIX108" s="1279"/>
      <c r="CIY108" s="1279"/>
      <c r="CIZ108" s="1279"/>
      <c r="CJA108" s="1279"/>
      <c r="CJB108" s="1279"/>
      <c r="CJC108" s="1279"/>
      <c r="CJD108" s="1279"/>
      <c r="CJE108" s="1279"/>
      <c r="CJF108" s="1279"/>
      <c r="CJG108" s="1279"/>
      <c r="CJH108" s="1279"/>
      <c r="CJI108" s="1279"/>
      <c r="CJJ108" s="1279"/>
      <c r="CJK108" s="1279"/>
      <c r="CJL108" s="1279"/>
      <c r="CJM108" s="1279"/>
      <c r="CJN108" s="1279"/>
      <c r="CJO108" s="1279"/>
      <c r="CJP108" s="1279"/>
      <c r="CJQ108" s="1279"/>
      <c r="CJR108" s="1279"/>
      <c r="CJS108" s="1279"/>
      <c r="CJT108" s="1279"/>
      <c r="CJU108" s="1279"/>
      <c r="CJV108" s="1279"/>
      <c r="CJW108" s="1279"/>
      <c r="CJX108" s="1279"/>
      <c r="CJY108" s="1279"/>
      <c r="CJZ108" s="1279"/>
      <c r="CKA108" s="1279"/>
      <c r="CKB108" s="1279"/>
      <c r="CKC108" s="1279"/>
      <c r="CKD108" s="1279"/>
      <c r="CKE108" s="1279"/>
      <c r="CKF108" s="1279"/>
      <c r="CKG108" s="1279"/>
      <c r="CKH108" s="1279"/>
      <c r="CKI108" s="1279"/>
      <c r="CKJ108" s="1279"/>
      <c r="CKK108" s="1279"/>
      <c r="CKL108" s="1279"/>
      <c r="CKM108" s="1279"/>
      <c r="CKN108" s="1279"/>
      <c r="CKO108" s="1279"/>
      <c r="CKP108" s="1279"/>
      <c r="CKQ108" s="1279"/>
      <c r="CKR108" s="1279"/>
      <c r="CKS108" s="1279"/>
      <c r="CKT108" s="1279"/>
      <c r="CKU108" s="1279"/>
      <c r="CKV108" s="1279"/>
      <c r="CKW108" s="1279"/>
      <c r="CKX108" s="1279"/>
      <c r="CKY108" s="1279"/>
      <c r="CKZ108" s="1279"/>
      <c r="CLA108" s="1279"/>
      <c r="CLB108" s="1279"/>
      <c r="CLC108" s="1279"/>
      <c r="CLD108" s="1279"/>
      <c r="CLE108" s="1279"/>
      <c r="CLF108" s="1279"/>
      <c r="CLG108" s="1279"/>
      <c r="CLH108" s="1279"/>
      <c r="CLI108" s="1279"/>
      <c r="CLJ108" s="1279"/>
      <c r="CLK108" s="1279"/>
      <c r="CLL108" s="1279"/>
      <c r="CLM108" s="1279"/>
      <c r="CLN108" s="1279"/>
      <c r="CLO108" s="1279"/>
      <c r="CLP108" s="1279"/>
      <c r="CLQ108" s="1279"/>
      <c r="CLR108" s="1279"/>
      <c r="CLS108" s="1279"/>
      <c r="CLT108" s="1279"/>
      <c r="CLU108" s="1279"/>
      <c r="CLV108" s="1279"/>
      <c r="CLW108" s="1279"/>
      <c r="CLX108" s="1279"/>
      <c r="CLY108" s="1279"/>
      <c r="CLZ108" s="1279"/>
      <c r="CMA108" s="1279"/>
      <c r="CMB108" s="1279"/>
      <c r="CMC108" s="1279"/>
      <c r="CMD108" s="1279"/>
      <c r="CME108" s="1279"/>
      <c r="CMF108" s="1279"/>
      <c r="CMG108" s="1279"/>
      <c r="CMH108" s="1279"/>
      <c r="CMI108" s="1279"/>
      <c r="CMJ108" s="1279"/>
      <c r="CMK108" s="1279"/>
      <c r="CML108" s="1279"/>
      <c r="CMM108" s="1279"/>
      <c r="CMN108" s="1279"/>
      <c r="CMO108" s="1279"/>
      <c r="CMP108" s="1279"/>
      <c r="CMQ108" s="1279"/>
      <c r="CMR108" s="1279"/>
      <c r="CMS108" s="1279"/>
      <c r="CMT108" s="1279"/>
      <c r="CMU108" s="1279"/>
      <c r="CMV108" s="1279"/>
      <c r="CMW108" s="1279"/>
      <c r="CMX108" s="1279"/>
      <c r="CMY108" s="1279"/>
      <c r="CMZ108" s="1279"/>
      <c r="CNA108" s="1279"/>
      <c r="CNB108" s="1279"/>
      <c r="CNC108" s="1279"/>
      <c r="CND108" s="1279"/>
      <c r="CNE108" s="1279"/>
      <c r="CNF108" s="1279"/>
      <c r="CNG108" s="1279"/>
      <c r="CNH108" s="1279"/>
      <c r="CNI108" s="1279"/>
      <c r="CNJ108" s="1279"/>
      <c r="CNK108" s="1279"/>
      <c r="CNL108" s="1279"/>
      <c r="CNM108" s="1279"/>
      <c r="CNN108" s="1279"/>
      <c r="CNO108" s="1279"/>
      <c r="CNP108" s="1279"/>
      <c r="CNQ108" s="1279"/>
      <c r="CNR108" s="1279"/>
      <c r="CNS108" s="1279"/>
      <c r="CNT108" s="1279"/>
      <c r="CNU108" s="1279"/>
      <c r="CNV108" s="1279"/>
      <c r="CNW108" s="1279"/>
      <c r="CNX108" s="1279"/>
      <c r="CNY108" s="1279"/>
      <c r="CNZ108" s="1279"/>
      <c r="COA108" s="1279"/>
      <c r="COB108" s="1279"/>
      <c r="COC108" s="1279"/>
      <c r="COD108" s="1279"/>
      <c r="COE108" s="1279"/>
      <c r="COF108" s="1279"/>
      <c r="COG108" s="1279"/>
      <c r="COH108" s="1279"/>
      <c r="COI108" s="1279"/>
      <c r="COJ108" s="1279"/>
      <c r="COK108" s="1279"/>
      <c r="COL108" s="1279"/>
      <c r="COM108" s="1279"/>
      <c r="CON108" s="1279"/>
      <c r="COO108" s="1279"/>
      <c r="COP108" s="1279"/>
      <c r="COQ108" s="1279"/>
      <c r="COR108" s="1279"/>
      <c r="COS108" s="1279"/>
      <c r="COT108" s="1279"/>
      <c r="COU108" s="1279"/>
      <c r="COV108" s="1279"/>
      <c r="COW108" s="1279"/>
      <c r="COX108" s="1279"/>
      <c r="COY108" s="1279"/>
      <c r="COZ108" s="1279"/>
      <c r="CPA108" s="1279"/>
      <c r="CPB108" s="1279"/>
      <c r="CPC108" s="1279"/>
      <c r="CPD108" s="1279"/>
      <c r="CPE108" s="1279"/>
      <c r="CPF108" s="1279"/>
      <c r="CPG108" s="1279"/>
      <c r="CPH108" s="1279"/>
      <c r="CPI108" s="1279"/>
      <c r="CPJ108" s="1279"/>
      <c r="CPK108" s="1279"/>
      <c r="CPL108" s="1279"/>
      <c r="CPM108" s="1279"/>
      <c r="CPN108" s="1279"/>
      <c r="CPO108" s="1279"/>
      <c r="CPP108" s="1279"/>
      <c r="CPQ108" s="1279"/>
      <c r="CPR108" s="1279"/>
      <c r="CPS108" s="1279"/>
      <c r="CPT108" s="1279"/>
      <c r="CPU108" s="1279"/>
      <c r="CPV108" s="1279"/>
      <c r="CPW108" s="1279"/>
      <c r="CPX108" s="1279"/>
      <c r="CPY108" s="1279"/>
      <c r="CPZ108" s="1279"/>
      <c r="CQA108" s="1279"/>
      <c r="CQB108" s="1279"/>
      <c r="CQC108" s="1279"/>
      <c r="CQD108" s="1279"/>
      <c r="CQE108" s="1279"/>
      <c r="CQF108" s="1279"/>
      <c r="CQG108" s="1279"/>
      <c r="CQH108" s="1279"/>
      <c r="CQI108" s="1279"/>
      <c r="CQJ108" s="1279"/>
      <c r="CQK108" s="1279"/>
      <c r="CQL108" s="1279"/>
      <c r="CQM108" s="1279"/>
      <c r="CQN108" s="1279"/>
      <c r="CQO108" s="1279"/>
      <c r="CQP108" s="1279"/>
      <c r="CQQ108" s="1279"/>
      <c r="CQR108" s="1279"/>
      <c r="CQS108" s="1279"/>
      <c r="CQT108" s="1279"/>
      <c r="CQU108" s="1279"/>
      <c r="CQV108" s="1279"/>
      <c r="CQW108" s="1279"/>
      <c r="CQX108" s="1279"/>
      <c r="CQY108" s="1279"/>
      <c r="CQZ108" s="1279"/>
      <c r="CRA108" s="1279"/>
      <c r="CRB108" s="1279"/>
      <c r="CRC108" s="1279"/>
      <c r="CRD108" s="1279"/>
      <c r="CRE108" s="1279"/>
      <c r="CRF108" s="1279"/>
      <c r="CRG108" s="1279"/>
      <c r="CRH108" s="1279"/>
      <c r="CRI108" s="1279"/>
      <c r="CRJ108" s="1279"/>
      <c r="CRK108" s="1279"/>
      <c r="CRL108" s="1279"/>
      <c r="CRM108" s="1279"/>
      <c r="CRN108" s="1279"/>
      <c r="CRO108" s="1279"/>
      <c r="CRP108" s="1279"/>
      <c r="CRQ108" s="1279"/>
      <c r="CRR108" s="1279"/>
      <c r="CRS108" s="1279"/>
      <c r="CRT108" s="1279"/>
      <c r="CRU108" s="1279"/>
      <c r="CRV108" s="1279"/>
      <c r="CRW108" s="1279"/>
      <c r="CRX108" s="1279"/>
      <c r="CRY108" s="1279"/>
      <c r="CRZ108" s="1279"/>
      <c r="CSA108" s="1279"/>
      <c r="CSB108" s="1279"/>
      <c r="CSC108" s="1279"/>
      <c r="CSD108" s="1279"/>
      <c r="CSE108" s="1279"/>
      <c r="CSF108" s="1279"/>
      <c r="CSG108" s="1279"/>
      <c r="CSH108" s="1279"/>
      <c r="CSI108" s="1279"/>
      <c r="CSJ108" s="1279"/>
      <c r="CSK108" s="1279"/>
      <c r="CSL108" s="1279"/>
      <c r="CSM108" s="1279"/>
      <c r="CSN108" s="1279"/>
      <c r="CSO108" s="1279"/>
      <c r="CSP108" s="1279"/>
      <c r="CSQ108" s="1279"/>
      <c r="CSR108" s="1279"/>
      <c r="CSS108" s="1279"/>
      <c r="CST108" s="1279"/>
      <c r="CSU108" s="1279"/>
      <c r="CSV108" s="1279"/>
      <c r="CSW108" s="1279"/>
      <c r="CSX108" s="1279"/>
      <c r="CSY108" s="1279"/>
      <c r="CSZ108" s="1279"/>
      <c r="CTA108" s="1279"/>
      <c r="CTB108" s="1279"/>
      <c r="CTC108" s="1279"/>
      <c r="CTD108" s="1279"/>
      <c r="CTE108" s="1279"/>
      <c r="CTF108" s="1279"/>
      <c r="CTG108" s="1279"/>
      <c r="CTH108" s="1279"/>
      <c r="CTI108" s="1279"/>
      <c r="CTJ108" s="1279"/>
      <c r="CTK108" s="1279"/>
      <c r="CTL108" s="1279"/>
      <c r="CTM108" s="1279"/>
      <c r="CTN108" s="1279"/>
      <c r="CTO108" s="1279"/>
      <c r="CTP108" s="1279"/>
      <c r="CTQ108" s="1279"/>
      <c r="CTR108" s="1279"/>
      <c r="CTS108" s="1279"/>
      <c r="CTT108" s="1279"/>
      <c r="CTU108" s="1279"/>
      <c r="CTV108" s="1279"/>
      <c r="CTW108" s="1279"/>
      <c r="CTX108" s="1279"/>
      <c r="CTY108" s="1279"/>
      <c r="CTZ108" s="1279"/>
      <c r="CUA108" s="1279"/>
      <c r="CUB108" s="1279"/>
      <c r="CUC108" s="1279"/>
      <c r="CUD108" s="1279"/>
      <c r="CUE108" s="1279"/>
      <c r="CUF108" s="1279"/>
      <c r="CUG108" s="1279"/>
      <c r="CUH108" s="1279"/>
      <c r="CUI108" s="1279"/>
      <c r="CUJ108" s="1279"/>
      <c r="CUK108" s="1279"/>
      <c r="CUL108" s="1279"/>
      <c r="CUM108" s="1279"/>
      <c r="CUN108" s="1279"/>
      <c r="CUO108" s="1279"/>
      <c r="CUP108" s="1279"/>
      <c r="CUQ108" s="1279"/>
      <c r="CUR108" s="1279"/>
      <c r="CUS108" s="1279"/>
      <c r="CUT108" s="1279"/>
      <c r="CUU108" s="1279"/>
      <c r="CUV108" s="1279"/>
      <c r="CUW108" s="1279"/>
      <c r="CUX108" s="1279"/>
      <c r="CUY108" s="1279"/>
      <c r="CUZ108" s="1279"/>
      <c r="CVA108" s="1279"/>
      <c r="CVB108" s="1279"/>
      <c r="CVC108" s="1279"/>
      <c r="CVD108" s="1279"/>
      <c r="CVE108" s="1279"/>
      <c r="CVF108" s="1279"/>
      <c r="CVG108" s="1279"/>
      <c r="CVH108" s="1279"/>
      <c r="CVI108" s="1279"/>
      <c r="CVJ108" s="1279"/>
      <c r="CVK108" s="1279"/>
      <c r="CVL108" s="1279"/>
      <c r="CVM108" s="1279"/>
      <c r="CVN108" s="1279"/>
      <c r="CVO108" s="1279"/>
      <c r="CVP108" s="1279"/>
      <c r="CVQ108" s="1279"/>
      <c r="CVR108" s="1279"/>
      <c r="CVS108" s="1279"/>
      <c r="CVT108" s="1279"/>
      <c r="CVU108" s="1279"/>
      <c r="CVV108" s="1279"/>
      <c r="CVW108" s="1279"/>
      <c r="CVX108" s="1279"/>
      <c r="CVY108" s="1279"/>
      <c r="CVZ108" s="1279"/>
      <c r="CWA108" s="1279"/>
      <c r="CWB108" s="1279"/>
      <c r="CWC108" s="1279"/>
      <c r="CWD108" s="1279"/>
      <c r="CWE108" s="1279"/>
      <c r="CWF108" s="1279"/>
      <c r="CWG108" s="1279"/>
      <c r="CWH108" s="1279"/>
      <c r="CWI108" s="1279"/>
      <c r="CWJ108" s="1279"/>
      <c r="CWK108" s="1279"/>
      <c r="CWL108" s="1279"/>
      <c r="CWM108" s="1279"/>
      <c r="CWN108" s="1279"/>
      <c r="CWO108" s="1279"/>
      <c r="CWP108" s="1279"/>
      <c r="CWQ108" s="1279"/>
      <c r="CWR108" s="1279"/>
      <c r="CWS108" s="1279"/>
      <c r="CWT108" s="1279"/>
      <c r="CWU108" s="1279"/>
      <c r="CWV108" s="1279"/>
      <c r="CWW108" s="1279"/>
      <c r="CWX108" s="1279"/>
      <c r="CWY108" s="1279"/>
      <c r="CWZ108" s="1279"/>
      <c r="CXA108" s="1279"/>
      <c r="CXB108" s="1279"/>
      <c r="CXC108" s="1279"/>
      <c r="CXD108" s="1279"/>
      <c r="CXE108" s="1279"/>
      <c r="CXF108" s="1279"/>
      <c r="CXG108" s="1279"/>
      <c r="CXH108" s="1279"/>
      <c r="CXI108" s="1279"/>
      <c r="CXJ108" s="1279"/>
      <c r="CXK108" s="1279"/>
      <c r="CXL108" s="1279"/>
      <c r="CXM108" s="1279"/>
      <c r="CXN108" s="1279"/>
      <c r="CXO108" s="1279"/>
      <c r="CXP108" s="1279"/>
      <c r="CXQ108" s="1279"/>
      <c r="CXR108" s="1279"/>
      <c r="CXS108" s="1279"/>
      <c r="CXT108" s="1279"/>
      <c r="CXU108" s="1279"/>
      <c r="CXV108" s="1279"/>
      <c r="CXW108" s="1279"/>
      <c r="CXX108" s="1279"/>
      <c r="CXY108" s="1279"/>
      <c r="CXZ108" s="1279"/>
      <c r="CYA108" s="1279"/>
      <c r="CYB108" s="1279"/>
      <c r="CYC108" s="1279"/>
      <c r="CYD108" s="1279"/>
      <c r="CYE108" s="1279"/>
      <c r="CYF108" s="1279"/>
      <c r="CYG108" s="1279"/>
      <c r="CYH108" s="1279"/>
      <c r="CYI108" s="1279"/>
      <c r="CYJ108" s="1279"/>
      <c r="CYK108" s="1279"/>
      <c r="CYL108" s="1279"/>
      <c r="CYM108" s="1279"/>
      <c r="CYN108" s="1279"/>
      <c r="CYO108" s="1279"/>
      <c r="CYP108" s="1279"/>
      <c r="CYQ108" s="1279"/>
      <c r="CYR108" s="1279"/>
      <c r="CYS108" s="1279"/>
      <c r="CYT108" s="1279"/>
      <c r="CYU108" s="1279"/>
      <c r="CYV108" s="1279"/>
      <c r="CYW108" s="1279"/>
      <c r="CYX108" s="1279"/>
      <c r="CYY108" s="1279"/>
      <c r="CYZ108" s="1279"/>
      <c r="CZA108" s="1279"/>
      <c r="CZB108" s="1279"/>
      <c r="CZC108" s="1279"/>
      <c r="CZD108" s="1279"/>
      <c r="CZE108" s="1279"/>
      <c r="CZF108" s="1279"/>
      <c r="CZG108" s="1279"/>
      <c r="CZH108" s="1279"/>
      <c r="CZI108" s="1279"/>
      <c r="CZJ108" s="1279"/>
      <c r="CZK108" s="1279"/>
      <c r="CZL108" s="1279"/>
      <c r="CZM108" s="1279"/>
      <c r="CZN108" s="1279"/>
      <c r="CZO108" s="1279"/>
      <c r="CZP108" s="1279"/>
      <c r="CZQ108" s="1279"/>
      <c r="CZR108" s="1279"/>
      <c r="CZS108" s="1279"/>
      <c r="CZT108" s="1279"/>
      <c r="CZU108" s="1279"/>
      <c r="CZV108" s="1279"/>
      <c r="CZW108" s="1279"/>
      <c r="CZX108" s="1279"/>
      <c r="CZY108" s="1279"/>
      <c r="CZZ108" s="1279"/>
      <c r="DAA108" s="1279"/>
      <c r="DAB108" s="1279"/>
      <c r="DAC108" s="1279"/>
      <c r="DAD108" s="1279"/>
      <c r="DAE108" s="1279"/>
      <c r="DAF108" s="1279"/>
      <c r="DAG108" s="1279"/>
      <c r="DAH108" s="1279"/>
      <c r="DAI108" s="1279"/>
      <c r="DAJ108" s="1279"/>
      <c r="DAK108" s="1279"/>
      <c r="DAL108" s="1279"/>
      <c r="DAM108" s="1279"/>
      <c r="DAN108" s="1279"/>
      <c r="DAO108" s="1279"/>
      <c r="DAP108" s="1279"/>
      <c r="DAQ108" s="1279"/>
      <c r="DAR108" s="1279"/>
      <c r="DAS108" s="1279"/>
      <c r="DAT108" s="1279"/>
      <c r="DAU108" s="1279"/>
      <c r="DAV108" s="1279"/>
      <c r="DAW108" s="1279"/>
      <c r="DAX108" s="1279"/>
      <c r="DAY108" s="1279"/>
      <c r="DAZ108" s="1279"/>
      <c r="DBA108" s="1279"/>
      <c r="DBB108" s="1279"/>
      <c r="DBC108" s="1279"/>
      <c r="DBD108" s="1279"/>
      <c r="DBE108" s="1279"/>
      <c r="DBF108" s="1279"/>
      <c r="DBG108" s="1279"/>
      <c r="DBH108" s="1279"/>
      <c r="DBI108" s="1279"/>
      <c r="DBJ108" s="1279"/>
      <c r="DBK108" s="1279"/>
      <c r="DBL108" s="1279"/>
      <c r="DBM108" s="1279"/>
      <c r="DBN108" s="1279"/>
      <c r="DBO108" s="1279"/>
      <c r="DBP108" s="1279"/>
      <c r="DBQ108" s="1279"/>
      <c r="DBR108" s="1279"/>
      <c r="DBS108" s="1279"/>
      <c r="DBT108" s="1279"/>
      <c r="DBU108" s="1279"/>
      <c r="DBV108" s="1279"/>
      <c r="DBW108" s="1279"/>
      <c r="DBX108" s="1279"/>
      <c r="DBY108" s="1279"/>
      <c r="DBZ108" s="1279"/>
      <c r="DCA108" s="1279"/>
      <c r="DCB108" s="1279"/>
      <c r="DCC108" s="1279"/>
      <c r="DCD108" s="1279"/>
      <c r="DCE108" s="1279"/>
      <c r="DCF108" s="1279"/>
      <c r="DCG108" s="1279"/>
      <c r="DCH108" s="1279"/>
      <c r="DCI108" s="1279"/>
      <c r="DCJ108" s="1279"/>
      <c r="DCK108" s="1279"/>
      <c r="DCL108" s="1279"/>
      <c r="DCM108" s="1279"/>
      <c r="DCN108" s="1279"/>
      <c r="DCO108" s="1279"/>
      <c r="DCP108" s="1279"/>
      <c r="DCQ108" s="1279"/>
      <c r="DCR108" s="1279"/>
      <c r="DCS108" s="1279"/>
      <c r="DCT108" s="1279"/>
      <c r="DCU108" s="1279"/>
      <c r="DCV108" s="1279"/>
      <c r="DCW108" s="1279"/>
      <c r="DCX108" s="1279"/>
      <c r="DCY108" s="1279"/>
      <c r="DCZ108" s="1279"/>
      <c r="DDA108" s="1279"/>
      <c r="DDB108" s="1279"/>
      <c r="DDC108" s="1279"/>
      <c r="DDD108" s="1279"/>
      <c r="DDE108" s="1279"/>
      <c r="DDF108" s="1279"/>
      <c r="DDG108" s="1279"/>
      <c r="DDH108" s="1279"/>
      <c r="DDI108" s="1279"/>
      <c r="DDJ108" s="1279"/>
      <c r="DDK108" s="1279"/>
      <c r="DDL108" s="1279"/>
      <c r="DDM108" s="1279"/>
      <c r="DDN108" s="1279"/>
      <c r="DDO108" s="1279"/>
      <c r="DDP108" s="1279"/>
      <c r="DDQ108" s="1279"/>
      <c r="DDR108" s="1279"/>
      <c r="DDS108" s="1279"/>
      <c r="DDT108" s="1279"/>
      <c r="DDU108" s="1279"/>
      <c r="DDV108" s="1279"/>
      <c r="DDW108" s="1279"/>
      <c r="DDX108" s="1279"/>
      <c r="DDY108" s="1279"/>
      <c r="DDZ108" s="1279"/>
      <c r="DEA108" s="1279"/>
      <c r="DEB108" s="1279"/>
      <c r="DEC108" s="1279"/>
      <c r="DED108" s="1279"/>
      <c r="DEE108" s="1279"/>
      <c r="DEF108" s="1279"/>
      <c r="DEG108" s="1279"/>
      <c r="DEH108" s="1279"/>
      <c r="DEI108" s="1279"/>
      <c r="DEJ108" s="1279"/>
      <c r="DEK108" s="1279"/>
      <c r="DEL108" s="1279"/>
      <c r="DEM108" s="1279"/>
      <c r="DEN108" s="1279"/>
      <c r="DEO108" s="1279"/>
      <c r="DEP108" s="1279"/>
      <c r="DEQ108" s="1279"/>
      <c r="DER108" s="1279"/>
      <c r="DES108" s="1279"/>
      <c r="DET108" s="1279"/>
      <c r="DEU108" s="1279"/>
      <c r="DEV108" s="1279"/>
      <c r="DEW108" s="1279"/>
      <c r="DEX108" s="1279"/>
      <c r="DEY108" s="1279"/>
      <c r="DEZ108" s="1279"/>
      <c r="DFA108" s="1279"/>
      <c r="DFB108" s="1279"/>
      <c r="DFC108" s="1279"/>
      <c r="DFD108" s="1279"/>
      <c r="DFE108" s="1279"/>
      <c r="DFF108" s="1279"/>
      <c r="DFG108" s="1279"/>
      <c r="DFH108" s="1279"/>
      <c r="DFI108" s="1279"/>
      <c r="DFJ108" s="1279"/>
      <c r="DFK108" s="1279"/>
      <c r="DFL108" s="1279"/>
      <c r="DFM108" s="1279"/>
      <c r="DFN108" s="1279"/>
      <c r="DFO108" s="1279"/>
      <c r="DFP108" s="1279"/>
      <c r="DFQ108" s="1279"/>
      <c r="DFR108" s="1279"/>
      <c r="DFS108" s="1279"/>
      <c r="DFT108" s="1279"/>
      <c r="DFU108" s="1279"/>
      <c r="DFV108" s="1279"/>
      <c r="DFW108" s="1279"/>
      <c r="DFX108" s="1279"/>
      <c r="DFY108" s="1279"/>
      <c r="DFZ108" s="1279"/>
      <c r="DGA108" s="1279"/>
      <c r="DGB108" s="1279"/>
      <c r="DGC108" s="1279"/>
      <c r="DGD108" s="1279"/>
      <c r="DGE108" s="1279"/>
      <c r="DGF108" s="1279"/>
      <c r="DGG108" s="1279"/>
      <c r="DGH108" s="1279"/>
      <c r="DGI108" s="1279"/>
      <c r="DGJ108" s="1279"/>
      <c r="DGK108" s="1279"/>
      <c r="DGL108" s="1279"/>
      <c r="DGM108" s="1279"/>
      <c r="DGN108" s="1279"/>
      <c r="DGO108" s="1279"/>
      <c r="DGP108" s="1279"/>
      <c r="DGQ108" s="1279"/>
      <c r="DGR108" s="1279"/>
      <c r="DGS108" s="1279"/>
      <c r="DGT108" s="1279"/>
      <c r="DGU108" s="1279"/>
      <c r="DGV108" s="1279"/>
      <c r="DGW108" s="1279"/>
      <c r="DGX108" s="1279"/>
      <c r="DGY108" s="1279"/>
      <c r="DGZ108" s="1279"/>
      <c r="DHA108" s="1279"/>
      <c r="DHB108" s="1279"/>
      <c r="DHC108" s="1279"/>
      <c r="DHD108" s="1279"/>
      <c r="DHE108" s="1279"/>
      <c r="DHF108" s="1279"/>
      <c r="DHG108" s="1279"/>
      <c r="DHH108" s="1279"/>
      <c r="DHI108" s="1279"/>
      <c r="DHJ108" s="1279"/>
      <c r="DHK108" s="1279"/>
      <c r="DHL108" s="1279"/>
      <c r="DHM108" s="1279"/>
      <c r="DHN108" s="1279"/>
      <c r="DHO108" s="1279"/>
      <c r="DHP108" s="1279"/>
      <c r="DHQ108" s="1279"/>
      <c r="DHR108" s="1279"/>
      <c r="DHS108" s="1279"/>
      <c r="DHT108" s="1279"/>
      <c r="DHU108" s="1279"/>
      <c r="DHV108" s="1279"/>
      <c r="DHW108" s="1279"/>
      <c r="DHX108" s="1279"/>
      <c r="DHY108" s="1279"/>
      <c r="DHZ108" s="1279"/>
      <c r="DIA108" s="1279"/>
      <c r="DIB108" s="1279"/>
      <c r="DIC108" s="1279"/>
      <c r="DID108" s="1279"/>
      <c r="DIE108" s="1279"/>
      <c r="DIF108" s="1279"/>
      <c r="DIG108" s="1279"/>
      <c r="DIH108" s="1279"/>
      <c r="DII108" s="1279"/>
      <c r="DIJ108" s="1279"/>
      <c r="DIK108" s="1279"/>
      <c r="DIL108" s="1279"/>
      <c r="DIM108" s="1279"/>
      <c r="DIN108" s="1279"/>
      <c r="DIO108" s="1279"/>
      <c r="DIP108" s="1279"/>
      <c r="DIQ108" s="1279"/>
      <c r="DIR108" s="1279"/>
      <c r="DIS108" s="1279"/>
      <c r="DIT108" s="1279"/>
      <c r="DIU108" s="1279"/>
      <c r="DIV108" s="1279"/>
      <c r="DIW108" s="1279"/>
      <c r="DIX108" s="1279"/>
      <c r="DIY108" s="1279"/>
      <c r="DIZ108" s="1279"/>
      <c r="DJA108" s="1279"/>
      <c r="DJB108" s="1279"/>
      <c r="DJC108" s="1279"/>
      <c r="DJD108" s="1279"/>
      <c r="DJE108" s="1279"/>
      <c r="DJF108" s="1279"/>
      <c r="DJG108" s="1279"/>
      <c r="DJH108" s="1279"/>
      <c r="DJI108" s="1279"/>
      <c r="DJJ108" s="1279"/>
      <c r="DJK108" s="1279"/>
      <c r="DJL108" s="1279"/>
      <c r="DJM108" s="1279"/>
      <c r="DJN108" s="1279"/>
      <c r="DJO108" s="1279"/>
      <c r="DJP108" s="1279"/>
      <c r="DJQ108" s="1279"/>
      <c r="DJR108" s="1279"/>
      <c r="DJS108" s="1279"/>
      <c r="DJT108" s="1279"/>
      <c r="DJU108" s="1279"/>
      <c r="DJV108" s="1279"/>
      <c r="DJW108" s="1279"/>
      <c r="DJX108" s="1279"/>
      <c r="DJY108" s="1279"/>
      <c r="DJZ108" s="1279"/>
      <c r="DKA108" s="1279"/>
      <c r="DKB108" s="1279"/>
      <c r="DKC108" s="1279"/>
      <c r="DKD108" s="1279"/>
      <c r="DKE108" s="1279"/>
      <c r="DKF108" s="1279"/>
      <c r="DKG108" s="1279"/>
      <c r="DKH108" s="1279"/>
      <c r="DKI108" s="1279"/>
      <c r="DKJ108" s="1279"/>
      <c r="DKK108" s="1279"/>
      <c r="DKL108" s="1279"/>
      <c r="DKM108" s="1279"/>
      <c r="DKN108" s="1279"/>
      <c r="DKO108" s="1279"/>
      <c r="DKP108" s="1279"/>
      <c r="DKQ108" s="1279"/>
      <c r="DKR108" s="1279"/>
      <c r="DKS108" s="1279"/>
      <c r="DKT108" s="1279"/>
      <c r="DKU108" s="1279"/>
      <c r="DKV108" s="1279"/>
      <c r="DKW108" s="1279"/>
      <c r="DKX108" s="1279"/>
      <c r="DKY108" s="1279"/>
      <c r="DKZ108" s="1279"/>
      <c r="DLA108" s="1279"/>
      <c r="DLB108" s="1279"/>
      <c r="DLC108" s="1279"/>
      <c r="DLD108" s="1279"/>
      <c r="DLE108" s="1279"/>
      <c r="DLF108" s="1279"/>
      <c r="DLG108" s="1279"/>
      <c r="DLH108" s="1279"/>
      <c r="DLI108" s="1279"/>
      <c r="DLJ108" s="1279"/>
      <c r="DLK108" s="1279"/>
      <c r="DLL108" s="1279"/>
      <c r="DLM108" s="1279"/>
      <c r="DLN108" s="1279"/>
      <c r="DLO108" s="1279"/>
      <c r="DLP108" s="1279"/>
      <c r="DLQ108" s="1279"/>
      <c r="DLR108" s="1279"/>
      <c r="DLS108" s="1279"/>
      <c r="DLT108" s="1279"/>
      <c r="DLU108" s="1279"/>
      <c r="DLV108" s="1279"/>
      <c r="DLW108" s="1279"/>
      <c r="DLX108" s="1279"/>
      <c r="DLY108" s="1279"/>
      <c r="DLZ108" s="1279"/>
      <c r="DMA108" s="1279"/>
      <c r="DMB108" s="1279"/>
      <c r="DMC108" s="1279"/>
      <c r="DMD108" s="1279"/>
      <c r="DME108" s="1279"/>
      <c r="DMF108" s="1279"/>
      <c r="DMG108" s="1279"/>
      <c r="DMH108" s="1279"/>
      <c r="DMI108" s="1279"/>
      <c r="DMJ108" s="1279"/>
      <c r="DMK108" s="1279"/>
      <c r="DML108" s="1279"/>
      <c r="DMM108" s="1279"/>
      <c r="DMN108" s="1279"/>
      <c r="DMO108" s="1279"/>
      <c r="DMP108" s="1279"/>
      <c r="DMQ108" s="1279"/>
      <c r="DMR108" s="1279"/>
      <c r="DMS108" s="1279"/>
      <c r="DMT108" s="1279"/>
      <c r="DMU108" s="1279"/>
      <c r="DMV108" s="1279"/>
      <c r="DMW108" s="1279"/>
      <c r="DMX108" s="1279"/>
      <c r="DMY108" s="1279"/>
      <c r="DMZ108" s="1279"/>
      <c r="DNA108" s="1279"/>
      <c r="DNB108" s="1279"/>
      <c r="DNC108" s="1279"/>
      <c r="DND108" s="1279"/>
      <c r="DNE108" s="1279"/>
      <c r="DNF108" s="1279"/>
      <c r="DNG108" s="1279"/>
      <c r="DNH108" s="1279"/>
      <c r="DNI108" s="1279"/>
      <c r="DNJ108" s="1279"/>
      <c r="DNK108" s="1279"/>
      <c r="DNL108" s="1279"/>
      <c r="DNM108" s="1279"/>
      <c r="DNN108" s="1279"/>
      <c r="DNO108" s="1279"/>
      <c r="DNP108" s="1279"/>
      <c r="DNQ108" s="1279"/>
      <c r="DNR108" s="1279"/>
      <c r="DNS108" s="1279"/>
      <c r="DNT108" s="1279"/>
      <c r="DNU108" s="1279"/>
      <c r="DNV108" s="1279"/>
      <c r="DNW108" s="1279"/>
      <c r="DNX108" s="1279"/>
      <c r="DNY108" s="1279"/>
      <c r="DNZ108" s="1279"/>
      <c r="DOA108" s="1279"/>
      <c r="DOB108" s="1279"/>
      <c r="DOC108" s="1279"/>
      <c r="DOD108" s="1279"/>
      <c r="DOE108" s="1279"/>
      <c r="DOF108" s="1279"/>
      <c r="DOG108" s="1279"/>
      <c r="DOH108" s="1279"/>
      <c r="DOI108" s="1279"/>
      <c r="DOJ108" s="1279"/>
      <c r="DOK108" s="1279"/>
      <c r="DOL108" s="1279"/>
      <c r="DOM108" s="1279"/>
      <c r="DON108" s="1279"/>
      <c r="DOO108" s="1279"/>
      <c r="DOP108" s="1279"/>
      <c r="DOQ108" s="1279"/>
      <c r="DOR108" s="1279"/>
      <c r="DOS108" s="1279"/>
      <c r="DOT108" s="1279"/>
      <c r="DOU108" s="1279"/>
      <c r="DOV108" s="1279"/>
      <c r="DOW108" s="1279"/>
      <c r="DOX108" s="1279"/>
      <c r="DOY108" s="1279"/>
      <c r="DOZ108" s="1279"/>
      <c r="DPA108" s="1279"/>
      <c r="DPB108" s="1279"/>
      <c r="DPC108" s="1279"/>
      <c r="DPD108" s="1279"/>
      <c r="DPE108" s="1279"/>
      <c r="DPF108" s="1279"/>
      <c r="DPG108" s="1279"/>
      <c r="DPH108" s="1279"/>
      <c r="DPI108" s="1279"/>
      <c r="DPJ108" s="1279"/>
      <c r="DPK108" s="1279"/>
      <c r="DPL108" s="1279"/>
      <c r="DPM108" s="1279"/>
      <c r="DPN108" s="1279"/>
      <c r="DPO108" s="1279"/>
      <c r="DPP108" s="1279"/>
      <c r="DPQ108" s="1279"/>
      <c r="DPR108" s="1279"/>
      <c r="DPS108" s="1279"/>
      <c r="DPT108" s="1279"/>
      <c r="DPU108" s="1279"/>
      <c r="DPV108" s="1279"/>
      <c r="DPW108" s="1279"/>
      <c r="DPX108" s="1279"/>
      <c r="DPY108" s="1279"/>
      <c r="DPZ108" s="1279"/>
      <c r="DQA108" s="1279"/>
      <c r="DQB108" s="1279"/>
      <c r="DQC108" s="1279"/>
      <c r="DQD108" s="1279"/>
      <c r="DQE108" s="1279"/>
      <c r="DQF108" s="1279"/>
      <c r="DQG108" s="1279"/>
      <c r="DQH108" s="1279"/>
      <c r="DQI108" s="1279"/>
      <c r="DQJ108" s="1279"/>
      <c r="DQK108" s="1279"/>
      <c r="DQL108" s="1279"/>
      <c r="DQM108" s="1279"/>
      <c r="DQN108" s="1279"/>
      <c r="DQO108" s="1279"/>
      <c r="DQP108" s="1279"/>
      <c r="DQQ108" s="1279"/>
      <c r="DQR108" s="1279"/>
      <c r="DQS108" s="1279"/>
      <c r="DQT108" s="1279"/>
      <c r="DQU108" s="1279"/>
      <c r="DQV108" s="1279"/>
      <c r="DQW108" s="1279"/>
      <c r="DQX108" s="1279"/>
      <c r="DQY108" s="1279"/>
      <c r="DQZ108" s="1279"/>
      <c r="DRA108" s="1279"/>
      <c r="DRB108" s="1279"/>
      <c r="DRC108" s="1279"/>
      <c r="DRD108" s="1279"/>
      <c r="DRE108" s="1279"/>
      <c r="DRF108" s="1279"/>
      <c r="DRG108" s="1279"/>
      <c r="DRH108" s="1279"/>
      <c r="DRI108" s="1279"/>
      <c r="DRJ108" s="1279"/>
      <c r="DRK108" s="1279"/>
      <c r="DRL108" s="1279"/>
      <c r="DRM108" s="1279"/>
      <c r="DRN108" s="1279"/>
      <c r="DRO108" s="1279"/>
      <c r="DRP108" s="1279"/>
      <c r="DRQ108" s="1279"/>
      <c r="DRR108" s="1279"/>
      <c r="DRS108" s="1279"/>
      <c r="DRT108" s="1279"/>
      <c r="DRU108" s="1279"/>
      <c r="DRV108" s="1279"/>
      <c r="DRW108" s="1279"/>
      <c r="DRX108" s="1279"/>
      <c r="DRY108" s="1279"/>
      <c r="DRZ108" s="1279"/>
      <c r="DSA108" s="1279"/>
      <c r="DSB108" s="1279"/>
      <c r="DSC108" s="1279"/>
      <c r="DSD108" s="1279"/>
      <c r="DSE108" s="1279"/>
      <c r="DSF108" s="1279"/>
      <c r="DSG108" s="1279"/>
      <c r="DSH108" s="1279"/>
      <c r="DSI108" s="1279"/>
      <c r="DSJ108" s="1279"/>
      <c r="DSK108" s="1279"/>
      <c r="DSL108" s="1279"/>
      <c r="DSM108" s="1279"/>
      <c r="DSN108" s="1279"/>
      <c r="DSO108" s="1279"/>
      <c r="DSP108" s="1279"/>
      <c r="DSQ108" s="1279"/>
      <c r="DSR108" s="1279"/>
      <c r="DSS108" s="1279"/>
      <c r="DST108" s="1279"/>
      <c r="DSU108" s="1279"/>
      <c r="DSV108" s="1279"/>
      <c r="DSW108" s="1279"/>
      <c r="DSX108" s="1279"/>
      <c r="DSY108" s="1279"/>
      <c r="DSZ108" s="1279"/>
      <c r="DTA108" s="1279"/>
      <c r="DTB108" s="1279"/>
      <c r="DTC108" s="1279"/>
      <c r="DTD108" s="1279"/>
      <c r="DTE108" s="1279"/>
      <c r="DTF108" s="1279"/>
      <c r="DTG108" s="1279"/>
      <c r="DTH108" s="1279"/>
      <c r="DTI108" s="1279"/>
      <c r="DTJ108" s="1279"/>
      <c r="DTK108" s="1279"/>
      <c r="DTL108" s="1279"/>
      <c r="DTM108" s="1279"/>
      <c r="DTN108" s="1279"/>
      <c r="DTO108" s="1279"/>
      <c r="DTP108" s="1279"/>
      <c r="DTQ108" s="1279"/>
      <c r="DTR108" s="1279"/>
      <c r="DTS108" s="1279"/>
      <c r="DTT108" s="1279"/>
      <c r="DTU108" s="1279"/>
      <c r="DTV108" s="1279"/>
      <c r="DTW108" s="1279"/>
      <c r="DTX108" s="1279"/>
      <c r="DTY108" s="1279"/>
      <c r="DTZ108" s="1279"/>
      <c r="DUA108" s="1279"/>
      <c r="DUB108" s="1279"/>
      <c r="DUC108" s="1279"/>
      <c r="DUD108" s="1279"/>
      <c r="DUE108" s="1279"/>
      <c r="DUF108" s="1279"/>
      <c r="DUG108" s="1279"/>
      <c r="DUH108" s="1279"/>
      <c r="DUI108" s="1279"/>
      <c r="DUJ108" s="1279"/>
      <c r="DUK108" s="1279"/>
      <c r="DUL108" s="1279"/>
      <c r="DUM108" s="1279"/>
      <c r="DUN108" s="1279"/>
      <c r="DUO108" s="1279"/>
      <c r="DUP108" s="1279"/>
      <c r="DUQ108" s="1279"/>
      <c r="DUR108" s="1279"/>
      <c r="DUS108" s="1279"/>
      <c r="DUT108" s="1279"/>
      <c r="DUU108" s="1279"/>
      <c r="DUV108" s="1279"/>
      <c r="DUW108" s="1279"/>
      <c r="DUX108" s="1279"/>
      <c r="DUY108" s="1279"/>
      <c r="DUZ108" s="1279"/>
      <c r="DVA108" s="1279"/>
      <c r="DVB108" s="1279"/>
      <c r="DVC108" s="1279"/>
      <c r="DVD108" s="1279"/>
      <c r="DVE108" s="1279"/>
      <c r="DVF108" s="1279"/>
      <c r="DVG108" s="1279"/>
      <c r="DVH108" s="1279"/>
      <c r="DVI108" s="1279"/>
      <c r="DVJ108" s="1279"/>
      <c r="DVK108" s="1279"/>
      <c r="DVL108" s="1279"/>
      <c r="DVM108" s="1279"/>
      <c r="DVN108" s="1279"/>
      <c r="DVO108" s="1279"/>
      <c r="DVP108" s="1279"/>
      <c r="DVQ108" s="1279"/>
      <c r="DVR108" s="1279"/>
      <c r="DVS108" s="1279"/>
      <c r="DVT108" s="1279"/>
      <c r="DVU108" s="1279"/>
      <c r="DVV108" s="1279"/>
      <c r="DVW108" s="1279"/>
      <c r="DVX108" s="1279"/>
      <c r="DVY108" s="1279"/>
      <c r="DVZ108" s="1279"/>
      <c r="DWA108" s="1279"/>
      <c r="DWB108" s="1279"/>
      <c r="DWC108" s="1279"/>
      <c r="DWD108" s="1279"/>
      <c r="DWE108" s="1279"/>
      <c r="DWF108" s="1279"/>
      <c r="DWG108" s="1279"/>
      <c r="DWH108" s="1279"/>
      <c r="DWI108" s="1279"/>
      <c r="DWJ108" s="1279"/>
      <c r="DWK108" s="1279"/>
      <c r="DWL108" s="1279"/>
      <c r="DWM108" s="1279"/>
      <c r="DWN108" s="1279"/>
      <c r="DWO108" s="1279"/>
      <c r="DWP108" s="1279"/>
      <c r="DWQ108" s="1279"/>
      <c r="DWR108" s="1279"/>
      <c r="DWS108" s="1279"/>
      <c r="DWT108" s="1279"/>
      <c r="DWU108" s="1279"/>
      <c r="DWV108" s="1279"/>
      <c r="DWW108" s="1279"/>
      <c r="DWX108" s="1279"/>
      <c r="DWY108" s="1279"/>
      <c r="DWZ108" s="1279"/>
      <c r="DXA108" s="1279"/>
      <c r="DXB108" s="1279"/>
      <c r="DXC108" s="1279"/>
      <c r="DXD108" s="1279"/>
      <c r="DXE108" s="1279"/>
      <c r="DXF108" s="1279"/>
      <c r="DXG108" s="1279"/>
      <c r="DXH108" s="1279"/>
      <c r="DXI108" s="1279"/>
      <c r="DXJ108" s="1279"/>
      <c r="DXK108" s="1279"/>
      <c r="DXL108" s="1279"/>
      <c r="DXM108" s="1279"/>
      <c r="DXN108" s="1279"/>
      <c r="DXO108" s="1279"/>
      <c r="DXP108" s="1279"/>
      <c r="DXQ108" s="1279"/>
      <c r="DXR108" s="1279"/>
      <c r="DXS108" s="1279"/>
      <c r="DXT108" s="1279"/>
      <c r="DXU108" s="1279"/>
      <c r="DXV108" s="1279"/>
      <c r="DXW108" s="1279"/>
      <c r="DXX108" s="1279"/>
      <c r="DXY108" s="1279"/>
      <c r="DXZ108" s="1279"/>
      <c r="DYA108" s="1279"/>
      <c r="DYB108" s="1279"/>
      <c r="DYC108" s="1279"/>
      <c r="DYD108" s="1279"/>
      <c r="DYE108" s="1279"/>
      <c r="DYF108" s="1279"/>
      <c r="DYG108" s="1279"/>
      <c r="DYH108" s="1279"/>
      <c r="DYI108" s="1279"/>
      <c r="DYJ108" s="1279"/>
      <c r="DYK108" s="1279"/>
      <c r="DYL108" s="1279"/>
      <c r="DYM108" s="1279"/>
      <c r="DYN108" s="1279"/>
      <c r="DYO108" s="1279"/>
      <c r="DYP108" s="1279"/>
      <c r="DYQ108" s="1279"/>
      <c r="DYR108" s="1279"/>
      <c r="DYS108" s="1279"/>
      <c r="DYT108" s="1279"/>
      <c r="DYU108" s="1279"/>
      <c r="DYV108" s="1279"/>
      <c r="DYW108" s="1279"/>
      <c r="DYX108" s="1279"/>
      <c r="DYY108" s="1279"/>
      <c r="DYZ108" s="1279"/>
      <c r="DZA108" s="1279"/>
      <c r="DZB108" s="1279"/>
      <c r="DZC108" s="1279"/>
      <c r="DZD108" s="1279"/>
      <c r="DZE108" s="1279"/>
      <c r="DZF108" s="1279"/>
      <c r="DZG108" s="1279"/>
      <c r="DZH108" s="1279"/>
      <c r="DZI108" s="1279"/>
      <c r="DZJ108" s="1279"/>
      <c r="DZK108" s="1279"/>
      <c r="DZL108" s="1279"/>
      <c r="DZM108" s="1279"/>
      <c r="DZN108" s="1279"/>
      <c r="DZO108" s="1279"/>
      <c r="DZP108" s="1279"/>
      <c r="DZQ108" s="1279"/>
      <c r="DZR108" s="1279"/>
      <c r="DZS108" s="1279"/>
      <c r="DZT108" s="1279"/>
      <c r="DZU108" s="1279"/>
      <c r="DZV108" s="1279"/>
      <c r="DZW108" s="1279"/>
      <c r="DZX108" s="1279"/>
      <c r="DZY108" s="1279"/>
      <c r="DZZ108" s="1279"/>
      <c r="EAA108" s="1279"/>
      <c r="EAB108" s="1279"/>
      <c r="EAC108" s="1279"/>
      <c r="EAD108" s="1279"/>
      <c r="EAE108" s="1279"/>
      <c r="EAF108" s="1279"/>
      <c r="EAG108" s="1279"/>
      <c r="EAH108" s="1279"/>
      <c r="EAI108" s="1279"/>
      <c r="EAJ108" s="1279"/>
      <c r="EAK108" s="1279"/>
      <c r="EAL108" s="1279"/>
      <c r="EAM108" s="1279"/>
      <c r="EAN108" s="1279"/>
      <c r="EAO108" s="1279"/>
      <c r="EAP108" s="1279"/>
      <c r="EAQ108" s="1279"/>
      <c r="EAR108" s="1279"/>
      <c r="EAS108" s="1279"/>
      <c r="EAT108" s="1279"/>
      <c r="EAU108" s="1279"/>
      <c r="EAV108" s="1279"/>
      <c r="EAW108" s="1279"/>
      <c r="EAX108" s="1279"/>
      <c r="EAY108" s="1279"/>
      <c r="EAZ108" s="1279"/>
      <c r="EBA108" s="1279"/>
      <c r="EBB108" s="1279"/>
      <c r="EBC108" s="1279"/>
      <c r="EBD108" s="1279"/>
      <c r="EBE108" s="1279"/>
      <c r="EBF108" s="1279"/>
      <c r="EBG108" s="1279"/>
      <c r="EBH108" s="1279"/>
      <c r="EBI108" s="1279"/>
      <c r="EBJ108" s="1279"/>
      <c r="EBK108" s="1279"/>
      <c r="EBL108" s="1279"/>
      <c r="EBM108" s="1279"/>
      <c r="EBN108" s="1279"/>
      <c r="EBO108" s="1279"/>
      <c r="EBP108" s="1279"/>
      <c r="EBQ108" s="1279"/>
      <c r="EBR108" s="1279"/>
      <c r="EBS108" s="1279"/>
      <c r="EBT108" s="1279"/>
      <c r="EBU108" s="1279"/>
      <c r="EBV108" s="1279"/>
      <c r="EBW108" s="1279"/>
      <c r="EBX108" s="1279"/>
      <c r="EBY108" s="1279"/>
      <c r="EBZ108" s="1279"/>
      <c r="ECA108" s="1279"/>
      <c r="ECB108" s="1279"/>
      <c r="ECC108" s="1279"/>
      <c r="ECD108" s="1279"/>
      <c r="ECE108" s="1279"/>
      <c r="ECF108" s="1279"/>
      <c r="ECG108" s="1279"/>
      <c r="ECH108" s="1279"/>
      <c r="ECI108" s="1279"/>
      <c r="ECJ108" s="1279"/>
      <c r="ECK108" s="1279"/>
      <c r="ECL108" s="1279"/>
      <c r="ECM108" s="1279"/>
      <c r="ECN108" s="1279"/>
      <c r="ECO108" s="1279"/>
      <c r="ECP108" s="1279"/>
      <c r="ECQ108" s="1279"/>
      <c r="ECR108" s="1279"/>
      <c r="ECS108" s="1279"/>
      <c r="ECT108" s="1279"/>
      <c r="ECU108" s="1279"/>
      <c r="ECV108" s="1279"/>
      <c r="ECW108" s="1279"/>
      <c r="ECX108" s="1279"/>
      <c r="ECY108" s="1279"/>
      <c r="ECZ108" s="1279"/>
      <c r="EDA108" s="1279"/>
      <c r="EDB108" s="1279"/>
      <c r="EDC108" s="1279"/>
      <c r="EDD108" s="1279"/>
      <c r="EDE108" s="1279"/>
      <c r="EDF108" s="1279"/>
      <c r="EDG108" s="1279"/>
      <c r="EDH108" s="1279"/>
      <c r="EDI108" s="1279"/>
      <c r="EDJ108" s="1279"/>
      <c r="EDK108" s="1279"/>
      <c r="EDL108" s="1279"/>
      <c r="EDM108" s="1279"/>
      <c r="EDN108" s="1279"/>
      <c r="EDO108" s="1279"/>
      <c r="EDP108" s="1279"/>
      <c r="EDQ108" s="1279"/>
      <c r="EDR108" s="1279"/>
      <c r="EDS108" s="1279"/>
      <c r="EDT108" s="1279"/>
      <c r="EDU108" s="1279"/>
      <c r="EDV108" s="1279"/>
      <c r="EDW108" s="1279"/>
      <c r="EDX108" s="1279"/>
      <c r="EDY108" s="1279"/>
      <c r="EDZ108" s="1279"/>
      <c r="EEA108" s="1279"/>
      <c r="EEB108" s="1279"/>
      <c r="EEC108" s="1279"/>
      <c r="EED108" s="1279"/>
      <c r="EEE108" s="1279"/>
      <c r="EEF108" s="1279"/>
      <c r="EEG108" s="1279"/>
      <c r="EEH108" s="1279"/>
      <c r="EEI108" s="1279"/>
      <c r="EEJ108" s="1279"/>
      <c r="EEK108" s="1279"/>
      <c r="EEL108" s="1279"/>
      <c r="EEM108" s="1279"/>
      <c r="EEN108" s="1279"/>
      <c r="EEO108" s="1279"/>
      <c r="EEP108" s="1279"/>
      <c r="EEQ108" s="1279"/>
      <c r="EER108" s="1279"/>
      <c r="EES108" s="1279"/>
      <c r="EET108" s="1279"/>
      <c r="EEU108" s="1279"/>
      <c r="EEV108" s="1279"/>
      <c r="EEW108" s="1279"/>
      <c r="EEX108" s="1279"/>
      <c r="EEY108" s="1279"/>
      <c r="EEZ108" s="1279"/>
      <c r="EFA108" s="1279"/>
      <c r="EFB108" s="1279"/>
      <c r="EFC108" s="1279"/>
      <c r="EFD108" s="1279"/>
      <c r="EFE108" s="1279"/>
      <c r="EFF108" s="1279"/>
      <c r="EFG108" s="1279"/>
      <c r="EFH108" s="1279"/>
      <c r="EFI108" s="1279"/>
      <c r="EFJ108" s="1279"/>
      <c r="EFK108" s="1279"/>
      <c r="EFL108" s="1279"/>
      <c r="EFM108" s="1279"/>
      <c r="EFN108" s="1279"/>
      <c r="EFO108" s="1279"/>
      <c r="EFP108" s="1279"/>
      <c r="EFQ108" s="1279"/>
      <c r="EFR108" s="1279"/>
      <c r="EFS108" s="1279"/>
      <c r="EFT108" s="1279"/>
      <c r="EFU108" s="1279"/>
      <c r="EFV108" s="1279"/>
      <c r="EFW108" s="1279"/>
      <c r="EFX108" s="1279"/>
      <c r="EFY108" s="1279"/>
      <c r="EFZ108" s="1279"/>
      <c r="EGA108" s="1279"/>
      <c r="EGB108" s="1279"/>
      <c r="EGC108" s="1279"/>
      <c r="EGD108" s="1279"/>
      <c r="EGE108" s="1279"/>
      <c r="EGF108" s="1279"/>
      <c r="EGG108" s="1279"/>
      <c r="EGH108" s="1279"/>
      <c r="EGI108" s="1279"/>
      <c r="EGJ108" s="1279"/>
      <c r="EGK108" s="1279"/>
      <c r="EGL108" s="1279"/>
      <c r="EGM108" s="1279"/>
      <c r="EGN108" s="1279"/>
      <c r="EGO108" s="1279"/>
      <c r="EGP108" s="1279"/>
      <c r="EGQ108" s="1279"/>
      <c r="EGR108" s="1279"/>
      <c r="EGS108" s="1279"/>
      <c r="EGT108" s="1279"/>
      <c r="EGU108" s="1279"/>
      <c r="EGV108" s="1279"/>
      <c r="EGW108" s="1279"/>
      <c r="EGX108" s="1279"/>
      <c r="EGY108" s="1279"/>
      <c r="EGZ108" s="1279"/>
      <c r="EHA108" s="1279"/>
      <c r="EHB108" s="1279"/>
      <c r="EHC108" s="1279"/>
      <c r="EHD108" s="1279"/>
      <c r="EHE108" s="1279"/>
      <c r="EHF108" s="1279"/>
      <c r="EHG108" s="1279"/>
      <c r="EHH108" s="1279"/>
      <c r="EHI108" s="1279"/>
      <c r="EHJ108" s="1279"/>
      <c r="EHK108" s="1279"/>
      <c r="EHL108" s="1279"/>
      <c r="EHM108" s="1279"/>
      <c r="EHN108" s="1279"/>
      <c r="EHO108" s="1279"/>
      <c r="EHP108" s="1279"/>
      <c r="EHQ108" s="1279"/>
      <c r="EHR108" s="1279"/>
      <c r="EHS108" s="1279"/>
      <c r="EHT108" s="1279"/>
      <c r="EHU108" s="1279"/>
      <c r="EHV108" s="1279"/>
      <c r="EHW108" s="1279"/>
      <c r="EHX108" s="1279"/>
      <c r="EHY108" s="1279"/>
      <c r="EHZ108" s="1279"/>
      <c r="EIA108" s="1279"/>
      <c r="EIB108" s="1279"/>
      <c r="EIC108" s="1279"/>
      <c r="EID108" s="1279"/>
      <c r="EIE108" s="1279"/>
      <c r="EIF108" s="1279"/>
      <c r="EIG108" s="1279"/>
      <c r="EIH108" s="1279"/>
      <c r="EII108" s="1279"/>
      <c r="EIJ108" s="1279"/>
      <c r="EIK108" s="1279"/>
      <c r="EIL108" s="1279"/>
      <c r="EIM108" s="1279"/>
      <c r="EIN108" s="1279"/>
      <c r="EIO108" s="1279"/>
      <c r="EIP108" s="1279"/>
      <c r="EIQ108" s="1279"/>
      <c r="EIR108" s="1279"/>
      <c r="EIS108" s="1279"/>
      <c r="EIT108" s="1279"/>
      <c r="EIU108" s="1279"/>
      <c r="EIV108" s="1279"/>
      <c r="EIW108" s="1279"/>
      <c r="EIX108" s="1279"/>
      <c r="EIY108" s="1279"/>
      <c r="EIZ108" s="1279"/>
      <c r="EJA108" s="1279"/>
      <c r="EJB108" s="1279"/>
      <c r="EJC108" s="1279"/>
      <c r="EJD108" s="1279"/>
      <c r="EJE108" s="1279"/>
      <c r="EJF108" s="1279"/>
      <c r="EJG108" s="1279"/>
      <c r="EJH108" s="1279"/>
      <c r="EJI108" s="1279"/>
      <c r="EJJ108" s="1279"/>
      <c r="EJK108" s="1279"/>
      <c r="EJL108" s="1279"/>
      <c r="EJM108" s="1279"/>
      <c r="EJN108" s="1279"/>
      <c r="EJO108" s="1279"/>
      <c r="EJP108" s="1279"/>
      <c r="EJQ108" s="1279"/>
      <c r="EJR108" s="1279"/>
      <c r="EJS108" s="1279"/>
      <c r="EJT108" s="1279"/>
      <c r="EJU108" s="1279"/>
      <c r="EJV108" s="1279"/>
      <c r="EJW108" s="1279"/>
      <c r="EJX108" s="1279"/>
      <c r="EJY108" s="1279"/>
      <c r="EJZ108" s="1279"/>
      <c r="EKA108" s="1279"/>
      <c r="EKB108" s="1279"/>
      <c r="EKC108" s="1279"/>
      <c r="EKD108" s="1279"/>
      <c r="EKE108" s="1279"/>
      <c r="EKF108" s="1279"/>
      <c r="EKG108" s="1279"/>
      <c r="EKH108" s="1279"/>
      <c r="EKI108" s="1279"/>
      <c r="EKJ108" s="1279"/>
      <c r="EKK108" s="1279"/>
      <c r="EKL108" s="1279"/>
      <c r="EKM108" s="1279"/>
      <c r="EKN108" s="1279"/>
      <c r="EKO108" s="1279"/>
      <c r="EKP108" s="1279"/>
      <c r="EKQ108" s="1279"/>
      <c r="EKR108" s="1279"/>
      <c r="EKS108" s="1279"/>
      <c r="EKT108" s="1279"/>
      <c r="EKU108" s="1279"/>
      <c r="EKV108" s="1279"/>
      <c r="EKW108" s="1279"/>
      <c r="EKX108" s="1279"/>
      <c r="EKY108" s="1279"/>
      <c r="EKZ108" s="1279"/>
      <c r="ELA108" s="1279"/>
      <c r="ELB108" s="1279"/>
      <c r="ELC108" s="1279"/>
      <c r="ELD108" s="1279"/>
      <c r="ELE108" s="1279"/>
      <c r="ELF108" s="1279"/>
      <c r="ELG108" s="1279"/>
      <c r="ELH108" s="1279"/>
      <c r="ELI108" s="1279"/>
      <c r="ELJ108" s="1279"/>
      <c r="ELK108" s="1279"/>
      <c r="ELL108" s="1279"/>
      <c r="ELM108" s="1279"/>
      <c r="ELN108" s="1279"/>
      <c r="ELO108" s="1279"/>
      <c r="ELP108" s="1279"/>
      <c r="ELQ108" s="1279"/>
      <c r="ELR108" s="1279"/>
      <c r="ELS108" s="1279"/>
      <c r="ELT108" s="1279"/>
      <c r="ELU108" s="1279"/>
      <c r="ELV108" s="1279"/>
      <c r="ELW108" s="1279"/>
      <c r="ELX108" s="1279"/>
      <c r="ELY108" s="1279"/>
      <c r="ELZ108" s="1279"/>
      <c r="EMA108" s="1279"/>
      <c r="EMB108" s="1279"/>
      <c r="EMC108" s="1279"/>
      <c r="EMD108" s="1279"/>
      <c r="EME108" s="1279"/>
      <c r="EMF108" s="1279"/>
      <c r="EMG108" s="1279"/>
      <c r="EMH108" s="1279"/>
      <c r="EMI108" s="1279"/>
      <c r="EMJ108" s="1279"/>
      <c r="EMK108" s="1279"/>
      <c r="EML108" s="1279"/>
      <c r="EMM108" s="1279"/>
      <c r="EMN108" s="1279"/>
      <c r="EMO108" s="1279"/>
      <c r="EMP108" s="1279"/>
      <c r="EMQ108" s="1279"/>
      <c r="EMR108" s="1279"/>
      <c r="EMS108" s="1279"/>
      <c r="EMT108" s="1279"/>
      <c r="EMU108" s="1279"/>
      <c r="EMV108" s="1279"/>
      <c r="EMW108" s="1279"/>
      <c r="EMX108" s="1279"/>
      <c r="EMY108" s="1279"/>
      <c r="EMZ108" s="1279"/>
      <c r="ENA108" s="1279"/>
      <c r="ENB108" s="1279"/>
      <c r="ENC108" s="1279"/>
      <c r="END108" s="1279"/>
      <c r="ENE108" s="1279"/>
      <c r="ENF108" s="1279"/>
      <c r="ENG108" s="1279"/>
      <c r="ENH108" s="1279"/>
      <c r="ENI108" s="1279"/>
      <c r="ENJ108" s="1279"/>
      <c r="ENK108" s="1279"/>
      <c r="ENL108" s="1279"/>
      <c r="ENM108" s="1279"/>
      <c r="ENN108" s="1279"/>
      <c r="ENO108" s="1279"/>
      <c r="ENP108" s="1279"/>
      <c r="ENQ108" s="1279"/>
      <c r="ENR108" s="1279"/>
      <c r="ENS108" s="1279"/>
      <c r="ENT108" s="1279"/>
      <c r="ENU108" s="1279"/>
      <c r="ENV108" s="1279"/>
      <c r="ENW108" s="1279"/>
      <c r="ENX108" s="1279"/>
      <c r="ENY108" s="1279"/>
      <c r="ENZ108" s="1279"/>
      <c r="EOA108" s="1279"/>
      <c r="EOB108" s="1279"/>
      <c r="EOC108" s="1279"/>
      <c r="EOD108" s="1279"/>
      <c r="EOE108" s="1279"/>
      <c r="EOF108" s="1279"/>
      <c r="EOG108" s="1279"/>
      <c r="EOH108" s="1279"/>
      <c r="EOI108" s="1279"/>
      <c r="EOJ108" s="1279"/>
      <c r="EOK108" s="1279"/>
      <c r="EOL108" s="1279"/>
      <c r="EOM108" s="1279"/>
      <c r="EON108" s="1279"/>
      <c r="EOO108" s="1279"/>
      <c r="EOP108" s="1279"/>
      <c r="EOQ108" s="1279"/>
      <c r="EOR108" s="1279"/>
      <c r="EOS108" s="1279"/>
      <c r="EOT108" s="1279"/>
      <c r="EOU108" s="1279"/>
      <c r="EOV108" s="1279"/>
      <c r="EOW108" s="1279"/>
      <c r="EOX108" s="1279"/>
      <c r="EOY108" s="1279"/>
      <c r="EOZ108" s="1279"/>
      <c r="EPA108" s="1279"/>
      <c r="EPB108" s="1279"/>
      <c r="EPC108" s="1279"/>
      <c r="EPD108" s="1279"/>
      <c r="EPE108" s="1279"/>
      <c r="EPF108" s="1279"/>
      <c r="EPG108" s="1279"/>
      <c r="EPH108" s="1279"/>
      <c r="EPI108" s="1279"/>
      <c r="EPJ108" s="1279"/>
      <c r="EPK108" s="1279"/>
      <c r="EPL108" s="1279"/>
      <c r="EPM108" s="1279"/>
      <c r="EPN108" s="1279"/>
      <c r="EPO108" s="1279"/>
      <c r="EPP108" s="1279"/>
      <c r="EPQ108" s="1279"/>
      <c r="EPR108" s="1279"/>
      <c r="EPS108" s="1279"/>
      <c r="EPT108" s="1279"/>
      <c r="EPU108" s="1279"/>
      <c r="EPV108" s="1279"/>
      <c r="EPW108" s="1279"/>
      <c r="EPX108" s="1279"/>
      <c r="EPY108" s="1279"/>
      <c r="EPZ108" s="1279"/>
      <c r="EQA108" s="1279"/>
      <c r="EQB108" s="1279"/>
      <c r="EQC108" s="1279"/>
      <c r="EQD108" s="1279"/>
      <c r="EQE108" s="1279"/>
      <c r="EQF108" s="1279"/>
      <c r="EQG108" s="1279"/>
      <c r="EQH108" s="1279"/>
      <c r="EQI108" s="1279"/>
      <c r="EQJ108" s="1279"/>
      <c r="EQK108" s="1279"/>
      <c r="EQL108" s="1279"/>
      <c r="EQM108" s="1279"/>
      <c r="EQN108" s="1279"/>
      <c r="EQO108" s="1279"/>
      <c r="EQP108" s="1279"/>
      <c r="EQQ108" s="1279"/>
      <c r="EQR108" s="1279"/>
      <c r="EQS108" s="1279"/>
      <c r="EQT108" s="1279"/>
      <c r="EQU108" s="1279"/>
      <c r="EQV108" s="1279"/>
      <c r="EQW108" s="1279"/>
      <c r="EQX108" s="1279"/>
      <c r="EQY108" s="1279"/>
      <c r="EQZ108" s="1279"/>
      <c r="ERA108" s="1279"/>
      <c r="ERB108" s="1279"/>
      <c r="ERC108" s="1279"/>
      <c r="ERD108" s="1279"/>
      <c r="ERE108" s="1279"/>
      <c r="ERF108" s="1279"/>
      <c r="ERG108" s="1279"/>
      <c r="ERH108" s="1279"/>
      <c r="ERI108" s="1279"/>
      <c r="ERJ108" s="1279"/>
      <c r="ERK108" s="1279"/>
      <c r="ERL108" s="1279"/>
      <c r="ERM108" s="1279"/>
      <c r="ERN108" s="1279"/>
      <c r="ERO108" s="1279"/>
      <c r="ERP108" s="1279"/>
      <c r="ERQ108" s="1279"/>
      <c r="ERR108" s="1279"/>
      <c r="ERS108" s="1279"/>
      <c r="ERT108" s="1279"/>
      <c r="ERU108" s="1279"/>
      <c r="ERV108" s="1279"/>
      <c r="ERW108" s="1279"/>
      <c r="ERX108" s="1279"/>
      <c r="ERY108" s="1279"/>
      <c r="ERZ108" s="1279"/>
      <c r="ESA108" s="1279"/>
      <c r="ESB108" s="1279"/>
      <c r="ESC108" s="1279"/>
      <c r="ESD108" s="1279"/>
      <c r="ESE108" s="1279"/>
      <c r="ESF108" s="1279"/>
      <c r="ESG108" s="1279"/>
      <c r="ESH108" s="1279"/>
      <c r="ESI108" s="1279"/>
      <c r="ESJ108" s="1279"/>
      <c r="ESK108" s="1279"/>
      <c r="ESL108" s="1279"/>
      <c r="ESM108" s="1279"/>
      <c r="ESN108" s="1279"/>
      <c r="ESO108" s="1279"/>
      <c r="ESP108" s="1279"/>
      <c r="ESQ108" s="1279"/>
      <c r="ESR108" s="1279"/>
      <c r="ESS108" s="1279"/>
      <c r="EST108" s="1279"/>
      <c r="ESU108" s="1279"/>
      <c r="ESV108" s="1279"/>
      <c r="ESW108" s="1279"/>
      <c r="ESX108" s="1279"/>
      <c r="ESY108" s="1279"/>
      <c r="ESZ108" s="1279"/>
      <c r="ETA108" s="1279"/>
      <c r="ETB108" s="1279"/>
      <c r="ETC108" s="1279"/>
      <c r="ETD108" s="1279"/>
      <c r="ETE108" s="1279"/>
      <c r="ETF108" s="1279"/>
      <c r="ETG108" s="1279"/>
      <c r="ETH108" s="1279"/>
      <c r="ETI108" s="1279"/>
      <c r="ETJ108" s="1279"/>
      <c r="ETK108" s="1279"/>
      <c r="ETL108" s="1279"/>
      <c r="ETM108" s="1279"/>
      <c r="ETN108" s="1279"/>
      <c r="ETO108" s="1279"/>
      <c r="ETP108" s="1279"/>
      <c r="ETQ108" s="1279"/>
      <c r="ETR108" s="1279"/>
      <c r="ETS108" s="1279"/>
      <c r="ETT108" s="1279"/>
      <c r="ETU108" s="1279"/>
      <c r="ETV108" s="1279"/>
      <c r="ETW108" s="1279"/>
      <c r="ETX108" s="1279"/>
      <c r="ETY108" s="1279"/>
      <c r="ETZ108" s="1279"/>
      <c r="EUA108" s="1279"/>
      <c r="EUB108" s="1279"/>
      <c r="EUC108" s="1279"/>
      <c r="EUD108" s="1279"/>
      <c r="EUE108" s="1279"/>
      <c r="EUF108" s="1279"/>
      <c r="EUG108" s="1279"/>
      <c r="EUH108" s="1279"/>
      <c r="EUI108" s="1279"/>
      <c r="EUJ108" s="1279"/>
      <c r="EUK108" s="1279"/>
      <c r="EUL108" s="1279"/>
      <c r="EUM108" s="1279"/>
      <c r="EUN108" s="1279"/>
      <c r="EUO108" s="1279"/>
      <c r="EUP108" s="1279"/>
      <c r="EUQ108" s="1279"/>
      <c r="EUR108" s="1279"/>
      <c r="EUS108" s="1279"/>
      <c r="EUT108" s="1279"/>
      <c r="EUU108" s="1279"/>
      <c r="EUV108" s="1279"/>
      <c r="EUW108" s="1279"/>
      <c r="EUX108" s="1279"/>
      <c r="EUY108" s="1279"/>
      <c r="EUZ108" s="1279"/>
      <c r="EVA108" s="1279"/>
      <c r="EVB108" s="1279"/>
      <c r="EVC108" s="1279"/>
      <c r="EVD108" s="1279"/>
      <c r="EVE108" s="1279"/>
      <c r="EVF108" s="1279"/>
      <c r="EVG108" s="1279"/>
      <c r="EVH108" s="1279"/>
      <c r="EVI108" s="1279"/>
      <c r="EVJ108" s="1279"/>
      <c r="EVK108" s="1279"/>
      <c r="EVL108" s="1279"/>
      <c r="EVM108" s="1279"/>
      <c r="EVN108" s="1279"/>
      <c r="EVO108" s="1279"/>
      <c r="EVP108" s="1279"/>
      <c r="EVQ108" s="1279"/>
      <c r="EVR108" s="1279"/>
      <c r="EVS108" s="1279"/>
      <c r="EVT108" s="1279"/>
      <c r="EVU108" s="1279"/>
      <c r="EVV108" s="1279"/>
      <c r="EVW108" s="1279"/>
      <c r="EVX108" s="1279"/>
      <c r="EVY108" s="1279"/>
      <c r="EVZ108" s="1279"/>
      <c r="EWA108" s="1279"/>
      <c r="EWB108" s="1279"/>
      <c r="EWC108" s="1279"/>
      <c r="EWD108" s="1279"/>
      <c r="EWE108" s="1279"/>
      <c r="EWF108" s="1279"/>
      <c r="EWG108" s="1279"/>
      <c r="EWH108" s="1279"/>
      <c r="EWI108" s="1279"/>
      <c r="EWJ108" s="1279"/>
      <c r="EWK108" s="1279"/>
      <c r="EWL108" s="1279"/>
      <c r="EWM108" s="1279"/>
      <c r="EWN108" s="1279"/>
      <c r="EWO108" s="1279"/>
      <c r="EWP108" s="1279"/>
      <c r="EWQ108" s="1279"/>
      <c r="EWR108" s="1279"/>
      <c r="EWS108" s="1279"/>
      <c r="EWT108" s="1279"/>
      <c r="EWU108" s="1279"/>
      <c r="EWV108" s="1279"/>
      <c r="EWW108" s="1279"/>
      <c r="EWX108" s="1279"/>
      <c r="EWY108" s="1279"/>
      <c r="EWZ108" s="1279"/>
      <c r="EXA108" s="1279"/>
      <c r="EXB108" s="1279"/>
      <c r="EXC108" s="1279"/>
      <c r="EXD108" s="1279"/>
      <c r="EXE108" s="1279"/>
      <c r="EXF108" s="1279"/>
      <c r="EXG108" s="1279"/>
      <c r="EXH108" s="1279"/>
      <c r="EXI108" s="1279"/>
      <c r="EXJ108" s="1279"/>
      <c r="EXK108" s="1279"/>
      <c r="EXL108" s="1279"/>
      <c r="EXM108" s="1279"/>
      <c r="EXN108" s="1279"/>
      <c r="EXO108" s="1279"/>
      <c r="EXP108" s="1279"/>
      <c r="EXQ108" s="1279"/>
      <c r="EXR108" s="1279"/>
      <c r="EXS108" s="1279"/>
      <c r="EXT108" s="1279"/>
      <c r="EXU108" s="1279"/>
      <c r="EXV108" s="1279"/>
      <c r="EXW108" s="1279"/>
      <c r="EXX108" s="1279"/>
      <c r="EXY108" s="1279"/>
      <c r="EXZ108" s="1279"/>
      <c r="EYA108" s="1279"/>
      <c r="EYB108" s="1279"/>
      <c r="EYC108" s="1279"/>
      <c r="EYD108" s="1279"/>
      <c r="EYE108" s="1279"/>
      <c r="EYF108" s="1279"/>
      <c r="EYG108" s="1279"/>
      <c r="EYH108" s="1279"/>
      <c r="EYI108" s="1279"/>
      <c r="EYJ108" s="1279"/>
      <c r="EYK108" s="1279"/>
      <c r="EYL108" s="1279"/>
      <c r="EYM108" s="1279"/>
      <c r="EYN108" s="1279"/>
      <c r="EYO108" s="1279"/>
      <c r="EYP108" s="1279"/>
      <c r="EYQ108" s="1279"/>
      <c r="EYR108" s="1279"/>
      <c r="EYS108" s="1279"/>
      <c r="EYT108" s="1279"/>
      <c r="EYU108" s="1279"/>
      <c r="EYV108" s="1279"/>
      <c r="EYW108" s="1279"/>
      <c r="EYX108" s="1279"/>
      <c r="EYY108" s="1279"/>
      <c r="EYZ108" s="1279"/>
      <c r="EZA108" s="1279"/>
      <c r="EZB108" s="1279"/>
      <c r="EZC108" s="1279"/>
      <c r="EZD108" s="1279"/>
      <c r="EZE108" s="1279"/>
      <c r="EZF108" s="1279"/>
      <c r="EZG108" s="1279"/>
      <c r="EZH108" s="1279"/>
      <c r="EZI108" s="1279"/>
      <c r="EZJ108" s="1279"/>
      <c r="EZK108" s="1279"/>
      <c r="EZL108" s="1279"/>
      <c r="EZM108" s="1279"/>
      <c r="EZN108" s="1279"/>
      <c r="EZO108" s="1279"/>
      <c r="EZP108" s="1279"/>
      <c r="EZQ108" s="1279"/>
      <c r="EZR108" s="1279"/>
      <c r="EZS108" s="1279"/>
      <c r="EZT108" s="1279"/>
      <c r="EZU108" s="1279"/>
      <c r="EZV108" s="1279"/>
      <c r="EZW108" s="1279"/>
      <c r="EZX108" s="1279"/>
      <c r="EZY108" s="1279"/>
      <c r="EZZ108" s="1279"/>
      <c r="FAA108" s="1279"/>
      <c r="FAB108" s="1279"/>
      <c r="FAC108" s="1279"/>
      <c r="FAD108" s="1279"/>
      <c r="FAE108" s="1279"/>
      <c r="FAF108" s="1279"/>
      <c r="FAG108" s="1279"/>
      <c r="FAH108" s="1279"/>
      <c r="FAI108" s="1279"/>
      <c r="FAJ108" s="1279"/>
      <c r="FAK108" s="1279"/>
      <c r="FAL108" s="1279"/>
      <c r="FAM108" s="1279"/>
      <c r="FAN108" s="1279"/>
      <c r="FAO108" s="1279"/>
      <c r="FAP108" s="1279"/>
      <c r="FAQ108" s="1279"/>
      <c r="FAR108" s="1279"/>
      <c r="FAS108" s="1279"/>
      <c r="FAT108" s="1279"/>
      <c r="FAU108" s="1279"/>
      <c r="FAV108" s="1279"/>
      <c r="FAW108" s="1279"/>
      <c r="FAX108" s="1279"/>
      <c r="FAY108" s="1279"/>
      <c r="FAZ108" s="1279"/>
      <c r="FBA108" s="1279"/>
      <c r="FBB108" s="1279"/>
      <c r="FBC108" s="1279"/>
      <c r="FBD108" s="1279"/>
      <c r="FBE108" s="1279"/>
      <c r="FBF108" s="1279"/>
      <c r="FBG108" s="1279"/>
      <c r="FBH108" s="1279"/>
      <c r="FBI108" s="1279"/>
      <c r="FBJ108" s="1279"/>
      <c r="FBK108" s="1279"/>
      <c r="FBL108" s="1279"/>
      <c r="FBM108" s="1279"/>
      <c r="FBN108" s="1279"/>
      <c r="FBO108" s="1279"/>
      <c r="FBP108" s="1279"/>
      <c r="FBQ108" s="1279"/>
      <c r="FBR108" s="1279"/>
      <c r="FBS108" s="1279"/>
      <c r="FBT108" s="1279"/>
      <c r="FBU108" s="1279"/>
      <c r="FBV108" s="1279"/>
      <c r="FBW108" s="1279"/>
      <c r="FBX108" s="1279"/>
      <c r="FBY108" s="1279"/>
      <c r="FBZ108" s="1279"/>
      <c r="FCA108" s="1279"/>
      <c r="FCB108" s="1279"/>
      <c r="FCC108" s="1279"/>
      <c r="FCD108" s="1279"/>
      <c r="FCE108" s="1279"/>
      <c r="FCF108" s="1279"/>
      <c r="FCG108" s="1279"/>
      <c r="FCH108" s="1279"/>
      <c r="FCI108" s="1279"/>
      <c r="FCJ108" s="1279"/>
      <c r="FCK108" s="1279"/>
      <c r="FCL108" s="1279"/>
      <c r="FCM108" s="1279"/>
      <c r="FCN108" s="1279"/>
      <c r="FCO108" s="1279"/>
      <c r="FCP108" s="1279"/>
      <c r="FCQ108" s="1279"/>
      <c r="FCR108" s="1279"/>
      <c r="FCS108" s="1279"/>
      <c r="FCT108" s="1279"/>
      <c r="FCU108" s="1279"/>
      <c r="FCV108" s="1279"/>
      <c r="FCW108" s="1279"/>
      <c r="FCX108" s="1279"/>
      <c r="FCY108" s="1279"/>
      <c r="FCZ108" s="1279"/>
      <c r="FDA108" s="1279"/>
      <c r="FDB108" s="1279"/>
      <c r="FDC108" s="1279"/>
      <c r="FDD108" s="1279"/>
      <c r="FDE108" s="1279"/>
      <c r="FDF108" s="1279"/>
      <c r="FDG108" s="1279"/>
      <c r="FDH108" s="1279"/>
      <c r="FDI108" s="1279"/>
      <c r="FDJ108" s="1279"/>
      <c r="FDK108" s="1279"/>
      <c r="FDL108" s="1279"/>
      <c r="FDM108" s="1279"/>
      <c r="FDN108" s="1279"/>
      <c r="FDO108" s="1279"/>
      <c r="FDP108" s="1279"/>
      <c r="FDQ108" s="1279"/>
      <c r="FDR108" s="1279"/>
      <c r="FDS108" s="1279"/>
      <c r="FDT108" s="1279"/>
      <c r="FDU108" s="1279"/>
      <c r="FDV108" s="1279"/>
      <c r="FDW108" s="1279"/>
      <c r="FDX108" s="1279"/>
      <c r="FDY108" s="1279"/>
      <c r="FDZ108" s="1279"/>
      <c r="FEA108" s="1279"/>
      <c r="FEB108" s="1279"/>
      <c r="FEC108" s="1279"/>
      <c r="FED108" s="1279"/>
      <c r="FEE108" s="1279"/>
      <c r="FEF108" s="1279"/>
      <c r="FEG108" s="1279"/>
      <c r="FEH108" s="1279"/>
      <c r="FEI108" s="1279"/>
      <c r="FEJ108" s="1279"/>
      <c r="FEK108" s="1279"/>
      <c r="FEL108" s="1279"/>
      <c r="FEM108" s="1279"/>
      <c r="FEN108" s="1279"/>
      <c r="FEO108" s="1279"/>
      <c r="FEP108" s="1279"/>
      <c r="FEQ108" s="1279"/>
      <c r="FER108" s="1279"/>
      <c r="FES108" s="1279"/>
      <c r="FET108" s="1279"/>
      <c r="FEU108" s="1279"/>
      <c r="FEV108" s="1279"/>
      <c r="FEW108" s="1279"/>
      <c r="FEX108" s="1279"/>
      <c r="FEY108" s="1279"/>
      <c r="FEZ108" s="1279"/>
      <c r="FFA108" s="1279"/>
      <c r="FFB108" s="1279"/>
      <c r="FFC108" s="1279"/>
      <c r="FFD108" s="1279"/>
      <c r="FFE108" s="1279"/>
      <c r="FFF108" s="1279"/>
      <c r="FFG108" s="1279"/>
      <c r="FFH108" s="1279"/>
      <c r="FFI108" s="1279"/>
      <c r="FFJ108" s="1279"/>
      <c r="FFK108" s="1279"/>
      <c r="FFL108" s="1279"/>
      <c r="FFM108" s="1279"/>
      <c r="FFN108" s="1279"/>
      <c r="FFO108" s="1279"/>
      <c r="FFP108" s="1279"/>
      <c r="FFQ108" s="1279"/>
      <c r="FFR108" s="1279"/>
      <c r="FFS108" s="1279"/>
      <c r="FFT108" s="1279"/>
      <c r="FFU108" s="1279"/>
      <c r="FFV108" s="1279"/>
      <c r="FFW108" s="1279"/>
      <c r="FFX108" s="1279"/>
      <c r="FFY108" s="1279"/>
      <c r="FFZ108" s="1279"/>
      <c r="FGA108" s="1279"/>
      <c r="FGB108" s="1279"/>
      <c r="FGC108" s="1279"/>
      <c r="FGD108" s="1279"/>
      <c r="FGE108" s="1279"/>
      <c r="FGF108" s="1279"/>
      <c r="FGG108" s="1279"/>
      <c r="FGH108" s="1279"/>
      <c r="FGI108" s="1279"/>
      <c r="FGJ108" s="1279"/>
      <c r="FGK108" s="1279"/>
      <c r="FGL108" s="1279"/>
      <c r="FGM108" s="1279"/>
      <c r="FGN108" s="1279"/>
      <c r="FGO108" s="1279"/>
      <c r="FGP108" s="1279"/>
      <c r="FGQ108" s="1279"/>
      <c r="FGR108" s="1279"/>
      <c r="FGS108" s="1279"/>
      <c r="FGT108" s="1279"/>
      <c r="FGU108" s="1279"/>
      <c r="FGV108" s="1279"/>
      <c r="FGW108" s="1279"/>
      <c r="FGX108" s="1279"/>
      <c r="FGY108" s="1279"/>
      <c r="FGZ108" s="1279"/>
      <c r="FHA108" s="1279"/>
      <c r="FHB108" s="1279"/>
      <c r="FHC108" s="1279"/>
      <c r="FHD108" s="1279"/>
      <c r="FHE108" s="1279"/>
      <c r="FHF108" s="1279"/>
      <c r="FHG108" s="1279"/>
      <c r="FHH108" s="1279"/>
      <c r="FHI108" s="1279"/>
      <c r="FHJ108" s="1279"/>
      <c r="FHK108" s="1279"/>
      <c r="FHL108" s="1279"/>
      <c r="FHM108" s="1279"/>
      <c r="FHN108" s="1279"/>
      <c r="FHO108" s="1279"/>
      <c r="FHP108" s="1279"/>
      <c r="FHQ108" s="1279"/>
      <c r="FHR108" s="1279"/>
      <c r="FHS108" s="1279"/>
      <c r="FHT108" s="1279"/>
      <c r="FHU108" s="1279"/>
      <c r="FHV108" s="1279"/>
      <c r="FHW108" s="1279"/>
      <c r="FHX108" s="1279"/>
      <c r="FHY108" s="1279"/>
      <c r="FHZ108" s="1279"/>
      <c r="FIA108" s="1279"/>
      <c r="FIB108" s="1279"/>
      <c r="FIC108" s="1279"/>
      <c r="FID108" s="1279"/>
      <c r="FIE108" s="1279"/>
      <c r="FIF108" s="1279"/>
      <c r="FIG108" s="1279"/>
      <c r="FIH108" s="1279"/>
      <c r="FII108" s="1279"/>
      <c r="FIJ108" s="1279"/>
      <c r="FIK108" s="1279"/>
      <c r="FIL108" s="1279"/>
      <c r="FIM108" s="1279"/>
      <c r="FIN108" s="1279"/>
      <c r="FIO108" s="1279"/>
      <c r="FIP108" s="1279"/>
      <c r="FIQ108" s="1279"/>
      <c r="FIR108" s="1279"/>
      <c r="FIS108" s="1279"/>
      <c r="FIT108" s="1279"/>
      <c r="FIU108" s="1279"/>
      <c r="FIV108" s="1279"/>
      <c r="FIW108" s="1279"/>
      <c r="FIX108" s="1279"/>
      <c r="FIY108" s="1279"/>
      <c r="FIZ108" s="1279"/>
      <c r="FJA108" s="1279"/>
      <c r="FJB108" s="1279"/>
      <c r="FJC108" s="1279"/>
      <c r="FJD108" s="1279"/>
      <c r="FJE108" s="1279"/>
      <c r="FJF108" s="1279"/>
      <c r="FJG108" s="1279"/>
      <c r="FJH108" s="1279"/>
      <c r="FJI108" s="1279"/>
      <c r="FJJ108" s="1279"/>
      <c r="FJK108" s="1279"/>
      <c r="FJL108" s="1279"/>
      <c r="FJM108" s="1279"/>
      <c r="FJN108" s="1279"/>
      <c r="FJO108" s="1279"/>
      <c r="FJP108" s="1279"/>
      <c r="FJQ108" s="1279"/>
      <c r="FJR108" s="1279"/>
      <c r="FJS108" s="1279"/>
      <c r="FJT108" s="1279"/>
      <c r="FJU108" s="1279"/>
      <c r="FJV108" s="1279"/>
      <c r="FJW108" s="1279"/>
      <c r="FJX108" s="1279"/>
      <c r="FJY108" s="1279"/>
      <c r="FJZ108" s="1279"/>
      <c r="FKA108" s="1279"/>
      <c r="FKB108" s="1279"/>
      <c r="FKC108" s="1279"/>
      <c r="FKD108" s="1279"/>
      <c r="FKE108" s="1279"/>
      <c r="FKF108" s="1279"/>
      <c r="FKG108" s="1279"/>
      <c r="FKH108" s="1279"/>
      <c r="FKI108" s="1279"/>
      <c r="FKJ108" s="1279"/>
      <c r="FKK108" s="1279"/>
      <c r="FKL108" s="1279"/>
      <c r="FKM108" s="1279"/>
      <c r="FKN108" s="1279"/>
      <c r="FKO108" s="1279"/>
      <c r="FKP108" s="1279"/>
      <c r="FKQ108" s="1279"/>
      <c r="FKR108" s="1279"/>
      <c r="FKS108" s="1279"/>
      <c r="FKT108" s="1279"/>
      <c r="FKU108" s="1279"/>
      <c r="FKV108" s="1279"/>
      <c r="FKW108" s="1279"/>
      <c r="FKX108" s="1279"/>
      <c r="FKY108" s="1279"/>
      <c r="FKZ108" s="1279"/>
      <c r="FLA108" s="1279"/>
      <c r="FLB108" s="1279"/>
      <c r="FLC108" s="1279"/>
      <c r="FLD108" s="1279"/>
      <c r="FLE108" s="1279"/>
      <c r="FLF108" s="1279"/>
      <c r="FLG108" s="1279"/>
      <c r="FLH108" s="1279"/>
      <c r="FLI108" s="1279"/>
      <c r="FLJ108" s="1279"/>
      <c r="FLK108" s="1279"/>
      <c r="FLL108" s="1279"/>
      <c r="FLM108" s="1279"/>
      <c r="FLN108" s="1279"/>
      <c r="FLO108" s="1279"/>
      <c r="FLP108" s="1279"/>
      <c r="FLQ108" s="1279"/>
      <c r="FLR108" s="1279"/>
      <c r="FLS108" s="1279"/>
      <c r="FLT108" s="1279"/>
      <c r="FLU108" s="1279"/>
      <c r="FLV108" s="1279"/>
      <c r="FLW108" s="1279"/>
      <c r="FLX108" s="1279"/>
      <c r="FLY108" s="1279"/>
      <c r="FLZ108" s="1279"/>
      <c r="FMA108" s="1279"/>
      <c r="FMB108" s="1279"/>
      <c r="FMC108" s="1279"/>
      <c r="FMD108" s="1279"/>
      <c r="FME108" s="1279"/>
      <c r="FMF108" s="1279"/>
      <c r="FMG108" s="1279"/>
      <c r="FMH108" s="1279"/>
      <c r="FMI108" s="1279"/>
      <c r="FMJ108" s="1279"/>
      <c r="FMK108" s="1279"/>
      <c r="FML108" s="1279"/>
      <c r="FMM108" s="1279"/>
      <c r="FMN108" s="1279"/>
      <c r="FMO108" s="1279"/>
      <c r="FMP108" s="1279"/>
      <c r="FMQ108" s="1279"/>
      <c r="FMR108" s="1279"/>
      <c r="FMS108" s="1279"/>
      <c r="FMT108" s="1279"/>
      <c r="FMU108" s="1279"/>
      <c r="FMV108" s="1279"/>
      <c r="FMW108" s="1279"/>
      <c r="FMX108" s="1279"/>
      <c r="FMY108" s="1279"/>
      <c r="FMZ108" s="1279"/>
      <c r="FNA108" s="1279"/>
      <c r="FNB108" s="1279"/>
      <c r="FNC108" s="1279"/>
      <c r="FND108" s="1279"/>
      <c r="FNE108" s="1279"/>
      <c r="FNF108" s="1279"/>
      <c r="FNG108" s="1279"/>
      <c r="FNH108" s="1279"/>
      <c r="FNI108" s="1279"/>
      <c r="FNJ108" s="1279"/>
      <c r="FNK108" s="1279"/>
      <c r="FNL108" s="1279"/>
      <c r="FNM108" s="1279"/>
      <c r="FNN108" s="1279"/>
      <c r="FNO108" s="1279"/>
      <c r="FNP108" s="1279"/>
      <c r="FNQ108" s="1279"/>
      <c r="FNR108" s="1279"/>
      <c r="FNS108" s="1279"/>
      <c r="FNT108" s="1279"/>
      <c r="FNU108" s="1279"/>
      <c r="FNV108" s="1279"/>
      <c r="FNW108" s="1279"/>
      <c r="FNX108" s="1279"/>
      <c r="FNY108" s="1279"/>
      <c r="FNZ108" s="1279"/>
      <c r="FOA108" s="1279"/>
      <c r="FOB108" s="1279"/>
      <c r="FOC108" s="1279"/>
      <c r="FOD108" s="1279"/>
      <c r="FOE108" s="1279"/>
      <c r="FOF108" s="1279"/>
      <c r="FOG108" s="1279"/>
      <c r="FOH108" s="1279"/>
      <c r="FOI108" s="1279"/>
      <c r="FOJ108" s="1279"/>
      <c r="FOK108" s="1279"/>
      <c r="FOL108" s="1279"/>
      <c r="FOM108" s="1279"/>
      <c r="FON108" s="1279"/>
      <c r="FOO108" s="1279"/>
      <c r="FOP108" s="1279"/>
      <c r="FOQ108" s="1279"/>
      <c r="FOR108" s="1279"/>
      <c r="FOS108" s="1279"/>
      <c r="FOT108" s="1279"/>
      <c r="FOU108" s="1279"/>
      <c r="FOV108" s="1279"/>
      <c r="FOW108" s="1279"/>
      <c r="FOX108" s="1279"/>
      <c r="FOY108" s="1279"/>
      <c r="FOZ108" s="1279"/>
      <c r="FPA108" s="1279"/>
      <c r="FPB108" s="1279"/>
      <c r="FPC108" s="1279"/>
      <c r="FPD108" s="1279"/>
      <c r="FPE108" s="1279"/>
      <c r="FPF108" s="1279"/>
      <c r="FPG108" s="1279"/>
      <c r="FPH108" s="1279"/>
      <c r="FPI108" s="1279"/>
      <c r="FPJ108" s="1279"/>
      <c r="FPK108" s="1279"/>
      <c r="FPL108" s="1279"/>
      <c r="FPM108" s="1279"/>
      <c r="FPN108" s="1279"/>
      <c r="FPO108" s="1279"/>
      <c r="FPP108" s="1279"/>
      <c r="FPQ108" s="1279"/>
      <c r="FPR108" s="1279"/>
      <c r="FPS108" s="1279"/>
      <c r="FPT108" s="1279"/>
      <c r="FPU108" s="1279"/>
      <c r="FPV108" s="1279"/>
      <c r="FPW108" s="1279"/>
      <c r="FPX108" s="1279"/>
      <c r="FPY108" s="1279"/>
      <c r="FPZ108" s="1279"/>
      <c r="FQA108" s="1279"/>
      <c r="FQB108" s="1279"/>
      <c r="FQC108" s="1279"/>
      <c r="FQD108" s="1279"/>
      <c r="FQE108" s="1279"/>
      <c r="FQF108" s="1279"/>
      <c r="FQG108" s="1279"/>
      <c r="FQH108" s="1279"/>
      <c r="FQI108" s="1279"/>
      <c r="FQJ108" s="1279"/>
      <c r="FQK108" s="1279"/>
      <c r="FQL108" s="1279"/>
      <c r="FQM108" s="1279"/>
      <c r="FQN108" s="1279"/>
      <c r="FQO108" s="1279"/>
      <c r="FQP108" s="1279"/>
      <c r="FQQ108" s="1279"/>
      <c r="FQR108" s="1279"/>
      <c r="FQS108" s="1279"/>
      <c r="FQT108" s="1279"/>
      <c r="FQU108" s="1279"/>
      <c r="FQV108" s="1279"/>
      <c r="FQW108" s="1279"/>
      <c r="FQX108" s="1279"/>
      <c r="FQY108" s="1279"/>
      <c r="FQZ108" s="1279"/>
      <c r="FRA108" s="1279"/>
      <c r="FRB108" s="1279"/>
      <c r="FRC108" s="1279"/>
      <c r="FRD108" s="1279"/>
      <c r="FRE108" s="1279"/>
      <c r="FRF108" s="1279"/>
      <c r="FRG108" s="1279"/>
      <c r="FRH108" s="1279"/>
      <c r="FRI108" s="1279"/>
      <c r="FRJ108" s="1279"/>
      <c r="FRK108" s="1279"/>
      <c r="FRL108" s="1279"/>
      <c r="FRM108" s="1279"/>
      <c r="FRN108" s="1279"/>
      <c r="FRO108" s="1279"/>
      <c r="FRP108" s="1279"/>
      <c r="FRQ108" s="1279"/>
      <c r="FRR108" s="1279"/>
      <c r="FRS108" s="1279"/>
      <c r="FRT108" s="1279"/>
      <c r="FRU108" s="1279"/>
      <c r="FRV108" s="1279"/>
      <c r="FRW108" s="1279"/>
      <c r="FRX108" s="1279"/>
      <c r="FRY108" s="1279"/>
      <c r="FRZ108" s="1279"/>
      <c r="FSA108" s="1279"/>
      <c r="FSB108" s="1279"/>
      <c r="FSC108" s="1279"/>
      <c r="FSD108" s="1279"/>
      <c r="FSE108" s="1279"/>
      <c r="FSF108" s="1279"/>
      <c r="FSG108" s="1279"/>
      <c r="FSH108" s="1279"/>
      <c r="FSI108" s="1279"/>
      <c r="FSJ108" s="1279"/>
      <c r="FSK108" s="1279"/>
      <c r="FSL108" s="1279"/>
      <c r="FSM108" s="1279"/>
      <c r="FSN108" s="1279"/>
      <c r="FSO108" s="1279"/>
      <c r="FSP108" s="1279"/>
      <c r="FSQ108" s="1279"/>
      <c r="FSR108" s="1279"/>
      <c r="FSS108" s="1279"/>
      <c r="FST108" s="1279"/>
      <c r="FSU108" s="1279"/>
      <c r="FSV108" s="1279"/>
      <c r="FSW108" s="1279"/>
      <c r="FSX108" s="1279"/>
      <c r="FSY108" s="1279"/>
      <c r="FSZ108" s="1279"/>
      <c r="FTA108" s="1279"/>
      <c r="FTB108" s="1279"/>
      <c r="FTC108" s="1279"/>
      <c r="FTD108" s="1279"/>
      <c r="FTE108" s="1279"/>
      <c r="FTF108" s="1279"/>
      <c r="FTG108" s="1279"/>
      <c r="FTH108" s="1279"/>
      <c r="FTI108" s="1279"/>
      <c r="FTJ108" s="1279"/>
      <c r="FTK108" s="1279"/>
      <c r="FTL108" s="1279"/>
      <c r="FTM108" s="1279"/>
      <c r="FTN108" s="1279"/>
      <c r="FTO108" s="1279"/>
      <c r="FTP108" s="1279"/>
      <c r="FTQ108" s="1279"/>
      <c r="FTR108" s="1279"/>
      <c r="FTS108" s="1279"/>
      <c r="FTT108" s="1279"/>
      <c r="FTU108" s="1279"/>
      <c r="FTV108" s="1279"/>
      <c r="FTW108" s="1279"/>
      <c r="FTX108" s="1279"/>
      <c r="FTY108" s="1279"/>
      <c r="FTZ108" s="1279"/>
      <c r="FUA108" s="1279"/>
      <c r="FUB108" s="1279"/>
      <c r="FUC108" s="1279"/>
      <c r="FUD108" s="1279"/>
      <c r="FUE108" s="1279"/>
      <c r="FUF108" s="1279"/>
      <c r="FUG108" s="1279"/>
      <c r="FUH108" s="1279"/>
      <c r="FUI108" s="1279"/>
      <c r="FUJ108" s="1279"/>
      <c r="FUK108" s="1279"/>
      <c r="FUL108" s="1279"/>
      <c r="FUM108" s="1279"/>
      <c r="FUN108" s="1279"/>
      <c r="FUO108" s="1279"/>
      <c r="FUP108" s="1279"/>
      <c r="FUQ108" s="1279"/>
      <c r="FUR108" s="1279"/>
      <c r="FUS108" s="1279"/>
      <c r="FUT108" s="1279"/>
      <c r="FUU108" s="1279"/>
      <c r="FUV108" s="1279"/>
      <c r="FUW108" s="1279"/>
      <c r="FUX108" s="1279"/>
      <c r="FUY108" s="1279"/>
      <c r="FUZ108" s="1279"/>
      <c r="FVA108" s="1279"/>
      <c r="FVB108" s="1279"/>
      <c r="FVC108" s="1279"/>
      <c r="FVD108" s="1279"/>
      <c r="FVE108" s="1279"/>
      <c r="FVF108" s="1279"/>
      <c r="FVG108" s="1279"/>
      <c r="FVH108" s="1279"/>
      <c r="FVI108" s="1279"/>
      <c r="FVJ108" s="1279"/>
      <c r="FVK108" s="1279"/>
      <c r="FVL108" s="1279"/>
      <c r="FVM108" s="1279"/>
      <c r="FVN108" s="1279"/>
      <c r="FVO108" s="1279"/>
      <c r="FVP108" s="1279"/>
      <c r="FVQ108" s="1279"/>
      <c r="FVR108" s="1279"/>
      <c r="FVS108" s="1279"/>
      <c r="FVT108" s="1279"/>
      <c r="FVU108" s="1279"/>
      <c r="FVV108" s="1279"/>
      <c r="FVW108" s="1279"/>
      <c r="FVX108" s="1279"/>
      <c r="FVY108" s="1279"/>
      <c r="FVZ108" s="1279"/>
      <c r="FWA108" s="1279"/>
      <c r="FWB108" s="1279"/>
      <c r="FWC108" s="1279"/>
      <c r="FWD108" s="1279"/>
      <c r="FWE108" s="1279"/>
      <c r="FWF108" s="1279"/>
      <c r="FWG108" s="1279"/>
      <c r="FWH108" s="1279"/>
      <c r="FWI108" s="1279"/>
      <c r="FWJ108" s="1279"/>
      <c r="FWK108" s="1279"/>
      <c r="FWL108" s="1279"/>
      <c r="FWM108" s="1279"/>
      <c r="FWN108" s="1279"/>
      <c r="FWO108" s="1279"/>
      <c r="FWP108" s="1279"/>
      <c r="FWQ108" s="1279"/>
      <c r="FWR108" s="1279"/>
      <c r="FWS108" s="1279"/>
      <c r="FWT108" s="1279"/>
      <c r="FWU108" s="1279"/>
      <c r="FWV108" s="1279"/>
      <c r="FWW108" s="1279"/>
      <c r="FWX108" s="1279"/>
      <c r="FWY108" s="1279"/>
      <c r="FWZ108" s="1279"/>
      <c r="FXA108" s="1279"/>
      <c r="FXB108" s="1279"/>
      <c r="FXC108" s="1279"/>
      <c r="FXD108" s="1279"/>
      <c r="FXE108" s="1279"/>
      <c r="FXF108" s="1279"/>
      <c r="FXG108" s="1279"/>
      <c r="FXH108" s="1279"/>
      <c r="FXI108" s="1279"/>
      <c r="FXJ108" s="1279"/>
      <c r="FXK108" s="1279"/>
      <c r="FXL108" s="1279"/>
      <c r="FXM108" s="1279"/>
      <c r="FXN108" s="1279"/>
      <c r="FXO108" s="1279"/>
      <c r="FXP108" s="1279"/>
      <c r="FXQ108" s="1279"/>
      <c r="FXR108" s="1279"/>
      <c r="FXS108" s="1279"/>
      <c r="FXT108" s="1279"/>
      <c r="FXU108" s="1279"/>
      <c r="FXV108" s="1279"/>
      <c r="FXW108" s="1279"/>
      <c r="FXX108" s="1279"/>
      <c r="FXY108" s="1279"/>
      <c r="FXZ108" s="1279"/>
      <c r="FYA108" s="1279"/>
      <c r="FYB108" s="1279"/>
      <c r="FYC108" s="1279"/>
      <c r="FYD108" s="1279"/>
      <c r="FYE108" s="1279"/>
      <c r="FYF108" s="1279"/>
      <c r="FYG108" s="1279"/>
      <c r="FYH108" s="1279"/>
      <c r="FYI108" s="1279"/>
      <c r="FYJ108" s="1279"/>
      <c r="FYK108" s="1279"/>
      <c r="FYL108" s="1279"/>
      <c r="FYM108" s="1279"/>
      <c r="FYN108" s="1279"/>
      <c r="FYO108" s="1279"/>
      <c r="FYP108" s="1279"/>
      <c r="FYQ108" s="1279"/>
      <c r="FYR108" s="1279"/>
      <c r="FYS108" s="1279"/>
      <c r="FYT108" s="1279"/>
      <c r="FYU108" s="1279"/>
      <c r="FYV108" s="1279"/>
      <c r="FYW108" s="1279"/>
      <c r="FYX108" s="1279"/>
      <c r="FYY108" s="1279"/>
      <c r="FYZ108" s="1279"/>
      <c r="FZA108" s="1279"/>
      <c r="FZB108" s="1279"/>
      <c r="FZC108" s="1279"/>
      <c r="FZD108" s="1279"/>
      <c r="FZE108" s="1279"/>
      <c r="FZF108" s="1279"/>
      <c r="FZG108" s="1279"/>
      <c r="FZH108" s="1279"/>
      <c r="FZI108" s="1279"/>
      <c r="FZJ108" s="1279"/>
      <c r="FZK108" s="1279"/>
      <c r="FZL108" s="1279"/>
      <c r="FZM108" s="1279"/>
      <c r="FZN108" s="1279"/>
      <c r="FZO108" s="1279"/>
      <c r="FZP108" s="1279"/>
      <c r="FZQ108" s="1279"/>
      <c r="FZR108" s="1279"/>
      <c r="FZS108" s="1279"/>
      <c r="FZT108" s="1279"/>
      <c r="FZU108" s="1279"/>
      <c r="FZV108" s="1279"/>
      <c r="FZW108" s="1279"/>
      <c r="FZX108" s="1279"/>
      <c r="FZY108" s="1279"/>
      <c r="FZZ108" s="1279"/>
      <c r="GAA108" s="1279"/>
      <c r="GAB108" s="1279"/>
      <c r="GAC108" s="1279"/>
      <c r="GAD108" s="1279"/>
      <c r="GAE108" s="1279"/>
      <c r="GAF108" s="1279"/>
      <c r="GAG108" s="1279"/>
      <c r="GAH108" s="1279"/>
      <c r="GAI108" s="1279"/>
      <c r="GAJ108" s="1279"/>
      <c r="GAK108" s="1279"/>
      <c r="GAL108" s="1279"/>
      <c r="GAM108" s="1279"/>
      <c r="GAN108" s="1279"/>
      <c r="GAO108" s="1279"/>
      <c r="GAP108" s="1279"/>
      <c r="GAQ108" s="1279"/>
      <c r="GAR108" s="1279"/>
      <c r="GAS108" s="1279"/>
      <c r="GAT108" s="1279"/>
      <c r="GAU108" s="1279"/>
      <c r="GAV108" s="1279"/>
      <c r="GAW108" s="1279"/>
      <c r="GAX108" s="1279"/>
      <c r="GAY108" s="1279"/>
      <c r="GAZ108" s="1279"/>
      <c r="GBA108" s="1279"/>
      <c r="GBB108" s="1279"/>
      <c r="GBC108" s="1279"/>
      <c r="GBD108" s="1279"/>
      <c r="GBE108" s="1279"/>
      <c r="GBF108" s="1279"/>
      <c r="GBG108" s="1279"/>
      <c r="GBH108" s="1279"/>
      <c r="GBI108" s="1279"/>
      <c r="GBJ108" s="1279"/>
      <c r="GBK108" s="1279"/>
      <c r="GBL108" s="1279"/>
      <c r="GBM108" s="1279"/>
      <c r="GBN108" s="1279"/>
      <c r="GBO108" s="1279"/>
      <c r="GBP108" s="1279"/>
      <c r="GBQ108" s="1279"/>
      <c r="GBR108" s="1279"/>
      <c r="GBS108" s="1279"/>
      <c r="GBT108" s="1279"/>
      <c r="GBU108" s="1279"/>
      <c r="GBV108" s="1279"/>
      <c r="GBW108" s="1279"/>
      <c r="GBX108" s="1279"/>
      <c r="GBY108" s="1279"/>
      <c r="GBZ108" s="1279"/>
      <c r="GCA108" s="1279"/>
      <c r="GCB108" s="1279"/>
      <c r="GCC108" s="1279"/>
      <c r="GCD108" s="1279"/>
      <c r="GCE108" s="1279"/>
      <c r="GCF108" s="1279"/>
      <c r="GCG108" s="1279"/>
      <c r="GCH108" s="1279"/>
      <c r="GCI108" s="1279"/>
      <c r="GCJ108" s="1279"/>
      <c r="GCK108" s="1279"/>
      <c r="GCL108" s="1279"/>
      <c r="GCM108" s="1279"/>
      <c r="GCN108" s="1279"/>
      <c r="GCO108" s="1279"/>
      <c r="GCP108" s="1279"/>
      <c r="GCQ108" s="1279"/>
      <c r="GCR108" s="1279"/>
      <c r="GCS108" s="1279"/>
      <c r="GCT108" s="1279"/>
      <c r="GCU108" s="1279"/>
      <c r="GCV108" s="1279"/>
      <c r="GCW108" s="1279"/>
      <c r="GCX108" s="1279"/>
      <c r="GCY108" s="1279"/>
      <c r="GCZ108" s="1279"/>
      <c r="GDA108" s="1279"/>
      <c r="GDB108" s="1279"/>
      <c r="GDC108" s="1279"/>
      <c r="GDD108" s="1279"/>
      <c r="GDE108" s="1279"/>
      <c r="GDF108" s="1279"/>
      <c r="GDG108" s="1279"/>
      <c r="GDH108" s="1279"/>
      <c r="GDI108" s="1279"/>
      <c r="GDJ108" s="1279"/>
      <c r="GDK108" s="1279"/>
      <c r="GDL108" s="1279"/>
      <c r="GDM108" s="1279"/>
      <c r="GDN108" s="1279"/>
      <c r="GDO108" s="1279"/>
      <c r="GDP108" s="1279"/>
      <c r="GDQ108" s="1279"/>
      <c r="GDR108" s="1279"/>
      <c r="GDS108" s="1279"/>
      <c r="GDT108" s="1279"/>
      <c r="GDU108" s="1279"/>
      <c r="GDV108" s="1279"/>
      <c r="GDW108" s="1279"/>
      <c r="GDX108" s="1279"/>
      <c r="GDY108" s="1279"/>
      <c r="GDZ108" s="1279"/>
      <c r="GEA108" s="1279"/>
      <c r="GEB108" s="1279"/>
      <c r="GEC108" s="1279"/>
      <c r="GED108" s="1279"/>
      <c r="GEE108" s="1279"/>
      <c r="GEF108" s="1279"/>
      <c r="GEG108" s="1279"/>
      <c r="GEH108" s="1279"/>
      <c r="GEI108" s="1279"/>
      <c r="GEJ108" s="1279"/>
      <c r="GEK108" s="1279"/>
      <c r="GEL108" s="1279"/>
      <c r="GEM108" s="1279"/>
      <c r="GEN108" s="1279"/>
      <c r="GEO108" s="1279"/>
      <c r="GEP108" s="1279"/>
      <c r="GEQ108" s="1279"/>
      <c r="GER108" s="1279"/>
      <c r="GES108" s="1279"/>
      <c r="GET108" s="1279"/>
      <c r="GEU108" s="1279"/>
      <c r="GEV108" s="1279"/>
      <c r="GEW108" s="1279"/>
      <c r="GEX108" s="1279"/>
      <c r="GEY108" s="1279"/>
      <c r="GEZ108" s="1279"/>
      <c r="GFA108" s="1279"/>
      <c r="GFB108" s="1279"/>
      <c r="GFC108" s="1279"/>
      <c r="GFD108" s="1279"/>
      <c r="GFE108" s="1279"/>
      <c r="GFF108" s="1279"/>
      <c r="GFG108" s="1279"/>
      <c r="GFH108" s="1279"/>
      <c r="GFI108" s="1279"/>
      <c r="GFJ108" s="1279"/>
      <c r="GFK108" s="1279"/>
      <c r="GFL108" s="1279"/>
      <c r="GFM108" s="1279"/>
      <c r="GFN108" s="1279"/>
      <c r="GFO108" s="1279"/>
      <c r="GFP108" s="1279"/>
      <c r="GFQ108" s="1279"/>
      <c r="GFR108" s="1279"/>
      <c r="GFS108" s="1279"/>
      <c r="GFT108" s="1279"/>
      <c r="GFU108" s="1279"/>
      <c r="GFV108" s="1279"/>
      <c r="GFW108" s="1279"/>
      <c r="GFX108" s="1279"/>
      <c r="GFY108" s="1279"/>
      <c r="GFZ108" s="1279"/>
      <c r="GGA108" s="1279"/>
      <c r="GGB108" s="1279"/>
      <c r="GGC108" s="1279"/>
      <c r="GGD108" s="1279"/>
      <c r="GGE108" s="1279"/>
      <c r="GGF108" s="1279"/>
      <c r="GGG108" s="1279"/>
      <c r="GGH108" s="1279"/>
      <c r="GGI108" s="1279"/>
      <c r="GGJ108" s="1279"/>
      <c r="GGK108" s="1279"/>
      <c r="GGL108" s="1279"/>
      <c r="GGM108" s="1279"/>
      <c r="GGN108" s="1279"/>
      <c r="GGO108" s="1279"/>
      <c r="GGP108" s="1279"/>
      <c r="GGQ108" s="1279"/>
      <c r="GGR108" s="1279"/>
      <c r="GGS108" s="1279"/>
      <c r="GGT108" s="1279"/>
      <c r="GGU108" s="1279"/>
      <c r="GGV108" s="1279"/>
      <c r="GGW108" s="1279"/>
      <c r="GGX108" s="1279"/>
      <c r="GGY108" s="1279"/>
      <c r="GGZ108" s="1279"/>
      <c r="GHA108" s="1279"/>
      <c r="GHB108" s="1279"/>
      <c r="GHC108" s="1279"/>
      <c r="GHD108" s="1279"/>
      <c r="GHE108" s="1279"/>
      <c r="GHF108" s="1279"/>
      <c r="GHG108" s="1279"/>
      <c r="GHH108" s="1279"/>
      <c r="GHI108" s="1279"/>
      <c r="GHJ108" s="1279"/>
      <c r="GHK108" s="1279"/>
      <c r="GHL108" s="1279"/>
      <c r="GHM108" s="1279"/>
      <c r="GHN108" s="1279"/>
      <c r="GHO108" s="1279"/>
      <c r="GHP108" s="1279"/>
      <c r="GHQ108" s="1279"/>
      <c r="GHR108" s="1279"/>
      <c r="GHS108" s="1279"/>
      <c r="GHT108" s="1279"/>
      <c r="GHU108" s="1279"/>
      <c r="GHV108" s="1279"/>
      <c r="GHW108" s="1279"/>
      <c r="GHX108" s="1279"/>
      <c r="GHY108" s="1279"/>
      <c r="GHZ108" s="1279"/>
      <c r="GIA108" s="1279"/>
      <c r="GIB108" s="1279"/>
      <c r="GIC108" s="1279"/>
      <c r="GID108" s="1279"/>
      <c r="GIE108" s="1279"/>
      <c r="GIF108" s="1279"/>
      <c r="GIG108" s="1279"/>
      <c r="GIH108" s="1279"/>
      <c r="GII108" s="1279"/>
      <c r="GIJ108" s="1279"/>
      <c r="GIK108" s="1279"/>
      <c r="GIL108" s="1279"/>
      <c r="GIM108" s="1279"/>
      <c r="GIN108" s="1279"/>
      <c r="GIO108" s="1279"/>
      <c r="GIP108" s="1279"/>
      <c r="GIQ108" s="1279"/>
      <c r="GIR108" s="1279"/>
      <c r="GIS108" s="1279"/>
      <c r="GIT108" s="1279"/>
      <c r="GIU108" s="1279"/>
      <c r="GIV108" s="1279"/>
      <c r="GIW108" s="1279"/>
      <c r="GIX108" s="1279"/>
      <c r="GIY108" s="1279"/>
      <c r="GIZ108" s="1279"/>
      <c r="GJA108" s="1279"/>
      <c r="GJB108" s="1279"/>
      <c r="GJC108" s="1279"/>
      <c r="GJD108" s="1279"/>
      <c r="GJE108" s="1279"/>
      <c r="GJF108" s="1279"/>
      <c r="GJG108" s="1279"/>
      <c r="GJH108" s="1279"/>
      <c r="GJI108" s="1279"/>
      <c r="GJJ108" s="1279"/>
      <c r="GJK108" s="1279"/>
      <c r="GJL108" s="1279"/>
      <c r="GJM108" s="1279"/>
      <c r="GJN108" s="1279"/>
      <c r="GJO108" s="1279"/>
      <c r="GJP108" s="1279"/>
      <c r="GJQ108" s="1279"/>
      <c r="GJR108" s="1279"/>
      <c r="GJS108" s="1279"/>
      <c r="GJT108" s="1279"/>
      <c r="GJU108" s="1279"/>
      <c r="GJV108" s="1279"/>
      <c r="GJW108" s="1279"/>
      <c r="GJX108" s="1279"/>
      <c r="GJY108" s="1279"/>
      <c r="GJZ108" s="1279"/>
      <c r="GKA108" s="1279"/>
      <c r="GKB108" s="1279"/>
      <c r="GKC108" s="1279"/>
      <c r="GKD108" s="1279"/>
      <c r="GKE108" s="1279"/>
      <c r="GKF108" s="1279"/>
      <c r="GKG108" s="1279"/>
      <c r="GKH108" s="1279"/>
      <c r="GKI108" s="1279"/>
      <c r="GKJ108" s="1279"/>
      <c r="GKK108" s="1279"/>
      <c r="GKL108" s="1279"/>
      <c r="GKM108" s="1279"/>
      <c r="GKN108" s="1279"/>
      <c r="GKO108" s="1279"/>
      <c r="GKP108" s="1279"/>
      <c r="GKQ108" s="1279"/>
      <c r="GKR108" s="1279"/>
      <c r="GKS108" s="1279"/>
      <c r="GKT108" s="1279"/>
      <c r="GKU108" s="1279"/>
      <c r="GKV108" s="1279"/>
      <c r="GKW108" s="1279"/>
      <c r="GKX108" s="1279"/>
      <c r="GKY108" s="1279"/>
      <c r="GKZ108" s="1279"/>
      <c r="GLA108" s="1279"/>
      <c r="GLB108" s="1279"/>
      <c r="GLC108" s="1279"/>
      <c r="GLD108" s="1279"/>
      <c r="GLE108" s="1279"/>
      <c r="GLF108" s="1279"/>
      <c r="GLG108" s="1279"/>
      <c r="GLH108" s="1279"/>
      <c r="GLI108" s="1279"/>
      <c r="GLJ108" s="1279"/>
      <c r="GLK108" s="1279"/>
      <c r="GLL108" s="1279"/>
      <c r="GLM108" s="1279"/>
      <c r="GLN108" s="1279"/>
      <c r="GLO108" s="1279"/>
      <c r="GLP108" s="1279"/>
      <c r="GLQ108" s="1279"/>
      <c r="GLR108" s="1279"/>
      <c r="GLS108" s="1279"/>
      <c r="GLT108" s="1279"/>
      <c r="GLU108" s="1279"/>
      <c r="GLV108" s="1279"/>
      <c r="GLW108" s="1279"/>
      <c r="GLX108" s="1279"/>
      <c r="GLY108" s="1279"/>
      <c r="GLZ108" s="1279"/>
      <c r="GMA108" s="1279"/>
      <c r="GMB108" s="1279"/>
      <c r="GMC108" s="1279"/>
      <c r="GMD108" s="1279"/>
      <c r="GME108" s="1279"/>
      <c r="GMF108" s="1279"/>
      <c r="GMG108" s="1279"/>
      <c r="GMH108" s="1279"/>
      <c r="GMI108" s="1279"/>
      <c r="GMJ108" s="1279"/>
      <c r="GMK108" s="1279"/>
      <c r="GML108" s="1279"/>
      <c r="GMM108" s="1279"/>
      <c r="GMN108" s="1279"/>
      <c r="GMO108" s="1279"/>
      <c r="GMP108" s="1279"/>
      <c r="GMQ108" s="1279"/>
      <c r="GMR108" s="1279"/>
      <c r="GMS108" s="1279"/>
      <c r="GMT108" s="1279"/>
      <c r="GMU108" s="1279"/>
      <c r="GMV108" s="1279"/>
      <c r="GMW108" s="1279"/>
      <c r="GMX108" s="1279"/>
      <c r="GMY108" s="1279"/>
      <c r="GMZ108" s="1279"/>
      <c r="GNA108" s="1279"/>
      <c r="GNB108" s="1279"/>
      <c r="GNC108" s="1279"/>
      <c r="GND108" s="1279"/>
      <c r="GNE108" s="1279"/>
      <c r="GNF108" s="1279"/>
      <c r="GNG108" s="1279"/>
      <c r="GNH108" s="1279"/>
      <c r="GNI108" s="1279"/>
      <c r="GNJ108" s="1279"/>
      <c r="GNK108" s="1279"/>
      <c r="GNL108" s="1279"/>
      <c r="GNM108" s="1279"/>
      <c r="GNN108" s="1279"/>
      <c r="GNO108" s="1279"/>
      <c r="GNP108" s="1279"/>
      <c r="GNQ108" s="1279"/>
      <c r="GNR108" s="1279"/>
      <c r="GNS108" s="1279"/>
      <c r="GNT108" s="1279"/>
      <c r="GNU108" s="1279"/>
      <c r="GNV108" s="1279"/>
      <c r="GNW108" s="1279"/>
      <c r="GNX108" s="1279"/>
      <c r="GNY108" s="1279"/>
      <c r="GNZ108" s="1279"/>
      <c r="GOA108" s="1279"/>
      <c r="GOB108" s="1279"/>
      <c r="GOC108" s="1279"/>
      <c r="GOD108" s="1279"/>
      <c r="GOE108" s="1279"/>
      <c r="GOF108" s="1279"/>
      <c r="GOG108" s="1279"/>
      <c r="GOH108" s="1279"/>
      <c r="GOI108" s="1279"/>
      <c r="GOJ108" s="1279"/>
      <c r="GOK108" s="1279"/>
      <c r="GOL108" s="1279"/>
      <c r="GOM108" s="1279"/>
      <c r="GON108" s="1279"/>
      <c r="GOO108" s="1279"/>
      <c r="GOP108" s="1279"/>
      <c r="GOQ108" s="1279"/>
      <c r="GOR108" s="1279"/>
      <c r="GOS108" s="1279"/>
      <c r="GOT108" s="1279"/>
      <c r="GOU108" s="1279"/>
      <c r="GOV108" s="1279"/>
      <c r="GOW108" s="1279"/>
      <c r="GOX108" s="1279"/>
      <c r="GOY108" s="1279"/>
      <c r="GOZ108" s="1279"/>
      <c r="GPA108" s="1279"/>
      <c r="GPB108" s="1279"/>
      <c r="GPC108" s="1279"/>
      <c r="GPD108" s="1279"/>
      <c r="GPE108" s="1279"/>
      <c r="GPF108" s="1279"/>
      <c r="GPG108" s="1279"/>
      <c r="GPH108" s="1279"/>
      <c r="GPI108" s="1279"/>
      <c r="GPJ108" s="1279"/>
      <c r="GPK108" s="1279"/>
      <c r="GPL108" s="1279"/>
      <c r="GPM108" s="1279"/>
      <c r="GPN108" s="1279"/>
      <c r="GPO108" s="1279"/>
      <c r="GPP108" s="1279"/>
      <c r="GPQ108" s="1279"/>
      <c r="GPR108" s="1279"/>
      <c r="GPS108" s="1279"/>
      <c r="GPT108" s="1279"/>
      <c r="GPU108" s="1279"/>
      <c r="GPV108" s="1279"/>
      <c r="GPW108" s="1279"/>
      <c r="GPX108" s="1279"/>
      <c r="GPY108" s="1279"/>
      <c r="GPZ108" s="1279"/>
      <c r="GQA108" s="1279"/>
      <c r="GQB108" s="1279"/>
      <c r="GQC108" s="1279"/>
      <c r="GQD108" s="1279"/>
      <c r="GQE108" s="1279"/>
      <c r="GQF108" s="1279"/>
      <c r="GQG108" s="1279"/>
      <c r="GQH108" s="1279"/>
      <c r="GQI108" s="1279"/>
      <c r="GQJ108" s="1279"/>
      <c r="GQK108" s="1279"/>
      <c r="GQL108" s="1279"/>
      <c r="GQM108" s="1279"/>
      <c r="GQN108" s="1279"/>
      <c r="GQO108" s="1279"/>
      <c r="GQP108" s="1279"/>
      <c r="GQQ108" s="1279"/>
      <c r="GQR108" s="1279"/>
      <c r="GQS108" s="1279"/>
      <c r="GQT108" s="1279"/>
      <c r="GQU108" s="1279"/>
      <c r="GQV108" s="1279"/>
      <c r="GQW108" s="1279"/>
      <c r="GQX108" s="1279"/>
      <c r="GQY108" s="1279"/>
      <c r="GQZ108" s="1279"/>
      <c r="GRA108" s="1279"/>
      <c r="GRB108" s="1279"/>
      <c r="GRC108" s="1279"/>
      <c r="GRD108" s="1279"/>
      <c r="GRE108" s="1279"/>
      <c r="GRF108" s="1279"/>
      <c r="GRG108" s="1279"/>
      <c r="GRH108" s="1279"/>
      <c r="GRI108" s="1279"/>
      <c r="GRJ108" s="1279"/>
      <c r="GRK108" s="1279"/>
      <c r="GRL108" s="1279"/>
      <c r="GRM108" s="1279"/>
      <c r="GRN108" s="1279"/>
      <c r="GRO108" s="1279"/>
      <c r="GRP108" s="1279"/>
      <c r="GRQ108" s="1279"/>
      <c r="GRR108" s="1279"/>
      <c r="GRS108" s="1279"/>
      <c r="GRT108" s="1279"/>
      <c r="GRU108" s="1279"/>
      <c r="GRV108" s="1279"/>
      <c r="GRW108" s="1279"/>
      <c r="GRX108" s="1279"/>
      <c r="GRY108" s="1279"/>
      <c r="GRZ108" s="1279"/>
      <c r="GSA108" s="1279"/>
      <c r="GSB108" s="1279"/>
      <c r="GSC108" s="1279"/>
      <c r="GSD108" s="1279"/>
      <c r="GSE108" s="1279"/>
      <c r="GSF108" s="1279"/>
      <c r="GSG108" s="1279"/>
      <c r="GSH108" s="1279"/>
      <c r="GSI108" s="1279"/>
      <c r="GSJ108" s="1279"/>
      <c r="GSK108" s="1279"/>
      <c r="GSL108" s="1279"/>
      <c r="GSM108" s="1279"/>
      <c r="GSN108" s="1279"/>
      <c r="GSO108" s="1279"/>
      <c r="GSP108" s="1279"/>
      <c r="GSQ108" s="1279"/>
      <c r="GSR108" s="1279"/>
      <c r="GSS108" s="1279"/>
      <c r="GST108" s="1279"/>
      <c r="GSU108" s="1279"/>
      <c r="GSV108" s="1279"/>
      <c r="GSW108" s="1279"/>
      <c r="GSX108" s="1279"/>
      <c r="GSY108" s="1279"/>
      <c r="GSZ108" s="1279"/>
      <c r="GTA108" s="1279"/>
      <c r="GTB108" s="1279"/>
      <c r="GTC108" s="1279"/>
      <c r="GTD108" s="1279"/>
      <c r="GTE108" s="1279"/>
      <c r="GTF108" s="1279"/>
      <c r="GTG108" s="1279"/>
      <c r="GTH108" s="1279"/>
      <c r="GTI108" s="1279"/>
      <c r="GTJ108" s="1279"/>
      <c r="GTK108" s="1279"/>
      <c r="GTL108" s="1279"/>
      <c r="GTM108" s="1279"/>
      <c r="GTN108" s="1279"/>
      <c r="GTO108" s="1279"/>
      <c r="GTP108" s="1279"/>
      <c r="GTQ108" s="1279"/>
      <c r="GTR108" s="1279"/>
      <c r="GTS108" s="1279"/>
      <c r="GTT108" s="1279"/>
      <c r="GTU108" s="1279"/>
      <c r="GTV108" s="1279"/>
      <c r="GTW108" s="1279"/>
      <c r="GTX108" s="1279"/>
      <c r="GTY108" s="1279"/>
      <c r="GTZ108" s="1279"/>
      <c r="GUA108" s="1279"/>
      <c r="GUB108" s="1279"/>
      <c r="GUC108" s="1279"/>
      <c r="GUD108" s="1279"/>
      <c r="GUE108" s="1279"/>
      <c r="GUF108" s="1279"/>
      <c r="GUG108" s="1279"/>
      <c r="GUH108" s="1279"/>
      <c r="GUI108" s="1279"/>
      <c r="GUJ108" s="1279"/>
      <c r="GUK108" s="1279"/>
      <c r="GUL108" s="1279"/>
      <c r="GUM108" s="1279"/>
      <c r="GUN108" s="1279"/>
      <c r="GUO108" s="1279"/>
      <c r="GUP108" s="1279"/>
      <c r="GUQ108" s="1279"/>
      <c r="GUR108" s="1279"/>
      <c r="GUS108" s="1279"/>
      <c r="GUT108" s="1279"/>
      <c r="GUU108" s="1279"/>
      <c r="GUV108" s="1279"/>
      <c r="GUW108" s="1279"/>
      <c r="GUX108" s="1279"/>
      <c r="GUY108" s="1279"/>
      <c r="GUZ108" s="1279"/>
      <c r="GVA108" s="1279"/>
      <c r="GVB108" s="1279"/>
      <c r="GVC108" s="1279"/>
      <c r="GVD108" s="1279"/>
      <c r="GVE108" s="1279"/>
      <c r="GVF108" s="1279"/>
      <c r="GVG108" s="1279"/>
      <c r="GVH108" s="1279"/>
      <c r="GVI108" s="1279"/>
      <c r="GVJ108" s="1279"/>
      <c r="GVK108" s="1279"/>
      <c r="GVL108" s="1279"/>
      <c r="GVM108" s="1279"/>
      <c r="GVN108" s="1279"/>
      <c r="GVO108" s="1279"/>
      <c r="GVP108" s="1279"/>
      <c r="GVQ108" s="1279"/>
      <c r="GVR108" s="1279"/>
      <c r="GVS108" s="1279"/>
      <c r="GVT108" s="1279"/>
      <c r="GVU108" s="1279"/>
      <c r="GVV108" s="1279"/>
      <c r="GVW108" s="1279"/>
      <c r="GVX108" s="1279"/>
      <c r="GVY108" s="1279"/>
      <c r="GVZ108" s="1279"/>
      <c r="GWA108" s="1279"/>
      <c r="GWB108" s="1279"/>
      <c r="GWC108" s="1279"/>
      <c r="GWD108" s="1279"/>
      <c r="GWE108" s="1279"/>
      <c r="GWF108" s="1279"/>
      <c r="GWG108" s="1279"/>
      <c r="GWH108" s="1279"/>
      <c r="GWI108" s="1279"/>
      <c r="GWJ108" s="1279"/>
      <c r="GWK108" s="1279"/>
      <c r="GWL108" s="1279"/>
      <c r="GWM108" s="1279"/>
      <c r="GWN108" s="1279"/>
      <c r="GWO108" s="1279"/>
      <c r="GWP108" s="1279"/>
      <c r="GWQ108" s="1279"/>
      <c r="GWR108" s="1279"/>
      <c r="GWS108" s="1279"/>
      <c r="GWT108" s="1279"/>
      <c r="GWU108" s="1279"/>
      <c r="GWV108" s="1279"/>
      <c r="GWW108" s="1279"/>
      <c r="GWX108" s="1279"/>
      <c r="GWY108" s="1279"/>
      <c r="GWZ108" s="1279"/>
      <c r="GXA108" s="1279"/>
      <c r="GXB108" s="1279"/>
      <c r="GXC108" s="1279"/>
      <c r="GXD108" s="1279"/>
      <c r="GXE108" s="1279"/>
      <c r="GXF108" s="1279"/>
      <c r="GXG108" s="1279"/>
      <c r="GXH108" s="1279"/>
      <c r="GXI108" s="1279"/>
      <c r="GXJ108" s="1279"/>
      <c r="GXK108" s="1279"/>
      <c r="GXL108" s="1279"/>
      <c r="GXM108" s="1279"/>
      <c r="GXN108" s="1279"/>
      <c r="GXO108" s="1279"/>
      <c r="GXP108" s="1279"/>
      <c r="GXQ108" s="1279"/>
      <c r="GXR108" s="1279"/>
      <c r="GXS108" s="1279"/>
      <c r="GXT108" s="1279"/>
      <c r="GXU108" s="1279"/>
      <c r="GXV108" s="1279"/>
      <c r="GXW108" s="1279"/>
      <c r="GXX108" s="1279"/>
      <c r="GXY108" s="1279"/>
      <c r="GXZ108" s="1279"/>
      <c r="GYA108" s="1279"/>
      <c r="GYB108" s="1279"/>
      <c r="GYC108" s="1279"/>
      <c r="GYD108" s="1279"/>
      <c r="GYE108" s="1279"/>
      <c r="GYF108" s="1279"/>
      <c r="GYG108" s="1279"/>
      <c r="GYH108" s="1279"/>
      <c r="GYI108" s="1279"/>
      <c r="GYJ108" s="1279"/>
      <c r="GYK108" s="1279"/>
      <c r="GYL108" s="1279"/>
      <c r="GYM108" s="1279"/>
      <c r="GYN108" s="1279"/>
      <c r="GYO108" s="1279"/>
      <c r="GYP108" s="1279"/>
      <c r="GYQ108" s="1279"/>
      <c r="GYR108" s="1279"/>
      <c r="GYS108" s="1279"/>
      <c r="GYT108" s="1279"/>
      <c r="GYU108" s="1279"/>
      <c r="GYV108" s="1279"/>
      <c r="GYW108" s="1279"/>
      <c r="GYX108" s="1279"/>
      <c r="GYY108" s="1279"/>
      <c r="GYZ108" s="1279"/>
      <c r="GZA108" s="1279"/>
      <c r="GZB108" s="1279"/>
      <c r="GZC108" s="1279"/>
      <c r="GZD108" s="1279"/>
      <c r="GZE108" s="1279"/>
      <c r="GZF108" s="1279"/>
      <c r="GZG108" s="1279"/>
      <c r="GZH108" s="1279"/>
      <c r="GZI108" s="1279"/>
      <c r="GZJ108" s="1279"/>
      <c r="GZK108" s="1279"/>
      <c r="GZL108" s="1279"/>
      <c r="GZM108" s="1279"/>
      <c r="GZN108" s="1279"/>
      <c r="GZO108" s="1279"/>
      <c r="GZP108" s="1279"/>
      <c r="GZQ108" s="1279"/>
      <c r="GZR108" s="1279"/>
      <c r="GZS108" s="1279"/>
      <c r="GZT108" s="1279"/>
      <c r="GZU108" s="1279"/>
      <c r="GZV108" s="1279"/>
      <c r="GZW108" s="1279"/>
      <c r="GZX108" s="1279"/>
      <c r="GZY108" s="1279"/>
      <c r="GZZ108" s="1279"/>
      <c r="HAA108" s="1279"/>
      <c r="HAB108" s="1279"/>
      <c r="HAC108" s="1279"/>
      <c r="HAD108" s="1279"/>
      <c r="HAE108" s="1279"/>
      <c r="HAF108" s="1279"/>
      <c r="HAG108" s="1279"/>
      <c r="HAH108" s="1279"/>
      <c r="HAI108" s="1279"/>
      <c r="HAJ108" s="1279"/>
      <c r="HAK108" s="1279"/>
      <c r="HAL108" s="1279"/>
      <c r="HAM108" s="1279"/>
      <c r="HAN108" s="1279"/>
      <c r="HAO108" s="1279"/>
      <c r="HAP108" s="1279"/>
      <c r="HAQ108" s="1279"/>
      <c r="HAR108" s="1279"/>
      <c r="HAS108" s="1279"/>
      <c r="HAT108" s="1279"/>
      <c r="HAU108" s="1279"/>
      <c r="HAV108" s="1279"/>
      <c r="HAW108" s="1279"/>
      <c r="HAX108" s="1279"/>
      <c r="HAY108" s="1279"/>
      <c r="HAZ108" s="1279"/>
      <c r="HBA108" s="1279"/>
      <c r="HBB108" s="1279"/>
      <c r="HBC108" s="1279"/>
      <c r="HBD108" s="1279"/>
      <c r="HBE108" s="1279"/>
      <c r="HBF108" s="1279"/>
      <c r="HBG108" s="1279"/>
      <c r="HBH108" s="1279"/>
      <c r="HBI108" s="1279"/>
      <c r="HBJ108" s="1279"/>
      <c r="HBK108" s="1279"/>
      <c r="HBL108" s="1279"/>
      <c r="HBM108" s="1279"/>
      <c r="HBN108" s="1279"/>
      <c r="HBO108" s="1279"/>
      <c r="HBP108" s="1279"/>
      <c r="HBQ108" s="1279"/>
      <c r="HBR108" s="1279"/>
      <c r="HBS108" s="1279"/>
      <c r="HBT108" s="1279"/>
      <c r="HBU108" s="1279"/>
      <c r="HBV108" s="1279"/>
      <c r="HBW108" s="1279"/>
      <c r="HBX108" s="1279"/>
      <c r="HBY108" s="1279"/>
      <c r="HBZ108" s="1279"/>
      <c r="HCA108" s="1279"/>
      <c r="HCB108" s="1279"/>
      <c r="HCC108" s="1279"/>
      <c r="HCD108" s="1279"/>
      <c r="HCE108" s="1279"/>
      <c r="HCF108" s="1279"/>
      <c r="HCG108" s="1279"/>
      <c r="HCH108" s="1279"/>
      <c r="HCI108" s="1279"/>
      <c r="HCJ108" s="1279"/>
      <c r="HCK108" s="1279"/>
      <c r="HCL108" s="1279"/>
      <c r="HCM108" s="1279"/>
      <c r="HCN108" s="1279"/>
      <c r="HCO108" s="1279"/>
      <c r="HCP108" s="1279"/>
      <c r="HCQ108" s="1279"/>
      <c r="HCR108" s="1279"/>
      <c r="HCS108" s="1279"/>
      <c r="HCT108" s="1279"/>
      <c r="HCU108" s="1279"/>
      <c r="HCV108" s="1279"/>
      <c r="HCW108" s="1279"/>
      <c r="HCX108" s="1279"/>
      <c r="HCY108" s="1279"/>
      <c r="HCZ108" s="1279"/>
      <c r="HDA108" s="1279"/>
      <c r="HDB108" s="1279"/>
      <c r="HDC108" s="1279"/>
      <c r="HDD108" s="1279"/>
      <c r="HDE108" s="1279"/>
      <c r="HDF108" s="1279"/>
      <c r="HDG108" s="1279"/>
      <c r="HDH108" s="1279"/>
      <c r="HDI108" s="1279"/>
      <c r="HDJ108" s="1279"/>
      <c r="HDK108" s="1279"/>
      <c r="HDL108" s="1279"/>
      <c r="HDM108" s="1279"/>
      <c r="HDN108" s="1279"/>
      <c r="HDO108" s="1279"/>
      <c r="HDP108" s="1279"/>
      <c r="HDQ108" s="1279"/>
      <c r="HDR108" s="1279"/>
      <c r="HDS108" s="1279"/>
      <c r="HDT108" s="1279"/>
      <c r="HDU108" s="1279"/>
      <c r="HDV108" s="1279"/>
      <c r="HDW108" s="1279"/>
      <c r="HDX108" s="1279"/>
      <c r="HDY108" s="1279"/>
      <c r="HDZ108" s="1279"/>
      <c r="HEA108" s="1279"/>
      <c r="HEB108" s="1279"/>
      <c r="HEC108" s="1279"/>
      <c r="HED108" s="1279"/>
      <c r="HEE108" s="1279"/>
      <c r="HEF108" s="1279"/>
      <c r="HEG108" s="1279"/>
      <c r="HEH108" s="1279"/>
      <c r="HEI108" s="1279"/>
      <c r="HEJ108" s="1279"/>
      <c r="HEK108" s="1279"/>
      <c r="HEL108" s="1279"/>
      <c r="HEM108" s="1279"/>
      <c r="HEN108" s="1279"/>
      <c r="HEO108" s="1279"/>
      <c r="HEP108" s="1279"/>
      <c r="HEQ108" s="1279"/>
      <c r="HER108" s="1279"/>
      <c r="HES108" s="1279"/>
      <c r="HET108" s="1279"/>
      <c r="HEU108" s="1279"/>
      <c r="HEV108" s="1279"/>
      <c r="HEW108" s="1279"/>
      <c r="HEX108" s="1279"/>
      <c r="HEY108" s="1279"/>
      <c r="HEZ108" s="1279"/>
      <c r="HFA108" s="1279"/>
      <c r="HFB108" s="1279"/>
      <c r="HFC108" s="1279"/>
      <c r="HFD108" s="1279"/>
      <c r="HFE108" s="1279"/>
      <c r="HFF108" s="1279"/>
      <c r="HFG108" s="1279"/>
      <c r="HFH108" s="1279"/>
      <c r="HFI108" s="1279"/>
      <c r="HFJ108" s="1279"/>
      <c r="HFK108" s="1279"/>
      <c r="HFL108" s="1279"/>
      <c r="HFM108" s="1279"/>
      <c r="HFN108" s="1279"/>
      <c r="HFO108" s="1279"/>
      <c r="HFP108" s="1279"/>
      <c r="HFQ108" s="1279"/>
      <c r="HFR108" s="1279"/>
      <c r="HFS108" s="1279"/>
      <c r="HFT108" s="1279"/>
      <c r="HFU108" s="1279"/>
      <c r="HFV108" s="1279"/>
      <c r="HFW108" s="1279"/>
      <c r="HFX108" s="1279"/>
      <c r="HFY108" s="1279"/>
      <c r="HFZ108" s="1279"/>
      <c r="HGA108" s="1279"/>
      <c r="HGB108" s="1279"/>
      <c r="HGC108" s="1279"/>
      <c r="HGD108" s="1279"/>
      <c r="HGE108" s="1279"/>
      <c r="HGF108" s="1279"/>
      <c r="HGG108" s="1279"/>
      <c r="HGH108" s="1279"/>
      <c r="HGI108" s="1279"/>
      <c r="HGJ108" s="1279"/>
      <c r="HGK108" s="1279"/>
      <c r="HGL108" s="1279"/>
      <c r="HGM108" s="1279"/>
      <c r="HGN108" s="1279"/>
      <c r="HGO108" s="1279"/>
      <c r="HGP108" s="1279"/>
      <c r="HGQ108" s="1279"/>
      <c r="HGR108" s="1279"/>
      <c r="HGS108" s="1279"/>
      <c r="HGT108" s="1279"/>
      <c r="HGU108" s="1279"/>
      <c r="HGV108" s="1279"/>
      <c r="HGW108" s="1279"/>
      <c r="HGX108" s="1279"/>
      <c r="HGY108" s="1279"/>
      <c r="HGZ108" s="1279"/>
      <c r="HHA108" s="1279"/>
      <c r="HHB108" s="1279"/>
      <c r="HHC108" s="1279"/>
      <c r="HHD108" s="1279"/>
      <c r="HHE108" s="1279"/>
      <c r="HHF108" s="1279"/>
      <c r="HHG108" s="1279"/>
      <c r="HHH108" s="1279"/>
      <c r="HHI108" s="1279"/>
      <c r="HHJ108" s="1279"/>
      <c r="HHK108" s="1279"/>
      <c r="HHL108" s="1279"/>
      <c r="HHM108" s="1279"/>
      <c r="HHN108" s="1279"/>
      <c r="HHO108" s="1279"/>
      <c r="HHP108" s="1279"/>
      <c r="HHQ108" s="1279"/>
      <c r="HHR108" s="1279"/>
      <c r="HHS108" s="1279"/>
      <c r="HHT108" s="1279"/>
      <c r="HHU108" s="1279"/>
      <c r="HHV108" s="1279"/>
      <c r="HHW108" s="1279"/>
      <c r="HHX108" s="1279"/>
      <c r="HHY108" s="1279"/>
      <c r="HHZ108" s="1279"/>
      <c r="HIA108" s="1279"/>
      <c r="HIB108" s="1279"/>
      <c r="HIC108" s="1279"/>
      <c r="HID108" s="1279"/>
      <c r="HIE108" s="1279"/>
      <c r="HIF108" s="1279"/>
      <c r="HIG108" s="1279"/>
      <c r="HIH108" s="1279"/>
      <c r="HII108" s="1279"/>
      <c r="HIJ108" s="1279"/>
      <c r="HIK108" s="1279"/>
      <c r="HIL108" s="1279"/>
      <c r="HIM108" s="1279"/>
      <c r="HIN108" s="1279"/>
      <c r="HIO108" s="1279"/>
      <c r="HIP108" s="1279"/>
      <c r="HIQ108" s="1279"/>
      <c r="HIR108" s="1279"/>
      <c r="HIS108" s="1279"/>
      <c r="HIT108" s="1279"/>
      <c r="HIU108" s="1279"/>
      <c r="HIV108" s="1279"/>
      <c r="HIW108" s="1279"/>
      <c r="HIX108" s="1279"/>
      <c r="HIY108" s="1279"/>
      <c r="HIZ108" s="1279"/>
      <c r="HJA108" s="1279"/>
      <c r="HJB108" s="1279"/>
      <c r="HJC108" s="1279"/>
      <c r="HJD108" s="1279"/>
      <c r="HJE108" s="1279"/>
      <c r="HJF108" s="1279"/>
      <c r="HJG108" s="1279"/>
      <c r="HJH108" s="1279"/>
      <c r="HJI108" s="1279"/>
      <c r="HJJ108" s="1279"/>
      <c r="HJK108" s="1279"/>
      <c r="HJL108" s="1279"/>
      <c r="HJM108" s="1279"/>
      <c r="HJN108" s="1279"/>
      <c r="HJO108" s="1279"/>
      <c r="HJP108" s="1279"/>
      <c r="HJQ108" s="1279"/>
      <c r="HJR108" s="1279"/>
      <c r="HJS108" s="1279"/>
      <c r="HJT108" s="1279"/>
      <c r="HJU108" s="1279"/>
      <c r="HJV108" s="1279"/>
      <c r="HJW108" s="1279"/>
      <c r="HJX108" s="1279"/>
      <c r="HJY108" s="1279"/>
      <c r="HJZ108" s="1279"/>
      <c r="HKA108" s="1279"/>
      <c r="HKB108" s="1279"/>
      <c r="HKC108" s="1279"/>
      <c r="HKD108" s="1279"/>
      <c r="HKE108" s="1279"/>
      <c r="HKF108" s="1279"/>
      <c r="HKG108" s="1279"/>
      <c r="HKH108" s="1279"/>
      <c r="HKI108" s="1279"/>
      <c r="HKJ108" s="1279"/>
      <c r="HKK108" s="1279"/>
      <c r="HKL108" s="1279"/>
      <c r="HKM108" s="1279"/>
      <c r="HKN108" s="1279"/>
      <c r="HKO108" s="1279"/>
      <c r="HKP108" s="1279"/>
      <c r="HKQ108" s="1279"/>
      <c r="HKR108" s="1279"/>
      <c r="HKS108" s="1279"/>
      <c r="HKT108" s="1279"/>
      <c r="HKU108" s="1279"/>
      <c r="HKV108" s="1279"/>
      <c r="HKW108" s="1279"/>
      <c r="HKX108" s="1279"/>
      <c r="HKY108" s="1279"/>
      <c r="HKZ108" s="1279"/>
      <c r="HLA108" s="1279"/>
      <c r="HLB108" s="1279"/>
      <c r="HLC108" s="1279"/>
      <c r="HLD108" s="1279"/>
      <c r="HLE108" s="1279"/>
      <c r="HLF108" s="1279"/>
      <c r="HLG108" s="1279"/>
      <c r="HLH108" s="1279"/>
      <c r="HLI108" s="1279"/>
      <c r="HLJ108" s="1279"/>
      <c r="HLK108" s="1279"/>
      <c r="HLL108" s="1279"/>
      <c r="HLM108" s="1279"/>
      <c r="HLN108" s="1279"/>
      <c r="HLO108" s="1279"/>
      <c r="HLP108" s="1279"/>
      <c r="HLQ108" s="1279"/>
      <c r="HLR108" s="1279"/>
      <c r="HLS108" s="1279"/>
      <c r="HLT108" s="1279"/>
      <c r="HLU108" s="1279"/>
      <c r="HLV108" s="1279"/>
      <c r="HLW108" s="1279"/>
      <c r="HLX108" s="1279"/>
      <c r="HLY108" s="1279"/>
      <c r="HLZ108" s="1279"/>
      <c r="HMA108" s="1279"/>
      <c r="HMB108" s="1279"/>
      <c r="HMC108" s="1279"/>
      <c r="HMD108" s="1279"/>
      <c r="HME108" s="1279"/>
      <c r="HMF108" s="1279"/>
      <c r="HMG108" s="1279"/>
      <c r="HMH108" s="1279"/>
      <c r="HMI108" s="1279"/>
      <c r="HMJ108" s="1279"/>
      <c r="HMK108" s="1279"/>
      <c r="HML108" s="1279"/>
      <c r="HMM108" s="1279"/>
      <c r="HMN108" s="1279"/>
      <c r="HMO108" s="1279"/>
      <c r="HMP108" s="1279"/>
      <c r="HMQ108" s="1279"/>
      <c r="HMR108" s="1279"/>
      <c r="HMS108" s="1279"/>
      <c r="HMT108" s="1279"/>
      <c r="HMU108" s="1279"/>
      <c r="HMV108" s="1279"/>
      <c r="HMW108" s="1279"/>
      <c r="HMX108" s="1279"/>
      <c r="HMY108" s="1279"/>
      <c r="HMZ108" s="1279"/>
      <c r="HNA108" s="1279"/>
      <c r="HNB108" s="1279"/>
      <c r="HNC108" s="1279"/>
      <c r="HND108" s="1279"/>
      <c r="HNE108" s="1279"/>
      <c r="HNF108" s="1279"/>
      <c r="HNG108" s="1279"/>
      <c r="HNH108" s="1279"/>
      <c r="HNI108" s="1279"/>
      <c r="HNJ108" s="1279"/>
      <c r="HNK108" s="1279"/>
      <c r="HNL108" s="1279"/>
      <c r="HNM108" s="1279"/>
      <c r="HNN108" s="1279"/>
      <c r="HNO108" s="1279"/>
      <c r="HNP108" s="1279"/>
      <c r="HNQ108" s="1279"/>
      <c r="HNR108" s="1279"/>
      <c r="HNS108" s="1279"/>
      <c r="HNT108" s="1279"/>
      <c r="HNU108" s="1279"/>
      <c r="HNV108" s="1279"/>
      <c r="HNW108" s="1279"/>
      <c r="HNX108" s="1279"/>
      <c r="HNY108" s="1279"/>
      <c r="HNZ108" s="1279"/>
      <c r="HOA108" s="1279"/>
      <c r="HOB108" s="1279"/>
      <c r="HOC108" s="1279"/>
      <c r="HOD108" s="1279"/>
      <c r="HOE108" s="1279"/>
      <c r="HOF108" s="1279"/>
      <c r="HOG108" s="1279"/>
      <c r="HOH108" s="1279"/>
      <c r="HOI108" s="1279"/>
      <c r="HOJ108" s="1279"/>
      <c r="HOK108" s="1279"/>
      <c r="HOL108" s="1279"/>
      <c r="HOM108" s="1279"/>
      <c r="HON108" s="1279"/>
      <c r="HOO108" s="1279"/>
      <c r="HOP108" s="1279"/>
      <c r="HOQ108" s="1279"/>
      <c r="HOR108" s="1279"/>
      <c r="HOS108" s="1279"/>
      <c r="HOT108" s="1279"/>
      <c r="HOU108" s="1279"/>
      <c r="HOV108" s="1279"/>
      <c r="HOW108" s="1279"/>
      <c r="HOX108" s="1279"/>
      <c r="HOY108" s="1279"/>
      <c r="HOZ108" s="1279"/>
      <c r="HPA108" s="1279"/>
      <c r="HPB108" s="1279"/>
      <c r="HPC108" s="1279"/>
      <c r="HPD108" s="1279"/>
      <c r="HPE108" s="1279"/>
      <c r="HPF108" s="1279"/>
      <c r="HPG108" s="1279"/>
      <c r="HPH108" s="1279"/>
      <c r="HPI108" s="1279"/>
      <c r="HPJ108" s="1279"/>
      <c r="HPK108" s="1279"/>
      <c r="HPL108" s="1279"/>
      <c r="HPM108" s="1279"/>
      <c r="HPN108" s="1279"/>
      <c r="HPO108" s="1279"/>
      <c r="HPP108" s="1279"/>
      <c r="HPQ108" s="1279"/>
      <c r="HPR108" s="1279"/>
      <c r="HPS108" s="1279"/>
      <c r="HPT108" s="1279"/>
      <c r="HPU108" s="1279"/>
      <c r="HPV108" s="1279"/>
      <c r="HPW108" s="1279"/>
      <c r="HPX108" s="1279"/>
      <c r="HPY108" s="1279"/>
      <c r="HPZ108" s="1279"/>
      <c r="HQA108" s="1279"/>
      <c r="HQB108" s="1279"/>
      <c r="HQC108" s="1279"/>
      <c r="HQD108" s="1279"/>
      <c r="HQE108" s="1279"/>
      <c r="HQF108" s="1279"/>
      <c r="HQG108" s="1279"/>
      <c r="HQH108" s="1279"/>
      <c r="HQI108" s="1279"/>
      <c r="HQJ108" s="1279"/>
      <c r="HQK108" s="1279"/>
      <c r="HQL108" s="1279"/>
      <c r="HQM108" s="1279"/>
      <c r="HQN108" s="1279"/>
      <c r="HQO108" s="1279"/>
      <c r="HQP108" s="1279"/>
      <c r="HQQ108" s="1279"/>
      <c r="HQR108" s="1279"/>
      <c r="HQS108" s="1279"/>
      <c r="HQT108" s="1279"/>
      <c r="HQU108" s="1279"/>
      <c r="HQV108" s="1279"/>
      <c r="HQW108" s="1279"/>
      <c r="HQX108" s="1279"/>
      <c r="HQY108" s="1279"/>
      <c r="HQZ108" s="1279"/>
      <c r="HRA108" s="1279"/>
      <c r="HRB108" s="1279"/>
      <c r="HRC108" s="1279"/>
      <c r="HRD108" s="1279"/>
      <c r="HRE108" s="1279"/>
      <c r="HRF108" s="1279"/>
      <c r="HRG108" s="1279"/>
      <c r="HRH108" s="1279"/>
      <c r="HRI108" s="1279"/>
      <c r="HRJ108" s="1279"/>
      <c r="HRK108" s="1279"/>
      <c r="HRL108" s="1279"/>
      <c r="HRM108" s="1279"/>
      <c r="HRN108" s="1279"/>
      <c r="HRO108" s="1279"/>
      <c r="HRP108" s="1279"/>
      <c r="HRQ108" s="1279"/>
      <c r="HRR108" s="1279"/>
      <c r="HRS108" s="1279"/>
      <c r="HRT108" s="1279"/>
      <c r="HRU108" s="1279"/>
      <c r="HRV108" s="1279"/>
      <c r="HRW108" s="1279"/>
      <c r="HRX108" s="1279"/>
      <c r="HRY108" s="1279"/>
      <c r="HRZ108" s="1279"/>
      <c r="HSA108" s="1279"/>
      <c r="HSB108" s="1279"/>
      <c r="HSC108" s="1279"/>
      <c r="HSD108" s="1279"/>
      <c r="HSE108" s="1279"/>
      <c r="HSF108" s="1279"/>
      <c r="HSG108" s="1279"/>
      <c r="HSH108" s="1279"/>
      <c r="HSI108" s="1279"/>
      <c r="HSJ108" s="1279"/>
      <c r="HSK108" s="1279"/>
      <c r="HSL108" s="1279"/>
      <c r="HSM108" s="1279"/>
      <c r="HSN108" s="1279"/>
      <c r="HSO108" s="1279"/>
      <c r="HSP108" s="1279"/>
      <c r="HSQ108" s="1279"/>
      <c r="HSR108" s="1279"/>
      <c r="HSS108" s="1279"/>
      <c r="HST108" s="1279"/>
      <c r="HSU108" s="1279"/>
      <c r="HSV108" s="1279"/>
      <c r="HSW108" s="1279"/>
      <c r="HSX108" s="1279"/>
      <c r="HSY108" s="1279"/>
      <c r="HSZ108" s="1279"/>
      <c r="HTA108" s="1279"/>
      <c r="HTB108" s="1279"/>
      <c r="HTC108" s="1279"/>
      <c r="HTD108" s="1279"/>
      <c r="HTE108" s="1279"/>
      <c r="HTF108" s="1279"/>
      <c r="HTG108" s="1279"/>
      <c r="HTH108" s="1279"/>
      <c r="HTI108" s="1279"/>
      <c r="HTJ108" s="1279"/>
      <c r="HTK108" s="1279"/>
      <c r="HTL108" s="1279"/>
      <c r="HTM108" s="1279"/>
      <c r="HTN108" s="1279"/>
      <c r="HTO108" s="1279"/>
      <c r="HTP108" s="1279"/>
      <c r="HTQ108" s="1279"/>
      <c r="HTR108" s="1279"/>
      <c r="HTS108" s="1279"/>
      <c r="HTT108" s="1279"/>
      <c r="HTU108" s="1279"/>
      <c r="HTV108" s="1279"/>
      <c r="HTW108" s="1279"/>
      <c r="HTX108" s="1279"/>
      <c r="HTY108" s="1279"/>
      <c r="HTZ108" s="1279"/>
      <c r="HUA108" s="1279"/>
      <c r="HUB108" s="1279"/>
      <c r="HUC108" s="1279"/>
      <c r="HUD108" s="1279"/>
      <c r="HUE108" s="1279"/>
      <c r="HUF108" s="1279"/>
      <c r="HUG108" s="1279"/>
      <c r="HUH108" s="1279"/>
      <c r="HUI108" s="1279"/>
      <c r="HUJ108" s="1279"/>
      <c r="HUK108" s="1279"/>
      <c r="HUL108" s="1279"/>
      <c r="HUM108" s="1279"/>
      <c r="HUN108" s="1279"/>
      <c r="HUO108" s="1279"/>
      <c r="HUP108" s="1279"/>
      <c r="HUQ108" s="1279"/>
      <c r="HUR108" s="1279"/>
      <c r="HUS108" s="1279"/>
      <c r="HUT108" s="1279"/>
      <c r="HUU108" s="1279"/>
      <c r="HUV108" s="1279"/>
      <c r="HUW108" s="1279"/>
      <c r="HUX108" s="1279"/>
      <c r="HUY108" s="1279"/>
      <c r="HUZ108" s="1279"/>
      <c r="HVA108" s="1279"/>
      <c r="HVB108" s="1279"/>
      <c r="HVC108" s="1279"/>
      <c r="HVD108" s="1279"/>
      <c r="HVE108" s="1279"/>
      <c r="HVF108" s="1279"/>
      <c r="HVG108" s="1279"/>
      <c r="HVH108" s="1279"/>
      <c r="HVI108" s="1279"/>
      <c r="HVJ108" s="1279"/>
      <c r="HVK108" s="1279"/>
      <c r="HVL108" s="1279"/>
      <c r="HVM108" s="1279"/>
      <c r="HVN108" s="1279"/>
      <c r="HVO108" s="1279"/>
      <c r="HVP108" s="1279"/>
      <c r="HVQ108" s="1279"/>
      <c r="HVR108" s="1279"/>
      <c r="HVS108" s="1279"/>
      <c r="HVT108" s="1279"/>
      <c r="HVU108" s="1279"/>
      <c r="HVV108" s="1279"/>
      <c r="HVW108" s="1279"/>
      <c r="HVX108" s="1279"/>
      <c r="HVY108" s="1279"/>
      <c r="HVZ108" s="1279"/>
      <c r="HWA108" s="1279"/>
      <c r="HWB108" s="1279"/>
      <c r="HWC108" s="1279"/>
      <c r="HWD108" s="1279"/>
      <c r="HWE108" s="1279"/>
      <c r="HWF108" s="1279"/>
      <c r="HWG108" s="1279"/>
      <c r="HWH108" s="1279"/>
      <c r="HWI108" s="1279"/>
      <c r="HWJ108" s="1279"/>
      <c r="HWK108" s="1279"/>
      <c r="HWL108" s="1279"/>
      <c r="HWM108" s="1279"/>
      <c r="HWN108" s="1279"/>
      <c r="HWO108" s="1279"/>
      <c r="HWP108" s="1279"/>
      <c r="HWQ108" s="1279"/>
      <c r="HWR108" s="1279"/>
      <c r="HWS108" s="1279"/>
      <c r="HWT108" s="1279"/>
      <c r="HWU108" s="1279"/>
      <c r="HWV108" s="1279"/>
      <c r="HWW108" s="1279"/>
      <c r="HWX108" s="1279"/>
      <c r="HWY108" s="1279"/>
      <c r="HWZ108" s="1279"/>
      <c r="HXA108" s="1279"/>
      <c r="HXB108" s="1279"/>
      <c r="HXC108" s="1279"/>
      <c r="HXD108" s="1279"/>
      <c r="HXE108" s="1279"/>
      <c r="HXF108" s="1279"/>
      <c r="HXG108" s="1279"/>
      <c r="HXH108" s="1279"/>
      <c r="HXI108" s="1279"/>
      <c r="HXJ108" s="1279"/>
      <c r="HXK108" s="1279"/>
      <c r="HXL108" s="1279"/>
      <c r="HXM108" s="1279"/>
      <c r="HXN108" s="1279"/>
      <c r="HXO108" s="1279"/>
      <c r="HXP108" s="1279"/>
      <c r="HXQ108" s="1279"/>
      <c r="HXR108" s="1279"/>
      <c r="HXS108" s="1279"/>
      <c r="HXT108" s="1279"/>
      <c r="HXU108" s="1279"/>
      <c r="HXV108" s="1279"/>
      <c r="HXW108" s="1279"/>
      <c r="HXX108" s="1279"/>
      <c r="HXY108" s="1279"/>
      <c r="HXZ108" s="1279"/>
      <c r="HYA108" s="1279"/>
      <c r="HYB108" s="1279"/>
      <c r="HYC108" s="1279"/>
      <c r="HYD108" s="1279"/>
      <c r="HYE108" s="1279"/>
      <c r="HYF108" s="1279"/>
      <c r="HYG108" s="1279"/>
      <c r="HYH108" s="1279"/>
      <c r="HYI108" s="1279"/>
      <c r="HYJ108" s="1279"/>
      <c r="HYK108" s="1279"/>
      <c r="HYL108" s="1279"/>
      <c r="HYM108" s="1279"/>
      <c r="HYN108" s="1279"/>
      <c r="HYO108" s="1279"/>
      <c r="HYP108" s="1279"/>
      <c r="HYQ108" s="1279"/>
      <c r="HYR108" s="1279"/>
      <c r="HYS108" s="1279"/>
      <c r="HYT108" s="1279"/>
      <c r="HYU108" s="1279"/>
      <c r="HYV108" s="1279"/>
      <c r="HYW108" s="1279"/>
      <c r="HYX108" s="1279"/>
      <c r="HYY108" s="1279"/>
      <c r="HYZ108" s="1279"/>
      <c r="HZA108" s="1279"/>
      <c r="HZB108" s="1279"/>
      <c r="HZC108" s="1279"/>
      <c r="HZD108" s="1279"/>
      <c r="HZE108" s="1279"/>
      <c r="HZF108" s="1279"/>
      <c r="HZG108" s="1279"/>
      <c r="HZH108" s="1279"/>
      <c r="HZI108" s="1279"/>
      <c r="HZJ108" s="1279"/>
      <c r="HZK108" s="1279"/>
      <c r="HZL108" s="1279"/>
      <c r="HZM108" s="1279"/>
      <c r="HZN108" s="1279"/>
      <c r="HZO108" s="1279"/>
      <c r="HZP108" s="1279"/>
      <c r="HZQ108" s="1279"/>
      <c r="HZR108" s="1279"/>
      <c r="HZS108" s="1279"/>
      <c r="HZT108" s="1279"/>
      <c r="HZU108" s="1279"/>
      <c r="HZV108" s="1279"/>
      <c r="HZW108" s="1279"/>
      <c r="HZX108" s="1279"/>
      <c r="HZY108" s="1279"/>
      <c r="HZZ108" s="1279"/>
      <c r="IAA108" s="1279"/>
      <c r="IAB108" s="1279"/>
      <c r="IAC108" s="1279"/>
      <c r="IAD108" s="1279"/>
      <c r="IAE108" s="1279"/>
      <c r="IAF108" s="1279"/>
      <c r="IAG108" s="1279"/>
      <c r="IAH108" s="1279"/>
      <c r="IAI108" s="1279"/>
      <c r="IAJ108" s="1279"/>
      <c r="IAK108" s="1279"/>
      <c r="IAL108" s="1279"/>
      <c r="IAM108" s="1279"/>
      <c r="IAN108" s="1279"/>
      <c r="IAO108" s="1279"/>
      <c r="IAP108" s="1279"/>
      <c r="IAQ108" s="1279"/>
      <c r="IAR108" s="1279"/>
      <c r="IAS108" s="1279"/>
      <c r="IAT108" s="1279"/>
      <c r="IAU108" s="1279"/>
      <c r="IAV108" s="1279"/>
      <c r="IAW108" s="1279"/>
      <c r="IAX108" s="1279"/>
      <c r="IAY108" s="1279"/>
      <c r="IAZ108" s="1279"/>
      <c r="IBA108" s="1279"/>
      <c r="IBB108" s="1279"/>
      <c r="IBC108" s="1279"/>
      <c r="IBD108" s="1279"/>
      <c r="IBE108" s="1279"/>
      <c r="IBF108" s="1279"/>
      <c r="IBG108" s="1279"/>
      <c r="IBH108" s="1279"/>
      <c r="IBI108" s="1279"/>
      <c r="IBJ108" s="1279"/>
      <c r="IBK108" s="1279"/>
      <c r="IBL108" s="1279"/>
      <c r="IBM108" s="1279"/>
      <c r="IBN108" s="1279"/>
      <c r="IBO108" s="1279"/>
      <c r="IBP108" s="1279"/>
      <c r="IBQ108" s="1279"/>
      <c r="IBR108" s="1279"/>
      <c r="IBS108" s="1279"/>
      <c r="IBT108" s="1279"/>
      <c r="IBU108" s="1279"/>
      <c r="IBV108" s="1279"/>
      <c r="IBW108" s="1279"/>
      <c r="IBX108" s="1279"/>
      <c r="IBY108" s="1279"/>
      <c r="IBZ108" s="1279"/>
      <c r="ICA108" s="1279"/>
      <c r="ICB108" s="1279"/>
      <c r="ICC108" s="1279"/>
      <c r="ICD108" s="1279"/>
      <c r="ICE108" s="1279"/>
      <c r="ICF108" s="1279"/>
      <c r="ICG108" s="1279"/>
      <c r="ICH108" s="1279"/>
      <c r="ICI108" s="1279"/>
      <c r="ICJ108" s="1279"/>
      <c r="ICK108" s="1279"/>
      <c r="ICL108" s="1279"/>
      <c r="ICM108" s="1279"/>
      <c r="ICN108" s="1279"/>
      <c r="ICO108" s="1279"/>
      <c r="ICP108" s="1279"/>
      <c r="ICQ108" s="1279"/>
      <c r="ICR108" s="1279"/>
      <c r="ICS108" s="1279"/>
      <c r="ICT108" s="1279"/>
      <c r="ICU108" s="1279"/>
      <c r="ICV108" s="1279"/>
      <c r="ICW108" s="1279"/>
      <c r="ICX108" s="1279"/>
      <c r="ICY108" s="1279"/>
      <c r="ICZ108" s="1279"/>
      <c r="IDA108" s="1279"/>
      <c r="IDB108" s="1279"/>
      <c r="IDC108" s="1279"/>
      <c r="IDD108" s="1279"/>
      <c r="IDE108" s="1279"/>
      <c r="IDF108" s="1279"/>
      <c r="IDG108" s="1279"/>
      <c r="IDH108" s="1279"/>
      <c r="IDI108" s="1279"/>
      <c r="IDJ108" s="1279"/>
      <c r="IDK108" s="1279"/>
      <c r="IDL108" s="1279"/>
      <c r="IDM108" s="1279"/>
      <c r="IDN108" s="1279"/>
      <c r="IDO108" s="1279"/>
      <c r="IDP108" s="1279"/>
      <c r="IDQ108" s="1279"/>
      <c r="IDR108" s="1279"/>
      <c r="IDS108" s="1279"/>
      <c r="IDT108" s="1279"/>
      <c r="IDU108" s="1279"/>
      <c r="IDV108" s="1279"/>
      <c r="IDW108" s="1279"/>
      <c r="IDX108" s="1279"/>
      <c r="IDY108" s="1279"/>
      <c r="IDZ108" s="1279"/>
      <c r="IEA108" s="1279"/>
      <c r="IEB108" s="1279"/>
      <c r="IEC108" s="1279"/>
      <c r="IED108" s="1279"/>
      <c r="IEE108" s="1279"/>
      <c r="IEF108" s="1279"/>
      <c r="IEG108" s="1279"/>
      <c r="IEH108" s="1279"/>
      <c r="IEI108" s="1279"/>
      <c r="IEJ108" s="1279"/>
      <c r="IEK108" s="1279"/>
      <c r="IEL108" s="1279"/>
      <c r="IEM108" s="1279"/>
      <c r="IEN108" s="1279"/>
      <c r="IEO108" s="1279"/>
      <c r="IEP108" s="1279"/>
      <c r="IEQ108" s="1279"/>
      <c r="IER108" s="1279"/>
      <c r="IES108" s="1279"/>
      <c r="IET108" s="1279"/>
      <c r="IEU108" s="1279"/>
      <c r="IEV108" s="1279"/>
      <c r="IEW108" s="1279"/>
      <c r="IEX108" s="1279"/>
      <c r="IEY108" s="1279"/>
      <c r="IEZ108" s="1279"/>
      <c r="IFA108" s="1279"/>
      <c r="IFB108" s="1279"/>
      <c r="IFC108" s="1279"/>
      <c r="IFD108" s="1279"/>
      <c r="IFE108" s="1279"/>
      <c r="IFF108" s="1279"/>
      <c r="IFG108" s="1279"/>
      <c r="IFH108" s="1279"/>
      <c r="IFI108" s="1279"/>
      <c r="IFJ108" s="1279"/>
      <c r="IFK108" s="1279"/>
      <c r="IFL108" s="1279"/>
      <c r="IFM108" s="1279"/>
      <c r="IFN108" s="1279"/>
      <c r="IFO108" s="1279"/>
      <c r="IFP108" s="1279"/>
      <c r="IFQ108" s="1279"/>
      <c r="IFR108" s="1279"/>
      <c r="IFS108" s="1279"/>
      <c r="IFT108" s="1279"/>
      <c r="IFU108" s="1279"/>
      <c r="IFV108" s="1279"/>
      <c r="IFW108" s="1279"/>
      <c r="IFX108" s="1279"/>
      <c r="IFY108" s="1279"/>
      <c r="IFZ108" s="1279"/>
      <c r="IGA108" s="1279"/>
      <c r="IGB108" s="1279"/>
      <c r="IGC108" s="1279"/>
      <c r="IGD108" s="1279"/>
      <c r="IGE108" s="1279"/>
      <c r="IGF108" s="1279"/>
      <c r="IGG108" s="1279"/>
      <c r="IGH108" s="1279"/>
      <c r="IGI108" s="1279"/>
      <c r="IGJ108" s="1279"/>
      <c r="IGK108" s="1279"/>
      <c r="IGL108" s="1279"/>
      <c r="IGM108" s="1279"/>
      <c r="IGN108" s="1279"/>
      <c r="IGO108" s="1279"/>
      <c r="IGP108" s="1279"/>
      <c r="IGQ108" s="1279"/>
      <c r="IGR108" s="1279"/>
      <c r="IGS108" s="1279"/>
      <c r="IGT108" s="1279"/>
      <c r="IGU108" s="1279"/>
      <c r="IGV108" s="1279"/>
      <c r="IGW108" s="1279"/>
      <c r="IGX108" s="1279"/>
      <c r="IGY108" s="1279"/>
      <c r="IGZ108" s="1279"/>
      <c r="IHA108" s="1279"/>
      <c r="IHB108" s="1279"/>
      <c r="IHC108" s="1279"/>
      <c r="IHD108" s="1279"/>
      <c r="IHE108" s="1279"/>
      <c r="IHF108" s="1279"/>
      <c r="IHG108" s="1279"/>
      <c r="IHH108" s="1279"/>
      <c r="IHI108" s="1279"/>
      <c r="IHJ108" s="1279"/>
      <c r="IHK108" s="1279"/>
      <c r="IHL108" s="1279"/>
      <c r="IHM108" s="1279"/>
      <c r="IHN108" s="1279"/>
      <c r="IHO108" s="1279"/>
      <c r="IHP108" s="1279"/>
      <c r="IHQ108" s="1279"/>
      <c r="IHR108" s="1279"/>
      <c r="IHS108" s="1279"/>
      <c r="IHT108" s="1279"/>
      <c r="IHU108" s="1279"/>
      <c r="IHV108" s="1279"/>
      <c r="IHW108" s="1279"/>
      <c r="IHX108" s="1279"/>
      <c r="IHY108" s="1279"/>
      <c r="IHZ108" s="1279"/>
      <c r="IIA108" s="1279"/>
      <c r="IIB108" s="1279"/>
      <c r="IIC108" s="1279"/>
      <c r="IID108" s="1279"/>
      <c r="IIE108" s="1279"/>
      <c r="IIF108" s="1279"/>
      <c r="IIG108" s="1279"/>
      <c r="IIH108" s="1279"/>
      <c r="III108" s="1279"/>
      <c r="IIJ108" s="1279"/>
      <c r="IIK108" s="1279"/>
      <c r="IIL108" s="1279"/>
      <c r="IIM108" s="1279"/>
      <c r="IIN108" s="1279"/>
      <c r="IIO108" s="1279"/>
      <c r="IIP108" s="1279"/>
      <c r="IIQ108" s="1279"/>
      <c r="IIR108" s="1279"/>
      <c r="IIS108" s="1279"/>
      <c r="IIT108" s="1279"/>
      <c r="IIU108" s="1279"/>
      <c r="IIV108" s="1279"/>
      <c r="IIW108" s="1279"/>
      <c r="IIX108" s="1279"/>
      <c r="IIY108" s="1279"/>
      <c r="IIZ108" s="1279"/>
      <c r="IJA108" s="1279"/>
      <c r="IJB108" s="1279"/>
      <c r="IJC108" s="1279"/>
      <c r="IJD108" s="1279"/>
      <c r="IJE108" s="1279"/>
      <c r="IJF108" s="1279"/>
      <c r="IJG108" s="1279"/>
      <c r="IJH108" s="1279"/>
      <c r="IJI108" s="1279"/>
      <c r="IJJ108" s="1279"/>
      <c r="IJK108" s="1279"/>
      <c r="IJL108" s="1279"/>
      <c r="IJM108" s="1279"/>
      <c r="IJN108" s="1279"/>
      <c r="IJO108" s="1279"/>
      <c r="IJP108" s="1279"/>
      <c r="IJQ108" s="1279"/>
      <c r="IJR108" s="1279"/>
      <c r="IJS108" s="1279"/>
      <c r="IJT108" s="1279"/>
      <c r="IJU108" s="1279"/>
      <c r="IJV108" s="1279"/>
      <c r="IJW108" s="1279"/>
      <c r="IJX108" s="1279"/>
      <c r="IJY108" s="1279"/>
      <c r="IJZ108" s="1279"/>
      <c r="IKA108" s="1279"/>
      <c r="IKB108" s="1279"/>
      <c r="IKC108" s="1279"/>
      <c r="IKD108" s="1279"/>
      <c r="IKE108" s="1279"/>
      <c r="IKF108" s="1279"/>
      <c r="IKG108" s="1279"/>
      <c r="IKH108" s="1279"/>
      <c r="IKI108" s="1279"/>
      <c r="IKJ108" s="1279"/>
      <c r="IKK108" s="1279"/>
      <c r="IKL108" s="1279"/>
      <c r="IKM108" s="1279"/>
      <c r="IKN108" s="1279"/>
      <c r="IKO108" s="1279"/>
      <c r="IKP108" s="1279"/>
      <c r="IKQ108" s="1279"/>
      <c r="IKR108" s="1279"/>
      <c r="IKS108" s="1279"/>
      <c r="IKT108" s="1279"/>
      <c r="IKU108" s="1279"/>
      <c r="IKV108" s="1279"/>
      <c r="IKW108" s="1279"/>
      <c r="IKX108" s="1279"/>
      <c r="IKY108" s="1279"/>
      <c r="IKZ108" s="1279"/>
      <c r="ILA108" s="1279"/>
      <c r="ILB108" s="1279"/>
      <c r="ILC108" s="1279"/>
      <c r="ILD108" s="1279"/>
      <c r="ILE108" s="1279"/>
      <c r="ILF108" s="1279"/>
      <c r="ILG108" s="1279"/>
      <c r="ILH108" s="1279"/>
      <c r="ILI108" s="1279"/>
      <c r="ILJ108" s="1279"/>
      <c r="ILK108" s="1279"/>
      <c r="ILL108" s="1279"/>
      <c r="ILM108" s="1279"/>
      <c r="ILN108" s="1279"/>
      <c r="ILO108" s="1279"/>
      <c r="ILP108" s="1279"/>
      <c r="ILQ108" s="1279"/>
      <c r="ILR108" s="1279"/>
      <c r="ILS108" s="1279"/>
      <c r="ILT108" s="1279"/>
      <c r="ILU108" s="1279"/>
      <c r="ILV108" s="1279"/>
      <c r="ILW108" s="1279"/>
      <c r="ILX108" s="1279"/>
      <c r="ILY108" s="1279"/>
      <c r="ILZ108" s="1279"/>
      <c r="IMA108" s="1279"/>
      <c r="IMB108" s="1279"/>
      <c r="IMC108" s="1279"/>
      <c r="IMD108" s="1279"/>
      <c r="IME108" s="1279"/>
      <c r="IMF108" s="1279"/>
      <c r="IMG108" s="1279"/>
      <c r="IMH108" s="1279"/>
      <c r="IMI108" s="1279"/>
      <c r="IMJ108" s="1279"/>
      <c r="IMK108" s="1279"/>
      <c r="IML108" s="1279"/>
      <c r="IMM108" s="1279"/>
      <c r="IMN108" s="1279"/>
      <c r="IMO108" s="1279"/>
      <c r="IMP108" s="1279"/>
      <c r="IMQ108" s="1279"/>
      <c r="IMR108" s="1279"/>
      <c r="IMS108" s="1279"/>
      <c r="IMT108" s="1279"/>
      <c r="IMU108" s="1279"/>
      <c r="IMV108" s="1279"/>
      <c r="IMW108" s="1279"/>
      <c r="IMX108" s="1279"/>
      <c r="IMY108" s="1279"/>
      <c r="IMZ108" s="1279"/>
      <c r="INA108" s="1279"/>
      <c r="INB108" s="1279"/>
      <c r="INC108" s="1279"/>
      <c r="IND108" s="1279"/>
      <c r="INE108" s="1279"/>
      <c r="INF108" s="1279"/>
      <c r="ING108" s="1279"/>
      <c r="INH108" s="1279"/>
      <c r="INI108" s="1279"/>
      <c r="INJ108" s="1279"/>
      <c r="INK108" s="1279"/>
      <c r="INL108" s="1279"/>
      <c r="INM108" s="1279"/>
      <c r="INN108" s="1279"/>
      <c r="INO108" s="1279"/>
      <c r="INP108" s="1279"/>
      <c r="INQ108" s="1279"/>
      <c r="INR108" s="1279"/>
      <c r="INS108" s="1279"/>
      <c r="INT108" s="1279"/>
      <c r="INU108" s="1279"/>
      <c r="INV108" s="1279"/>
      <c r="INW108" s="1279"/>
      <c r="INX108" s="1279"/>
      <c r="INY108" s="1279"/>
      <c r="INZ108" s="1279"/>
      <c r="IOA108" s="1279"/>
      <c r="IOB108" s="1279"/>
      <c r="IOC108" s="1279"/>
      <c r="IOD108" s="1279"/>
      <c r="IOE108" s="1279"/>
      <c r="IOF108" s="1279"/>
      <c r="IOG108" s="1279"/>
      <c r="IOH108" s="1279"/>
      <c r="IOI108" s="1279"/>
      <c r="IOJ108" s="1279"/>
      <c r="IOK108" s="1279"/>
      <c r="IOL108" s="1279"/>
      <c r="IOM108" s="1279"/>
      <c r="ION108" s="1279"/>
      <c r="IOO108" s="1279"/>
      <c r="IOP108" s="1279"/>
      <c r="IOQ108" s="1279"/>
      <c r="IOR108" s="1279"/>
      <c r="IOS108" s="1279"/>
      <c r="IOT108" s="1279"/>
      <c r="IOU108" s="1279"/>
      <c r="IOV108" s="1279"/>
      <c r="IOW108" s="1279"/>
      <c r="IOX108" s="1279"/>
      <c r="IOY108" s="1279"/>
      <c r="IOZ108" s="1279"/>
      <c r="IPA108" s="1279"/>
      <c r="IPB108" s="1279"/>
      <c r="IPC108" s="1279"/>
      <c r="IPD108" s="1279"/>
      <c r="IPE108" s="1279"/>
      <c r="IPF108" s="1279"/>
      <c r="IPG108" s="1279"/>
      <c r="IPH108" s="1279"/>
      <c r="IPI108" s="1279"/>
      <c r="IPJ108" s="1279"/>
      <c r="IPK108" s="1279"/>
      <c r="IPL108" s="1279"/>
      <c r="IPM108" s="1279"/>
      <c r="IPN108" s="1279"/>
      <c r="IPO108" s="1279"/>
      <c r="IPP108" s="1279"/>
      <c r="IPQ108" s="1279"/>
      <c r="IPR108" s="1279"/>
      <c r="IPS108" s="1279"/>
      <c r="IPT108" s="1279"/>
      <c r="IPU108" s="1279"/>
      <c r="IPV108" s="1279"/>
      <c r="IPW108" s="1279"/>
      <c r="IPX108" s="1279"/>
      <c r="IPY108" s="1279"/>
      <c r="IPZ108" s="1279"/>
      <c r="IQA108" s="1279"/>
      <c r="IQB108" s="1279"/>
      <c r="IQC108" s="1279"/>
      <c r="IQD108" s="1279"/>
      <c r="IQE108" s="1279"/>
      <c r="IQF108" s="1279"/>
      <c r="IQG108" s="1279"/>
      <c r="IQH108" s="1279"/>
      <c r="IQI108" s="1279"/>
      <c r="IQJ108" s="1279"/>
      <c r="IQK108" s="1279"/>
      <c r="IQL108" s="1279"/>
      <c r="IQM108" s="1279"/>
      <c r="IQN108" s="1279"/>
      <c r="IQO108" s="1279"/>
      <c r="IQP108" s="1279"/>
      <c r="IQQ108" s="1279"/>
      <c r="IQR108" s="1279"/>
      <c r="IQS108" s="1279"/>
      <c r="IQT108" s="1279"/>
      <c r="IQU108" s="1279"/>
      <c r="IQV108" s="1279"/>
      <c r="IQW108" s="1279"/>
      <c r="IQX108" s="1279"/>
      <c r="IQY108" s="1279"/>
      <c r="IQZ108" s="1279"/>
      <c r="IRA108" s="1279"/>
      <c r="IRB108" s="1279"/>
      <c r="IRC108" s="1279"/>
      <c r="IRD108" s="1279"/>
      <c r="IRE108" s="1279"/>
      <c r="IRF108" s="1279"/>
      <c r="IRG108" s="1279"/>
      <c r="IRH108" s="1279"/>
      <c r="IRI108" s="1279"/>
      <c r="IRJ108" s="1279"/>
      <c r="IRK108" s="1279"/>
      <c r="IRL108" s="1279"/>
      <c r="IRM108" s="1279"/>
      <c r="IRN108" s="1279"/>
      <c r="IRO108" s="1279"/>
      <c r="IRP108" s="1279"/>
      <c r="IRQ108" s="1279"/>
      <c r="IRR108" s="1279"/>
      <c r="IRS108" s="1279"/>
      <c r="IRT108" s="1279"/>
      <c r="IRU108" s="1279"/>
      <c r="IRV108" s="1279"/>
      <c r="IRW108" s="1279"/>
      <c r="IRX108" s="1279"/>
      <c r="IRY108" s="1279"/>
      <c r="IRZ108" s="1279"/>
      <c r="ISA108" s="1279"/>
      <c r="ISB108" s="1279"/>
      <c r="ISC108" s="1279"/>
      <c r="ISD108" s="1279"/>
      <c r="ISE108" s="1279"/>
      <c r="ISF108" s="1279"/>
      <c r="ISG108" s="1279"/>
      <c r="ISH108" s="1279"/>
      <c r="ISI108" s="1279"/>
      <c r="ISJ108" s="1279"/>
      <c r="ISK108" s="1279"/>
      <c r="ISL108" s="1279"/>
      <c r="ISM108" s="1279"/>
      <c r="ISN108" s="1279"/>
      <c r="ISO108" s="1279"/>
      <c r="ISP108" s="1279"/>
      <c r="ISQ108" s="1279"/>
      <c r="ISR108" s="1279"/>
      <c r="ISS108" s="1279"/>
      <c r="IST108" s="1279"/>
      <c r="ISU108" s="1279"/>
      <c r="ISV108" s="1279"/>
      <c r="ISW108" s="1279"/>
      <c r="ISX108" s="1279"/>
      <c r="ISY108" s="1279"/>
      <c r="ISZ108" s="1279"/>
      <c r="ITA108" s="1279"/>
      <c r="ITB108" s="1279"/>
      <c r="ITC108" s="1279"/>
      <c r="ITD108" s="1279"/>
      <c r="ITE108" s="1279"/>
      <c r="ITF108" s="1279"/>
      <c r="ITG108" s="1279"/>
      <c r="ITH108" s="1279"/>
      <c r="ITI108" s="1279"/>
      <c r="ITJ108" s="1279"/>
      <c r="ITK108" s="1279"/>
      <c r="ITL108" s="1279"/>
      <c r="ITM108" s="1279"/>
      <c r="ITN108" s="1279"/>
      <c r="ITO108" s="1279"/>
      <c r="ITP108" s="1279"/>
      <c r="ITQ108" s="1279"/>
      <c r="ITR108" s="1279"/>
      <c r="ITS108" s="1279"/>
      <c r="ITT108" s="1279"/>
      <c r="ITU108" s="1279"/>
      <c r="ITV108" s="1279"/>
      <c r="ITW108" s="1279"/>
      <c r="ITX108" s="1279"/>
      <c r="ITY108" s="1279"/>
      <c r="ITZ108" s="1279"/>
      <c r="IUA108" s="1279"/>
      <c r="IUB108" s="1279"/>
      <c r="IUC108" s="1279"/>
      <c r="IUD108" s="1279"/>
      <c r="IUE108" s="1279"/>
      <c r="IUF108" s="1279"/>
      <c r="IUG108" s="1279"/>
      <c r="IUH108" s="1279"/>
      <c r="IUI108" s="1279"/>
      <c r="IUJ108" s="1279"/>
      <c r="IUK108" s="1279"/>
      <c r="IUL108" s="1279"/>
      <c r="IUM108" s="1279"/>
      <c r="IUN108" s="1279"/>
      <c r="IUO108" s="1279"/>
      <c r="IUP108" s="1279"/>
      <c r="IUQ108" s="1279"/>
      <c r="IUR108" s="1279"/>
      <c r="IUS108" s="1279"/>
      <c r="IUT108" s="1279"/>
      <c r="IUU108" s="1279"/>
      <c r="IUV108" s="1279"/>
      <c r="IUW108" s="1279"/>
      <c r="IUX108" s="1279"/>
      <c r="IUY108" s="1279"/>
      <c r="IUZ108" s="1279"/>
      <c r="IVA108" s="1279"/>
      <c r="IVB108" s="1279"/>
      <c r="IVC108" s="1279"/>
      <c r="IVD108" s="1279"/>
      <c r="IVE108" s="1279"/>
      <c r="IVF108" s="1279"/>
      <c r="IVG108" s="1279"/>
      <c r="IVH108" s="1279"/>
      <c r="IVI108" s="1279"/>
      <c r="IVJ108" s="1279"/>
      <c r="IVK108" s="1279"/>
      <c r="IVL108" s="1279"/>
      <c r="IVM108" s="1279"/>
      <c r="IVN108" s="1279"/>
      <c r="IVO108" s="1279"/>
      <c r="IVP108" s="1279"/>
      <c r="IVQ108" s="1279"/>
      <c r="IVR108" s="1279"/>
      <c r="IVS108" s="1279"/>
      <c r="IVT108" s="1279"/>
      <c r="IVU108" s="1279"/>
      <c r="IVV108" s="1279"/>
      <c r="IVW108" s="1279"/>
      <c r="IVX108" s="1279"/>
      <c r="IVY108" s="1279"/>
      <c r="IVZ108" s="1279"/>
      <c r="IWA108" s="1279"/>
      <c r="IWB108" s="1279"/>
      <c r="IWC108" s="1279"/>
      <c r="IWD108" s="1279"/>
      <c r="IWE108" s="1279"/>
      <c r="IWF108" s="1279"/>
      <c r="IWG108" s="1279"/>
      <c r="IWH108" s="1279"/>
      <c r="IWI108" s="1279"/>
      <c r="IWJ108" s="1279"/>
      <c r="IWK108" s="1279"/>
      <c r="IWL108" s="1279"/>
      <c r="IWM108" s="1279"/>
      <c r="IWN108" s="1279"/>
      <c r="IWO108" s="1279"/>
      <c r="IWP108" s="1279"/>
      <c r="IWQ108" s="1279"/>
      <c r="IWR108" s="1279"/>
      <c r="IWS108" s="1279"/>
      <c r="IWT108" s="1279"/>
      <c r="IWU108" s="1279"/>
      <c r="IWV108" s="1279"/>
      <c r="IWW108" s="1279"/>
      <c r="IWX108" s="1279"/>
      <c r="IWY108" s="1279"/>
      <c r="IWZ108" s="1279"/>
      <c r="IXA108" s="1279"/>
      <c r="IXB108" s="1279"/>
      <c r="IXC108" s="1279"/>
      <c r="IXD108" s="1279"/>
      <c r="IXE108" s="1279"/>
      <c r="IXF108" s="1279"/>
      <c r="IXG108" s="1279"/>
      <c r="IXH108" s="1279"/>
      <c r="IXI108" s="1279"/>
      <c r="IXJ108" s="1279"/>
      <c r="IXK108" s="1279"/>
      <c r="IXL108" s="1279"/>
      <c r="IXM108" s="1279"/>
      <c r="IXN108" s="1279"/>
      <c r="IXO108" s="1279"/>
      <c r="IXP108" s="1279"/>
      <c r="IXQ108" s="1279"/>
      <c r="IXR108" s="1279"/>
      <c r="IXS108" s="1279"/>
      <c r="IXT108" s="1279"/>
      <c r="IXU108" s="1279"/>
      <c r="IXV108" s="1279"/>
      <c r="IXW108" s="1279"/>
      <c r="IXX108" s="1279"/>
      <c r="IXY108" s="1279"/>
      <c r="IXZ108" s="1279"/>
      <c r="IYA108" s="1279"/>
      <c r="IYB108" s="1279"/>
      <c r="IYC108" s="1279"/>
      <c r="IYD108" s="1279"/>
      <c r="IYE108" s="1279"/>
      <c r="IYF108" s="1279"/>
      <c r="IYG108" s="1279"/>
      <c r="IYH108" s="1279"/>
      <c r="IYI108" s="1279"/>
      <c r="IYJ108" s="1279"/>
      <c r="IYK108" s="1279"/>
      <c r="IYL108" s="1279"/>
      <c r="IYM108" s="1279"/>
      <c r="IYN108" s="1279"/>
      <c r="IYO108" s="1279"/>
      <c r="IYP108" s="1279"/>
      <c r="IYQ108" s="1279"/>
      <c r="IYR108" s="1279"/>
      <c r="IYS108" s="1279"/>
      <c r="IYT108" s="1279"/>
      <c r="IYU108" s="1279"/>
      <c r="IYV108" s="1279"/>
      <c r="IYW108" s="1279"/>
      <c r="IYX108" s="1279"/>
      <c r="IYY108" s="1279"/>
      <c r="IYZ108" s="1279"/>
      <c r="IZA108" s="1279"/>
      <c r="IZB108" s="1279"/>
      <c r="IZC108" s="1279"/>
      <c r="IZD108" s="1279"/>
      <c r="IZE108" s="1279"/>
      <c r="IZF108" s="1279"/>
      <c r="IZG108" s="1279"/>
      <c r="IZH108" s="1279"/>
      <c r="IZI108" s="1279"/>
      <c r="IZJ108" s="1279"/>
      <c r="IZK108" s="1279"/>
      <c r="IZL108" s="1279"/>
      <c r="IZM108" s="1279"/>
      <c r="IZN108" s="1279"/>
      <c r="IZO108" s="1279"/>
      <c r="IZP108" s="1279"/>
      <c r="IZQ108" s="1279"/>
      <c r="IZR108" s="1279"/>
      <c r="IZS108" s="1279"/>
      <c r="IZT108" s="1279"/>
      <c r="IZU108" s="1279"/>
      <c r="IZV108" s="1279"/>
      <c r="IZW108" s="1279"/>
      <c r="IZX108" s="1279"/>
      <c r="IZY108" s="1279"/>
      <c r="IZZ108" s="1279"/>
      <c r="JAA108" s="1279"/>
      <c r="JAB108" s="1279"/>
      <c r="JAC108" s="1279"/>
      <c r="JAD108" s="1279"/>
      <c r="JAE108" s="1279"/>
      <c r="JAF108" s="1279"/>
      <c r="JAG108" s="1279"/>
      <c r="JAH108" s="1279"/>
      <c r="JAI108" s="1279"/>
      <c r="JAJ108" s="1279"/>
      <c r="JAK108" s="1279"/>
      <c r="JAL108" s="1279"/>
      <c r="JAM108" s="1279"/>
      <c r="JAN108" s="1279"/>
      <c r="JAO108" s="1279"/>
      <c r="JAP108" s="1279"/>
      <c r="JAQ108" s="1279"/>
      <c r="JAR108" s="1279"/>
      <c r="JAS108" s="1279"/>
      <c r="JAT108" s="1279"/>
      <c r="JAU108" s="1279"/>
      <c r="JAV108" s="1279"/>
      <c r="JAW108" s="1279"/>
      <c r="JAX108" s="1279"/>
      <c r="JAY108" s="1279"/>
      <c r="JAZ108" s="1279"/>
      <c r="JBA108" s="1279"/>
      <c r="JBB108" s="1279"/>
      <c r="JBC108" s="1279"/>
      <c r="JBD108" s="1279"/>
      <c r="JBE108" s="1279"/>
      <c r="JBF108" s="1279"/>
      <c r="JBG108" s="1279"/>
      <c r="JBH108" s="1279"/>
      <c r="JBI108" s="1279"/>
      <c r="JBJ108" s="1279"/>
      <c r="JBK108" s="1279"/>
      <c r="JBL108" s="1279"/>
      <c r="JBM108" s="1279"/>
      <c r="JBN108" s="1279"/>
      <c r="JBO108" s="1279"/>
      <c r="JBP108" s="1279"/>
      <c r="JBQ108" s="1279"/>
      <c r="JBR108" s="1279"/>
      <c r="JBS108" s="1279"/>
      <c r="JBT108" s="1279"/>
      <c r="JBU108" s="1279"/>
      <c r="JBV108" s="1279"/>
      <c r="JBW108" s="1279"/>
      <c r="JBX108" s="1279"/>
      <c r="JBY108" s="1279"/>
      <c r="JBZ108" s="1279"/>
      <c r="JCA108" s="1279"/>
      <c r="JCB108" s="1279"/>
      <c r="JCC108" s="1279"/>
      <c r="JCD108" s="1279"/>
      <c r="JCE108" s="1279"/>
      <c r="JCF108" s="1279"/>
      <c r="JCG108" s="1279"/>
      <c r="JCH108" s="1279"/>
      <c r="JCI108" s="1279"/>
      <c r="JCJ108" s="1279"/>
      <c r="JCK108" s="1279"/>
      <c r="JCL108" s="1279"/>
      <c r="JCM108" s="1279"/>
      <c r="JCN108" s="1279"/>
      <c r="JCO108" s="1279"/>
      <c r="JCP108" s="1279"/>
      <c r="JCQ108" s="1279"/>
      <c r="JCR108" s="1279"/>
      <c r="JCS108" s="1279"/>
      <c r="JCT108" s="1279"/>
      <c r="JCU108" s="1279"/>
      <c r="JCV108" s="1279"/>
      <c r="JCW108" s="1279"/>
      <c r="JCX108" s="1279"/>
      <c r="JCY108" s="1279"/>
      <c r="JCZ108" s="1279"/>
      <c r="JDA108" s="1279"/>
      <c r="JDB108" s="1279"/>
      <c r="JDC108" s="1279"/>
      <c r="JDD108" s="1279"/>
      <c r="JDE108" s="1279"/>
      <c r="JDF108" s="1279"/>
      <c r="JDG108" s="1279"/>
      <c r="JDH108" s="1279"/>
      <c r="JDI108" s="1279"/>
      <c r="JDJ108" s="1279"/>
      <c r="JDK108" s="1279"/>
      <c r="JDL108" s="1279"/>
      <c r="JDM108" s="1279"/>
      <c r="JDN108" s="1279"/>
      <c r="JDO108" s="1279"/>
      <c r="JDP108" s="1279"/>
      <c r="JDQ108" s="1279"/>
      <c r="JDR108" s="1279"/>
      <c r="JDS108" s="1279"/>
      <c r="JDT108" s="1279"/>
      <c r="JDU108" s="1279"/>
      <c r="JDV108" s="1279"/>
      <c r="JDW108" s="1279"/>
      <c r="JDX108" s="1279"/>
      <c r="JDY108" s="1279"/>
      <c r="JDZ108" s="1279"/>
      <c r="JEA108" s="1279"/>
      <c r="JEB108" s="1279"/>
      <c r="JEC108" s="1279"/>
      <c r="JED108" s="1279"/>
      <c r="JEE108" s="1279"/>
      <c r="JEF108" s="1279"/>
      <c r="JEG108" s="1279"/>
      <c r="JEH108" s="1279"/>
      <c r="JEI108" s="1279"/>
      <c r="JEJ108" s="1279"/>
      <c r="JEK108" s="1279"/>
      <c r="JEL108" s="1279"/>
      <c r="JEM108" s="1279"/>
      <c r="JEN108" s="1279"/>
      <c r="JEO108" s="1279"/>
      <c r="JEP108" s="1279"/>
      <c r="JEQ108" s="1279"/>
      <c r="JER108" s="1279"/>
      <c r="JES108" s="1279"/>
      <c r="JET108" s="1279"/>
      <c r="JEU108" s="1279"/>
      <c r="JEV108" s="1279"/>
      <c r="JEW108" s="1279"/>
      <c r="JEX108" s="1279"/>
      <c r="JEY108" s="1279"/>
      <c r="JEZ108" s="1279"/>
      <c r="JFA108" s="1279"/>
      <c r="JFB108" s="1279"/>
      <c r="JFC108" s="1279"/>
      <c r="JFD108" s="1279"/>
      <c r="JFE108" s="1279"/>
      <c r="JFF108" s="1279"/>
      <c r="JFG108" s="1279"/>
      <c r="JFH108" s="1279"/>
      <c r="JFI108" s="1279"/>
      <c r="JFJ108" s="1279"/>
      <c r="JFK108" s="1279"/>
      <c r="JFL108" s="1279"/>
      <c r="JFM108" s="1279"/>
      <c r="JFN108" s="1279"/>
      <c r="JFO108" s="1279"/>
      <c r="JFP108" s="1279"/>
      <c r="JFQ108" s="1279"/>
      <c r="JFR108" s="1279"/>
      <c r="JFS108" s="1279"/>
      <c r="JFT108" s="1279"/>
      <c r="JFU108" s="1279"/>
      <c r="JFV108" s="1279"/>
      <c r="JFW108" s="1279"/>
      <c r="JFX108" s="1279"/>
      <c r="JFY108" s="1279"/>
      <c r="JFZ108" s="1279"/>
      <c r="JGA108" s="1279"/>
      <c r="JGB108" s="1279"/>
      <c r="JGC108" s="1279"/>
      <c r="JGD108" s="1279"/>
      <c r="JGE108" s="1279"/>
      <c r="JGF108" s="1279"/>
      <c r="JGG108" s="1279"/>
      <c r="JGH108" s="1279"/>
      <c r="JGI108" s="1279"/>
      <c r="JGJ108" s="1279"/>
      <c r="JGK108" s="1279"/>
      <c r="JGL108" s="1279"/>
      <c r="JGM108" s="1279"/>
      <c r="JGN108" s="1279"/>
      <c r="JGO108" s="1279"/>
      <c r="JGP108" s="1279"/>
      <c r="JGQ108" s="1279"/>
      <c r="JGR108" s="1279"/>
      <c r="JGS108" s="1279"/>
      <c r="JGT108" s="1279"/>
      <c r="JGU108" s="1279"/>
      <c r="JGV108" s="1279"/>
      <c r="JGW108" s="1279"/>
      <c r="JGX108" s="1279"/>
      <c r="JGY108" s="1279"/>
      <c r="JGZ108" s="1279"/>
      <c r="JHA108" s="1279"/>
      <c r="JHB108" s="1279"/>
      <c r="JHC108" s="1279"/>
      <c r="JHD108" s="1279"/>
      <c r="JHE108" s="1279"/>
      <c r="JHF108" s="1279"/>
      <c r="JHG108" s="1279"/>
      <c r="JHH108" s="1279"/>
      <c r="JHI108" s="1279"/>
      <c r="JHJ108" s="1279"/>
      <c r="JHK108" s="1279"/>
      <c r="JHL108" s="1279"/>
      <c r="JHM108" s="1279"/>
      <c r="JHN108" s="1279"/>
      <c r="JHO108" s="1279"/>
      <c r="JHP108" s="1279"/>
      <c r="JHQ108" s="1279"/>
      <c r="JHR108" s="1279"/>
      <c r="JHS108" s="1279"/>
      <c r="JHT108" s="1279"/>
      <c r="JHU108" s="1279"/>
      <c r="JHV108" s="1279"/>
      <c r="JHW108" s="1279"/>
      <c r="JHX108" s="1279"/>
      <c r="JHY108" s="1279"/>
      <c r="JHZ108" s="1279"/>
      <c r="JIA108" s="1279"/>
      <c r="JIB108" s="1279"/>
      <c r="JIC108" s="1279"/>
      <c r="JID108" s="1279"/>
      <c r="JIE108" s="1279"/>
      <c r="JIF108" s="1279"/>
      <c r="JIG108" s="1279"/>
      <c r="JIH108" s="1279"/>
      <c r="JII108" s="1279"/>
      <c r="JIJ108" s="1279"/>
      <c r="JIK108" s="1279"/>
      <c r="JIL108" s="1279"/>
      <c r="JIM108" s="1279"/>
      <c r="JIN108" s="1279"/>
      <c r="JIO108" s="1279"/>
      <c r="JIP108" s="1279"/>
      <c r="JIQ108" s="1279"/>
      <c r="JIR108" s="1279"/>
      <c r="JIS108" s="1279"/>
      <c r="JIT108" s="1279"/>
      <c r="JIU108" s="1279"/>
      <c r="JIV108" s="1279"/>
      <c r="JIW108" s="1279"/>
      <c r="JIX108" s="1279"/>
      <c r="JIY108" s="1279"/>
      <c r="JIZ108" s="1279"/>
      <c r="JJA108" s="1279"/>
      <c r="JJB108" s="1279"/>
      <c r="JJC108" s="1279"/>
      <c r="JJD108" s="1279"/>
      <c r="JJE108" s="1279"/>
      <c r="JJF108" s="1279"/>
      <c r="JJG108" s="1279"/>
      <c r="JJH108" s="1279"/>
      <c r="JJI108" s="1279"/>
      <c r="JJJ108" s="1279"/>
      <c r="JJK108" s="1279"/>
      <c r="JJL108" s="1279"/>
      <c r="JJM108" s="1279"/>
      <c r="JJN108" s="1279"/>
      <c r="JJO108" s="1279"/>
      <c r="JJP108" s="1279"/>
      <c r="JJQ108" s="1279"/>
      <c r="JJR108" s="1279"/>
      <c r="JJS108" s="1279"/>
      <c r="JJT108" s="1279"/>
      <c r="JJU108" s="1279"/>
      <c r="JJV108" s="1279"/>
      <c r="JJW108" s="1279"/>
      <c r="JJX108" s="1279"/>
      <c r="JJY108" s="1279"/>
      <c r="JJZ108" s="1279"/>
      <c r="JKA108" s="1279"/>
      <c r="JKB108" s="1279"/>
      <c r="JKC108" s="1279"/>
      <c r="JKD108" s="1279"/>
      <c r="JKE108" s="1279"/>
      <c r="JKF108" s="1279"/>
      <c r="JKG108" s="1279"/>
      <c r="JKH108" s="1279"/>
      <c r="JKI108" s="1279"/>
      <c r="JKJ108" s="1279"/>
      <c r="JKK108" s="1279"/>
      <c r="JKL108" s="1279"/>
      <c r="JKM108" s="1279"/>
      <c r="JKN108" s="1279"/>
      <c r="JKO108" s="1279"/>
      <c r="JKP108" s="1279"/>
      <c r="JKQ108" s="1279"/>
      <c r="JKR108" s="1279"/>
      <c r="JKS108" s="1279"/>
      <c r="JKT108" s="1279"/>
      <c r="JKU108" s="1279"/>
      <c r="JKV108" s="1279"/>
      <c r="JKW108" s="1279"/>
      <c r="JKX108" s="1279"/>
      <c r="JKY108" s="1279"/>
      <c r="JKZ108" s="1279"/>
      <c r="JLA108" s="1279"/>
      <c r="JLB108" s="1279"/>
      <c r="JLC108" s="1279"/>
      <c r="JLD108" s="1279"/>
      <c r="JLE108" s="1279"/>
      <c r="JLF108" s="1279"/>
      <c r="JLG108" s="1279"/>
      <c r="JLH108" s="1279"/>
      <c r="JLI108" s="1279"/>
      <c r="JLJ108" s="1279"/>
      <c r="JLK108" s="1279"/>
      <c r="JLL108" s="1279"/>
      <c r="JLM108" s="1279"/>
      <c r="JLN108" s="1279"/>
      <c r="JLO108" s="1279"/>
      <c r="JLP108" s="1279"/>
      <c r="JLQ108" s="1279"/>
      <c r="JLR108" s="1279"/>
      <c r="JLS108" s="1279"/>
      <c r="JLT108" s="1279"/>
      <c r="JLU108" s="1279"/>
      <c r="JLV108" s="1279"/>
      <c r="JLW108" s="1279"/>
      <c r="JLX108" s="1279"/>
      <c r="JLY108" s="1279"/>
      <c r="JLZ108" s="1279"/>
      <c r="JMA108" s="1279"/>
      <c r="JMB108" s="1279"/>
      <c r="JMC108" s="1279"/>
      <c r="JMD108" s="1279"/>
      <c r="JME108" s="1279"/>
      <c r="JMF108" s="1279"/>
      <c r="JMG108" s="1279"/>
      <c r="JMH108" s="1279"/>
      <c r="JMI108" s="1279"/>
      <c r="JMJ108" s="1279"/>
      <c r="JMK108" s="1279"/>
      <c r="JML108" s="1279"/>
      <c r="JMM108" s="1279"/>
      <c r="JMN108" s="1279"/>
      <c r="JMO108" s="1279"/>
      <c r="JMP108" s="1279"/>
      <c r="JMQ108" s="1279"/>
      <c r="JMR108" s="1279"/>
      <c r="JMS108" s="1279"/>
      <c r="JMT108" s="1279"/>
      <c r="JMU108" s="1279"/>
      <c r="JMV108" s="1279"/>
      <c r="JMW108" s="1279"/>
      <c r="JMX108" s="1279"/>
      <c r="JMY108" s="1279"/>
      <c r="JMZ108" s="1279"/>
      <c r="JNA108" s="1279"/>
      <c r="JNB108" s="1279"/>
      <c r="JNC108" s="1279"/>
      <c r="JND108" s="1279"/>
      <c r="JNE108" s="1279"/>
      <c r="JNF108" s="1279"/>
      <c r="JNG108" s="1279"/>
      <c r="JNH108" s="1279"/>
      <c r="JNI108" s="1279"/>
      <c r="JNJ108" s="1279"/>
      <c r="JNK108" s="1279"/>
      <c r="JNL108" s="1279"/>
      <c r="JNM108" s="1279"/>
      <c r="JNN108" s="1279"/>
      <c r="JNO108" s="1279"/>
      <c r="JNP108" s="1279"/>
      <c r="JNQ108" s="1279"/>
      <c r="JNR108" s="1279"/>
      <c r="JNS108" s="1279"/>
      <c r="JNT108" s="1279"/>
      <c r="JNU108" s="1279"/>
      <c r="JNV108" s="1279"/>
      <c r="JNW108" s="1279"/>
      <c r="JNX108" s="1279"/>
      <c r="JNY108" s="1279"/>
      <c r="JNZ108" s="1279"/>
      <c r="JOA108" s="1279"/>
      <c r="JOB108" s="1279"/>
      <c r="JOC108" s="1279"/>
      <c r="JOD108" s="1279"/>
      <c r="JOE108" s="1279"/>
      <c r="JOF108" s="1279"/>
      <c r="JOG108" s="1279"/>
      <c r="JOH108" s="1279"/>
      <c r="JOI108" s="1279"/>
      <c r="JOJ108" s="1279"/>
      <c r="JOK108" s="1279"/>
      <c r="JOL108" s="1279"/>
      <c r="JOM108" s="1279"/>
      <c r="JON108" s="1279"/>
      <c r="JOO108" s="1279"/>
      <c r="JOP108" s="1279"/>
      <c r="JOQ108" s="1279"/>
      <c r="JOR108" s="1279"/>
      <c r="JOS108" s="1279"/>
      <c r="JOT108" s="1279"/>
      <c r="JOU108" s="1279"/>
      <c r="JOV108" s="1279"/>
      <c r="JOW108" s="1279"/>
      <c r="JOX108" s="1279"/>
      <c r="JOY108" s="1279"/>
      <c r="JOZ108" s="1279"/>
      <c r="JPA108" s="1279"/>
      <c r="JPB108" s="1279"/>
      <c r="JPC108" s="1279"/>
      <c r="JPD108" s="1279"/>
      <c r="JPE108" s="1279"/>
      <c r="JPF108" s="1279"/>
      <c r="JPG108" s="1279"/>
      <c r="JPH108" s="1279"/>
      <c r="JPI108" s="1279"/>
      <c r="JPJ108" s="1279"/>
      <c r="JPK108" s="1279"/>
      <c r="JPL108" s="1279"/>
      <c r="JPM108" s="1279"/>
      <c r="JPN108" s="1279"/>
      <c r="JPO108" s="1279"/>
      <c r="JPP108" s="1279"/>
      <c r="JPQ108" s="1279"/>
      <c r="JPR108" s="1279"/>
      <c r="JPS108" s="1279"/>
      <c r="JPT108" s="1279"/>
      <c r="JPU108" s="1279"/>
      <c r="JPV108" s="1279"/>
      <c r="JPW108" s="1279"/>
      <c r="JPX108" s="1279"/>
      <c r="JPY108" s="1279"/>
      <c r="JPZ108" s="1279"/>
      <c r="JQA108" s="1279"/>
      <c r="JQB108" s="1279"/>
      <c r="JQC108" s="1279"/>
      <c r="JQD108" s="1279"/>
      <c r="JQE108" s="1279"/>
      <c r="JQF108" s="1279"/>
      <c r="JQG108" s="1279"/>
      <c r="JQH108" s="1279"/>
      <c r="JQI108" s="1279"/>
      <c r="JQJ108" s="1279"/>
      <c r="JQK108" s="1279"/>
      <c r="JQL108" s="1279"/>
      <c r="JQM108" s="1279"/>
      <c r="JQN108" s="1279"/>
      <c r="JQO108" s="1279"/>
      <c r="JQP108" s="1279"/>
      <c r="JQQ108" s="1279"/>
      <c r="JQR108" s="1279"/>
      <c r="JQS108" s="1279"/>
      <c r="JQT108" s="1279"/>
      <c r="JQU108" s="1279"/>
      <c r="JQV108" s="1279"/>
      <c r="JQW108" s="1279"/>
      <c r="JQX108" s="1279"/>
      <c r="JQY108" s="1279"/>
      <c r="JQZ108" s="1279"/>
      <c r="JRA108" s="1279"/>
      <c r="JRB108" s="1279"/>
      <c r="JRC108" s="1279"/>
      <c r="JRD108" s="1279"/>
      <c r="JRE108" s="1279"/>
      <c r="JRF108" s="1279"/>
      <c r="JRG108" s="1279"/>
      <c r="JRH108" s="1279"/>
      <c r="JRI108" s="1279"/>
      <c r="JRJ108" s="1279"/>
      <c r="JRK108" s="1279"/>
      <c r="JRL108" s="1279"/>
      <c r="JRM108" s="1279"/>
      <c r="JRN108" s="1279"/>
      <c r="JRO108" s="1279"/>
      <c r="JRP108" s="1279"/>
      <c r="JRQ108" s="1279"/>
      <c r="JRR108" s="1279"/>
      <c r="JRS108" s="1279"/>
      <c r="JRT108" s="1279"/>
      <c r="JRU108" s="1279"/>
      <c r="JRV108" s="1279"/>
      <c r="JRW108" s="1279"/>
      <c r="JRX108" s="1279"/>
      <c r="JRY108" s="1279"/>
      <c r="JRZ108" s="1279"/>
      <c r="JSA108" s="1279"/>
      <c r="JSB108" s="1279"/>
      <c r="JSC108" s="1279"/>
      <c r="JSD108" s="1279"/>
      <c r="JSE108" s="1279"/>
      <c r="JSF108" s="1279"/>
      <c r="JSG108" s="1279"/>
      <c r="JSH108" s="1279"/>
      <c r="JSI108" s="1279"/>
      <c r="JSJ108" s="1279"/>
      <c r="JSK108" s="1279"/>
      <c r="JSL108" s="1279"/>
      <c r="JSM108" s="1279"/>
      <c r="JSN108" s="1279"/>
      <c r="JSO108" s="1279"/>
      <c r="JSP108" s="1279"/>
      <c r="JSQ108" s="1279"/>
      <c r="JSR108" s="1279"/>
      <c r="JSS108" s="1279"/>
      <c r="JST108" s="1279"/>
      <c r="JSU108" s="1279"/>
      <c r="JSV108" s="1279"/>
      <c r="JSW108" s="1279"/>
      <c r="JSX108" s="1279"/>
      <c r="JSY108" s="1279"/>
      <c r="JSZ108" s="1279"/>
      <c r="JTA108" s="1279"/>
      <c r="JTB108" s="1279"/>
      <c r="JTC108" s="1279"/>
      <c r="JTD108" s="1279"/>
      <c r="JTE108" s="1279"/>
      <c r="JTF108" s="1279"/>
      <c r="JTG108" s="1279"/>
      <c r="JTH108" s="1279"/>
      <c r="JTI108" s="1279"/>
      <c r="JTJ108" s="1279"/>
      <c r="JTK108" s="1279"/>
      <c r="JTL108" s="1279"/>
      <c r="JTM108" s="1279"/>
      <c r="JTN108" s="1279"/>
      <c r="JTO108" s="1279"/>
      <c r="JTP108" s="1279"/>
      <c r="JTQ108" s="1279"/>
      <c r="JTR108" s="1279"/>
      <c r="JTS108" s="1279"/>
      <c r="JTT108" s="1279"/>
      <c r="JTU108" s="1279"/>
      <c r="JTV108" s="1279"/>
      <c r="JTW108" s="1279"/>
      <c r="JTX108" s="1279"/>
      <c r="JTY108" s="1279"/>
      <c r="JTZ108" s="1279"/>
      <c r="JUA108" s="1279"/>
      <c r="JUB108" s="1279"/>
      <c r="JUC108" s="1279"/>
      <c r="JUD108" s="1279"/>
      <c r="JUE108" s="1279"/>
      <c r="JUF108" s="1279"/>
      <c r="JUG108" s="1279"/>
      <c r="JUH108" s="1279"/>
      <c r="JUI108" s="1279"/>
      <c r="JUJ108" s="1279"/>
      <c r="JUK108" s="1279"/>
      <c r="JUL108" s="1279"/>
      <c r="JUM108" s="1279"/>
      <c r="JUN108" s="1279"/>
      <c r="JUO108" s="1279"/>
      <c r="JUP108" s="1279"/>
      <c r="JUQ108" s="1279"/>
      <c r="JUR108" s="1279"/>
      <c r="JUS108" s="1279"/>
      <c r="JUT108" s="1279"/>
      <c r="JUU108" s="1279"/>
      <c r="JUV108" s="1279"/>
      <c r="JUW108" s="1279"/>
      <c r="JUX108" s="1279"/>
      <c r="JUY108" s="1279"/>
      <c r="JUZ108" s="1279"/>
      <c r="JVA108" s="1279"/>
      <c r="JVB108" s="1279"/>
      <c r="JVC108" s="1279"/>
      <c r="JVD108" s="1279"/>
      <c r="JVE108" s="1279"/>
      <c r="JVF108" s="1279"/>
      <c r="JVG108" s="1279"/>
      <c r="JVH108" s="1279"/>
      <c r="JVI108" s="1279"/>
      <c r="JVJ108" s="1279"/>
      <c r="JVK108" s="1279"/>
      <c r="JVL108" s="1279"/>
      <c r="JVM108" s="1279"/>
      <c r="JVN108" s="1279"/>
      <c r="JVO108" s="1279"/>
      <c r="JVP108" s="1279"/>
      <c r="JVQ108" s="1279"/>
      <c r="JVR108" s="1279"/>
      <c r="JVS108" s="1279"/>
      <c r="JVT108" s="1279"/>
      <c r="JVU108" s="1279"/>
      <c r="JVV108" s="1279"/>
      <c r="JVW108" s="1279"/>
      <c r="JVX108" s="1279"/>
      <c r="JVY108" s="1279"/>
      <c r="JVZ108" s="1279"/>
      <c r="JWA108" s="1279"/>
      <c r="JWB108" s="1279"/>
      <c r="JWC108" s="1279"/>
      <c r="JWD108" s="1279"/>
      <c r="JWE108" s="1279"/>
      <c r="JWF108" s="1279"/>
      <c r="JWG108" s="1279"/>
      <c r="JWH108" s="1279"/>
      <c r="JWI108" s="1279"/>
      <c r="JWJ108" s="1279"/>
      <c r="JWK108" s="1279"/>
      <c r="JWL108" s="1279"/>
      <c r="JWM108" s="1279"/>
      <c r="JWN108" s="1279"/>
      <c r="JWO108" s="1279"/>
      <c r="JWP108" s="1279"/>
      <c r="JWQ108" s="1279"/>
      <c r="JWR108" s="1279"/>
      <c r="JWS108" s="1279"/>
      <c r="JWT108" s="1279"/>
      <c r="JWU108" s="1279"/>
      <c r="JWV108" s="1279"/>
      <c r="JWW108" s="1279"/>
      <c r="JWX108" s="1279"/>
      <c r="JWY108" s="1279"/>
      <c r="JWZ108" s="1279"/>
      <c r="JXA108" s="1279"/>
      <c r="JXB108" s="1279"/>
      <c r="JXC108" s="1279"/>
      <c r="JXD108" s="1279"/>
      <c r="JXE108" s="1279"/>
      <c r="JXF108" s="1279"/>
      <c r="JXG108" s="1279"/>
      <c r="JXH108" s="1279"/>
      <c r="JXI108" s="1279"/>
      <c r="JXJ108" s="1279"/>
      <c r="JXK108" s="1279"/>
      <c r="JXL108" s="1279"/>
      <c r="JXM108" s="1279"/>
      <c r="JXN108" s="1279"/>
      <c r="JXO108" s="1279"/>
      <c r="JXP108" s="1279"/>
      <c r="JXQ108" s="1279"/>
      <c r="JXR108" s="1279"/>
      <c r="JXS108" s="1279"/>
      <c r="JXT108" s="1279"/>
      <c r="JXU108" s="1279"/>
      <c r="JXV108" s="1279"/>
      <c r="JXW108" s="1279"/>
      <c r="JXX108" s="1279"/>
      <c r="JXY108" s="1279"/>
      <c r="JXZ108" s="1279"/>
      <c r="JYA108" s="1279"/>
      <c r="JYB108" s="1279"/>
      <c r="JYC108" s="1279"/>
      <c r="JYD108" s="1279"/>
      <c r="JYE108" s="1279"/>
      <c r="JYF108" s="1279"/>
      <c r="JYG108" s="1279"/>
      <c r="JYH108" s="1279"/>
      <c r="JYI108" s="1279"/>
      <c r="JYJ108" s="1279"/>
      <c r="JYK108" s="1279"/>
      <c r="JYL108" s="1279"/>
      <c r="JYM108" s="1279"/>
      <c r="JYN108" s="1279"/>
      <c r="JYO108" s="1279"/>
      <c r="JYP108" s="1279"/>
      <c r="JYQ108" s="1279"/>
      <c r="JYR108" s="1279"/>
      <c r="JYS108" s="1279"/>
      <c r="JYT108" s="1279"/>
      <c r="JYU108" s="1279"/>
      <c r="JYV108" s="1279"/>
      <c r="JYW108" s="1279"/>
      <c r="JYX108" s="1279"/>
      <c r="JYY108" s="1279"/>
      <c r="JYZ108" s="1279"/>
      <c r="JZA108" s="1279"/>
      <c r="JZB108" s="1279"/>
      <c r="JZC108" s="1279"/>
      <c r="JZD108" s="1279"/>
      <c r="JZE108" s="1279"/>
      <c r="JZF108" s="1279"/>
      <c r="JZG108" s="1279"/>
      <c r="JZH108" s="1279"/>
      <c r="JZI108" s="1279"/>
      <c r="JZJ108" s="1279"/>
      <c r="JZK108" s="1279"/>
      <c r="JZL108" s="1279"/>
      <c r="JZM108" s="1279"/>
      <c r="JZN108" s="1279"/>
      <c r="JZO108" s="1279"/>
      <c r="JZP108" s="1279"/>
      <c r="JZQ108" s="1279"/>
      <c r="JZR108" s="1279"/>
      <c r="JZS108" s="1279"/>
      <c r="JZT108" s="1279"/>
      <c r="JZU108" s="1279"/>
      <c r="JZV108" s="1279"/>
      <c r="JZW108" s="1279"/>
      <c r="JZX108" s="1279"/>
      <c r="JZY108" s="1279"/>
      <c r="JZZ108" s="1279"/>
      <c r="KAA108" s="1279"/>
      <c r="KAB108" s="1279"/>
      <c r="KAC108" s="1279"/>
      <c r="KAD108" s="1279"/>
      <c r="KAE108" s="1279"/>
      <c r="KAF108" s="1279"/>
      <c r="KAG108" s="1279"/>
      <c r="KAH108" s="1279"/>
      <c r="KAI108" s="1279"/>
      <c r="KAJ108" s="1279"/>
      <c r="KAK108" s="1279"/>
      <c r="KAL108" s="1279"/>
      <c r="KAM108" s="1279"/>
      <c r="KAN108" s="1279"/>
      <c r="KAO108" s="1279"/>
      <c r="KAP108" s="1279"/>
      <c r="KAQ108" s="1279"/>
      <c r="KAR108" s="1279"/>
      <c r="KAS108" s="1279"/>
      <c r="KAT108" s="1279"/>
      <c r="KAU108" s="1279"/>
      <c r="KAV108" s="1279"/>
      <c r="KAW108" s="1279"/>
      <c r="KAX108" s="1279"/>
      <c r="KAY108" s="1279"/>
      <c r="KAZ108" s="1279"/>
      <c r="KBA108" s="1279"/>
      <c r="KBB108" s="1279"/>
      <c r="KBC108" s="1279"/>
      <c r="KBD108" s="1279"/>
      <c r="KBE108" s="1279"/>
      <c r="KBF108" s="1279"/>
      <c r="KBG108" s="1279"/>
      <c r="KBH108" s="1279"/>
      <c r="KBI108" s="1279"/>
      <c r="KBJ108" s="1279"/>
      <c r="KBK108" s="1279"/>
      <c r="KBL108" s="1279"/>
      <c r="KBM108" s="1279"/>
      <c r="KBN108" s="1279"/>
      <c r="KBO108" s="1279"/>
      <c r="KBP108" s="1279"/>
      <c r="KBQ108" s="1279"/>
      <c r="KBR108" s="1279"/>
      <c r="KBS108" s="1279"/>
      <c r="KBT108" s="1279"/>
      <c r="KBU108" s="1279"/>
      <c r="KBV108" s="1279"/>
      <c r="KBW108" s="1279"/>
      <c r="KBX108" s="1279"/>
      <c r="KBY108" s="1279"/>
      <c r="KBZ108" s="1279"/>
      <c r="KCA108" s="1279"/>
      <c r="KCB108" s="1279"/>
      <c r="KCC108" s="1279"/>
      <c r="KCD108" s="1279"/>
      <c r="KCE108" s="1279"/>
      <c r="KCF108" s="1279"/>
      <c r="KCG108" s="1279"/>
      <c r="KCH108" s="1279"/>
      <c r="KCI108" s="1279"/>
      <c r="KCJ108" s="1279"/>
      <c r="KCK108" s="1279"/>
      <c r="KCL108" s="1279"/>
      <c r="KCM108" s="1279"/>
      <c r="KCN108" s="1279"/>
      <c r="KCO108" s="1279"/>
      <c r="KCP108" s="1279"/>
      <c r="KCQ108" s="1279"/>
      <c r="KCR108" s="1279"/>
      <c r="KCS108" s="1279"/>
      <c r="KCT108" s="1279"/>
      <c r="KCU108" s="1279"/>
      <c r="KCV108" s="1279"/>
      <c r="KCW108" s="1279"/>
      <c r="KCX108" s="1279"/>
      <c r="KCY108" s="1279"/>
      <c r="KCZ108" s="1279"/>
      <c r="KDA108" s="1279"/>
      <c r="KDB108" s="1279"/>
      <c r="KDC108" s="1279"/>
      <c r="KDD108" s="1279"/>
      <c r="KDE108" s="1279"/>
      <c r="KDF108" s="1279"/>
      <c r="KDG108" s="1279"/>
      <c r="KDH108" s="1279"/>
      <c r="KDI108" s="1279"/>
      <c r="KDJ108" s="1279"/>
      <c r="KDK108" s="1279"/>
      <c r="KDL108" s="1279"/>
      <c r="KDM108" s="1279"/>
      <c r="KDN108" s="1279"/>
      <c r="KDO108" s="1279"/>
      <c r="KDP108" s="1279"/>
      <c r="KDQ108" s="1279"/>
      <c r="KDR108" s="1279"/>
      <c r="KDS108" s="1279"/>
      <c r="KDT108" s="1279"/>
      <c r="KDU108" s="1279"/>
      <c r="KDV108" s="1279"/>
      <c r="KDW108" s="1279"/>
      <c r="KDX108" s="1279"/>
      <c r="KDY108" s="1279"/>
      <c r="KDZ108" s="1279"/>
      <c r="KEA108" s="1279"/>
      <c r="KEB108" s="1279"/>
      <c r="KEC108" s="1279"/>
      <c r="KED108" s="1279"/>
      <c r="KEE108" s="1279"/>
      <c r="KEF108" s="1279"/>
      <c r="KEG108" s="1279"/>
      <c r="KEH108" s="1279"/>
      <c r="KEI108" s="1279"/>
      <c r="KEJ108" s="1279"/>
      <c r="KEK108" s="1279"/>
      <c r="KEL108" s="1279"/>
      <c r="KEM108" s="1279"/>
      <c r="KEN108" s="1279"/>
      <c r="KEO108" s="1279"/>
      <c r="KEP108" s="1279"/>
      <c r="KEQ108" s="1279"/>
      <c r="KER108" s="1279"/>
      <c r="KES108" s="1279"/>
      <c r="KET108" s="1279"/>
      <c r="KEU108" s="1279"/>
      <c r="KEV108" s="1279"/>
      <c r="KEW108" s="1279"/>
      <c r="KEX108" s="1279"/>
      <c r="KEY108" s="1279"/>
      <c r="KEZ108" s="1279"/>
      <c r="KFA108" s="1279"/>
      <c r="KFB108" s="1279"/>
      <c r="KFC108" s="1279"/>
      <c r="KFD108" s="1279"/>
      <c r="KFE108" s="1279"/>
      <c r="KFF108" s="1279"/>
      <c r="KFG108" s="1279"/>
      <c r="KFH108" s="1279"/>
      <c r="KFI108" s="1279"/>
      <c r="KFJ108" s="1279"/>
      <c r="KFK108" s="1279"/>
      <c r="KFL108" s="1279"/>
      <c r="KFM108" s="1279"/>
      <c r="KFN108" s="1279"/>
      <c r="KFO108" s="1279"/>
      <c r="KFP108" s="1279"/>
      <c r="KFQ108" s="1279"/>
      <c r="KFR108" s="1279"/>
      <c r="KFS108" s="1279"/>
      <c r="KFT108" s="1279"/>
      <c r="KFU108" s="1279"/>
      <c r="KFV108" s="1279"/>
      <c r="KFW108" s="1279"/>
      <c r="KFX108" s="1279"/>
      <c r="KFY108" s="1279"/>
      <c r="KFZ108" s="1279"/>
      <c r="KGA108" s="1279"/>
      <c r="KGB108" s="1279"/>
      <c r="KGC108" s="1279"/>
      <c r="KGD108" s="1279"/>
      <c r="KGE108" s="1279"/>
      <c r="KGF108" s="1279"/>
      <c r="KGG108" s="1279"/>
      <c r="KGH108" s="1279"/>
      <c r="KGI108" s="1279"/>
      <c r="KGJ108" s="1279"/>
      <c r="KGK108" s="1279"/>
      <c r="KGL108" s="1279"/>
      <c r="KGM108" s="1279"/>
      <c r="KGN108" s="1279"/>
      <c r="KGO108" s="1279"/>
      <c r="KGP108" s="1279"/>
      <c r="KGQ108" s="1279"/>
      <c r="KGR108" s="1279"/>
      <c r="KGS108" s="1279"/>
      <c r="KGT108" s="1279"/>
      <c r="KGU108" s="1279"/>
      <c r="KGV108" s="1279"/>
      <c r="KGW108" s="1279"/>
      <c r="KGX108" s="1279"/>
      <c r="KGY108" s="1279"/>
      <c r="KGZ108" s="1279"/>
      <c r="KHA108" s="1279"/>
      <c r="KHB108" s="1279"/>
      <c r="KHC108" s="1279"/>
      <c r="KHD108" s="1279"/>
      <c r="KHE108" s="1279"/>
      <c r="KHF108" s="1279"/>
      <c r="KHG108" s="1279"/>
      <c r="KHH108" s="1279"/>
      <c r="KHI108" s="1279"/>
      <c r="KHJ108" s="1279"/>
      <c r="KHK108" s="1279"/>
      <c r="KHL108" s="1279"/>
      <c r="KHM108" s="1279"/>
      <c r="KHN108" s="1279"/>
      <c r="KHO108" s="1279"/>
      <c r="KHP108" s="1279"/>
      <c r="KHQ108" s="1279"/>
      <c r="KHR108" s="1279"/>
      <c r="KHS108" s="1279"/>
      <c r="KHT108" s="1279"/>
      <c r="KHU108" s="1279"/>
      <c r="KHV108" s="1279"/>
      <c r="KHW108" s="1279"/>
      <c r="KHX108" s="1279"/>
      <c r="KHY108" s="1279"/>
      <c r="KHZ108" s="1279"/>
      <c r="KIA108" s="1279"/>
      <c r="KIB108" s="1279"/>
      <c r="KIC108" s="1279"/>
      <c r="KID108" s="1279"/>
      <c r="KIE108" s="1279"/>
      <c r="KIF108" s="1279"/>
      <c r="KIG108" s="1279"/>
      <c r="KIH108" s="1279"/>
      <c r="KII108" s="1279"/>
      <c r="KIJ108" s="1279"/>
      <c r="KIK108" s="1279"/>
      <c r="KIL108" s="1279"/>
      <c r="KIM108" s="1279"/>
      <c r="KIN108" s="1279"/>
      <c r="KIO108" s="1279"/>
      <c r="KIP108" s="1279"/>
      <c r="KIQ108" s="1279"/>
      <c r="KIR108" s="1279"/>
      <c r="KIS108" s="1279"/>
      <c r="KIT108" s="1279"/>
      <c r="KIU108" s="1279"/>
      <c r="KIV108" s="1279"/>
      <c r="KIW108" s="1279"/>
      <c r="KIX108" s="1279"/>
      <c r="KIY108" s="1279"/>
      <c r="KIZ108" s="1279"/>
      <c r="KJA108" s="1279"/>
      <c r="KJB108" s="1279"/>
      <c r="KJC108" s="1279"/>
      <c r="KJD108" s="1279"/>
      <c r="KJE108" s="1279"/>
      <c r="KJF108" s="1279"/>
      <c r="KJG108" s="1279"/>
      <c r="KJH108" s="1279"/>
      <c r="KJI108" s="1279"/>
      <c r="KJJ108" s="1279"/>
      <c r="KJK108" s="1279"/>
      <c r="KJL108" s="1279"/>
      <c r="KJM108" s="1279"/>
      <c r="KJN108" s="1279"/>
      <c r="KJO108" s="1279"/>
      <c r="KJP108" s="1279"/>
      <c r="KJQ108" s="1279"/>
      <c r="KJR108" s="1279"/>
      <c r="KJS108" s="1279"/>
      <c r="KJT108" s="1279"/>
      <c r="KJU108" s="1279"/>
      <c r="KJV108" s="1279"/>
      <c r="KJW108" s="1279"/>
      <c r="KJX108" s="1279"/>
      <c r="KJY108" s="1279"/>
      <c r="KJZ108" s="1279"/>
      <c r="KKA108" s="1279"/>
      <c r="KKB108" s="1279"/>
      <c r="KKC108" s="1279"/>
      <c r="KKD108" s="1279"/>
      <c r="KKE108" s="1279"/>
      <c r="KKF108" s="1279"/>
      <c r="KKG108" s="1279"/>
      <c r="KKH108" s="1279"/>
      <c r="KKI108" s="1279"/>
      <c r="KKJ108" s="1279"/>
      <c r="KKK108" s="1279"/>
      <c r="KKL108" s="1279"/>
      <c r="KKM108" s="1279"/>
      <c r="KKN108" s="1279"/>
      <c r="KKO108" s="1279"/>
      <c r="KKP108" s="1279"/>
      <c r="KKQ108" s="1279"/>
      <c r="KKR108" s="1279"/>
      <c r="KKS108" s="1279"/>
      <c r="KKT108" s="1279"/>
      <c r="KKU108" s="1279"/>
      <c r="KKV108" s="1279"/>
      <c r="KKW108" s="1279"/>
      <c r="KKX108" s="1279"/>
      <c r="KKY108" s="1279"/>
      <c r="KKZ108" s="1279"/>
      <c r="KLA108" s="1279"/>
      <c r="KLB108" s="1279"/>
      <c r="KLC108" s="1279"/>
      <c r="KLD108" s="1279"/>
      <c r="KLE108" s="1279"/>
      <c r="KLF108" s="1279"/>
      <c r="KLG108" s="1279"/>
      <c r="KLH108" s="1279"/>
      <c r="KLI108" s="1279"/>
      <c r="KLJ108" s="1279"/>
      <c r="KLK108" s="1279"/>
      <c r="KLL108" s="1279"/>
      <c r="KLM108" s="1279"/>
      <c r="KLN108" s="1279"/>
      <c r="KLO108" s="1279"/>
      <c r="KLP108" s="1279"/>
      <c r="KLQ108" s="1279"/>
      <c r="KLR108" s="1279"/>
      <c r="KLS108" s="1279"/>
      <c r="KLT108" s="1279"/>
      <c r="KLU108" s="1279"/>
      <c r="KLV108" s="1279"/>
      <c r="KLW108" s="1279"/>
      <c r="KLX108" s="1279"/>
      <c r="KLY108" s="1279"/>
      <c r="KLZ108" s="1279"/>
      <c r="KMA108" s="1279"/>
      <c r="KMB108" s="1279"/>
      <c r="KMC108" s="1279"/>
      <c r="KMD108" s="1279"/>
      <c r="KME108" s="1279"/>
      <c r="KMF108" s="1279"/>
      <c r="KMG108" s="1279"/>
      <c r="KMH108" s="1279"/>
      <c r="KMI108" s="1279"/>
      <c r="KMJ108" s="1279"/>
      <c r="KMK108" s="1279"/>
      <c r="KML108" s="1279"/>
      <c r="KMM108" s="1279"/>
      <c r="KMN108" s="1279"/>
      <c r="KMO108" s="1279"/>
      <c r="KMP108" s="1279"/>
      <c r="KMQ108" s="1279"/>
      <c r="KMR108" s="1279"/>
      <c r="KMS108" s="1279"/>
      <c r="KMT108" s="1279"/>
      <c r="KMU108" s="1279"/>
      <c r="KMV108" s="1279"/>
      <c r="KMW108" s="1279"/>
      <c r="KMX108" s="1279"/>
      <c r="KMY108" s="1279"/>
      <c r="KMZ108" s="1279"/>
      <c r="KNA108" s="1279"/>
      <c r="KNB108" s="1279"/>
      <c r="KNC108" s="1279"/>
      <c r="KND108" s="1279"/>
      <c r="KNE108" s="1279"/>
      <c r="KNF108" s="1279"/>
      <c r="KNG108" s="1279"/>
      <c r="KNH108" s="1279"/>
      <c r="KNI108" s="1279"/>
      <c r="KNJ108" s="1279"/>
      <c r="KNK108" s="1279"/>
      <c r="KNL108" s="1279"/>
      <c r="KNM108" s="1279"/>
      <c r="KNN108" s="1279"/>
      <c r="KNO108" s="1279"/>
      <c r="KNP108" s="1279"/>
      <c r="KNQ108" s="1279"/>
      <c r="KNR108" s="1279"/>
      <c r="KNS108" s="1279"/>
      <c r="KNT108" s="1279"/>
      <c r="KNU108" s="1279"/>
      <c r="KNV108" s="1279"/>
      <c r="KNW108" s="1279"/>
      <c r="KNX108" s="1279"/>
      <c r="KNY108" s="1279"/>
      <c r="KNZ108" s="1279"/>
      <c r="KOA108" s="1279"/>
      <c r="KOB108" s="1279"/>
      <c r="KOC108" s="1279"/>
      <c r="KOD108" s="1279"/>
      <c r="KOE108" s="1279"/>
      <c r="KOF108" s="1279"/>
      <c r="KOG108" s="1279"/>
      <c r="KOH108" s="1279"/>
      <c r="KOI108" s="1279"/>
      <c r="KOJ108" s="1279"/>
      <c r="KOK108" s="1279"/>
      <c r="KOL108" s="1279"/>
      <c r="KOM108" s="1279"/>
      <c r="KON108" s="1279"/>
      <c r="KOO108" s="1279"/>
      <c r="KOP108" s="1279"/>
      <c r="KOQ108" s="1279"/>
      <c r="KOR108" s="1279"/>
      <c r="KOS108" s="1279"/>
      <c r="KOT108" s="1279"/>
      <c r="KOU108" s="1279"/>
      <c r="KOV108" s="1279"/>
      <c r="KOW108" s="1279"/>
      <c r="KOX108" s="1279"/>
      <c r="KOY108" s="1279"/>
      <c r="KOZ108" s="1279"/>
      <c r="KPA108" s="1279"/>
      <c r="KPB108" s="1279"/>
      <c r="KPC108" s="1279"/>
      <c r="KPD108" s="1279"/>
      <c r="KPE108" s="1279"/>
      <c r="KPF108" s="1279"/>
      <c r="KPG108" s="1279"/>
      <c r="KPH108" s="1279"/>
      <c r="KPI108" s="1279"/>
      <c r="KPJ108" s="1279"/>
      <c r="KPK108" s="1279"/>
      <c r="KPL108" s="1279"/>
      <c r="KPM108" s="1279"/>
      <c r="KPN108" s="1279"/>
      <c r="KPO108" s="1279"/>
      <c r="KPP108" s="1279"/>
      <c r="KPQ108" s="1279"/>
      <c r="KPR108" s="1279"/>
      <c r="KPS108" s="1279"/>
      <c r="KPT108" s="1279"/>
      <c r="KPU108" s="1279"/>
      <c r="KPV108" s="1279"/>
      <c r="KPW108" s="1279"/>
      <c r="KPX108" s="1279"/>
      <c r="KPY108" s="1279"/>
      <c r="KPZ108" s="1279"/>
      <c r="KQA108" s="1279"/>
      <c r="KQB108" s="1279"/>
      <c r="KQC108" s="1279"/>
      <c r="KQD108" s="1279"/>
      <c r="KQE108" s="1279"/>
      <c r="KQF108" s="1279"/>
      <c r="KQG108" s="1279"/>
      <c r="KQH108" s="1279"/>
      <c r="KQI108" s="1279"/>
      <c r="KQJ108" s="1279"/>
      <c r="KQK108" s="1279"/>
      <c r="KQL108" s="1279"/>
      <c r="KQM108" s="1279"/>
      <c r="KQN108" s="1279"/>
      <c r="KQO108" s="1279"/>
      <c r="KQP108" s="1279"/>
      <c r="KQQ108" s="1279"/>
      <c r="KQR108" s="1279"/>
      <c r="KQS108" s="1279"/>
      <c r="KQT108" s="1279"/>
      <c r="KQU108" s="1279"/>
      <c r="KQV108" s="1279"/>
      <c r="KQW108" s="1279"/>
      <c r="KQX108" s="1279"/>
      <c r="KQY108" s="1279"/>
      <c r="KQZ108" s="1279"/>
      <c r="KRA108" s="1279"/>
      <c r="KRB108" s="1279"/>
      <c r="KRC108" s="1279"/>
      <c r="KRD108" s="1279"/>
      <c r="KRE108" s="1279"/>
      <c r="KRF108" s="1279"/>
      <c r="KRG108" s="1279"/>
      <c r="KRH108" s="1279"/>
      <c r="KRI108" s="1279"/>
      <c r="KRJ108" s="1279"/>
      <c r="KRK108" s="1279"/>
      <c r="KRL108" s="1279"/>
      <c r="KRM108" s="1279"/>
      <c r="KRN108" s="1279"/>
      <c r="KRO108" s="1279"/>
      <c r="KRP108" s="1279"/>
      <c r="KRQ108" s="1279"/>
      <c r="KRR108" s="1279"/>
      <c r="KRS108" s="1279"/>
      <c r="KRT108" s="1279"/>
      <c r="KRU108" s="1279"/>
      <c r="KRV108" s="1279"/>
      <c r="KRW108" s="1279"/>
      <c r="KRX108" s="1279"/>
      <c r="KRY108" s="1279"/>
      <c r="KRZ108" s="1279"/>
      <c r="KSA108" s="1279"/>
      <c r="KSB108" s="1279"/>
      <c r="KSC108" s="1279"/>
      <c r="KSD108" s="1279"/>
      <c r="KSE108" s="1279"/>
      <c r="KSF108" s="1279"/>
      <c r="KSG108" s="1279"/>
      <c r="KSH108" s="1279"/>
      <c r="KSI108" s="1279"/>
      <c r="KSJ108" s="1279"/>
      <c r="KSK108" s="1279"/>
      <c r="KSL108" s="1279"/>
      <c r="KSM108" s="1279"/>
      <c r="KSN108" s="1279"/>
      <c r="KSO108" s="1279"/>
      <c r="KSP108" s="1279"/>
      <c r="KSQ108" s="1279"/>
      <c r="KSR108" s="1279"/>
      <c r="KSS108" s="1279"/>
      <c r="KST108" s="1279"/>
      <c r="KSU108" s="1279"/>
      <c r="KSV108" s="1279"/>
      <c r="KSW108" s="1279"/>
      <c r="KSX108" s="1279"/>
      <c r="KSY108" s="1279"/>
      <c r="KSZ108" s="1279"/>
      <c r="KTA108" s="1279"/>
      <c r="KTB108" s="1279"/>
      <c r="KTC108" s="1279"/>
      <c r="KTD108" s="1279"/>
      <c r="KTE108" s="1279"/>
      <c r="KTF108" s="1279"/>
      <c r="KTG108" s="1279"/>
      <c r="KTH108" s="1279"/>
      <c r="KTI108" s="1279"/>
      <c r="KTJ108" s="1279"/>
      <c r="KTK108" s="1279"/>
      <c r="KTL108" s="1279"/>
      <c r="KTM108" s="1279"/>
      <c r="KTN108" s="1279"/>
      <c r="KTO108" s="1279"/>
      <c r="KTP108" s="1279"/>
      <c r="KTQ108" s="1279"/>
      <c r="KTR108" s="1279"/>
      <c r="KTS108" s="1279"/>
      <c r="KTT108" s="1279"/>
      <c r="KTU108" s="1279"/>
      <c r="KTV108" s="1279"/>
      <c r="KTW108" s="1279"/>
      <c r="KTX108" s="1279"/>
      <c r="KTY108" s="1279"/>
      <c r="KTZ108" s="1279"/>
      <c r="KUA108" s="1279"/>
      <c r="KUB108" s="1279"/>
      <c r="KUC108" s="1279"/>
      <c r="KUD108" s="1279"/>
      <c r="KUE108" s="1279"/>
      <c r="KUF108" s="1279"/>
      <c r="KUG108" s="1279"/>
      <c r="KUH108" s="1279"/>
      <c r="KUI108" s="1279"/>
      <c r="KUJ108" s="1279"/>
      <c r="KUK108" s="1279"/>
      <c r="KUL108" s="1279"/>
      <c r="KUM108" s="1279"/>
      <c r="KUN108" s="1279"/>
      <c r="KUO108" s="1279"/>
      <c r="KUP108" s="1279"/>
      <c r="KUQ108" s="1279"/>
      <c r="KUR108" s="1279"/>
      <c r="KUS108" s="1279"/>
      <c r="KUT108" s="1279"/>
      <c r="KUU108" s="1279"/>
      <c r="KUV108" s="1279"/>
      <c r="KUW108" s="1279"/>
      <c r="KUX108" s="1279"/>
      <c r="KUY108" s="1279"/>
      <c r="KUZ108" s="1279"/>
      <c r="KVA108" s="1279"/>
      <c r="KVB108" s="1279"/>
      <c r="KVC108" s="1279"/>
      <c r="KVD108" s="1279"/>
      <c r="KVE108" s="1279"/>
      <c r="KVF108" s="1279"/>
      <c r="KVG108" s="1279"/>
      <c r="KVH108" s="1279"/>
      <c r="KVI108" s="1279"/>
      <c r="KVJ108" s="1279"/>
      <c r="KVK108" s="1279"/>
      <c r="KVL108" s="1279"/>
      <c r="KVM108" s="1279"/>
      <c r="KVN108" s="1279"/>
      <c r="KVO108" s="1279"/>
      <c r="KVP108" s="1279"/>
      <c r="KVQ108" s="1279"/>
      <c r="KVR108" s="1279"/>
      <c r="KVS108" s="1279"/>
      <c r="KVT108" s="1279"/>
      <c r="KVU108" s="1279"/>
      <c r="KVV108" s="1279"/>
      <c r="KVW108" s="1279"/>
      <c r="KVX108" s="1279"/>
      <c r="KVY108" s="1279"/>
      <c r="KVZ108" s="1279"/>
      <c r="KWA108" s="1279"/>
      <c r="KWB108" s="1279"/>
      <c r="KWC108" s="1279"/>
      <c r="KWD108" s="1279"/>
      <c r="KWE108" s="1279"/>
      <c r="KWF108" s="1279"/>
      <c r="KWG108" s="1279"/>
      <c r="KWH108" s="1279"/>
      <c r="KWI108" s="1279"/>
      <c r="KWJ108" s="1279"/>
      <c r="KWK108" s="1279"/>
      <c r="KWL108" s="1279"/>
      <c r="KWM108" s="1279"/>
      <c r="KWN108" s="1279"/>
      <c r="KWO108" s="1279"/>
      <c r="KWP108" s="1279"/>
      <c r="KWQ108" s="1279"/>
      <c r="KWR108" s="1279"/>
      <c r="KWS108" s="1279"/>
      <c r="KWT108" s="1279"/>
      <c r="KWU108" s="1279"/>
      <c r="KWV108" s="1279"/>
      <c r="KWW108" s="1279"/>
      <c r="KWX108" s="1279"/>
      <c r="KWY108" s="1279"/>
      <c r="KWZ108" s="1279"/>
      <c r="KXA108" s="1279"/>
      <c r="KXB108" s="1279"/>
      <c r="KXC108" s="1279"/>
      <c r="KXD108" s="1279"/>
      <c r="KXE108" s="1279"/>
      <c r="KXF108" s="1279"/>
      <c r="KXG108" s="1279"/>
      <c r="KXH108" s="1279"/>
      <c r="KXI108" s="1279"/>
      <c r="KXJ108" s="1279"/>
      <c r="KXK108" s="1279"/>
      <c r="KXL108" s="1279"/>
      <c r="KXM108" s="1279"/>
      <c r="KXN108" s="1279"/>
      <c r="KXO108" s="1279"/>
      <c r="KXP108" s="1279"/>
      <c r="KXQ108" s="1279"/>
      <c r="KXR108" s="1279"/>
      <c r="KXS108" s="1279"/>
      <c r="KXT108" s="1279"/>
      <c r="KXU108" s="1279"/>
      <c r="KXV108" s="1279"/>
      <c r="KXW108" s="1279"/>
      <c r="KXX108" s="1279"/>
      <c r="KXY108" s="1279"/>
      <c r="KXZ108" s="1279"/>
      <c r="KYA108" s="1279"/>
      <c r="KYB108" s="1279"/>
      <c r="KYC108" s="1279"/>
      <c r="KYD108" s="1279"/>
      <c r="KYE108" s="1279"/>
      <c r="KYF108" s="1279"/>
      <c r="KYG108" s="1279"/>
      <c r="KYH108" s="1279"/>
      <c r="KYI108" s="1279"/>
      <c r="KYJ108" s="1279"/>
      <c r="KYK108" s="1279"/>
      <c r="KYL108" s="1279"/>
      <c r="KYM108" s="1279"/>
      <c r="KYN108" s="1279"/>
      <c r="KYO108" s="1279"/>
      <c r="KYP108" s="1279"/>
      <c r="KYQ108" s="1279"/>
      <c r="KYR108" s="1279"/>
      <c r="KYS108" s="1279"/>
      <c r="KYT108" s="1279"/>
      <c r="KYU108" s="1279"/>
      <c r="KYV108" s="1279"/>
      <c r="KYW108" s="1279"/>
      <c r="KYX108" s="1279"/>
      <c r="KYY108" s="1279"/>
      <c r="KYZ108" s="1279"/>
      <c r="KZA108" s="1279"/>
      <c r="KZB108" s="1279"/>
      <c r="KZC108" s="1279"/>
      <c r="KZD108" s="1279"/>
      <c r="KZE108" s="1279"/>
      <c r="KZF108" s="1279"/>
      <c r="KZG108" s="1279"/>
      <c r="KZH108" s="1279"/>
      <c r="KZI108" s="1279"/>
      <c r="KZJ108" s="1279"/>
      <c r="KZK108" s="1279"/>
      <c r="KZL108" s="1279"/>
      <c r="KZM108" s="1279"/>
      <c r="KZN108" s="1279"/>
      <c r="KZO108" s="1279"/>
      <c r="KZP108" s="1279"/>
      <c r="KZQ108" s="1279"/>
      <c r="KZR108" s="1279"/>
      <c r="KZS108" s="1279"/>
      <c r="KZT108" s="1279"/>
      <c r="KZU108" s="1279"/>
      <c r="KZV108" s="1279"/>
      <c r="KZW108" s="1279"/>
      <c r="KZX108" s="1279"/>
      <c r="KZY108" s="1279"/>
      <c r="KZZ108" s="1279"/>
      <c r="LAA108" s="1279"/>
      <c r="LAB108" s="1279"/>
      <c r="LAC108" s="1279"/>
      <c r="LAD108" s="1279"/>
      <c r="LAE108" s="1279"/>
      <c r="LAF108" s="1279"/>
      <c r="LAG108" s="1279"/>
      <c r="LAH108" s="1279"/>
      <c r="LAI108" s="1279"/>
      <c r="LAJ108" s="1279"/>
      <c r="LAK108" s="1279"/>
      <c r="LAL108" s="1279"/>
      <c r="LAM108" s="1279"/>
      <c r="LAN108" s="1279"/>
      <c r="LAO108" s="1279"/>
      <c r="LAP108" s="1279"/>
      <c r="LAQ108" s="1279"/>
      <c r="LAR108" s="1279"/>
      <c r="LAS108" s="1279"/>
      <c r="LAT108" s="1279"/>
      <c r="LAU108" s="1279"/>
      <c r="LAV108" s="1279"/>
      <c r="LAW108" s="1279"/>
      <c r="LAX108" s="1279"/>
      <c r="LAY108" s="1279"/>
      <c r="LAZ108" s="1279"/>
      <c r="LBA108" s="1279"/>
      <c r="LBB108" s="1279"/>
      <c r="LBC108" s="1279"/>
      <c r="LBD108" s="1279"/>
      <c r="LBE108" s="1279"/>
      <c r="LBF108" s="1279"/>
      <c r="LBG108" s="1279"/>
      <c r="LBH108" s="1279"/>
      <c r="LBI108" s="1279"/>
      <c r="LBJ108" s="1279"/>
      <c r="LBK108" s="1279"/>
      <c r="LBL108" s="1279"/>
      <c r="LBM108" s="1279"/>
      <c r="LBN108" s="1279"/>
      <c r="LBO108" s="1279"/>
      <c r="LBP108" s="1279"/>
      <c r="LBQ108" s="1279"/>
      <c r="LBR108" s="1279"/>
      <c r="LBS108" s="1279"/>
      <c r="LBT108" s="1279"/>
      <c r="LBU108" s="1279"/>
      <c r="LBV108" s="1279"/>
      <c r="LBW108" s="1279"/>
      <c r="LBX108" s="1279"/>
      <c r="LBY108" s="1279"/>
      <c r="LBZ108" s="1279"/>
      <c r="LCA108" s="1279"/>
      <c r="LCB108" s="1279"/>
      <c r="LCC108" s="1279"/>
      <c r="LCD108" s="1279"/>
      <c r="LCE108" s="1279"/>
      <c r="LCF108" s="1279"/>
      <c r="LCG108" s="1279"/>
      <c r="LCH108" s="1279"/>
      <c r="LCI108" s="1279"/>
      <c r="LCJ108" s="1279"/>
      <c r="LCK108" s="1279"/>
      <c r="LCL108" s="1279"/>
      <c r="LCM108" s="1279"/>
      <c r="LCN108" s="1279"/>
      <c r="LCO108" s="1279"/>
      <c r="LCP108" s="1279"/>
      <c r="LCQ108" s="1279"/>
      <c r="LCR108" s="1279"/>
      <c r="LCS108" s="1279"/>
      <c r="LCT108" s="1279"/>
      <c r="LCU108" s="1279"/>
      <c r="LCV108" s="1279"/>
      <c r="LCW108" s="1279"/>
      <c r="LCX108" s="1279"/>
      <c r="LCY108" s="1279"/>
      <c r="LCZ108" s="1279"/>
      <c r="LDA108" s="1279"/>
      <c r="LDB108" s="1279"/>
      <c r="LDC108" s="1279"/>
      <c r="LDD108" s="1279"/>
      <c r="LDE108" s="1279"/>
      <c r="LDF108" s="1279"/>
      <c r="LDG108" s="1279"/>
      <c r="LDH108" s="1279"/>
      <c r="LDI108" s="1279"/>
      <c r="LDJ108" s="1279"/>
      <c r="LDK108" s="1279"/>
      <c r="LDL108" s="1279"/>
      <c r="LDM108" s="1279"/>
      <c r="LDN108" s="1279"/>
      <c r="LDO108" s="1279"/>
      <c r="LDP108" s="1279"/>
      <c r="LDQ108" s="1279"/>
      <c r="LDR108" s="1279"/>
      <c r="LDS108" s="1279"/>
      <c r="LDT108" s="1279"/>
      <c r="LDU108" s="1279"/>
      <c r="LDV108" s="1279"/>
      <c r="LDW108" s="1279"/>
      <c r="LDX108" s="1279"/>
      <c r="LDY108" s="1279"/>
      <c r="LDZ108" s="1279"/>
      <c r="LEA108" s="1279"/>
      <c r="LEB108" s="1279"/>
      <c r="LEC108" s="1279"/>
      <c r="LED108" s="1279"/>
      <c r="LEE108" s="1279"/>
      <c r="LEF108" s="1279"/>
      <c r="LEG108" s="1279"/>
      <c r="LEH108" s="1279"/>
      <c r="LEI108" s="1279"/>
      <c r="LEJ108" s="1279"/>
      <c r="LEK108" s="1279"/>
      <c r="LEL108" s="1279"/>
      <c r="LEM108" s="1279"/>
      <c r="LEN108" s="1279"/>
      <c r="LEO108" s="1279"/>
      <c r="LEP108" s="1279"/>
      <c r="LEQ108" s="1279"/>
      <c r="LER108" s="1279"/>
      <c r="LES108" s="1279"/>
      <c r="LET108" s="1279"/>
      <c r="LEU108" s="1279"/>
      <c r="LEV108" s="1279"/>
      <c r="LEW108" s="1279"/>
      <c r="LEX108" s="1279"/>
      <c r="LEY108" s="1279"/>
      <c r="LEZ108" s="1279"/>
      <c r="LFA108" s="1279"/>
      <c r="LFB108" s="1279"/>
      <c r="LFC108" s="1279"/>
      <c r="LFD108" s="1279"/>
      <c r="LFE108" s="1279"/>
      <c r="LFF108" s="1279"/>
      <c r="LFG108" s="1279"/>
      <c r="LFH108" s="1279"/>
      <c r="LFI108" s="1279"/>
      <c r="LFJ108" s="1279"/>
      <c r="LFK108" s="1279"/>
      <c r="LFL108" s="1279"/>
      <c r="LFM108" s="1279"/>
      <c r="LFN108" s="1279"/>
      <c r="LFO108" s="1279"/>
      <c r="LFP108" s="1279"/>
      <c r="LFQ108" s="1279"/>
      <c r="LFR108" s="1279"/>
      <c r="LFS108" s="1279"/>
      <c r="LFT108" s="1279"/>
      <c r="LFU108" s="1279"/>
      <c r="LFV108" s="1279"/>
      <c r="LFW108" s="1279"/>
      <c r="LFX108" s="1279"/>
      <c r="LFY108" s="1279"/>
      <c r="LFZ108" s="1279"/>
      <c r="LGA108" s="1279"/>
      <c r="LGB108" s="1279"/>
      <c r="LGC108" s="1279"/>
      <c r="LGD108" s="1279"/>
      <c r="LGE108" s="1279"/>
      <c r="LGF108" s="1279"/>
      <c r="LGG108" s="1279"/>
      <c r="LGH108" s="1279"/>
      <c r="LGI108" s="1279"/>
      <c r="LGJ108" s="1279"/>
      <c r="LGK108" s="1279"/>
      <c r="LGL108" s="1279"/>
      <c r="LGM108" s="1279"/>
      <c r="LGN108" s="1279"/>
      <c r="LGO108" s="1279"/>
      <c r="LGP108" s="1279"/>
      <c r="LGQ108" s="1279"/>
      <c r="LGR108" s="1279"/>
      <c r="LGS108" s="1279"/>
      <c r="LGT108" s="1279"/>
      <c r="LGU108" s="1279"/>
      <c r="LGV108" s="1279"/>
      <c r="LGW108" s="1279"/>
      <c r="LGX108" s="1279"/>
      <c r="LGY108" s="1279"/>
      <c r="LGZ108" s="1279"/>
      <c r="LHA108" s="1279"/>
      <c r="LHB108" s="1279"/>
      <c r="LHC108" s="1279"/>
      <c r="LHD108" s="1279"/>
      <c r="LHE108" s="1279"/>
      <c r="LHF108" s="1279"/>
      <c r="LHG108" s="1279"/>
      <c r="LHH108" s="1279"/>
      <c r="LHI108" s="1279"/>
      <c r="LHJ108" s="1279"/>
      <c r="LHK108" s="1279"/>
      <c r="LHL108" s="1279"/>
      <c r="LHM108" s="1279"/>
      <c r="LHN108" s="1279"/>
      <c r="LHO108" s="1279"/>
      <c r="LHP108" s="1279"/>
      <c r="LHQ108" s="1279"/>
      <c r="LHR108" s="1279"/>
      <c r="LHS108" s="1279"/>
      <c r="LHT108" s="1279"/>
      <c r="LHU108" s="1279"/>
      <c r="LHV108" s="1279"/>
      <c r="LHW108" s="1279"/>
      <c r="LHX108" s="1279"/>
      <c r="LHY108" s="1279"/>
      <c r="LHZ108" s="1279"/>
      <c r="LIA108" s="1279"/>
      <c r="LIB108" s="1279"/>
      <c r="LIC108" s="1279"/>
      <c r="LID108" s="1279"/>
      <c r="LIE108" s="1279"/>
      <c r="LIF108" s="1279"/>
      <c r="LIG108" s="1279"/>
      <c r="LIH108" s="1279"/>
      <c r="LII108" s="1279"/>
      <c r="LIJ108" s="1279"/>
      <c r="LIK108" s="1279"/>
      <c r="LIL108" s="1279"/>
      <c r="LIM108" s="1279"/>
      <c r="LIN108" s="1279"/>
      <c r="LIO108" s="1279"/>
      <c r="LIP108" s="1279"/>
      <c r="LIQ108" s="1279"/>
      <c r="LIR108" s="1279"/>
      <c r="LIS108" s="1279"/>
      <c r="LIT108" s="1279"/>
      <c r="LIU108" s="1279"/>
      <c r="LIV108" s="1279"/>
      <c r="LIW108" s="1279"/>
      <c r="LIX108" s="1279"/>
      <c r="LIY108" s="1279"/>
      <c r="LIZ108" s="1279"/>
      <c r="LJA108" s="1279"/>
      <c r="LJB108" s="1279"/>
      <c r="LJC108" s="1279"/>
      <c r="LJD108" s="1279"/>
      <c r="LJE108" s="1279"/>
      <c r="LJF108" s="1279"/>
      <c r="LJG108" s="1279"/>
      <c r="LJH108" s="1279"/>
      <c r="LJI108" s="1279"/>
      <c r="LJJ108" s="1279"/>
      <c r="LJK108" s="1279"/>
      <c r="LJL108" s="1279"/>
      <c r="LJM108" s="1279"/>
      <c r="LJN108" s="1279"/>
      <c r="LJO108" s="1279"/>
      <c r="LJP108" s="1279"/>
      <c r="LJQ108" s="1279"/>
      <c r="LJR108" s="1279"/>
      <c r="LJS108" s="1279"/>
      <c r="LJT108" s="1279"/>
      <c r="LJU108" s="1279"/>
      <c r="LJV108" s="1279"/>
      <c r="LJW108" s="1279"/>
      <c r="LJX108" s="1279"/>
      <c r="LJY108" s="1279"/>
      <c r="LJZ108" s="1279"/>
      <c r="LKA108" s="1279"/>
      <c r="LKB108" s="1279"/>
      <c r="LKC108" s="1279"/>
      <c r="LKD108" s="1279"/>
      <c r="LKE108" s="1279"/>
      <c r="LKF108" s="1279"/>
      <c r="LKG108" s="1279"/>
      <c r="LKH108" s="1279"/>
      <c r="LKI108" s="1279"/>
      <c r="LKJ108" s="1279"/>
      <c r="LKK108" s="1279"/>
      <c r="LKL108" s="1279"/>
      <c r="LKM108" s="1279"/>
      <c r="LKN108" s="1279"/>
      <c r="LKO108" s="1279"/>
      <c r="LKP108" s="1279"/>
      <c r="LKQ108" s="1279"/>
      <c r="LKR108" s="1279"/>
      <c r="LKS108" s="1279"/>
      <c r="LKT108" s="1279"/>
      <c r="LKU108" s="1279"/>
      <c r="LKV108" s="1279"/>
      <c r="LKW108" s="1279"/>
      <c r="LKX108" s="1279"/>
      <c r="LKY108" s="1279"/>
      <c r="LKZ108" s="1279"/>
      <c r="LLA108" s="1279"/>
      <c r="LLB108" s="1279"/>
      <c r="LLC108" s="1279"/>
      <c r="LLD108" s="1279"/>
      <c r="LLE108" s="1279"/>
      <c r="LLF108" s="1279"/>
      <c r="LLG108" s="1279"/>
      <c r="LLH108" s="1279"/>
      <c r="LLI108" s="1279"/>
      <c r="LLJ108" s="1279"/>
      <c r="LLK108" s="1279"/>
      <c r="LLL108" s="1279"/>
      <c r="LLM108" s="1279"/>
      <c r="LLN108" s="1279"/>
      <c r="LLO108" s="1279"/>
      <c r="LLP108" s="1279"/>
      <c r="LLQ108" s="1279"/>
      <c r="LLR108" s="1279"/>
      <c r="LLS108" s="1279"/>
      <c r="LLT108" s="1279"/>
      <c r="LLU108" s="1279"/>
      <c r="LLV108" s="1279"/>
      <c r="LLW108" s="1279"/>
      <c r="LLX108" s="1279"/>
      <c r="LLY108" s="1279"/>
      <c r="LLZ108" s="1279"/>
      <c r="LMA108" s="1279"/>
      <c r="LMB108" s="1279"/>
      <c r="LMC108" s="1279"/>
      <c r="LMD108" s="1279"/>
      <c r="LME108" s="1279"/>
      <c r="LMF108" s="1279"/>
      <c r="LMG108" s="1279"/>
      <c r="LMH108" s="1279"/>
      <c r="LMI108" s="1279"/>
      <c r="LMJ108" s="1279"/>
      <c r="LMK108" s="1279"/>
      <c r="LML108" s="1279"/>
      <c r="LMM108" s="1279"/>
      <c r="LMN108" s="1279"/>
      <c r="LMO108" s="1279"/>
      <c r="LMP108" s="1279"/>
      <c r="LMQ108" s="1279"/>
      <c r="LMR108" s="1279"/>
      <c r="LMS108" s="1279"/>
      <c r="LMT108" s="1279"/>
      <c r="LMU108" s="1279"/>
      <c r="LMV108" s="1279"/>
      <c r="LMW108" s="1279"/>
      <c r="LMX108" s="1279"/>
      <c r="LMY108" s="1279"/>
      <c r="LMZ108" s="1279"/>
      <c r="LNA108" s="1279"/>
      <c r="LNB108" s="1279"/>
      <c r="LNC108" s="1279"/>
      <c r="LND108" s="1279"/>
      <c r="LNE108" s="1279"/>
      <c r="LNF108" s="1279"/>
      <c r="LNG108" s="1279"/>
      <c r="LNH108" s="1279"/>
      <c r="LNI108" s="1279"/>
      <c r="LNJ108" s="1279"/>
      <c r="LNK108" s="1279"/>
      <c r="LNL108" s="1279"/>
      <c r="LNM108" s="1279"/>
      <c r="LNN108" s="1279"/>
      <c r="LNO108" s="1279"/>
      <c r="LNP108" s="1279"/>
      <c r="LNQ108" s="1279"/>
      <c r="LNR108" s="1279"/>
      <c r="LNS108" s="1279"/>
      <c r="LNT108" s="1279"/>
      <c r="LNU108" s="1279"/>
      <c r="LNV108" s="1279"/>
      <c r="LNW108" s="1279"/>
      <c r="LNX108" s="1279"/>
      <c r="LNY108" s="1279"/>
      <c r="LNZ108" s="1279"/>
      <c r="LOA108" s="1279"/>
      <c r="LOB108" s="1279"/>
      <c r="LOC108" s="1279"/>
      <c r="LOD108" s="1279"/>
      <c r="LOE108" s="1279"/>
      <c r="LOF108" s="1279"/>
      <c r="LOG108" s="1279"/>
      <c r="LOH108" s="1279"/>
      <c r="LOI108" s="1279"/>
      <c r="LOJ108" s="1279"/>
      <c r="LOK108" s="1279"/>
      <c r="LOL108" s="1279"/>
      <c r="LOM108" s="1279"/>
      <c r="LON108" s="1279"/>
      <c r="LOO108" s="1279"/>
      <c r="LOP108" s="1279"/>
      <c r="LOQ108" s="1279"/>
      <c r="LOR108" s="1279"/>
      <c r="LOS108" s="1279"/>
      <c r="LOT108" s="1279"/>
      <c r="LOU108" s="1279"/>
      <c r="LOV108" s="1279"/>
      <c r="LOW108" s="1279"/>
      <c r="LOX108" s="1279"/>
      <c r="LOY108" s="1279"/>
      <c r="LOZ108" s="1279"/>
      <c r="LPA108" s="1279"/>
      <c r="LPB108" s="1279"/>
      <c r="LPC108" s="1279"/>
      <c r="LPD108" s="1279"/>
      <c r="LPE108" s="1279"/>
      <c r="LPF108" s="1279"/>
      <c r="LPG108" s="1279"/>
      <c r="LPH108" s="1279"/>
      <c r="LPI108" s="1279"/>
      <c r="LPJ108" s="1279"/>
      <c r="LPK108" s="1279"/>
      <c r="LPL108" s="1279"/>
      <c r="LPM108" s="1279"/>
      <c r="LPN108" s="1279"/>
      <c r="LPO108" s="1279"/>
      <c r="LPP108" s="1279"/>
      <c r="LPQ108" s="1279"/>
      <c r="LPR108" s="1279"/>
      <c r="LPS108" s="1279"/>
      <c r="LPT108" s="1279"/>
      <c r="LPU108" s="1279"/>
      <c r="LPV108" s="1279"/>
      <c r="LPW108" s="1279"/>
      <c r="LPX108" s="1279"/>
      <c r="LPY108" s="1279"/>
      <c r="LPZ108" s="1279"/>
      <c r="LQA108" s="1279"/>
      <c r="LQB108" s="1279"/>
      <c r="LQC108" s="1279"/>
      <c r="LQD108" s="1279"/>
      <c r="LQE108" s="1279"/>
      <c r="LQF108" s="1279"/>
      <c r="LQG108" s="1279"/>
      <c r="LQH108" s="1279"/>
      <c r="LQI108" s="1279"/>
      <c r="LQJ108" s="1279"/>
      <c r="LQK108" s="1279"/>
      <c r="LQL108" s="1279"/>
      <c r="LQM108" s="1279"/>
      <c r="LQN108" s="1279"/>
      <c r="LQO108" s="1279"/>
      <c r="LQP108" s="1279"/>
      <c r="LQQ108" s="1279"/>
      <c r="LQR108" s="1279"/>
      <c r="LQS108" s="1279"/>
      <c r="LQT108" s="1279"/>
      <c r="LQU108" s="1279"/>
      <c r="LQV108" s="1279"/>
      <c r="LQW108" s="1279"/>
      <c r="LQX108" s="1279"/>
      <c r="LQY108" s="1279"/>
      <c r="LQZ108" s="1279"/>
      <c r="LRA108" s="1279"/>
      <c r="LRB108" s="1279"/>
      <c r="LRC108" s="1279"/>
      <c r="LRD108" s="1279"/>
      <c r="LRE108" s="1279"/>
      <c r="LRF108" s="1279"/>
      <c r="LRG108" s="1279"/>
      <c r="LRH108" s="1279"/>
      <c r="LRI108" s="1279"/>
      <c r="LRJ108" s="1279"/>
      <c r="LRK108" s="1279"/>
      <c r="LRL108" s="1279"/>
      <c r="LRM108" s="1279"/>
      <c r="LRN108" s="1279"/>
      <c r="LRO108" s="1279"/>
      <c r="LRP108" s="1279"/>
      <c r="LRQ108" s="1279"/>
      <c r="LRR108" s="1279"/>
      <c r="LRS108" s="1279"/>
      <c r="LRT108" s="1279"/>
      <c r="LRU108" s="1279"/>
      <c r="LRV108" s="1279"/>
      <c r="LRW108" s="1279"/>
      <c r="LRX108" s="1279"/>
      <c r="LRY108" s="1279"/>
      <c r="LRZ108" s="1279"/>
      <c r="LSA108" s="1279"/>
      <c r="LSB108" s="1279"/>
      <c r="LSC108" s="1279"/>
      <c r="LSD108" s="1279"/>
      <c r="LSE108" s="1279"/>
      <c r="LSF108" s="1279"/>
      <c r="LSG108" s="1279"/>
      <c r="LSH108" s="1279"/>
      <c r="LSI108" s="1279"/>
      <c r="LSJ108" s="1279"/>
      <c r="LSK108" s="1279"/>
      <c r="LSL108" s="1279"/>
      <c r="LSM108" s="1279"/>
      <c r="LSN108" s="1279"/>
      <c r="LSO108" s="1279"/>
      <c r="LSP108" s="1279"/>
      <c r="LSQ108" s="1279"/>
      <c r="LSR108" s="1279"/>
      <c r="LSS108" s="1279"/>
      <c r="LST108" s="1279"/>
      <c r="LSU108" s="1279"/>
      <c r="LSV108" s="1279"/>
      <c r="LSW108" s="1279"/>
      <c r="LSX108" s="1279"/>
      <c r="LSY108" s="1279"/>
      <c r="LSZ108" s="1279"/>
      <c r="LTA108" s="1279"/>
      <c r="LTB108" s="1279"/>
      <c r="LTC108" s="1279"/>
      <c r="LTD108" s="1279"/>
      <c r="LTE108" s="1279"/>
      <c r="LTF108" s="1279"/>
      <c r="LTG108" s="1279"/>
      <c r="LTH108" s="1279"/>
      <c r="LTI108" s="1279"/>
      <c r="LTJ108" s="1279"/>
      <c r="LTK108" s="1279"/>
      <c r="LTL108" s="1279"/>
      <c r="LTM108" s="1279"/>
      <c r="LTN108" s="1279"/>
      <c r="LTO108" s="1279"/>
      <c r="LTP108" s="1279"/>
      <c r="LTQ108" s="1279"/>
      <c r="LTR108" s="1279"/>
      <c r="LTS108" s="1279"/>
      <c r="LTT108" s="1279"/>
      <c r="LTU108" s="1279"/>
      <c r="LTV108" s="1279"/>
      <c r="LTW108" s="1279"/>
      <c r="LTX108" s="1279"/>
      <c r="LTY108" s="1279"/>
      <c r="LTZ108" s="1279"/>
      <c r="LUA108" s="1279"/>
      <c r="LUB108" s="1279"/>
      <c r="LUC108" s="1279"/>
      <c r="LUD108" s="1279"/>
      <c r="LUE108" s="1279"/>
      <c r="LUF108" s="1279"/>
      <c r="LUG108" s="1279"/>
      <c r="LUH108" s="1279"/>
      <c r="LUI108" s="1279"/>
      <c r="LUJ108" s="1279"/>
      <c r="LUK108" s="1279"/>
      <c r="LUL108" s="1279"/>
      <c r="LUM108" s="1279"/>
      <c r="LUN108" s="1279"/>
      <c r="LUO108" s="1279"/>
      <c r="LUP108" s="1279"/>
      <c r="LUQ108" s="1279"/>
      <c r="LUR108" s="1279"/>
      <c r="LUS108" s="1279"/>
      <c r="LUT108" s="1279"/>
      <c r="LUU108" s="1279"/>
      <c r="LUV108" s="1279"/>
      <c r="LUW108" s="1279"/>
      <c r="LUX108" s="1279"/>
      <c r="LUY108" s="1279"/>
      <c r="LUZ108" s="1279"/>
      <c r="LVA108" s="1279"/>
      <c r="LVB108" s="1279"/>
      <c r="LVC108" s="1279"/>
      <c r="LVD108" s="1279"/>
      <c r="LVE108" s="1279"/>
      <c r="LVF108" s="1279"/>
      <c r="LVG108" s="1279"/>
      <c r="LVH108" s="1279"/>
      <c r="LVI108" s="1279"/>
      <c r="LVJ108" s="1279"/>
      <c r="LVK108" s="1279"/>
      <c r="LVL108" s="1279"/>
      <c r="LVM108" s="1279"/>
      <c r="LVN108" s="1279"/>
      <c r="LVO108" s="1279"/>
      <c r="LVP108" s="1279"/>
      <c r="LVQ108" s="1279"/>
      <c r="LVR108" s="1279"/>
      <c r="LVS108" s="1279"/>
      <c r="LVT108" s="1279"/>
      <c r="LVU108" s="1279"/>
      <c r="LVV108" s="1279"/>
      <c r="LVW108" s="1279"/>
      <c r="LVX108" s="1279"/>
      <c r="LVY108" s="1279"/>
      <c r="LVZ108" s="1279"/>
      <c r="LWA108" s="1279"/>
      <c r="LWB108" s="1279"/>
      <c r="LWC108" s="1279"/>
      <c r="LWD108" s="1279"/>
      <c r="LWE108" s="1279"/>
      <c r="LWF108" s="1279"/>
      <c r="LWG108" s="1279"/>
      <c r="LWH108" s="1279"/>
      <c r="LWI108" s="1279"/>
      <c r="LWJ108" s="1279"/>
      <c r="LWK108" s="1279"/>
      <c r="LWL108" s="1279"/>
      <c r="LWM108" s="1279"/>
      <c r="LWN108" s="1279"/>
      <c r="LWO108" s="1279"/>
      <c r="LWP108" s="1279"/>
      <c r="LWQ108" s="1279"/>
      <c r="LWR108" s="1279"/>
      <c r="LWS108" s="1279"/>
      <c r="LWT108" s="1279"/>
      <c r="LWU108" s="1279"/>
      <c r="LWV108" s="1279"/>
      <c r="LWW108" s="1279"/>
      <c r="LWX108" s="1279"/>
      <c r="LWY108" s="1279"/>
      <c r="LWZ108" s="1279"/>
      <c r="LXA108" s="1279"/>
      <c r="LXB108" s="1279"/>
      <c r="LXC108" s="1279"/>
      <c r="LXD108" s="1279"/>
      <c r="LXE108" s="1279"/>
      <c r="LXF108" s="1279"/>
      <c r="LXG108" s="1279"/>
      <c r="LXH108" s="1279"/>
      <c r="LXI108" s="1279"/>
      <c r="LXJ108" s="1279"/>
      <c r="LXK108" s="1279"/>
      <c r="LXL108" s="1279"/>
      <c r="LXM108" s="1279"/>
      <c r="LXN108" s="1279"/>
      <c r="LXO108" s="1279"/>
      <c r="LXP108" s="1279"/>
      <c r="LXQ108" s="1279"/>
      <c r="LXR108" s="1279"/>
      <c r="LXS108" s="1279"/>
      <c r="LXT108" s="1279"/>
      <c r="LXU108" s="1279"/>
      <c r="LXV108" s="1279"/>
      <c r="LXW108" s="1279"/>
      <c r="LXX108" s="1279"/>
      <c r="LXY108" s="1279"/>
      <c r="LXZ108" s="1279"/>
      <c r="LYA108" s="1279"/>
      <c r="LYB108" s="1279"/>
      <c r="LYC108" s="1279"/>
      <c r="LYD108" s="1279"/>
      <c r="LYE108" s="1279"/>
      <c r="LYF108" s="1279"/>
      <c r="LYG108" s="1279"/>
      <c r="LYH108" s="1279"/>
      <c r="LYI108" s="1279"/>
      <c r="LYJ108" s="1279"/>
      <c r="LYK108" s="1279"/>
      <c r="LYL108" s="1279"/>
      <c r="LYM108" s="1279"/>
      <c r="LYN108" s="1279"/>
      <c r="LYO108" s="1279"/>
      <c r="LYP108" s="1279"/>
      <c r="LYQ108" s="1279"/>
      <c r="LYR108" s="1279"/>
      <c r="LYS108" s="1279"/>
      <c r="LYT108" s="1279"/>
      <c r="LYU108" s="1279"/>
      <c r="LYV108" s="1279"/>
      <c r="LYW108" s="1279"/>
      <c r="LYX108" s="1279"/>
      <c r="LYY108" s="1279"/>
      <c r="LYZ108" s="1279"/>
      <c r="LZA108" s="1279"/>
      <c r="LZB108" s="1279"/>
      <c r="LZC108" s="1279"/>
      <c r="LZD108" s="1279"/>
      <c r="LZE108" s="1279"/>
      <c r="LZF108" s="1279"/>
      <c r="LZG108" s="1279"/>
      <c r="LZH108" s="1279"/>
      <c r="LZI108" s="1279"/>
      <c r="LZJ108" s="1279"/>
      <c r="LZK108" s="1279"/>
      <c r="LZL108" s="1279"/>
      <c r="LZM108" s="1279"/>
      <c r="LZN108" s="1279"/>
      <c r="LZO108" s="1279"/>
      <c r="LZP108" s="1279"/>
      <c r="LZQ108" s="1279"/>
      <c r="LZR108" s="1279"/>
      <c r="LZS108" s="1279"/>
      <c r="LZT108" s="1279"/>
      <c r="LZU108" s="1279"/>
      <c r="LZV108" s="1279"/>
      <c r="LZW108" s="1279"/>
      <c r="LZX108" s="1279"/>
      <c r="LZY108" s="1279"/>
      <c r="LZZ108" s="1279"/>
      <c r="MAA108" s="1279"/>
      <c r="MAB108" s="1279"/>
      <c r="MAC108" s="1279"/>
      <c r="MAD108" s="1279"/>
      <c r="MAE108" s="1279"/>
      <c r="MAF108" s="1279"/>
      <c r="MAG108" s="1279"/>
      <c r="MAH108" s="1279"/>
      <c r="MAI108" s="1279"/>
      <c r="MAJ108" s="1279"/>
      <c r="MAK108" s="1279"/>
      <c r="MAL108" s="1279"/>
      <c r="MAM108" s="1279"/>
      <c r="MAN108" s="1279"/>
      <c r="MAO108" s="1279"/>
      <c r="MAP108" s="1279"/>
      <c r="MAQ108" s="1279"/>
      <c r="MAR108" s="1279"/>
      <c r="MAS108" s="1279"/>
      <c r="MAT108" s="1279"/>
      <c r="MAU108" s="1279"/>
      <c r="MAV108" s="1279"/>
      <c r="MAW108" s="1279"/>
      <c r="MAX108" s="1279"/>
      <c r="MAY108" s="1279"/>
      <c r="MAZ108" s="1279"/>
      <c r="MBA108" s="1279"/>
      <c r="MBB108" s="1279"/>
      <c r="MBC108" s="1279"/>
      <c r="MBD108" s="1279"/>
      <c r="MBE108" s="1279"/>
      <c r="MBF108" s="1279"/>
      <c r="MBG108" s="1279"/>
      <c r="MBH108" s="1279"/>
      <c r="MBI108" s="1279"/>
      <c r="MBJ108" s="1279"/>
      <c r="MBK108" s="1279"/>
      <c r="MBL108" s="1279"/>
      <c r="MBM108" s="1279"/>
      <c r="MBN108" s="1279"/>
      <c r="MBO108" s="1279"/>
      <c r="MBP108" s="1279"/>
      <c r="MBQ108" s="1279"/>
      <c r="MBR108" s="1279"/>
      <c r="MBS108" s="1279"/>
      <c r="MBT108" s="1279"/>
      <c r="MBU108" s="1279"/>
      <c r="MBV108" s="1279"/>
      <c r="MBW108" s="1279"/>
      <c r="MBX108" s="1279"/>
      <c r="MBY108" s="1279"/>
      <c r="MBZ108" s="1279"/>
      <c r="MCA108" s="1279"/>
      <c r="MCB108" s="1279"/>
      <c r="MCC108" s="1279"/>
      <c r="MCD108" s="1279"/>
      <c r="MCE108" s="1279"/>
      <c r="MCF108" s="1279"/>
      <c r="MCG108" s="1279"/>
      <c r="MCH108" s="1279"/>
      <c r="MCI108" s="1279"/>
      <c r="MCJ108" s="1279"/>
      <c r="MCK108" s="1279"/>
      <c r="MCL108" s="1279"/>
      <c r="MCM108" s="1279"/>
      <c r="MCN108" s="1279"/>
      <c r="MCO108" s="1279"/>
      <c r="MCP108" s="1279"/>
      <c r="MCQ108" s="1279"/>
      <c r="MCR108" s="1279"/>
      <c r="MCS108" s="1279"/>
      <c r="MCT108" s="1279"/>
      <c r="MCU108" s="1279"/>
      <c r="MCV108" s="1279"/>
      <c r="MCW108" s="1279"/>
      <c r="MCX108" s="1279"/>
      <c r="MCY108" s="1279"/>
      <c r="MCZ108" s="1279"/>
      <c r="MDA108" s="1279"/>
      <c r="MDB108" s="1279"/>
      <c r="MDC108" s="1279"/>
      <c r="MDD108" s="1279"/>
      <c r="MDE108" s="1279"/>
      <c r="MDF108" s="1279"/>
      <c r="MDG108" s="1279"/>
      <c r="MDH108" s="1279"/>
      <c r="MDI108" s="1279"/>
      <c r="MDJ108" s="1279"/>
      <c r="MDK108" s="1279"/>
      <c r="MDL108" s="1279"/>
      <c r="MDM108" s="1279"/>
      <c r="MDN108" s="1279"/>
      <c r="MDO108" s="1279"/>
      <c r="MDP108" s="1279"/>
      <c r="MDQ108" s="1279"/>
      <c r="MDR108" s="1279"/>
      <c r="MDS108" s="1279"/>
      <c r="MDT108" s="1279"/>
      <c r="MDU108" s="1279"/>
      <c r="MDV108" s="1279"/>
      <c r="MDW108" s="1279"/>
      <c r="MDX108" s="1279"/>
      <c r="MDY108" s="1279"/>
      <c r="MDZ108" s="1279"/>
      <c r="MEA108" s="1279"/>
      <c r="MEB108" s="1279"/>
      <c r="MEC108" s="1279"/>
      <c r="MED108" s="1279"/>
      <c r="MEE108" s="1279"/>
      <c r="MEF108" s="1279"/>
      <c r="MEG108" s="1279"/>
      <c r="MEH108" s="1279"/>
      <c r="MEI108" s="1279"/>
      <c r="MEJ108" s="1279"/>
      <c r="MEK108" s="1279"/>
      <c r="MEL108" s="1279"/>
      <c r="MEM108" s="1279"/>
      <c r="MEN108" s="1279"/>
      <c r="MEO108" s="1279"/>
      <c r="MEP108" s="1279"/>
      <c r="MEQ108" s="1279"/>
      <c r="MER108" s="1279"/>
      <c r="MES108" s="1279"/>
      <c r="MET108" s="1279"/>
      <c r="MEU108" s="1279"/>
      <c r="MEV108" s="1279"/>
      <c r="MEW108" s="1279"/>
      <c r="MEX108" s="1279"/>
      <c r="MEY108" s="1279"/>
      <c r="MEZ108" s="1279"/>
      <c r="MFA108" s="1279"/>
      <c r="MFB108" s="1279"/>
      <c r="MFC108" s="1279"/>
      <c r="MFD108" s="1279"/>
      <c r="MFE108" s="1279"/>
      <c r="MFF108" s="1279"/>
      <c r="MFG108" s="1279"/>
      <c r="MFH108" s="1279"/>
      <c r="MFI108" s="1279"/>
      <c r="MFJ108" s="1279"/>
      <c r="MFK108" s="1279"/>
      <c r="MFL108" s="1279"/>
      <c r="MFM108" s="1279"/>
      <c r="MFN108" s="1279"/>
      <c r="MFO108" s="1279"/>
      <c r="MFP108" s="1279"/>
      <c r="MFQ108" s="1279"/>
      <c r="MFR108" s="1279"/>
      <c r="MFS108" s="1279"/>
      <c r="MFT108" s="1279"/>
      <c r="MFU108" s="1279"/>
      <c r="MFV108" s="1279"/>
      <c r="MFW108" s="1279"/>
      <c r="MFX108" s="1279"/>
      <c r="MFY108" s="1279"/>
      <c r="MFZ108" s="1279"/>
      <c r="MGA108" s="1279"/>
      <c r="MGB108" s="1279"/>
      <c r="MGC108" s="1279"/>
      <c r="MGD108" s="1279"/>
      <c r="MGE108" s="1279"/>
      <c r="MGF108" s="1279"/>
      <c r="MGG108" s="1279"/>
      <c r="MGH108" s="1279"/>
      <c r="MGI108" s="1279"/>
      <c r="MGJ108" s="1279"/>
      <c r="MGK108" s="1279"/>
      <c r="MGL108" s="1279"/>
      <c r="MGM108" s="1279"/>
      <c r="MGN108" s="1279"/>
      <c r="MGO108" s="1279"/>
      <c r="MGP108" s="1279"/>
      <c r="MGQ108" s="1279"/>
      <c r="MGR108" s="1279"/>
      <c r="MGS108" s="1279"/>
      <c r="MGT108" s="1279"/>
      <c r="MGU108" s="1279"/>
      <c r="MGV108" s="1279"/>
      <c r="MGW108" s="1279"/>
      <c r="MGX108" s="1279"/>
      <c r="MGY108" s="1279"/>
      <c r="MGZ108" s="1279"/>
      <c r="MHA108" s="1279"/>
      <c r="MHB108" s="1279"/>
      <c r="MHC108" s="1279"/>
      <c r="MHD108" s="1279"/>
      <c r="MHE108" s="1279"/>
      <c r="MHF108" s="1279"/>
      <c r="MHG108" s="1279"/>
      <c r="MHH108" s="1279"/>
      <c r="MHI108" s="1279"/>
      <c r="MHJ108" s="1279"/>
      <c r="MHK108" s="1279"/>
      <c r="MHL108" s="1279"/>
      <c r="MHM108" s="1279"/>
      <c r="MHN108" s="1279"/>
      <c r="MHO108" s="1279"/>
      <c r="MHP108" s="1279"/>
      <c r="MHQ108" s="1279"/>
      <c r="MHR108" s="1279"/>
      <c r="MHS108" s="1279"/>
      <c r="MHT108" s="1279"/>
      <c r="MHU108" s="1279"/>
      <c r="MHV108" s="1279"/>
      <c r="MHW108" s="1279"/>
      <c r="MHX108" s="1279"/>
      <c r="MHY108" s="1279"/>
      <c r="MHZ108" s="1279"/>
      <c r="MIA108" s="1279"/>
      <c r="MIB108" s="1279"/>
      <c r="MIC108" s="1279"/>
      <c r="MID108" s="1279"/>
      <c r="MIE108" s="1279"/>
      <c r="MIF108" s="1279"/>
      <c r="MIG108" s="1279"/>
      <c r="MIH108" s="1279"/>
      <c r="MII108" s="1279"/>
      <c r="MIJ108" s="1279"/>
      <c r="MIK108" s="1279"/>
      <c r="MIL108" s="1279"/>
      <c r="MIM108" s="1279"/>
      <c r="MIN108" s="1279"/>
      <c r="MIO108" s="1279"/>
      <c r="MIP108" s="1279"/>
      <c r="MIQ108" s="1279"/>
      <c r="MIR108" s="1279"/>
      <c r="MIS108" s="1279"/>
      <c r="MIT108" s="1279"/>
      <c r="MIU108" s="1279"/>
      <c r="MIV108" s="1279"/>
      <c r="MIW108" s="1279"/>
      <c r="MIX108" s="1279"/>
      <c r="MIY108" s="1279"/>
      <c r="MIZ108" s="1279"/>
      <c r="MJA108" s="1279"/>
      <c r="MJB108" s="1279"/>
      <c r="MJC108" s="1279"/>
      <c r="MJD108" s="1279"/>
      <c r="MJE108" s="1279"/>
      <c r="MJF108" s="1279"/>
      <c r="MJG108" s="1279"/>
      <c r="MJH108" s="1279"/>
      <c r="MJI108" s="1279"/>
      <c r="MJJ108" s="1279"/>
      <c r="MJK108" s="1279"/>
      <c r="MJL108" s="1279"/>
      <c r="MJM108" s="1279"/>
      <c r="MJN108" s="1279"/>
      <c r="MJO108" s="1279"/>
      <c r="MJP108" s="1279"/>
      <c r="MJQ108" s="1279"/>
      <c r="MJR108" s="1279"/>
      <c r="MJS108" s="1279"/>
      <c r="MJT108" s="1279"/>
      <c r="MJU108" s="1279"/>
      <c r="MJV108" s="1279"/>
      <c r="MJW108" s="1279"/>
      <c r="MJX108" s="1279"/>
      <c r="MJY108" s="1279"/>
      <c r="MJZ108" s="1279"/>
      <c r="MKA108" s="1279"/>
      <c r="MKB108" s="1279"/>
      <c r="MKC108" s="1279"/>
      <c r="MKD108" s="1279"/>
      <c r="MKE108" s="1279"/>
      <c r="MKF108" s="1279"/>
      <c r="MKG108" s="1279"/>
      <c r="MKH108" s="1279"/>
      <c r="MKI108" s="1279"/>
      <c r="MKJ108" s="1279"/>
      <c r="MKK108" s="1279"/>
      <c r="MKL108" s="1279"/>
      <c r="MKM108" s="1279"/>
      <c r="MKN108" s="1279"/>
      <c r="MKO108" s="1279"/>
      <c r="MKP108" s="1279"/>
      <c r="MKQ108" s="1279"/>
      <c r="MKR108" s="1279"/>
      <c r="MKS108" s="1279"/>
      <c r="MKT108" s="1279"/>
      <c r="MKU108" s="1279"/>
      <c r="MKV108" s="1279"/>
      <c r="MKW108" s="1279"/>
      <c r="MKX108" s="1279"/>
      <c r="MKY108" s="1279"/>
      <c r="MKZ108" s="1279"/>
      <c r="MLA108" s="1279"/>
      <c r="MLB108" s="1279"/>
      <c r="MLC108" s="1279"/>
      <c r="MLD108" s="1279"/>
      <c r="MLE108" s="1279"/>
      <c r="MLF108" s="1279"/>
      <c r="MLG108" s="1279"/>
      <c r="MLH108" s="1279"/>
      <c r="MLI108" s="1279"/>
      <c r="MLJ108" s="1279"/>
      <c r="MLK108" s="1279"/>
      <c r="MLL108" s="1279"/>
      <c r="MLM108" s="1279"/>
      <c r="MLN108" s="1279"/>
      <c r="MLO108" s="1279"/>
      <c r="MLP108" s="1279"/>
      <c r="MLQ108" s="1279"/>
      <c r="MLR108" s="1279"/>
      <c r="MLS108" s="1279"/>
      <c r="MLT108" s="1279"/>
      <c r="MLU108" s="1279"/>
      <c r="MLV108" s="1279"/>
      <c r="MLW108" s="1279"/>
      <c r="MLX108" s="1279"/>
      <c r="MLY108" s="1279"/>
      <c r="MLZ108" s="1279"/>
      <c r="MMA108" s="1279"/>
      <c r="MMB108" s="1279"/>
      <c r="MMC108" s="1279"/>
      <c r="MMD108" s="1279"/>
      <c r="MME108" s="1279"/>
      <c r="MMF108" s="1279"/>
      <c r="MMG108" s="1279"/>
      <c r="MMH108" s="1279"/>
      <c r="MMI108" s="1279"/>
      <c r="MMJ108" s="1279"/>
      <c r="MMK108" s="1279"/>
      <c r="MML108" s="1279"/>
      <c r="MMM108" s="1279"/>
      <c r="MMN108" s="1279"/>
      <c r="MMO108" s="1279"/>
      <c r="MMP108" s="1279"/>
      <c r="MMQ108" s="1279"/>
      <c r="MMR108" s="1279"/>
      <c r="MMS108" s="1279"/>
      <c r="MMT108" s="1279"/>
      <c r="MMU108" s="1279"/>
      <c r="MMV108" s="1279"/>
      <c r="MMW108" s="1279"/>
      <c r="MMX108" s="1279"/>
      <c r="MMY108" s="1279"/>
      <c r="MMZ108" s="1279"/>
      <c r="MNA108" s="1279"/>
      <c r="MNB108" s="1279"/>
      <c r="MNC108" s="1279"/>
      <c r="MND108" s="1279"/>
      <c r="MNE108" s="1279"/>
      <c r="MNF108" s="1279"/>
      <c r="MNG108" s="1279"/>
      <c r="MNH108" s="1279"/>
      <c r="MNI108" s="1279"/>
      <c r="MNJ108" s="1279"/>
      <c r="MNK108" s="1279"/>
      <c r="MNL108" s="1279"/>
      <c r="MNM108" s="1279"/>
      <c r="MNN108" s="1279"/>
      <c r="MNO108" s="1279"/>
      <c r="MNP108" s="1279"/>
      <c r="MNQ108" s="1279"/>
      <c r="MNR108" s="1279"/>
      <c r="MNS108" s="1279"/>
      <c r="MNT108" s="1279"/>
      <c r="MNU108" s="1279"/>
      <c r="MNV108" s="1279"/>
      <c r="MNW108" s="1279"/>
      <c r="MNX108" s="1279"/>
      <c r="MNY108" s="1279"/>
      <c r="MNZ108" s="1279"/>
      <c r="MOA108" s="1279"/>
      <c r="MOB108" s="1279"/>
      <c r="MOC108" s="1279"/>
      <c r="MOD108" s="1279"/>
      <c r="MOE108" s="1279"/>
      <c r="MOF108" s="1279"/>
      <c r="MOG108" s="1279"/>
      <c r="MOH108" s="1279"/>
      <c r="MOI108" s="1279"/>
      <c r="MOJ108" s="1279"/>
      <c r="MOK108" s="1279"/>
      <c r="MOL108" s="1279"/>
      <c r="MOM108" s="1279"/>
      <c r="MON108" s="1279"/>
      <c r="MOO108" s="1279"/>
      <c r="MOP108" s="1279"/>
      <c r="MOQ108" s="1279"/>
      <c r="MOR108" s="1279"/>
      <c r="MOS108" s="1279"/>
      <c r="MOT108" s="1279"/>
      <c r="MOU108" s="1279"/>
      <c r="MOV108" s="1279"/>
      <c r="MOW108" s="1279"/>
      <c r="MOX108" s="1279"/>
      <c r="MOY108" s="1279"/>
      <c r="MOZ108" s="1279"/>
      <c r="MPA108" s="1279"/>
      <c r="MPB108" s="1279"/>
      <c r="MPC108" s="1279"/>
      <c r="MPD108" s="1279"/>
      <c r="MPE108" s="1279"/>
      <c r="MPF108" s="1279"/>
      <c r="MPG108" s="1279"/>
      <c r="MPH108" s="1279"/>
      <c r="MPI108" s="1279"/>
      <c r="MPJ108" s="1279"/>
      <c r="MPK108" s="1279"/>
      <c r="MPL108" s="1279"/>
      <c r="MPM108" s="1279"/>
      <c r="MPN108" s="1279"/>
      <c r="MPO108" s="1279"/>
      <c r="MPP108" s="1279"/>
      <c r="MPQ108" s="1279"/>
      <c r="MPR108" s="1279"/>
      <c r="MPS108" s="1279"/>
      <c r="MPT108" s="1279"/>
      <c r="MPU108" s="1279"/>
      <c r="MPV108" s="1279"/>
      <c r="MPW108" s="1279"/>
      <c r="MPX108" s="1279"/>
      <c r="MPY108" s="1279"/>
      <c r="MPZ108" s="1279"/>
      <c r="MQA108" s="1279"/>
      <c r="MQB108" s="1279"/>
      <c r="MQC108" s="1279"/>
      <c r="MQD108" s="1279"/>
      <c r="MQE108" s="1279"/>
      <c r="MQF108" s="1279"/>
      <c r="MQG108" s="1279"/>
      <c r="MQH108" s="1279"/>
      <c r="MQI108" s="1279"/>
      <c r="MQJ108" s="1279"/>
      <c r="MQK108" s="1279"/>
      <c r="MQL108" s="1279"/>
      <c r="MQM108" s="1279"/>
      <c r="MQN108" s="1279"/>
      <c r="MQO108" s="1279"/>
      <c r="MQP108" s="1279"/>
      <c r="MQQ108" s="1279"/>
      <c r="MQR108" s="1279"/>
      <c r="MQS108" s="1279"/>
      <c r="MQT108" s="1279"/>
      <c r="MQU108" s="1279"/>
      <c r="MQV108" s="1279"/>
      <c r="MQW108" s="1279"/>
      <c r="MQX108" s="1279"/>
      <c r="MQY108" s="1279"/>
      <c r="MQZ108" s="1279"/>
      <c r="MRA108" s="1279"/>
      <c r="MRB108" s="1279"/>
      <c r="MRC108" s="1279"/>
      <c r="MRD108" s="1279"/>
      <c r="MRE108" s="1279"/>
      <c r="MRF108" s="1279"/>
      <c r="MRG108" s="1279"/>
      <c r="MRH108" s="1279"/>
      <c r="MRI108" s="1279"/>
      <c r="MRJ108" s="1279"/>
      <c r="MRK108" s="1279"/>
      <c r="MRL108" s="1279"/>
      <c r="MRM108" s="1279"/>
      <c r="MRN108" s="1279"/>
      <c r="MRO108" s="1279"/>
      <c r="MRP108" s="1279"/>
      <c r="MRQ108" s="1279"/>
      <c r="MRR108" s="1279"/>
      <c r="MRS108" s="1279"/>
      <c r="MRT108" s="1279"/>
      <c r="MRU108" s="1279"/>
      <c r="MRV108" s="1279"/>
      <c r="MRW108" s="1279"/>
      <c r="MRX108" s="1279"/>
      <c r="MRY108" s="1279"/>
      <c r="MRZ108" s="1279"/>
      <c r="MSA108" s="1279"/>
      <c r="MSB108" s="1279"/>
      <c r="MSC108" s="1279"/>
      <c r="MSD108" s="1279"/>
      <c r="MSE108" s="1279"/>
      <c r="MSF108" s="1279"/>
      <c r="MSG108" s="1279"/>
      <c r="MSH108" s="1279"/>
      <c r="MSI108" s="1279"/>
      <c r="MSJ108" s="1279"/>
      <c r="MSK108" s="1279"/>
      <c r="MSL108" s="1279"/>
      <c r="MSM108" s="1279"/>
      <c r="MSN108" s="1279"/>
      <c r="MSO108" s="1279"/>
      <c r="MSP108" s="1279"/>
      <c r="MSQ108" s="1279"/>
      <c r="MSR108" s="1279"/>
      <c r="MSS108" s="1279"/>
      <c r="MST108" s="1279"/>
      <c r="MSU108" s="1279"/>
      <c r="MSV108" s="1279"/>
      <c r="MSW108" s="1279"/>
      <c r="MSX108" s="1279"/>
      <c r="MSY108" s="1279"/>
      <c r="MSZ108" s="1279"/>
      <c r="MTA108" s="1279"/>
      <c r="MTB108" s="1279"/>
      <c r="MTC108" s="1279"/>
      <c r="MTD108" s="1279"/>
      <c r="MTE108" s="1279"/>
      <c r="MTF108" s="1279"/>
      <c r="MTG108" s="1279"/>
      <c r="MTH108" s="1279"/>
      <c r="MTI108" s="1279"/>
      <c r="MTJ108" s="1279"/>
      <c r="MTK108" s="1279"/>
      <c r="MTL108" s="1279"/>
      <c r="MTM108" s="1279"/>
      <c r="MTN108" s="1279"/>
      <c r="MTO108" s="1279"/>
      <c r="MTP108" s="1279"/>
      <c r="MTQ108" s="1279"/>
      <c r="MTR108" s="1279"/>
      <c r="MTS108" s="1279"/>
      <c r="MTT108" s="1279"/>
      <c r="MTU108" s="1279"/>
      <c r="MTV108" s="1279"/>
      <c r="MTW108" s="1279"/>
      <c r="MTX108" s="1279"/>
      <c r="MTY108" s="1279"/>
      <c r="MTZ108" s="1279"/>
      <c r="MUA108" s="1279"/>
      <c r="MUB108" s="1279"/>
      <c r="MUC108" s="1279"/>
      <c r="MUD108" s="1279"/>
      <c r="MUE108" s="1279"/>
      <c r="MUF108" s="1279"/>
      <c r="MUG108" s="1279"/>
      <c r="MUH108" s="1279"/>
      <c r="MUI108" s="1279"/>
      <c r="MUJ108" s="1279"/>
      <c r="MUK108" s="1279"/>
      <c r="MUL108" s="1279"/>
      <c r="MUM108" s="1279"/>
      <c r="MUN108" s="1279"/>
      <c r="MUO108" s="1279"/>
      <c r="MUP108" s="1279"/>
      <c r="MUQ108" s="1279"/>
      <c r="MUR108" s="1279"/>
      <c r="MUS108" s="1279"/>
      <c r="MUT108" s="1279"/>
      <c r="MUU108" s="1279"/>
      <c r="MUV108" s="1279"/>
      <c r="MUW108" s="1279"/>
      <c r="MUX108" s="1279"/>
      <c r="MUY108" s="1279"/>
      <c r="MUZ108" s="1279"/>
      <c r="MVA108" s="1279"/>
      <c r="MVB108" s="1279"/>
      <c r="MVC108" s="1279"/>
      <c r="MVD108" s="1279"/>
      <c r="MVE108" s="1279"/>
      <c r="MVF108" s="1279"/>
      <c r="MVG108" s="1279"/>
      <c r="MVH108" s="1279"/>
      <c r="MVI108" s="1279"/>
      <c r="MVJ108" s="1279"/>
      <c r="MVK108" s="1279"/>
      <c r="MVL108" s="1279"/>
      <c r="MVM108" s="1279"/>
      <c r="MVN108" s="1279"/>
      <c r="MVO108" s="1279"/>
      <c r="MVP108" s="1279"/>
      <c r="MVQ108" s="1279"/>
      <c r="MVR108" s="1279"/>
      <c r="MVS108" s="1279"/>
      <c r="MVT108" s="1279"/>
      <c r="MVU108" s="1279"/>
      <c r="MVV108" s="1279"/>
      <c r="MVW108" s="1279"/>
      <c r="MVX108" s="1279"/>
      <c r="MVY108" s="1279"/>
      <c r="MVZ108" s="1279"/>
      <c r="MWA108" s="1279"/>
      <c r="MWB108" s="1279"/>
      <c r="MWC108" s="1279"/>
      <c r="MWD108" s="1279"/>
      <c r="MWE108" s="1279"/>
      <c r="MWF108" s="1279"/>
      <c r="MWG108" s="1279"/>
      <c r="MWH108" s="1279"/>
      <c r="MWI108" s="1279"/>
      <c r="MWJ108" s="1279"/>
      <c r="MWK108" s="1279"/>
      <c r="MWL108" s="1279"/>
      <c r="MWM108" s="1279"/>
      <c r="MWN108" s="1279"/>
      <c r="MWO108" s="1279"/>
      <c r="MWP108" s="1279"/>
      <c r="MWQ108" s="1279"/>
      <c r="MWR108" s="1279"/>
      <c r="MWS108" s="1279"/>
      <c r="MWT108" s="1279"/>
      <c r="MWU108" s="1279"/>
      <c r="MWV108" s="1279"/>
      <c r="MWW108" s="1279"/>
      <c r="MWX108" s="1279"/>
      <c r="MWY108" s="1279"/>
      <c r="MWZ108" s="1279"/>
      <c r="MXA108" s="1279"/>
      <c r="MXB108" s="1279"/>
      <c r="MXC108" s="1279"/>
      <c r="MXD108" s="1279"/>
      <c r="MXE108" s="1279"/>
      <c r="MXF108" s="1279"/>
      <c r="MXG108" s="1279"/>
      <c r="MXH108" s="1279"/>
      <c r="MXI108" s="1279"/>
      <c r="MXJ108" s="1279"/>
      <c r="MXK108" s="1279"/>
      <c r="MXL108" s="1279"/>
      <c r="MXM108" s="1279"/>
      <c r="MXN108" s="1279"/>
      <c r="MXO108" s="1279"/>
      <c r="MXP108" s="1279"/>
      <c r="MXQ108" s="1279"/>
      <c r="MXR108" s="1279"/>
      <c r="MXS108" s="1279"/>
      <c r="MXT108" s="1279"/>
      <c r="MXU108" s="1279"/>
      <c r="MXV108" s="1279"/>
      <c r="MXW108" s="1279"/>
      <c r="MXX108" s="1279"/>
      <c r="MXY108" s="1279"/>
      <c r="MXZ108" s="1279"/>
      <c r="MYA108" s="1279"/>
      <c r="MYB108" s="1279"/>
      <c r="MYC108" s="1279"/>
      <c r="MYD108" s="1279"/>
      <c r="MYE108" s="1279"/>
      <c r="MYF108" s="1279"/>
      <c r="MYG108" s="1279"/>
      <c r="MYH108" s="1279"/>
      <c r="MYI108" s="1279"/>
      <c r="MYJ108" s="1279"/>
      <c r="MYK108" s="1279"/>
      <c r="MYL108" s="1279"/>
      <c r="MYM108" s="1279"/>
      <c r="MYN108" s="1279"/>
      <c r="MYO108" s="1279"/>
      <c r="MYP108" s="1279"/>
      <c r="MYQ108" s="1279"/>
      <c r="MYR108" s="1279"/>
      <c r="MYS108" s="1279"/>
      <c r="MYT108" s="1279"/>
      <c r="MYU108" s="1279"/>
      <c r="MYV108" s="1279"/>
      <c r="MYW108" s="1279"/>
      <c r="MYX108" s="1279"/>
      <c r="MYY108" s="1279"/>
      <c r="MYZ108" s="1279"/>
      <c r="MZA108" s="1279"/>
      <c r="MZB108" s="1279"/>
      <c r="MZC108" s="1279"/>
      <c r="MZD108" s="1279"/>
      <c r="MZE108" s="1279"/>
      <c r="MZF108" s="1279"/>
      <c r="MZG108" s="1279"/>
      <c r="MZH108" s="1279"/>
      <c r="MZI108" s="1279"/>
      <c r="MZJ108" s="1279"/>
      <c r="MZK108" s="1279"/>
      <c r="MZL108" s="1279"/>
      <c r="MZM108" s="1279"/>
      <c r="MZN108" s="1279"/>
      <c r="MZO108" s="1279"/>
      <c r="MZP108" s="1279"/>
      <c r="MZQ108" s="1279"/>
      <c r="MZR108" s="1279"/>
      <c r="MZS108" s="1279"/>
      <c r="MZT108" s="1279"/>
      <c r="MZU108" s="1279"/>
      <c r="MZV108" s="1279"/>
      <c r="MZW108" s="1279"/>
      <c r="MZX108" s="1279"/>
      <c r="MZY108" s="1279"/>
      <c r="MZZ108" s="1279"/>
      <c r="NAA108" s="1279"/>
      <c r="NAB108" s="1279"/>
      <c r="NAC108" s="1279"/>
      <c r="NAD108" s="1279"/>
      <c r="NAE108" s="1279"/>
      <c r="NAF108" s="1279"/>
      <c r="NAG108" s="1279"/>
      <c r="NAH108" s="1279"/>
      <c r="NAI108" s="1279"/>
      <c r="NAJ108" s="1279"/>
      <c r="NAK108" s="1279"/>
      <c r="NAL108" s="1279"/>
      <c r="NAM108" s="1279"/>
      <c r="NAN108" s="1279"/>
      <c r="NAO108" s="1279"/>
      <c r="NAP108" s="1279"/>
      <c r="NAQ108" s="1279"/>
      <c r="NAR108" s="1279"/>
      <c r="NAS108" s="1279"/>
      <c r="NAT108" s="1279"/>
      <c r="NAU108" s="1279"/>
      <c r="NAV108" s="1279"/>
      <c r="NAW108" s="1279"/>
      <c r="NAX108" s="1279"/>
      <c r="NAY108" s="1279"/>
      <c r="NAZ108" s="1279"/>
      <c r="NBA108" s="1279"/>
      <c r="NBB108" s="1279"/>
      <c r="NBC108" s="1279"/>
      <c r="NBD108" s="1279"/>
      <c r="NBE108" s="1279"/>
      <c r="NBF108" s="1279"/>
      <c r="NBG108" s="1279"/>
      <c r="NBH108" s="1279"/>
      <c r="NBI108" s="1279"/>
      <c r="NBJ108" s="1279"/>
      <c r="NBK108" s="1279"/>
      <c r="NBL108" s="1279"/>
      <c r="NBM108" s="1279"/>
      <c r="NBN108" s="1279"/>
      <c r="NBO108" s="1279"/>
      <c r="NBP108" s="1279"/>
      <c r="NBQ108" s="1279"/>
      <c r="NBR108" s="1279"/>
      <c r="NBS108" s="1279"/>
      <c r="NBT108" s="1279"/>
      <c r="NBU108" s="1279"/>
      <c r="NBV108" s="1279"/>
      <c r="NBW108" s="1279"/>
      <c r="NBX108" s="1279"/>
      <c r="NBY108" s="1279"/>
      <c r="NBZ108" s="1279"/>
      <c r="NCA108" s="1279"/>
      <c r="NCB108" s="1279"/>
      <c r="NCC108" s="1279"/>
      <c r="NCD108" s="1279"/>
      <c r="NCE108" s="1279"/>
      <c r="NCF108" s="1279"/>
      <c r="NCG108" s="1279"/>
      <c r="NCH108" s="1279"/>
      <c r="NCI108" s="1279"/>
      <c r="NCJ108" s="1279"/>
      <c r="NCK108" s="1279"/>
      <c r="NCL108" s="1279"/>
      <c r="NCM108" s="1279"/>
      <c r="NCN108" s="1279"/>
      <c r="NCO108" s="1279"/>
      <c r="NCP108" s="1279"/>
      <c r="NCQ108" s="1279"/>
      <c r="NCR108" s="1279"/>
      <c r="NCS108" s="1279"/>
      <c r="NCT108" s="1279"/>
      <c r="NCU108" s="1279"/>
      <c r="NCV108" s="1279"/>
      <c r="NCW108" s="1279"/>
      <c r="NCX108" s="1279"/>
      <c r="NCY108" s="1279"/>
      <c r="NCZ108" s="1279"/>
      <c r="NDA108" s="1279"/>
      <c r="NDB108" s="1279"/>
      <c r="NDC108" s="1279"/>
      <c r="NDD108" s="1279"/>
      <c r="NDE108" s="1279"/>
      <c r="NDF108" s="1279"/>
      <c r="NDG108" s="1279"/>
      <c r="NDH108" s="1279"/>
      <c r="NDI108" s="1279"/>
      <c r="NDJ108" s="1279"/>
      <c r="NDK108" s="1279"/>
      <c r="NDL108" s="1279"/>
      <c r="NDM108" s="1279"/>
      <c r="NDN108" s="1279"/>
      <c r="NDO108" s="1279"/>
      <c r="NDP108" s="1279"/>
      <c r="NDQ108" s="1279"/>
      <c r="NDR108" s="1279"/>
      <c r="NDS108" s="1279"/>
      <c r="NDT108" s="1279"/>
      <c r="NDU108" s="1279"/>
      <c r="NDV108" s="1279"/>
      <c r="NDW108" s="1279"/>
      <c r="NDX108" s="1279"/>
      <c r="NDY108" s="1279"/>
      <c r="NDZ108" s="1279"/>
      <c r="NEA108" s="1279"/>
      <c r="NEB108" s="1279"/>
      <c r="NEC108" s="1279"/>
      <c r="NED108" s="1279"/>
      <c r="NEE108" s="1279"/>
      <c r="NEF108" s="1279"/>
      <c r="NEG108" s="1279"/>
      <c r="NEH108" s="1279"/>
      <c r="NEI108" s="1279"/>
      <c r="NEJ108" s="1279"/>
      <c r="NEK108" s="1279"/>
      <c r="NEL108" s="1279"/>
      <c r="NEM108" s="1279"/>
      <c r="NEN108" s="1279"/>
      <c r="NEO108" s="1279"/>
      <c r="NEP108" s="1279"/>
      <c r="NEQ108" s="1279"/>
      <c r="NER108" s="1279"/>
      <c r="NES108" s="1279"/>
      <c r="NET108" s="1279"/>
      <c r="NEU108" s="1279"/>
      <c r="NEV108" s="1279"/>
      <c r="NEW108" s="1279"/>
      <c r="NEX108" s="1279"/>
      <c r="NEY108" s="1279"/>
      <c r="NEZ108" s="1279"/>
      <c r="NFA108" s="1279"/>
      <c r="NFB108" s="1279"/>
      <c r="NFC108" s="1279"/>
      <c r="NFD108" s="1279"/>
      <c r="NFE108" s="1279"/>
      <c r="NFF108" s="1279"/>
      <c r="NFG108" s="1279"/>
      <c r="NFH108" s="1279"/>
      <c r="NFI108" s="1279"/>
      <c r="NFJ108" s="1279"/>
      <c r="NFK108" s="1279"/>
      <c r="NFL108" s="1279"/>
      <c r="NFM108" s="1279"/>
      <c r="NFN108" s="1279"/>
      <c r="NFO108" s="1279"/>
      <c r="NFP108" s="1279"/>
      <c r="NFQ108" s="1279"/>
      <c r="NFR108" s="1279"/>
      <c r="NFS108" s="1279"/>
      <c r="NFT108" s="1279"/>
      <c r="NFU108" s="1279"/>
      <c r="NFV108" s="1279"/>
      <c r="NFW108" s="1279"/>
      <c r="NFX108" s="1279"/>
      <c r="NFY108" s="1279"/>
      <c r="NFZ108" s="1279"/>
      <c r="NGA108" s="1279"/>
      <c r="NGB108" s="1279"/>
      <c r="NGC108" s="1279"/>
      <c r="NGD108" s="1279"/>
      <c r="NGE108" s="1279"/>
      <c r="NGF108" s="1279"/>
      <c r="NGG108" s="1279"/>
      <c r="NGH108" s="1279"/>
      <c r="NGI108" s="1279"/>
      <c r="NGJ108" s="1279"/>
      <c r="NGK108" s="1279"/>
      <c r="NGL108" s="1279"/>
      <c r="NGM108" s="1279"/>
      <c r="NGN108" s="1279"/>
      <c r="NGO108" s="1279"/>
      <c r="NGP108" s="1279"/>
      <c r="NGQ108" s="1279"/>
      <c r="NGR108" s="1279"/>
      <c r="NGS108" s="1279"/>
      <c r="NGT108" s="1279"/>
      <c r="NGU108" s="1279"/>
      <c r="NGV108" s="1279"/>
      <c r="NGW108" s="1279"/>
      <c r="NGX108" s="1279"/>
      <c r="NGY108" s="1279"/>
      <c r="NGZ108" s="1279"/>
      <c r="NHA108" s="1279"/>
      <c r="NHB108" s="1279"/>
      <c r="NHC108" s="1279"/>
      <c r="NHD108" s="1279"/>
      <c r="NHE108" s="1279"/>
      <c r="NHF108" s="1279"/>
      <c r="NHG108" s="1279"/>
      <c r="NHH108" s="1279"/>
      <c r="NHI108" s="1279"/>
      <c r="NHJ108" s="1279"/>
      <c r="NHK108" s="1279"/>
      <c r="NHL108" s="1279"/>
      <c r="NHM108" s="1279"/>
      <c r="NHN108" s="1279"/>
      <c r="NHO108" s="1279"/>
      <c r="NHP108" s="1279"/>
      <c r="NHQ108" s="1279"/>
      <c r="NHR108" s="1279"/>
      <c r="NHS108" s="1279"/>
      <c r="NHT108" s="1279"/>
      <c r="NHU108" s="1279"/>
      <c r="NHV108" s="1279"/>
      <c r="NHW108" s="1279"/>
      <c r="NHX108" s="1279"/>
      <c r="NHY108" s="1279"/>
      <c r="NHZ108" s="1279"/>
      <c r="NIA108" s="1279"/>
      <c r="NIB108" s="1279"/>
      <c r="NIC108" s="1279"/>
      <c r="NID108" s="1279"/>
      <c r="NIE108" s="1279"/>
      <c r="NIF108" s="1279"/>
      <c r="NIG108" s="1279"/>
      <c r="NIH108" s="1279"/>
      <c r="NII108" s="1279"/>
      <c r="NIJ108" s="1279"/>
      <c r="NIK108" s="1279"/>
      <c r="NIL108" s="1279"/>
      <c r="NIM108" s="1279"/>
      <c r="NIN108" s="1279"/>
      <c r="NIO108" s="1279"/>
      <c r="NIP108" s="1279"/>
      <c r="NIQ108" s="1279"/>
      <c r="NIR108" s="1279"/>
      <c r="NIS108" s="1279"/>
      <c r="NIT108" s="1279"/>
      <c r="NIU108" s="1279"/>
      <c r="NIV108" s="1279"/>
      <c r="NIW108" s="1279"/>
      <c r="NIX108" s="1279"/>
      <c r="NIY108" s="1279"/>
      <c r="NIZ108" s="1279"/>
      <c r="NJA108" s="1279"/>
      <c r="NJB108" s="1279"/>
      <c r="NJC108" s="1279"/>
      <c r="NJD108" s="1279"/>
      <c r="NJE108" s="1279"/>
      <c r="NJF108" s="1279"/>
      <c r="NJG108" s="1279"/>
      <c r="NJH108" s="1279"/>
      <c r="NJI108" s="1279"/>
      <c r="NJJ108" s="1279"/>
      <c r="NJK108" s="1279"/>
      <c r="NJL108" s="1279"/>
      <c r="NJM108" s="1279"/>
      <c r="NJN108" s="1279"/>
      <c r="NJO108" s="1279"/>
      <c r="NJP108" s="1279"/>
      <c r="NJQ108" s="1279"/>
      <c r="NJR108" s="1279"/>
      <c r="NJS108" s="1279"/>
      <c r="NJT108" s="1279"/>
      <c r="NJU108" s="1279"/>
      <c r="NJV108" s="1279"/>
      <c r="NJW108" s="1279"/>
      <c r="NJX108" s="1279"/>
      <c r="NJY108" s="1279"/>
      <c r="NJZ108" s="1279"/>
      <c r="NKA108" s="1279"/>
      <c r="NKB108" s="1279"/>
      <c r="NKC108" s="1279"/>
      <c r="NKD108" s="1279"/>
      <c r="NKE108" s="1279"/>
      <c r="NKF108" s="1279"/>
      <c r="NKG108" s="1279"/>
      <c r="NKH108" s="1279"/>
      <c r="NKI108" s="1279"/>
      <c r="NKJ108" s="1279"/>
      <c r="NKK108" s="1279"/>
      <c r="NKL108" s="1279"/>
      <c r="NKM108" s="1279"/>
      <c r="NKN108" s="1279"/>
      <c r="NKO108" s="1279"/>
      <c r="NKP108" s="1279"/>
      <c r="NKQ108" s="1279"/>
      <c r="NKR108" s="1279"/>
      <c r="NKS108" s="1279"/>
      <c r="NKT108" s="1279"/>
      <c r="NKU108" s="1279"/>
      <c r="NKV108" s="1279"/>
      <c r="NKW108" s="1279"/>
      <c r="NKX108" s="1279"/>
      <c r="NKY108" s="1279"/>
      <c r="NKZ108" s="1279"/>
      <c r="NLA108" s="1279"/>
      <c r="NLB108" s="1279"/>
      <c r="NLC108" s="1279"/>
      <c r="NLD108" s="1279"/>
      <c r="NLE108" s="1279"/>
      <c r="NLF108" s="1279"/>
      <c r="NLG108" s="1279"/>
      <c r="NLH108" s="1279"/>
      <c r="NLI108" s="1279"/>
      <c r="NLJ108" s="1279"/>
      <c r="NLK108" s="1279"/>
      <c r="NLL108" s="1279"/>
      <c r="NLM108" s="1279"/>
      <c r="NLN108" s="1279"/>
      <c r="NLO108" s="1279"/>
      <c r="NLP108" s="1279"/>
      <c r="NLQ108" s="1279"/>
      <c r="NLR108" s="1279"/>
      <c r="NLS108" s="1279"/>
      <c r="NLT108" s="1279"/>
      <c r="NLU108" s="1279"/>
      <c r="NLV108" s="1279"/>
      <c r="NLW108" s="1279"/>
      <c r="NLX108" s="1279"/>
      <c r="NLY108" s="1279"/>
      <c r="NLZ108" s="1279"/>
      <c r="NMA108" s="1279"/>
      <c r="NMB108" s="1279"/>
      <c r="NMC108" s="1279"/>
      <c r="NMD108" s="1279"/>
      <c r="NME108" s="1279"/>
      <c r="NMF108" s="1279"/>
      <c r="NMG108" s="1279"/>
      <c r="NMH108" s="1279"/>
      <c r="NMI108" s="1279"/>
      <c r="NMJ108" s="1279"/>
      <c r="NMK108" s="1279"/>
      <c r="NML108" s="1279"/>
      <c r="NMM108" s="1279"/>
      <c r="NMN108" s="1279"/>
      <c r="NMO108" s="1279"/>
      <c r="NMP108" s="1279"/>
      <c r="NMQ108" s="1279"/>
      <c r="NMR108" s="1279"/>
      <c r="NMS108" s="1279"/>
      <c r="NMT108" s="1279"/>
      <c r="NMU108" s="1279"/>
      <c r="NMV108" s="1279"/>
      <c r="NMW108" s="1279"/>
      <c r="NMX108" s="1279"/>
      <c r="NMY108" s="1279"/>
      <c r="NMZ108" s="1279"/>
      <c r="NNA108" s="1279"/>
      <c r="NNB108" s="1279"/>
      <c r="NNC108" s="1279"/>
      <c r="NND108" s="1279"/>
      <c r="NNE108" s="1279"/>
      <c r="NNF108" s="1279"/>
      <c r="NNG108" s="1279"/>
      <c r="NNH108" s="1279"/>
      <c r="NNI108" s="1279"/>
      <c r="NNJ108" s="1279"/>
      <c r="NNK108" s="1279"/>
      <c r="NNL108" s="1279"/>
      <c r="NNM108" s="1279"/>
      <c r="NNN108" s="1279"/>
      <c r="NNO108" s="1279"/>
      <c r="NNP108" s="1279"/>
      <c r="NNQ108" s="1279"/>
      <c r="NNR108" s="1279"/>
      <c r="NNS108" s="1279"/>
      <c r="NNT108" s="1279"/>
      <c r="NNU108" s="1279"/>
      <c r="NNV108" s="1279"/>
      <c r="NNW108" s="1279"/>
      <c r="NNX108" s="1279"/>
      <c r="NNY108" s="1279"/>
      <c r="NNZ108" s="1279"/>
      <c r="NOA108" s="1279"/>
      <c r="NOB108" s="1279"/>
      <c r="NOC108" s="1279"/>
      <c r="NOD108" s="1279"/>
      <c r="NOE108" s="1279"/>
      <c r="NOF108" s="1279"/>
      <c r="NOG108" s="1279"/>
      <c r="NOH108" s="1279"/>
      <c r="NOI108" s="1279"/>
      <c r="NOJ108" s="1279"/>
      <c r="NOK108" s="1279"/>
      <c r="NOL108" s="1279"/>
      <c r="NOM108" s="1279"/>
      <c r="NON108" s="1279"/>
      <c r="NOO108" s="1279"/>
      <c r="NOP108" s="1279"/>
      <c r="NOQ108" s="1279"/>
      <c r="NOR108" s="1279"/>
      <c r="NOS108" s="1279"/>
      <c r="NOT108" s="1279"/>
      <c r="NOU108" s="1279"/>
      <c r="NOV108" s="1279"/>
      <c r="NOW108" s="1279"/>
      <c r="NOX108" s="1279"/>
      <c r="NOY108" s="1279"/>
      <c r="NOZ108" s="1279"/>
      <c r="NPA108" s="1279"/>
      <c r="NPB108" s="1279"/>
      <c r="NPC108" s="1279"/>
      <c r="NPD108" s="1279"/>
      <c r="NPE108" s="1279"/>
      <c r="NPF108" s="1279"/>
      <c r="NPG108" s="1279"/>
      <c r="NPH108" s="1279"/>
      <c r="NPI108" s="1279"/>
      <c r="NPJ108" s="1279"/>
      <c r="NPK108" s="1279"/>
      <c r="NPL108" s="1279"/>
      <c r="NPM108" s="1279"/>
      <c r="NPN108" s="1279"/>
      <c r="NPO108" s="1279"/>
      <c r="NPP108" s="1279"/>
      <c r="NPQ108" s="1279"/>
      <c r="NPR108" s="1279"/>
      <c r="NPS108" s="1279"/>
      <c r="NPT108" s="1279"/>
      <c r="NPU108" s="1279"/>
      <c r="NPV108" s="1279"/>
      <c r="NPW108" s="1279"/>
      <c r="NPX108" s="1279"/>
      <c r="NPY108" s="1279"/>
      <c r="NPZ108" s="1279"/>
      <c r="NQA108" s="1279"/>
      <c r="NQB108" s="1279"/>
      <c r="NQC108" s="1279"/>
      <c r="NQD108" s="1279"/>
      <c r="NQE108" s="1279"/>
      <c r="NQF108" s="1279"/>
      <c r="NQG108" s="1279"/>
      <c r="NQH108" s="1279"/>
      <c r="NQI108" s="1279"/>
      <c r="NQJ108" s="1279"/>
      <c r="NQK108" s="1279"/>
      <c r="NQL108" s="1279"/>
      <c r="NQM108" s="1279"/>
      <c r="NQN108" s="1279"/>
      <c r="NQO108" s="1279"/>
      <c r="NQP108" s="1279"/>
      <c r="NQQ108" s="1279"/>
      <c r="NQR108" s="1279"/>
      <c r="NQS108" s="1279"/>
      <c r="NQT108" s="1279"/>
      <c r="NQU108" s="1279"/>
      <c r="NQV108" s="1279"/>
      <c r="NQW108" s="1279"/>
      <c r="NQX108" s="1279"/>
      <c r="NQY108" s="1279"/>
      <c r="NQZ108" s="1279"/>
      <c r="NRA108" s="1279"/>
      <c r="NRB108" s="1279"/>
      <c r="NRC108" s="1279"/>
      <c r="NRD108" s="1279"/>
      <c r="NRE108" s="1279"/>
      <c r="NRF108" s="1279"/>
      <c r="NRG108" s="1279"/>
      <c r="NRH108" s="1279"/>
      <c r="NRI108" s="1279"/>
      <c r="NRJ108" s="1279"/>
      <c r="NRK108" s="1279"/>
      <c r="NRL108" s="1279"/>
      <c r="NRM108" s="1279"/>
      <c r="NRN108" s="1279"/>
      <c r="NRO108" s="1279"/>
      <c r="NRP108" s="1279"/>
      <c r="NRQ108" s="1279"/>
      <c r="NRR108" s="1279"/>
      <c r="NRS108" s="1279"/>
      <c r="NRT108" s="1279"/>
      <c r="NRU108" s="1279"/>
      <c r="NRV108" s="1279"/>
      <c r="NRW108" s="1279"/>
      <c r="NRX108" s="1279"/>
      <c r="NRY108" s="1279"/>
      <c r="NRZ108" s="1279"/>
      <c r="NSA108" s="1279"/>
      <c r="NSB108" s="1279"/>
      <c r="NSC108" s="1279"/>
      <c r="NSD108" s="1279"/>
      <c r="NSE108" s="1279"/>
      <c r="NSF108" s="1279"/>
      <c r="NSG108" s="1279"/>
      <c r="NSH108" s="1279"/>
      <c r="NSI108" s="1279"/>
      <c r="NSJ108" s="1279"/>
      <c r="NSK108" s="1279"/>
      <c r="NSL108" s="1279"/>
      <c r="NSM108" s="1279"/>
      <c r="NSN108" s="1279"/>
      <c r="NSO108" s="1279"/>
      <c r="NSP108" s="1279"/>
      <c r="NSQ108" s="1279"/>
      <c r="NSR108" s="1279"/>
      <c r="NSS108" s="1279"/>
      <c r="NST108" s="1279"/>
      <c r="NSU108" s="1279"/>
      <c r="NSV108" s="1279"/>
      <c r="NSW108" s="1279"/>
      <c r="NSX108" s="1279"/>
      <c r="NSY108" s="1279"/>
      <c r="NSZ108" s="1279"/>
      <c r="NTA108" s="1279"/>
      <c r="NTB108" s="1279"/>
      <c r="NTC108" s="1279"/>
      <c r="NTD108" s="1279"/>
      <c r="NTE108" s="1279"/>
      <c r="NTF108" s="1279"/>
      <c r="NTG108" s="1279"/>
      <c r="NTH108" s="1279"/>
      <c r="NTI108" s="1279"/>
      <c r="NTJ108" s="1279"/>
      <c r="NTK108" s="1279"/>
      <c r="NTL108" s="1279"/>
      <c r="NTM108" s="1279"/>
      <c r="NTN108" s="1279"/>
      <c r="NTO108" s="1279"/>
      <c r="NTP108" s="1279"/>
      <c r="NTQ108" s="1279"/>
      <c r="NTR108" s="1279"/>
      <c r="NTS108" s="1279"/>
      <c r="NTT108" s="1279"/>
      <c r="NTU108" s="1279"/>
      <c r="NTV108" s="1279"/>
      <c r="NTW108" s="1279"/>
      <c r="NTX108" s="1279"/>
      <c r="NTY108" s="1279"/>
      <c r="NTZ108" s="1279"/>
      <c r="NUA108" s="1279"/>
      <c r="NUB108" s="1279"/>
      <c r="NUC108" s="1279"/>
      <c r="NUD108" s="1279"/>
      <c r="NUE108" s="1279"/>
      <c r="NUF108" s="1279"/>
      <c r="NUG108" s="1279"/>
      <c r="NUH108" s="1279"/>
      <c r="NUI108" s="1279"/>
      <c r="NUJ108" s="1279"/>
      <c r="NUK108" s="1279"/>
      <c r="NUL108" s="1279"/>
      <c r="NUM108" s="1279"/>
      <c r="NUN108" s="1279"/>
      <c r="NUO108" s="1279"/>
      <c r="NUP108" s="1279"/>
      <c r="NUQ108" s="1279"/>
      <c r="NUR108" s="1279"/>
      <c r="NUS108" s="1279"/>
      <c r="NUT108" s="1279"/>
      <c r="NUU108" s="1279"/>
      <c r="NUV108" s="1279"/>
      <c r="NUW108" s="1279"/>
      <c r="NUX108" s="1279"/>
      <c r="NUY108" s="1279"/>
      <c r="NUZ108" s="1279"/>
      <c r="NVA108" s="1279"/>
      <c r="NVB108" s="1279"/>
      <c r="NVC108" s="1279"/>
      <c r="NVD108" s="1279"/>
      <c r="NVE108" s="1279"/>
      <c r="NVF108" s="1279"/>
      <c r="NVG108" s="1279"/>
      <c r="NVH108" s="1279"/>
      <c r="NVI108" s="1279"/>
      <c r="NVJ108" s="1279"/>
      <c r="NVK108" s="1279"/>
      <c r="NVL108" s="1279"/>
      <c r="NVM108" s="1279"/>
      <c r="NVN108" s="1279"/>
      <c r="NVO108" s="1279"/>
      <c r="NVP108" s="1279"/>
      <c r="NVQ108" s="1279"/>
      <c r="NVR108" s="1279"/>
      <c r="NVS108" s="1279"/>
      <c r="NVT108" s="1279"/>
      <c r="NVU108" s="1279"/>
      <c r="NVV108" s="1279"/>
      <c r="NVW108" s="1279"/>
      <c r="NVX108" s="1279"/>
      <c r="NVY108" s="1279"/>
      <c r="NVZ108" s="1279"/>
      <c r="NWA108" s="1279"/>
      <c r="NWB108" s="1279"/>
      <c r="NWC108" s="1279"/>
      <c r="NWD108" s="1279"/>
      <c r="NWE108" s="1279"/>
      <c r="NWF108" s="1279"/>
      <c r="NWG108" s="1279"/>
      <c r="NWH108" s="1279"/>
      <c r="NWI108" s="1279"/>
      <c r="NWJ108" s="1279"/>
      <c r="NWK108" s="1279"/>
      <c r="NWL108" s="1279"/>
      <c r="NWM108" s="1279"/>
      <c r="NWN108" s="1279"/>
      <c r="NWO108" s="1279"/>
      <c r="NWP108" s="1279"/>
      <c r="NWQ108" s="1279"/>
      <c r="NWR108" s="1279"/>
      <c r="NWS108" s="1279"/>
      <c r="NWT108" s="1279"/>
      <c r="NWU108" s="1279"/>
      <c r="NWV108" s="1279"/>
      <c r="NWW108" s="1279"/>
      <c r="NWX108" s="1279"/>
      <c r="NWY108" s="1279"/>
      <c r="NWZ108" s="1279"/>
      <c r="NXA108" s="1279"/>
      <c r="NXB108" s="1279"/>
      <c r="NXC108" s="1279"/>
      <c r="NXD108" s="1279"/>
      <c r="NXE108" s="1279"/>
      <c r="NXF108" s="1279"/>
      <c r="NXG108" s="1279"/>
      <c r="NXH108" s="1279"/>
      <c r="NXI108" s="1279"/>
      <c r="NXJ108" s="1279"/>
      <c r="NXK108" s="1279"/>
      <c r="NXL108" s="1279"/>
      <c r="NXM108" s="1279"/>
      <c r="NXN108" s="1279"/>
      <c r="NXO108" s="1279"/>
      <c r="NXP108" s="1279"/>
      <c r="NXQ108" s="1279"/>
      <c r="NXR108" s="1279"/>
      <c r="NXS108" s="1279"/>
      <c r="NXT108" s="1279"/>
      <c r="NXU108" s="1279"/>
      <c r="NXV108" s="1279"/>
      <c r="NXW108" s="1279"/>
      <c r="NXX108" s="1279"/>
      <c r="NXY108" s="1279"/>
      <c r="NXZ108" s="1279"/>
      <c r="NYA108" s="1279"/>
      <c r="NYB108" s="1279"/>
      <c r="NYC108" s="1279"/>
      <c r="NYD108" s="1279"/>
      <c r="NYE108" s="1279"/>
      <c r="NYF108" s="1279"/>
      <c r="NYG108" s="1279"/>
      <c r="NYH108" s="1279"/>
      <c r="NYI108" s="1279"/>
      <c r="NYJ108" s="1279"/>
      <c r="NYK108" s="1279"/>
      <c r="NYL108" s="1279"/>
      <c r="NYM108" s="1279"/>
      <c r="NYN108" s="1279"/>
      <c r="NYO108" s="1279"/>
      <c r="NYP108" s="1279"/>
      <c r="NYQ108" s="1279"/>
      <c r="NYR108" s="1279"/>
      <c r="NYS108" s="1279"/>
      <c r="NYT108" s="1279"/>
      <c r="NYU108" s="1279"/>
      <c r="NYV108" s="1279"/>
      <c r="NYW108" s="1279"/>
      <c r="NYX108" s="1279"/>
      <c r="NYY108" s="1279"/>
      <c r="NYZ108" s="1279"/>
      <c r="NZA108" s="1279"/>
      <c r="NZB108" s="1279"/>
      <c r="NZC108" s="1279"/>
      <c r="NZD108" s="1279"/>
      <c r="NZE108" s="1279"/>
      <c r="NZF108" s="1279"/>
      <c r="NZG108" s="1279"/>
      <c r="NZH108" s="1279"/>
      <c r="NZI108" s="1279"/>
      <c r="NZJ108" s="1279"/>
      <c r="NZK108" s="1279"/>
      <c r="NZL108" s="1279"/>
      <c r="NZM108" s="1279"/>
      <c r="NZN108" s="1279"/>
      <c r="NZO108" s="1279"/>
      <c r="NZP108" s="1279"/>
      <c r="NZQ108" s="1279"/>
      <c r="NZR108" s="1279"/>
      <c r="NZS108" s="1279"/>
      <c r="NZT108" s="1279"/>
      <c r="NZU108" s="1279"/>
      <c r="NZV108" s="1279"/>
      <c r="NZW108" s="1279"/>
      <c r="NZX108" s="1279"/>
      <c r="NZY108" s="1279"/>
      <c r="NZZ108" s="1279"/>
      <c r="OAA108" s="1279"/>
      <c r="OAB108" s="1279"/>
      <c r="OAC108" s="1279"/>
      <c r="OAD108" s="1279"/>
      <c r="OAE108" s="1279"/>
      <c r="OAF108" s="1279"/>
      <c r="OAG108" s="1279"/>
      <c r="OAH108" s="1279"/>
      <c r="OAI108" s="1279"/>
      <c r="OAJ108" s="1279"/>
      <c r="OAK108" s="1279"/>
      <c r="OAL108" s="1279"/>
      <c r="OAM108" s="1279"/>
      <c r="OAN108" s="1279"/>
      <c r="OAO108" s="1279"/>
      <c r="OAP108" s="1279"/>
      <c r="OAQ108" s="1279"/>
      <c r="OAR108" s="1279"/>
      <c r="OAS108" s="1279"/>
      <c r="OAT108" s="1279"/>
      <c r="OAU108" s="1279"/>
      <c r="OAV108" s="1279"/>
      <c r="OAW108" s="1279"/>
      <c r="OAX108" s="1279"/>
      <c r="OAY108" s="1279"/>
      <c r="OAZ108" s="1279"/>
      <c r="OBA108" s="1279"/>
      <c r="OBB108" s="1279"/>
      <c r="OBC108" s="1279"/>
      <c r="OBD108" s="1279"/>
      <c r="OBE108" s="1279"/>
      <c r="OBF108" s="1279"/>
      <c r="OBG108" s="1279"/>
      <c r="OBH108" s="1279"/>
      <c r="OBI108" s="1279"/>
      <c r="OBJ108" s="1279"/>
      <c r="OBK108" s="1279"/>
      <c r="OBL108" s="1279"/>
      <c r="OBM108" s="1279"/>
      <c r="OBN108" s="1279"/>
      <c r="OBO108" s="1279"/>
      <c r="OBP108" s="1279"/>
      <c r="OBQ108" s="1279"/>
      <c r="OBR108" s="1279"/>
      <c r="OBS108" s="1279"/>
      <c r="OBT108" s="1279"/>
      <c r="OBU108" s="1279"/>
      <c r="OBV108" s="1279"/>
      <c r="OBW108" s="1279"/>
      <c r="OBX108" s="1279"/>
      <c r="OBY108" s="1279"/>
      <c r="OBZ108" s="1279"/>
      <c r="OCA108" s="1279"/>
      <c r="OCB108" s="1279"/>
      <c r="OCC108" s="1279"/>
      <c r="OCD108" s="1279"/>
      <c r="OCE108" s="1279"/>
      <c r="OCF108" s="1279"/>
      <c r="OCG108" s="1279"/>
      <c r="OCH108" s="1279"/>
      <c r="OCI108" s="1279"/>
      <c r="OCJ108" s="1279"/>
      <c r="OCK108" s="1279"/>
      <c r="OCL108" s="1279"/>
      <c r="OCM108" s="1279"/>
      <c r="OCN108" s="1279"/>
      <c r="OCO108" s="1279"/>
      <c r="OCP108" s="1279"/>
      <c r="OCQ108" s="1279"/>
      <c r="OCR108" s="1279"/>
      <c r="OCS108" s="1279"/>
      <c r="OCT108" s="1279"/>
      <c r="OCU108" s="1279"/>
      <c r="OCV108" s="1279"/>
      <c r="OCW108" s="1279"/>
      <c r="OCX108" s="1279"/>
      <c r="OCY108" s="1279"/>
      <c r="OCZ108" s="1279"/>
      <c r="ODA108" s="1279"/>
      <c r="ODB108" s="1279"/>
      <c r="ODC108" s="1279"/>
      <c r="ODD108" s="1279"/>
      <c r="ODE108" s="1279"/>
      <c r="ODF108" s="1279"/>
      <c r="ODG108" s="1279"/>
      <c r="ODH108" s="1279"/>
      <c r="ODI108" s="1279"/>
      <c r="ODJ108" s="1279"/>
      <c r="ODK108" s="1279"/>
      <c r="ODL108" s="1279"/>
      <c r="ODM108" s="1279"/>
      <c r="ODN108" s="1279"/>
      <c r="ODO108" s="1279"/>
      <c r="ODP108" s="1279"/>
      <c r="ODQ108" s="1279"/>
      <c r="ODR108" s="1279"/>
      <c r="ODS108" s="1279"/>
      <c r="ODT108" s="1279"/>
      <c r="ODU108" s="1279"/>
      <c r="ODV108" s="1279"/>
      <c r="ODW108" s="1279"/>
      <c r="ODX108" s="1279"/>
      <c r="ODY108" s="1279"/>
      <c r="ODZ108" s="1279"/>
      <c r="OEA108" s="1279"/>
      <c r="OEB108" s="1279"/>
      <c r="OEC108" s="1279"/>
      <c r="OED108" s="1279"/>
      <c r="OEE108" s="1279"/>
      <c r="OEF108" s="1279"/>
      <c r="OEG108" s="1279"/>
      <c r="OEH108" s="1279"/>
      <c r="OEI108" s="1279"/>
      <c r="OEJ108" s="1279"/>
      <c r="OEK108" s="1279"/>
      <c r="OEL108" s="1279"/>
      <c r="OEM108" s="1279"/>
      <c r="OEN108" s="1279"/>
      <c r="OEO108" s="1279"/>
      <c r="OEP108" s="1279"/>
      <c r="OEQ108" s="1279"/>
      <c r="OER108" s="1279"/>
      <c r="OES108" s="1279"/>
      <c r="OET108" s="1279"/>
      <c r="OEU108" s="1279"/>
      <c r="OEV108" s="1279"/>
      <c r="OEW108" s="1279"/>
      <c r="OEX108" s="1279"/>
      <c r="OEY108" s="1279"/>
      <c r="OEZ108" s="1279"/>
      <c r="OFA108" s="1279"/>
      <c r="OFB108" s="1279"/>
      <c r="OFC108" s="1279"/>
      <c r="OFD108" s="1279"/>
      <c r="OFE108" s="1279"/>
      <c r="OFF108" s="1279"/>
      <c r="OFG108" s="1279"/>
      <c r="OFH108" s="1279"/>
      <c r="OFI108" s="1279"/>
      <c r="OFJ108" s="1279"/>
      <c r="OFK108" s="1279"/>
      <c r="OFL108" s="1279"/>
      <c r="OFM108" s="1279"/>
      <c r="OFN108" s="1279"/>
      <c r="OFO108" s="1279"/>
      <c r="OFP108" s="1279"/>
      <c r="OFQ108" s="1279"/>
      <c r="OFR108" s="1279"/>
      <c r="OFS108" s="1279"/>
      <c r="OFT108" s="1279"/>
      <c r="OFU108" s="1279"/>
      <c r="OFV108" s="1279"/>
      <c r="OFW108" s="1279"/>
      <c r="OFX108" s="1279"/>
      <c r="OFY108" s="1279"/>
      <c r="OFZ108" s="1279"/>
      <c r="OGA108" s="1279"/>
      <c r="OGB108" s="1279"/>
      <c r="OGC108" s="1279"/>
      <c r="OGD108" s="1279"/>
      <c r="OGE108" s="1279"/>
      <c r="OGF108" s="1279"/>
      <c r="OGG108" s="1279"/>
      <c r="OGH108" s="1279"/>
      <c r="OGI108" s="1279"/>
      <c r="OGJ108" s="1279"/>
      <c r="OGK108" s="1279"/>
      <c r="OGL108" s="1279"/>
      <c r="OGM108" s="1279"/>
      <c r="OGN108" s="1279"/>
      <c r="OGO108" s="1279"/>
      <c r="OGP108" s="1279"/>
      <c r="OGQ108" s="1279"/>
      <c r="OGR108" s="1279"/>
      <c r="OGS108" s="1279"/>
      <c r="OGT108" s="1279"/>
      <c r="OGU108" s="1279"/>
      <c r="OGV108" s="1279"/>
      <c r="OGW108" s="1279"/>
      <c r="OGX108" s="1279"/>
      <c r="OGY108" s="1279"/>
      <c r="OGZ108" s="1279"/>
      <c r="OHA108" s="1279"/>
      <c r="OHB108" s="1279"/>
      <c r="OHC108" s="1279"/>
      <c r="OHD108" s="1279"/>
      <c r="OHE108" s="1279"/>
      <c r="OHF108" s="1279"/>
      <c r="OHG108" s="1279"/>
      <c r="OHH108" s="1279"/>
      <c r="OHI108" s="1279"/>
      <c r="OHJ108" s="1279"/>
      <c r="OHK108" s="1279"/>
      <c r="OHL108" s="1279"/>
      <c r="OHM108" s="1279"/>
      <c r="OHN108" s="1279"/>
      <c r="OHO108" s="1279"/>
      <c r="OHP108" s="1279"/>
      <c r="OHQ108" s="1279"/>
      <c r="OHR108" s="1279"/>
      <c r="OHS108" s="1279"/>
      <c r="OHT108" s="1279"/>
      <c r="OHU108" s="1279"/>
      <c r="OHV108" s="1279"/>
      <c r="OHW108" s="1279"/>
      <c r="OHX108" s="1279"/>
      <c r="OHY108" s="1279"/>
      <c r="OHZ108" s="1279"/>
      <c r="OIA108" s="1279"/>
      <c r="OIB108" s="1279"/>
      <c r="OIC108" s="1279"/>
      <c r="OID108" s="1279"/>
      <c r="OIE108" s="1279"/>
      <c r="OIF108" s="1279"/>
      <c r="OIG108" s="1279"/>
      <c r="OIH108" s="1279"/>
      <c r="OII108" s="1279"/>
      <c r="OIJ108" s="1279"/>
      <c r="OIK108" s="1279"/>
      <c r="OIL108" s="1279"/>
      <c r="OIM108" s="1279"/>
      <c r="OIN108" s="1279"/>
      <c r="OIO108" s="1279"/>
      <c r="OIP108" s="1279"/>
      <c r="OIQ108" s="1279"/>
      <c r="OIR108" s="1279"/>
      <c r="OIS108" s="1279"/>
      <c r="OIT108" s="1279"/>
      <c r="OIU108" s="1279"/>
      <c r="OIV108" s="1279"/>
      <c r="OIW108" s="1279"/>
      <c r="OIX108" s="1279"/>
      <c r="OIY108" s="1279"/>
      <c r="OIZ108" s="1279"/>
      <c r="OJA108" s="1279"/>
      <c r="OJB108" s="1279"/>
      <c r="OJC108" s="1279"/>
      <c r="OJD108" s="1279"/>
      <c r="OJE108" s="1279"/>
      <c r="OJF108" s="1279"/>
      <c r="OJG108" s="1279"/>
      <c r="OJH108" s="1279"/>
      <c r="OJI108" s="1279"/>
      <c r="OJJ108" s="1279"/>
      <c r="OJK108" s="1279"/>
      <c r="OJL108" s="1279"/>
      <c r="OJM108" s="1279"/>
      <c r="OJN108" s="1279"/>
      <c r="OJO108" s="1279"/>
      <c r="OJP108" s="1279"/>
      <c r="OJQ108" s="1279"/>
      <c r="OJR108" s="1279"/>
      <c r="OJS108" s="1279"/>
      <c r="OJT108" s="1279"/>
      <c r="OJU108" s="1279"/>
      <c r="OJV108" s="1279"/>
      <c r="OJW108" s="1279"/>
      <c r="OJX108" s="1279"/>
      <c r="OJY108" s="1279"/>
      <c r="OJZ108" s="1279"/>
      <c r="OKA108" s="1279"/>
      <c r="OKB108" s="1279"/>
      <c r="OKC108" s="1279"/>
      <c r="OKD108" s="1279"/>
      <c r="OKE108" s="1279"/>
      <c r="OKF108" s="1279"/>
      <c r="OKG108" s="1279"/>
      <c r="OKH108" s="1279"/>
      <c r="OKI108" s="1279"/>
      <c r="OKJ108" s="1279"/>
      <c r="OKK108" s="1279"/>
      <c r="OKL108" s="1279"/>
      <c r="OKM108" s="1279"/>
      <c r="OKN108" s="1279"/>
      <c r="OKO108" s="1279"/>
      <c r="OKP108" s="1279"/>
      <c r="OKQ108" s="1279"/>
      <c r="OKR108" s="1279"/>
      <c r="OKS108" s="1279"/>
      <c r="OKT108" s="1279"/>
      <c r="OKU108" s="1279"/>
      <c r="OKV108" s="1279"/>
      <c r="OKW108" s="1279"/>
      <c r="OKX108" s="1279"/>
      <c r="OKY108" s="1279"/>
      <c r="OKZ108" s="1279"/>
      <c r="OLA108" s="1279"/>
      <c r="OLB108" s="1279"/>
      <c r="OLC108" s="1279"/>
      <c r="OLD108" s="1279"/>
      <c r="OLE108" s="1279"/>
      <c r="OLF108" s="1279"/>
      <c r="OLG108" s="1279"/>
      <c r="OLH108" s="1279"/>
      <c r="OLI108" s="1279"/>
      <c r="OLJ108" s="1279"/>
      <c r="OLK108" s="1279"/>
      <c r="OLL108" s="1279"/>
      <c r="OLM108" s="1279"/>
      <c r="OLN108" s="1279"/>
      <c r="OLO108" s="1279"/>
      <c r="OLP108" s="1279"/>
      <c r="OLQ108" s="1279"/>
      <c r="OLR108" s="1279"/>
      <c r="OLS108" s="1279"/>
      <c r="OLT108" s="1279"/>
      <c r="OLU108" s="1279"/>
      <c r="OLV108" s="1279"/>
      <c r="OLW108" s="1279"/>
      <c r="OLX108" s="1279"/>
      <c r="OLY108" s="1279"/>
      <c r="OLZ108" s="1279"/>
      <c r="OMA108" s="1279"/>
      <c r="OMB108" s="1279"/>
      <c r="OMC108" s="1279"/>
      <c r="OMD108" s="1279"/>
      <c r="OME108" s="1279"/>
      <c r="OMF108" s="1279"/>
      <c r="OMG108" s="1279"/>
      <c r="OMH108" s="1279"/>
      <c r="OMI108" s="1279"/>
      <c r="OMJ108" s="1279"/>
      <c r="OMK108" s="1279"/>
      <c r="OML108" s="1279"/>
      <c r="OMM108" s="1279"/>
      <c r="OMN108" s="1279"/>
      <c r="OMO108" s="1279"/>
      <c r="OMP108" s="1279"/>
      <c r="OMQ108" s="1279"/>
      <c r="OMR108" s="1279"/>
      <c r="OMS108" s="1279"/>
      <c r="OMT108" s="1279"/>
      <c r="OMU108" s="1279"/>
      <c r="OMV108" s="1279"/>
      <c r="OMW108" s="1279"/>
      <c r="OMX108" s="1279"/>
      <c r="OMY108" s="1279"/>
      <c r="OMZ108" s="1279"/>
      <c r="ONA108" s="1279"/>
      <c r="ONB108" s="1279"/>
      <c r="ONC108" s="1279"/>
      <c r="OND108" s="1279"/>
      <c r="ONE108" s="1279"/>
      <c r="ONF108" s="1279"/>
      <c r="ONG108" s="1279"/>
      <c r="ONH108" s="1279"/>
      <c r="ONI108" s="1279"/>
      <c r="ONJ108" s="1279"/>
      <c r="ONK108" s="1279"/>
      <c r="ONL108" s="1279"/>
      <c r="ONM108" s="1279"/>
      <c r="ONN108" s="1279"/>
      <c r="ONO108" s="1279"/>
      <c r="ONP108" s="1279"/>
      <c r="ONQ108" s="1279"/>
      <c r="ONR108" s="1279"/>
      <c r="ONS108" s="1279"/>
      <c r="ONT108" s="1279"/>
      <c r="ONU108" s="1279"/>
      <c r="ONV108" s="1279"/>
      <c r="ONW108" s="1279"/>
      <c r="ONX108" s="1279"/>
      <c r="ONY108" s="1279"/>
      <c r="ONZ108" s="1279"/>
      <c r="OOA108" s="1279"/>
      <c r="OOB108" s="1279"/>
      <c r="OOC108" s="1279"/>
      <c r="OOD108" s="1279"/>
      <c r="OOE108" s="1279"/>
      <c r="OOF108" s="1279"/>
      <c r="OOG108" s="1279"/>
      <c r="OOH108" s="1279"/>
      <c r="OOI108" s="1279"/>
      <c r="OOJ108" s="1279"/>
      <c r="OOK108" s="1279"/>
      <c r="OOL108" s="1279"/>
      <c r="OOM108" s="1279"/>
      <c r="OON108" s="1279"/>
      <c r="OOO108" s="1279"/>
      <c r="OOP108" s="1279"/>
      <c r="OOQ108" s="1279"/>
      <c r="OOR108" s="1279"/>
      <c r="OOS108" s="1279"/>
      <c r="OOT108" s="1279"/>
      <c r="OOU108" s="1279"/>
      <c r="OOV108" s="1279"/>
      <c r="OOW108" s="1279"/>
      <c r="OOX108" s="1279"/>
      <c r="OOY108" s="1279"/>
      <c r="OOZ108" s="1279"/>
      <c r="OPA108" s="1279"/>
      <c r="OPB108" s="1279"/>
      <c r="OPC108" s="1279"/>
      <c r="OPD108" s="1279"/>
      <c r="OPE108" s="1279"/>
      <c r="OPF108" s="1279"/>
      <c r="OPG108" s="1279"/>
      <c r="OPH108" s="1279"/>
      <c r="OPI108" s="1279"/>
      <c r="OPJ108" s="1279"/>
      <c r="OPK108" s="1279"/>
      <c r="OPL108" s="1279"/>
      <c r="OPM108" s="1279"/>
      <c r="OPN108" s="1279"/>
      <c r="OPO108" s="1279"/>
      <c r="OPP108" s="1279"/>
      <c r="OPQ108" s="1279"/>
      <c r="OPR108" s="1279"/>
      <c r="OPS108" s="1279"/>
      <c r="OPT108" s="1279"/>
      <c r="OPU108" s="1279"/>
      <c r="OPV108" s="1279"/>
      <c r="OPW108" s="1279"/>
      <c r="OPX108" s="1279"/>
      <c r="OPY108" s="1279"/>
      <c r="OPZ108" s="1279"/>
      <c r="OQA108" s="1279"/>
      <c r="OQB108" s="1279"/>
      <c r="OQC108" s="1279"/>
      <c r="OQD108" s="1279"/>
      <c r="OQE108" s="1279"/>
      <c r="OQF108" s="1279"/>
      <c r="OQG108" s="1279"/>
      <c r="OQH108" s="1279"/>
      <c r="OQI108" s="1279"/>
      <c r="OQJ108" s="1279"/>
      <c r="OQK108" s="1279"/>
      <c r="OQL108" s="1279"/>
      <c r="OQM108" s="1279"/>
      <c r="OQN108" s="1279"/>
      <c r="OQO108" s="1279"/>
      <c r="OQP108" s="1279"/>
      <c r="OQQ108" s="1279"/>
      <c r="OQR108" s="1279"/>
      <c r="OQS108" s="1279"/>
      <c r="OQT108" s="1279"/>
      <c r="OQU108" s="1279"/>
      <c r="OQV108" s="1279"/>
      <c r="OQW108" s="1279"/>
      <c r="OQX108" s="1279"/>
      <c r="OQY108" s="1279"/>
      <c r="OQZ108" s="1279"/>
      <c r="ORA108" s="1279"/>
      <c r="ORB108" s="1279"/>
      <c r="ORC108" s="1279"/>
      <c r="ORD108" s="1279"/>
      <c r="ORE108" s="1279"/>
      <c r="ORF108" s="1279"/>
      <c r="ORG108" s="1279"/>
      <c r="ORH108" s="1279"/>
      <c r="ORI108" s="1279"/>
      <c r="ORJ108" s="1279"/>
      <c r="ORK108" s="1279"/>
      <c r="ORL108" s="1279"/>
      <c r="ORM108" s="1279"/>
      <c r="ORN108" s="1279"/>
      <c r="ORO108" s="1279"/>
      <c r="ORP108" s="1279"/>
      <c r="ORQ108" s="1279"/>
      <c r="ORR108" s="1279"/>
      <c r="ORS108" s="1279"/>
      <c r="ORT108" s="1279"/>
      <c r="ORU108" s="1279"/>
      <c r="ORV108" s="1279"/>
      <c r="ORW108" s="1279"/>
      <c r="ORX108" s="1279"/>
      <c r="ORY108" s="1279"/>
      <c r="ORZ108" s="1279"/>
      <c r="OSA108" s="1279"/>
      <c r="OSB108" s="1279"/>
      <c r="OSC108" s="1279"/>
      <c r="OSD108" s="1279"/>
      <c r="OSE108" s="1279"/>
      <c r="OSF108" s="1279"/>
      <c r="OSG108" s="1279"/>
      <c r="OSH108" s="1279"/>
      <c r="OSI108" s="1279"/>
      <c r="OSJ108" s="1279"/>
      <c r="OSK108" s="1279"/>
      <c r="OSL108" s="1279"/>
      <c r="OSM108" s="1279"/>
      <c r="OSN108" s="1279"/>
      <c r="OSO108" s="1279"/>
      <c r="OSP108" s="1279"/>
      <c r="OSQ108" s="1279"/>
      <c r="OSR108" s="1279"/>
      <c r="OSS108" s="1279"/>
      <c r="OST108" s="1279"/>
      <c r="OSU108" s="1279"/>
      <c r="OSV108" s="1279"/>
      <c r="OSW108" s="1279"/>
      <c r="OSX108" s="1279"/>
      <c r="OSY108" s="1279"/>
      <c r="OSZ108" s="1279"/>
      <c r="OTA108" s="1279"/>
      <c r="OTB108" s="1279"/>
      <c r="OTC108" s="1279"/>
      <c r="OTD108" s="1279"/>
      <c r="OTE108" s="1279"/>
      <c r="OTF108" s="1279"/>
      <c r="OTG108" s="1279"/>
      <c r="OTH108" s="1279"/>
      <c r="OTI108" s="1279"/>
      <c r="OTJ108" s="1279"/>
      <c r="OTK108" s="1279"/>
      <c r="OTL108" s="1279"/>
      <c r="OTM108" s="1279"/>
      <c r="OTN108" s="1279"/>
      <c r="OTO108" s="1279"/>
      <c r="OTP108" s="1279"/>
      <c r="OTQ108" s="1279"/>
      <c r="OTR108" s="1279"/>
      <c r="OTS108" s="1279"/>
      <c r="OTT108" s="1279"/>
      <c r="OTU108" s="1279"/>
      <c r="OTV108" s="1279"/>
      <c r="OTW108" s="1279"/>
      <c r="OTX108" s="1279"/>
      <c r="OTY108" s="1279"/>
      <c r="OTZ108" s="1279"/>
      <c r="OUA108" s="1279"/>
      <c r="OUB108" s="1279"/>
      <c r="OUC108" s="1279"/>
      <c r="OUD108" s="1279"/>
      <c r="OUE108" s="1279"/>
      <c r="OUF108" s="1279"/>
      <c r="OUG108" s="1279"/>
      <c r="OUH108" s="1279"/>
      <c r="OUI108" s="1279"/>
      <c r="OUJ108" s="1279"/>
      <c r="OUK108" s="1279"/>
      <c r="OUL108" s="1279"/>
      <c r="OUM108" s="1279"/>
      <c r="OUN108" s="1279"/>
      <c r="OUO108" s="1279"/>
      <c r="OUP108" s="1279"/>
      <c r="OUQ108" s="1279"/>
      <c r="OUR108" s="1279"/>
      <c r="OUS108" s="1279"/>
      <c r="OUT108" s="1279"/>
      <c r="OUU108" s="1279"/>
      <c r="OUV108" s="1279"/>
      <c r="OUW108" s="1279"/>
      <c r="OUX108" s="1279"/>
      <c r="OUY108" s="1279"/>
      <c r="OUZ108" s="1279"/>
      <c r="OVA108" s="1279"/>
      <c r="OVB108" s="1279"/>
      <c r="OVC108" s="1279"/>
      <c r="OVD108" s="1279"/>
      <c r="OVE108" s="1279"/>
      <c r="OVF108" s="1279"/>
      <c r="OVG108" s="1279"/>
      <c r="OVH108" s="1279"/>
      <c r="OVI108" s="1279"/>
      <c r="OVJ108" s="1279"/>
      <c r="OVK108" s="1279"/>
      <c r="OVL108" s="1279"/>
      <c r="OVM108" s="1279"/>
      <c r="OVN108" s="1279"/>
      <c r="OVO108" s="1279"/>
      <c r="OVP108" s="1279"/>
      <c r="OVQ108" s="1279"/>
      <c r="OVR108" s="1279"/>
      <c r="OVS108" s="1279"/>
      <c r="OVT108" s="1279"/>
      <c r="OVU108" s="1279"/>
      <c r="OVV108" s="1279"/>
      <c r="OVW108" s="1279"/>
      <c r="OVX108" s="1279"/>
      <c r="OVY108" s="1279"/>
      <c r="OVZ108" s="1279"/>
      <c r="OWA108" s="1279"/>
      <c r="OWB108" s="1279"/>
      <c r="OWC108" s="1279"/>
      <c r="OWD108" s="1279"/>
      <c r="OWE108" s="1279"/>
      <c r="OWF108" s="1279"/>
      <c r="OWG108" s="1279"/>
      <c r="OWH108" s="1279"/>
      <c r="OWI108" s="1279"/>
      <c r="OWJ108" s="1279"/>
      <c r="OWK108" s="1279"/>
      <c r="OWL108" s="1279"/>
      <c r="OWM108" s="1279"/>
      <c r="OWN108" s="1279"/>
      <c r="OWO108" s="1279"/>
      <c r="OWP108" s="1279"/>
      <c r="OWQ108" s="1279"/>
      <c r="OWR108" s="1279"/>
      <c r="OWS108" s="1279"/>
      <c r="OWT108" s="1279"/>
      <c r="OWU108" s="1279"/>
      <c r="OWV108" s="1279"/>
      <c r="OWW108" s="1279"/>
      <c r="OWX108" s="1279"/>
      <c r="OWY108" s="1279"/>
      <c r="OWZ108" s="1279"/>
      <c r="OXA108" s="1279"/>
      <c r="OXB108" s="1279"/>
      <c r="OXC108" s="1279"/>
      <c r="OXD108" s="1279"/>
      <c r="OXE108" s="1279"/>
      <c r="OXF108" s="1279"/>
      <c r="OXG108" s="1279"/>
      <c r="OXH108" s="1279"/>
      <c r="OXI108" s="1279"/>
      <c r="OXJ108" s="1279"/>
      <c r="OXK108" s="1279"/>
      <c r="OXL108" s="1279"/>
      <c r="OXM108" s="1279"/>
      <c r="OXN108" s="1279"/>
      <c r="OXO108" s="1279"/>
      <c r="OXP108" s="1279"/>
      <c r="OXQ108" s="1279"/>
      <c r="OXR108" s="1279"/>
      <c r="OXS108" s="1279"/>
      <c r="OXT108" s="1279"/>
      <c r="OXU108" s="1279"/>
      <c r="OXV108" s="1279"/>
      <c r="OXW108" s="1279"/>
      <c r="OXX108" s="1279"/>
      <c r="OXY108" s="1279"/>
      <c r="OXZ108" s="1279"/>
      <c r="OYA108" s="1279"/>
      <c r="OYB108" s="1279"/>
      <c r="OYC108" s="1279"/>
      <c r="OYD108" s="1279"/>
      <c r="OYE108" s="1279"/>
      <c r="OYF108" s="1279"/>
      <c r="OYG108" s="1279"/>
      <c r="OYH108" s="1279"/>
      <c r="OYI108" s="1279"/>
      <c r="OYJ108" s="1279"/>
      <c r="OYK108" s="1279"/>
      <c r="OYL108" s="1279"/>
      <c r="OYM108" s="1279"/>
      <c r="OYN108" s="1279"/>
      <c r="OYO108" s="1279"/>
      <c r="OYP108" s="1279"/>
      <c r="OYQ108" s="1279"/>
      <c r="OYR108" s="1279"/>
      <c r="OYS108" s="1279"/>
      <c r="OYT108" s="1279"/>
      <c r="OYU108" s="1279"/>
      <c r="OYV108" s="1279"/>
      <c r="OYW108" s="1279"/>
      <c r="OYX108" s="1279"/>
      <c r="OYY108" s="1279"/>
      <c r="OYZ108" s="1279"/>
      <c r="OZA108" s="1279"/>
      <c r="OZB108" s="1279"/>
      <c r="OZC108" s="1279"/>
      <c r="OZD108" s="1279"/>
      <c r="OZE108" s="1279"/>
      <c r="OZF108" s="1279"/>
      <c r="OZG108" s="1279"/>
      <c r="OZH108" s="1279"/>
      <c r="OZI108" s="1279"/>
      <c r="OZJ108" s="1279"/>
      <c r="OZK108" s="1279"/>
      <c r="OZL108" s="1279"/>
      <c r="OZM108" s="1279"/>
      <c r="OZN108" s="1279"/>
      <c r="OZO108" s="1279"/>
      <c r="OZP108" s="1279"/>
      <c r="OZQ108" s="1279"/>
      <c r="OZR108" s="1279"/>
      <c r="OZS108" s="1279"/>
      <c r="OZT108" s="1279"/>
      <c r="OZU108" s="1279"/>
      <c r="OZV108" s="1279"/>
      <c r="OZW108" s="1279"/>
      <c r="OZX108" s="1279"/>
      <c r="OZY108" s="1279"/>
      <c r="OZZ108" s="1279"/>
      <c r="PAA108" s="1279"/>
      <c r="PAB108" s="1279"/>
      <c r="PAC108" s="1279"/>
      <c r="PAD108" s="1279"/>
      <c r="PAE108" s="1279"/>
      <c r="PAF108" s="1279"/>
      <c r="PAG108" s="1279"/>
      <c r="PAH108" s="1279"/>
      <c r="PAI108" s="1279"/>
      <c r="PAJ108" s="1279"/>
      <c r="PAK108" s="1279"/>
      <c r="PAL108" s="1279"/>
      <c r="PAM108" s="1279"/>
      <c r="PAN108" s="1279"/>
      <c r="PAO108" s="1279"/>
      <c r="PAP108" s="1279"/>
      <c r="PAQ108" s="1279"/>
      <c r="PAR108" s="1279"/>
      <c r="PAS108" s="1279"/>
      <c r="PAT108" s="1279"/>
      <c r="PAU108" s="1279"/>
      <c r="PAV108" s="1279"/>
      <c r="PAW108" s="1279"/>
      <c r="PAX108" s="1279"/>
      <c r="PAY108" s="1279"/>
      <c r="PAZ108" s="1279"/>
      <c r="PBA108" s="1279"/>
      <c r="PBB108" s="1279"/>
      <c r="PBC108" s="1279"/>
      <c r="PBD108" s="1279"/>
      <c r="PBE108" s="1279"/>
      <c r="PBF108" s="1279"/>
      <c r="PBG108" s="1279"/>
      <c r="PBH108" s="1279"/>
      <c r="PBI108" s="1279"/>
      <c r="PBJ108" s="1279"/>
      <c r="PBK108" s="1279"/>
      <c r="PBL108" s="1279"/>
      <c r="PBM108" s="1279"/>
      <c r="PBN108" s="1279"/>
      <c r="PBO108" s="1279"/>
      <c r="PBP108" s="1279"/>
      <c r="PBQ108" s="1279"/>
      <c r="PBR108" s="1279"/>
      <c r="PBS108" s="1279"/>
      <c r="PBT108" s="1279"/>
      <c r="PBU108" s="1279"/>
      <c r="PBV108" s="1279"/>
      <c r="PBW108" s="1279"/>
      <c r="PBX108" s="1279"/>
      <c r="PBY108" s="1279"/>
      <c r="PBZ108" s="1279"/>
      <c r="PCA108" s="1279"/>
      <c r="PCB108" s="1279"/>
      <c r="PCC108" s="1279"/>
      <c r="PCD108" s="1279"/>
      <c r="PCE108" s="1279"/>
      <c r="PCF108" s="1279"/>
      <c r="PCG108" s="1279"/>
      <c r="PCH108" s="1279"/>
      <c r="PCI108" s="1279"/>
      <c r="PCJ108" s="1279"/>
      <c r="PCK108" s="1279"/>
      <c r="PCL108" s="1279"/>
      <c r="PCM108" s="1279"/>
      <c r="PCN108" s="1279"/>
      <c r="PCO108" s="1279"/>
      <c r="PCP108" s="1279"/>
      <c r="PCQ108" s="1279"/>
      <c r="PCR108" s="1279"/>
      <c r="PCS108" s="1279"/>
      <c r="PCT108" s="1279"/>
      <c r="PCU108" s="1279"/>
      <c r="PCV108" s="1279"/>
      <c r="PCW108" s="1279"/>
      <c r="PCX108" s="1279"/>
      <c r="PCY108" s="1279"/>
      <c r="PCZ108" s="1279"/>
      <c r="PDA108" s="1279"/>
      <c r="PDB108" s="1279"/>
      <c r="PDC108" s="1279"/>
      <c r="PDD108" s="1279"/>
      <c r="PDE108" s="1279"/>
      <c r="PDF108" s="1279"/>
      <c r="PDG108" s="1279"/>
      <c r="PDH108" s="1279"/>
      <c r="PDI108" s="1279"/>
      <c r="PDJ108" s="1279"/>
      <c r="PDK108" s="1279"/>
      <c r="PDL108" s="1279"/>
      <c r="PDM108" s="1279"/>
      <c r="PDN108" s="1279"/>
      <c r="PDO108" s="1279"/>
      <c r="PDP108" s="1279"/>
      <c r="PDQ108" s="1279"/>
      <c r="PDR108" s="1279"/>
      <c r="PDS108" s="1279"/>
      <c r="PDT108" s="1279"/>
      <c r="PDU108" s="1279"/>
      <c r="PDV108" s="1279"/>
      <c r="PDW108" s="1279"/>
      <c r="PDX108" s="1279"/>
      <c r="PDY108" s="1279"/>
      <c r="PDZ108" s="1279"/>
      <c r="PEA108" s="1279"/>
      <c r="PEB108" s="1279"/>
      <c r="PEC108" s="1279"/>
      <c r="PED108" s="1279"/>
      <c r="PEE108" s="1279"/>
      <c r="PEF108" s="1279"/>
      <c r="PEG108" s="1279"/>
      <c r="PEH108" s="1279"/>
      <c r="PEI108" s="1279"/>
      <c r="PEJ108" s="1279"/>
      <c r="PEK108" s="1279"/>
      <c r="PEL108" s="1279"/>
      <c r="PEM108" s="1279"/>
      <c r="PEN108" s="1279"/>
      <c r="PEO108" s="1279"/>
      <c r="PEP108" s="1279"/>
      <c r="PEQ108" s="1279"/>
      <c r="PER108" s="1279"/>
      <c r="PES108" s="1279"/>
      <c r="PET108" s="1279"/>
      <c r="PEU108" s="1279"/>
      <c r="PEV108" s="1279"/>
      <c r="PEW108" s="1279"/>
      <c r="PEX108" s="1279"/>
      <c r="PEY108" s="1279"/>
      <c r="PEZ108" s="1279"/>
      <c r="PFA108" s="1279"/>
      <c r="PFB108" s="1279"/>
      <c r="PFC108" s="1279"/>
      <c r="PFD108" s="1279"/>
      <c r="PFE108" s="1279"/>
      <c r="PFF108" s="1279"/>
      <c r="PFG108" s="1279"/>
      <c r="PFH108" s="1279"/>
      <c r="PFI108" s="1279"/>
      <c r="PFJ108" s="1279"/>
      <c r="PFK108" s="1279"/>
      <c r="PFL108" s="1279"/>
      <c r="PFM108" s="1279"/>
      <c r="PFN108" s="1279"/>
      <c r="PFO108" s="1279"/>
      <c r="PFP108" s="1279"/>
      <c r="PFQ108" s="1279"/>
      <c r="PFR108" s="1279"/>
      <c r="PFS108" s="1279"/>
      <c r="PFT108" s="1279"/>
      <c r="PFU108" s="1279"/>
      <c r="PFV108" s="1279"/>
      <c r="PFW108" s="1279"/>
      <c r="PFX108" s="1279"/>
      <c r="PFY108" s="1279"/>
      <c r="PFZ108" s="1279"/>
      <c r="PGA108" s="1279"/>
      <c r="PGB108" s="1279"/>
      <c r="PGC108" s="1279"/>
      <c r="PGD108" s="1279"/>
      <c r="PGE108" s="1279"/>
      <c r="PGF108" s="1279"/>
      <c r="PGG108" s="1279"/>
      <c r="PGH108" s="1279"/>
      <c r="PGI108" s="1279"/>
      <c r="PGJ108" s="1279"/>
      <c r="PGK108" s="1279"/>
      <c r="PGL108" s="1279"/>
      <c r="PGM108" s="1279"/>
      <c r="PGN108" s="1279"/>
      <c r="PGO108" s="1279"/>
      <c r="PGP108" s="1279"/>
      <c r="PGQ108" s="1279"/>
      <c r="PGR108" s="1279"/>
      <c r="PGS108" s="1279"/>
      <c r="PGT108" s="1279"/>
      <c r="PGU108" s="1279"/>
      <c r="PGV108" s="1279"/>
      <c r="PGW108" s="1279"/>
      <c r="PGX108" s="1279"/>
      <c r="PGY108" s="1279"/>
      <c r="PGZ108" s="1279"/>
      <c r="PHA108" s="1279"/>
      <c r="PHB108" s="1279"/>
      <c r="PHC108" s="1279"/>
      <c r="PHD108" s="1279"/>
      <c r="PHE108" s="1279"/>
      <c r="PHF108" s="1279"/>
      <c r="PHG108" s="1279"/>
      <c r="PHH108" s="1279"/>
      <c r="PHI108" s="1279"/>
      <c r="PHJ108" s="1279"/>
      <c r="PHK108" s="1279"/>
      <c r="PHL108" s="1279"/>
      <c r="PHM108" s="1279"/>
      <c r="PHN108" s="1279"/>
      <c r="PHO108" s="1279"/>
      <c r="PHP108" s="1279"/>
      <c r="PHQ108" s="1279"/>
      <c r="PHR108" s="1279"/>
      <c r="PHS108" s="1279"/>
      <c r="PHT108" s="1279"/>
      <c r="PHU108" s="1279"/>
      <c r="PHV108" s="1279"/>
      <c r="PHW108" s="1279"/>
      <c r="PHX108" s="1279"/>
      <c r="PHY108" s="1279"/>
      <c r="PHZ108" s="1279"/>
      <c r="PIA108" s="1279"/>
      <c r="PIB108" s="1279"/>
      <c r="PIC108" s="1279"/>
      <c r="PID108" s="1279"/>
      <c r="PIE108" s="1279"/>
      <c r="PIF108" s="1279"/>
      <c r="PIG108" s="1279"/>
      <c r="PIH108" s="1279"/>
      <c r="PII108" s="1279"/>
      <c r="PIJ108" s="1279"/>
      <c r="PIK108" s="1279"/>
      <c r="PIL108" s="1279"/>
      <c r="PIM108" s="1279"/>
      <c r="PIN108" s="1279"/>
      <c r="PIO108" s="1279"/>
      <c r="PIP108" s="1279"/>
      <c r="PIQ108" s="1279"/>
      <c r="PIR108" s="1279"/>
      <c r="PIS108" s="1279"/>
      <c r="PIT108" s="1279"/>
      <c r="PIU108" s="1279"/>
      <c r="PIV108" s="1279"/>
      <c r="PIW108" s="1279"/>
      <c r="PIX108" s="1279"/>
      <c r="PIY108" s="1279"/>
      <c r="PIZ108" s="1279"/>
      <c r="PJA108" s="1279"/>
      <c r="PJB108" s="1279"/>
      <c r="PJC108" s="1279"/>
      <c r="PJD108" s="1279"/>
      <c r="PJE108" s="1279"/>
      <c r="PJF108" s="1279"/>
      <c r="PJG108" s="1279"/>
      <c r="PJH108" s="1279"/>
      <c r="PJI108" s="1279"/>
      <c r="PJJ108" s="1279"/>
      <c r="PJK108" s="1279"/>
      <c r="PJL108" s="1279"/>
      <c r="PJM108" s="1279"/>
      <c r="PJN108" s="1279"/>
      <c r="PJO108" s="1279"/>
      <c r="PJP108" s="1279"/>
      <c r="PJQ108" s="1279"/>
      <c r="PJR108" s="1279"/>
      <c r="PJS108" s="1279"/>
      <c r="PJT108" s="1279"/>
      <c r="PJU108" s="1279"/>
      <c r="PJV108" s="1279"/>
      <c r="PJW108" s="1279"/>
      <c r="PJX108" s="1279"/>
      <c r="PJY108" s="1279"/>
      <c r="PJZ108" s="1279"/>
      <c r="PKA108" s="1279"/>
      <c r="PKB108" s="1279"/>
      <c r="PKC108" s="1279"/>
      <c r="PKD108" s="1279"/>
      <c r="PKE108" s="1279"/>
      <c r="PKF108" s="1279"/>
      <c r="PKG108" s="1279"/>
      <c r="PKH108" s="1279"/>
      <c r="PKI108" s="1279"/>
      <c r="PKJ108" s="1279"/>
      <c r="PKK108" s="1279"/>
      <c r="PKL108" s="1279"/>
      <c r="PKM108" s="1279"/>
      <c r="PKN108" s="1279"/>
      <c r="PKO108" s="1279"/>
      <c r="PKP108" s="1279"/>
      <c r="PKQ108" s="1279"/>
      <c r="PKR108" s="1279"/>
      <c r="PKS108" s="1279"/>
      <c r="PKT108" s="1279"/>
      <c r="PKU108" s="1279"/>
      <c r="PKV108" s="1279"/>
      <c r="PKW108" s="1279"/>
      <c r="PKX108" s="1279"/>
      <c r="PKY108" s="1279"/>
      <c r="PKZ108" s="1279"/>
      <c r="PLA108" s="1279"/>
      <c r="PLB108" s="1279"/>
      <c r="PLC108" s="1279"/>
      <c r="PLD108" s="1279"/>
      <c r="PLE108" s="1279"/>
      <c r="PLF108" s="1279"/>
      <c r="PLG108" s="1279"/>
      <c r="PLH108" s="1279"/>
      <c r="PLI108" s="1279"/>
      <c r="PLJ108" s="1279"/>
      <c r="PLK108" s="1279"/>
      <c r="PLL108" s="1279"/>
      <c r="PLM108" s="1279"/>
      <c r="PLN108" s="1279"/>
      <c r="PLO108" s="1279"/>
      <c r="PLP108" s="1279"/>
      <c r="PLQ108" s="1279"/>
      <c r="PLR108" s="1279"/>
      <c r="PLS108" s="1279"/>
      <c r="PLT108" s="1279"/>
      <c r="PLU108" s="1279"/>
      <c r="PLV108" s="1279"/>
      <c r="PLW108" s="1279"/>
      <c r="PLX108" s="1279"/>
      <c r="PLY108" s="1279"/>
      <c r="PLZ108" s="1279"/>
      <c r="PMA108" s="1279"/>
      <c r="PMB108" s="1279"/>
      <c r="PMC108" s="1279"/>
      <c r="PMD108" s="1279"/>
      <c r="PME108" s="1279"/>
      <c r="PMF108" s="1279"/>
      <c r="PMG108" s="1279"/>
      <c r="PMH108" s="1279"/>
      <c r="PMI108" s="1279"/>
      <c r="PMJ108" s="1279"/>
      <c r="PMK108" s="1279"/>
      <c r="PML108" s="1279"/>
      <c r="PMM108" s="1279"/>
      <c r="PMN108" s="1279"/>
      <c r="PMO108" s="1279"/>
      <c r="PMP108" s="1279"/>
      <c r="PMQ108" s="1279"/>
      <c r="PMR108" s="1279"/>
      <c r="PMS108" s="1279"/>
      <c r="PMT108" s="1279"/>
      <c r="PMU108" s="1279"/>
      <c r="PMV108" s="1279"/>
      <c r="PMW108" s="1279"/>
      <c r="PMX108" s="1279"/>
      <c r="PMY108" s="1279"/>
      <c r="PMZ108" s="1279"/>
      <c r="PNA108" s="1279"/>
      <c r="PNB108" s="1279"/>
      <c r="PNC108" s="1279"/>
      <c r="PND108" s="1279"/>
      <c r="PNE108" s="1279"/>
      <c r="PNF108" s="1279"/>
      <c r="PNG108" s="1279"/>
      <c r="PNH108" s="1279"/>
      <c r="PNI108" s="1279"/>
      <c r="PNJ108" s="1279"/>
      <c r="PNK108" s="1279"/>
      <c r="PNL108" s="1279"/>
      <c r="PNM108" s="1279"/>
      <c r="PNN108" s="1279"/>
      <c r="PNO108" s="1279"/>
      <c r="PNP108" s="1279"/>
      <c r="PNQ108" s="1279"/>
      <c r="PNR108" s="1279"/>
      <c r="PNS108" s="1279"/>
      <c r="PNT108" s="1279"/>
      <c r="PNU108" s="1279"/>
      <c r="PNV108" s="1279"/>
      <c r="PNW108" s="1279"/>
      <c r="PNX108" s="1279"/>
      <c r="PNY108" s="1279"/>
      <c r="PNZ108" s="1279"/>
      <c r="POA108" s="1279"/>
      <c r="POB108" s="1279"/>
      <c r="POC108" s="1279"/>
      <c r="POD108" s="1279"/>
      <c r="POE108" s="1279"/>
      <c r="POF108" s="1279"/>
      <c r="POG108" s="1279"/>
      <c r="POH108" s="1279"/>
      <c r="POI108" s="1279"/>
      <c r="POJ108" s="1279"/>
      <c r="POK108" s="1279"/>
      <c r="POL108" s="1279"/>
      <c r="POM108" s="1279"/>
      <c r="PON108" s="1279"/>
      <c r="POO108" s="1279"/>
      <c r="POP108" s="1279"/>
      <c r="POQ108" s="1279"/>
      <c r="POR108" s="1279"/>
      <c r="POS108" s="1279"/>
      <c r="POT108" s="1279"/>
      <c r="POU108" s="1279"/>
      <c r="POV108" s="1279"/>
      <c r="POW108" s="1279"/>
      <c r="POX108" s="1279"/>
      <c r="POY108" s="1279"/>
      <c r="POZ108" s="1279"/>
      <c r="PPA108" s="1279"/>
      <c r="PPB108" s="1279"/>
      <c r="PPC108" s="1279"/>
      <c r="PPD108" s="1279"/>
      <c r="PPE108" s="1279"/>
      <c r="PPF108" s="1279"/>
      <c r="PPG108" s="1279"/>
      <c r="PPH108" s="1279"/>
      <c r="PPI108" s="1279"/>
      <c r="PPJ108" s="1279"/>
      <c r="PPK108" s="1279"/>
      <c r="PPL108" s="1279"/>
      <c r="PPM108" s="1279"/>
      <c r="PPN108" s="1279"/>
      <c r="PPO108" s="1279"/>
      <c r="PPP108" s="1279"/>
      <c r="PPQ108" s="1279"/>
      <c r="PPR108" s="1279"/>
      <c r="PPS108" s="1279"/>
      <c r="PPT108" s="1279"/>
      <c r="PPU108" s="1279"/>
      <c r="PPV108" s="1279"/>
      <c r="PPW108" s="1279"/>
      <c r="PPX108" s="1279"/>
      <c r="PPY108" s="1279"/>
      <c r="PPZ108" s="1279"/>
      <c r="PQA108" s="1279"/>
      <c r="PQB108" s="1279"/>
      <c r="PQC108" s="1279"/>
      <c r="PQD108" s="1279"/>
      <c r="PQE108" s="1279"/>
      <c r="PQF108" s="1279"/>
      <c r="PQG108" s="1279"/>
      <c r="PQH108" s="1279"/>
      <c r="PQI108" s="1279"/>
      <c r="PQJ108" s="1279"/>
      <c r="PQK108" s="1279"/>
      <c r="PQL108" s="1279"/>
      <c r="PQM108" s="1279"/>
      <c r="PQN108" s="1279"/>
      <c r="PQO108" s="1279"/>
      <c r="PQP108" s="1279"/>
      <c r="PQQ108" s="1279"/>
      <c r="PQR108" s="1279"/>
      <c r="PQS108" s="1279"/>
      <c r="PQT108" s="1279"/>
      <c r="PQU108" s="1279"/>
      <c r="PQV108" s="1279"/>
      <c r="PQW108" s="1279"/>
      <c r="PQX108" s="1279"/>
      <c r="PQY108" s="1279"/>
      <c r="PQZ108" s="1279"/>
      <c r="PRA108" s="1279"/>
      <c r="PRB108" s="1279"/>
      <c r="PRC108" s="1279"/>
      <c r="PRD108" s="1279"/>
      <c r="PRE108" s="1279"/>
      <c r="PRF108" s="1279"/>
      <c r="PRG108" s="1279"/>
      <c r="PRH108" s="1279"/>
      <c r="PRI108" s="1279"/>
      <c r="PRJ108" s="1279"/>
      <c r="PRK108" s="1279"/>
      <c r="PRL108" s="1279"/>
      <c r="PRM108" s="1279"/>
      <c r="PRN108" s="1279"/>
      <c r="PRO108" s="1279"/>
      <c r="PRP108" s="1279"/>
      <c r="PRQ108" s="1279"/>
      <c r="PRR108" s="1279"/>
      <c r="PRS108" s="1279"/>
      <c r="PRT108" s="1279"/>
      <c r="PRU108" s="1279"/>
      <c r="PRV108" s="1279"/>
      <c r="PRW108" s="1279"/>
      <c r="PRX108" s="1279"/>
      <c r="PRY108" s="1279"/>
      <c r="PRZ108" s="1279"/>
      <c r="PSA108" s="1279"/>
      <c r="PSB108" s="1279"/>
      <c r="PSC108" s="1279"/>
      <c r="PSD108" s="1279"/>
      <c r="PSE108" s="1279"/>
      <c r="PSF108" s="1279"/>
      <c r="PSG108" s="1279"/>
      <c r="PSH108" s="1279"/>
      <c r="PSI108" s="1279"/>
      <c r="PSJ108" s="1279"/>
      <c r="PSK108" s="1279"/>
      <c r="PSL108" s="1279"/>
      <c r="PSM108" s="1279"/>
      <c r="PSN108" s="1279"/>
      <c r="PSO108" s="1279"/>
      <c r="PSP108" s="1279"/>
      <c r="PSQ108" s="1279"/>
      <c r="PSR108" s="1279"/>
      <c r="PSS108" s="1279"/>
      <c r="PST108" s="1279"/>
      <c r="PSU108" s="1279"/>
      <c r="PSV108" s="1279"/>
      <c r="PSW108" s="1279"/>
      <c r="PSX108" s="1279"/>
      <c r="PSY108" s="1279"/>
      <c r="PSZ108" s="1279"/>
      <c r="PTA108" s="1279"/>
      <c r="PTB108" s="1279"/>
      <c r="PTC108" s="1279"/>
      <c r="PTD108" s="1279"/>
      <c r="PTE108" s="1279"/>
      <c r="PTF108" s="1279"/>
      <c r="PTG108" s="1279"/>
      <c r="PTH108" s="1279"/>
      <c r="PTI108" s="1279"/>
      <c r="PTJ108" s="1279"/>
      <c r="PTK108" s="1279"/>
      <c r="PTL108" s="1279"/>
      <c r="PTM108" s="1279"/>
      <c r="PTN108" s="1279"/>
      <c r="PTO108" s="1279"/>
      <c r="PTP108" s="1279"/>
      <c r="PTQ108" s="1279"/>
      <c r="PTR108" s="1279"/>
      <c r="PTS108" s="1279"/>
      <c r="PTT108" s="1279"/>
      <c r="PTU108" s="1279"/>
      <c r="PTV108" s="1279"/>
      <c r="PTW108" s="1279"/>
      <c r="PTX108" s="1279"/>
      <c r="PTY108" s="1279"/>
      <c r="PTZ108" s="1279"/>
      <c r="PUA108" s="1279"/>
      <c r="PUB108" s="1279"/>
      <c r="PUC108" s="1279"/>
      <c r="PUD108" s="1279"/>
      <c r="PUE108" s="1279"/>
      <c r="PUF108" s="1279"/>
      <c r="PUG108" s="1279"/>
      <c r="PUH108" s="1279"/>
      <c r="PUI108" s="1279"/>
      <c r="PUJ108" s="1279"/>
      <c r="PUK108" s="1279"/>
      <c r="PUL108" s="1279"/>
      <c r="PUM108" s="1279"/>
      <c r="PUN108" s="1279"/>
      <c r="PUO108" s="1279"/>
      <c r="PUP108" s="1279"/>
      <c r="PUQ108" s="1279"/>
      <c r="PUR108" s="1279"/>
      <c r="PUS108" s="1279"/>
      <c r="PUT108" s="1279"/>
      <c r="PUU108" s="1279"/>
      <c r="PUV108" s="1279"/>
      <c r="PUW108" s="1279"/>
      <c r="PUX108" s="1279"/>
      <c r="PUY108" s="1279"/>
      <c r="PUZ108" s="1279"/>
      <c r="PVA108" s="1279"/>
      <c r="PVB108" s="1279"/>
      <c r="PVC108" s="1279"/>
      <c r="PVD108" s="1279"/>
      <c r="PVE108" s="1279"/>
      <c r="PVF108" s="1279"/>
      <c r="PVG108" s="1279"/>
      <c r="PVH108" s="1279"/>
      <c r="PVI108" s="1279"/>
      <c r="PVJ108" s="1279"/>
      <c r="PVK108" s="1279"/>
      <c r="PVL108" s="1279"/>
      <c r="PVM108" s="1279"/>
      <c r="PVN108" s="1279"/>
      <c r="PVO108" s="1279"/>
      <c r="PVP108" s="1279"/>
      <c r="PVQ108" s="1279"/>
      <c r="PVR108" s="1279"/>
      <c r="PVS108" s="1279"/>
      <c r="PVT108" s="1279"/>
      <c r="PVU108" s="1279"/>
      <c r="PVV108" s="1279"/>
      <c r="PVW108" s="1279"/>
      <c r="PVX108" s="1279"/>
      <c r="PVY108" s="1279"/>
      <c r="PVZ108" s="1279"/>
      <c r="PWA108" s="1279"/>
      <c r="PWB108" s="1279"/>
      <c r="PWC108" s="1279"/>
      <c r="PWD108" s="1279"/>
      <c r="PWE108" s="1279"/>
      <c r="PWF108" s="1279"/>
      <c r="PWG108" s="1279"/>
      <c r="PWH108" s="1279"/>
      <c r="PWI108" s="1279"/>
      <c r="PWJ108" s="1279"/>
      <c r="PWK108" s="1279"/>
      <c r="PWL108" s="1279"/>
      <c r="PWM108" s="1279"/>
      <c r="PWN108" s="1279"/>
      <c r="PWO108" s="1279"/>
      <c r="PWP108" s="1279"/>
      <c r="PWQ108" s="1279"/>
      <c r="PWR108" s="1279"/>
      <c r="PWS108" s="1279"/>
      <c r="PWT108" s="1279"/>
      <c r="PWU108" s="1279"/>
      <c r="PWV108" s="1279"/>
      <c r="PWW108" s="1279"/>
      <c r="PWX108" s="1279"/>
      <c r="PWY108" s="1279"/>
      <c r="PWZ108" s="1279"/>
      <c r="PXA108" s="1279"/>
      <c r="PXB108" s="1279"/>
      <c r="PXC108" s="1279"/>
      <c r="PXD108" s="1279"/>
      <c r="PXE108" s="1279"/>
      <c r="PXF108" s="1279"/>
      <c r="PXG108" s="1279"/>
      <c r="PXH108" s="1279"/>
      <c r="PXI108" s="1279"/>
      <c r="PXJ108" s="1279"/>
      <c r="PXK108" s="1279"/>
      <c r="PXL108" s="1279"/>
      <c r="PXM108" s="1279"/>
      <c r="PXN108" s="1279"/>
      <c r="PXO108" s="1279"/>
      <c r="PXP108" s="1279"/>
      <c r="PXQ108" s="1279"/>
      <c r="PXR108" s="1279"/>
      <c r="PXS108" s="1279"/>
      <c r="PXT108" s="1279"/>
      <c r="PXU108" s="1279"/>
      <c r="PXV108" s="1279"/>
      <c r="PXW108" s="1279"/>
      <c r="PXX108" s="1279"/>
      <c r="PXY108" s="1279"/>
      <c r="PXZ108" s="1279"/>
      <c r="PYA108" s="1279"/>
      <c r="PYB108" s="1279"/>
      <c r="PYC108" s="1279"/>
      <c r="PYD108" s="1279"/>
      <c r="PYE108" s="1279"/>
      <c r="PYF108" s="1279"/>
      <c r="PYG108" s="1279"/>
      <c r="PYH108" s="1279"/>
      <c r="PYI108" s="1279"/>
      <c r="PYJ108" s="1279"/>
      <c r="PYK108" s="1279"/>
      <c r="PYL108" s="1279"/>
      <c r="PYM108" s="1279"/>
      <c r="PYN108" s="1279"/>
      <c r="PYO108" s="1279"/>
      <c r="PYP108" s="1279"/>
      <c r="PYQ108" s="1279"/>
      <c r="PYR108" s="1279"/>
      <c r="PYS108" s="1279"/>
      <c r="PYT108" s="1279"/>
      <c r="PYU108" s="1279"/>
      <c r="PYV108" s="1279"/>
      <c r="PYW108" s="1279"/>
      <c r="PYX108" s="1279"/>
      <c r="PYY108" s="1279"/>
      <c r="PYZ108" s="1279"/>
      <c r="PZA108" s="1279"/>
      <c r="PZB108" s="1279"/>
      <c r="PZC108" s="1279"/>
      <c r="PZD108" s="1279"/>
      <c r="PZE108" s="1279"/>
      <c r="PZF108" s="1279"/>
      <c r="PZG108" s="1279"/>
      <c r="PZH108" s="1279"/>
      <c r="PZI108" s="1279"/>
      <c r="PZJ108" s="1279"/>
      <c r="PZK108" s="1279"/>
      <c r="PZL108" s="1279"/>
      <c r="PZM108" s="1279"/>
      <c r="PZN108" s="1279"/>
      <c r="PZO108" s="1279"/>
      <c r="PZP108" s="1279"/>
      <c r="PZQ108" s="1279"/>
      <c r="PZR108" s="1279"/>
      <c r="PZS108" s="1279"/>
      <c r="PZT108" s="1279"/>
      <c r="PZU108" s="1279"/>
      <c r="PZV108" s="1279"/>
      <c r="PZW108" s="1279"/>
      <c r="PZX108" s="1279"/>
      <c r="PZY108" s="1279"/>
      <c r="PZZ108" s="1279"/>
      <c r="QAA108" s="1279"/>
      <c r="QAB108" s="1279"/>
      <c r="QAC108" s="1279"/>
      <c r="QAD108" s="1279"/>
      <c r="QAE108" s="1279"/>
      <c r="QAF108" s="1279"/>
      <c r="QAG108" s="1279"/>
      <c r="QAH108" s="1279"/>
      <c r="QAI108" s="1279"/>
      <c r="QAJ108" s="1279"/>
      <c r="QAK108" s="1279"/>
      <c r="QAL108" s="1279"/>
      <c r="QAM108" s="1279"/>
      <c r="QAN108" s="1279"/>
      <c r="QAO108" s="1279"/>
      <c r="QAP108" s="1279"/>
      <c r="QAQ108" s="1279"/>
      <c r="QAR108" s="1279"/>
      <c r="QAS108" s="1279"/>
      <c r="QAT108" s="1279"/>
      <c r="QAU108" s="1279"/>
      <c r="QAV108" s="1279"/>
      <c r="QAW108" s="1279"/>
      <c r="QAX108" s="1279"/>
      <c r="QAY108" s="1279"/>
      <c r="QAZ108" s="1279"/>
      <c r="QBA108" s="1279"/>
      <c r="QBB108" s="1279"/>
      <c r="QBC108" s="1279"/>
      <c r="QBD108" s="1279"/>
      <c r="QBE108" s="1279"/>
      <c r="QBF108" s="1279"/>
      <c r="QBG108" s="1279"/>
      <c r="QBH108" s="1279"/>
      <c r="QBI108" s="1279"/>
      <c r="QBJ108" s="1279"/>
      <c r="QBK108" s="1279"/>
      <c r="QBL108" s="1279"/>
      <c r="QBM108" s="1279"/>
      <c r="QBN108" s="1279"/>
      <c r="QBO108" s="1279"/>
      <c r="QBP108" s="1279"/>
      <c r="QBQ108" s="1279"/>
      <c r="QBR108" s="1279"/>
      <c r="QBS108" s="1279"/>
      <c r="QBT108" s="1279"/>
      <c r="QBU108" s="1279"/>
      <c r="QBV108" s="1279"/>
      <c r="QBW108" s="1279"/>
      <c r="QBX108" s="1279"/>
      <c r="QBY108" s="1279"/>
      <c r="QBZ108" s="1279"/>
      <c r="QCA108" s="1279"/>
      <c r="QCB108" s="1279"/>
      <c r="QCC108" s="1279"/>
      <c r="QCD108" s="1279"/>
      <c r="QCE108" s="1279"/>
      <c r="QCF108" s="1279"/>
      <c r="QCG108" s="1279"/>
      <c r="QCH108" s="1279"/>
      <c r="QCI108" s="1279"/>
      <c r="QCJ108" s="1279"/>
      <c r="QCK108" s="1279"/>
      <c r="QCL108" s="1279"/>
      <c r="QCM108" s="1279"/>
      <c r="QCN108" s="1279"/>
      <c r="QCO108" s="1279"/>
      <c r="QCP108" s="1279"/>
      <c r="QCQ108" s="1279"/>
      <c r="QCR108" s="1279"/>
      <c r="QCS108" s="1279"/>
      <c r="QCT108" s="1279"/>
      <c r="QCU108" s="1279"/>
      <c r="QCV108" s="1279"/>
      <c r="QCW108" s="1279"/>
      <c r="QCX108" s="1279"/>
      <c r="QCY108" s="1279"/>
      <c r="QCZ108" s="1279"/>
      <c r="QDA108" s="1279"/>
      <c r="QDB108" s="1279"/>
      <c r="QDC108" s="1279"/>
      <c r="QDD108" s="1279"/>
      <c r="QDE108" s="1279"/>
      <c r="QDF108" s="1279"/>
      <c r="QDG108" s="1279"/>
      <c r="QDH108" s="1279"/>
      <c r="QDI108" s="1279"/>
      <c r="QDJ108" s="1279"/>
      <c r="QDK108" s="1279"/>
      <c r="QDL108" s="1279"/>
      <c r="QDM108" s="1279"/>
      <c r="QDN108" s="1279"/>
      <c r="QDO108" s="1279"/>
      <c r="QDP108" s="1279"/>
      <c r="QDQ108" s="1279"/>
      <c r="QDR108" s="1279"/>
      <c r="QDS108" s="1279"/>
      <c r="QDT108" s="1279"/>
      <c r="QDU108" s="1279"/>
      <c r="QDV108" s="1279"/>
      <c r="QDW108" s="1279"/>
      <c r="QDX108" s="1279"/>
      <c r="QDY108" s="1279"/>
      <c r="QDZ108" s="1279"/>
      <c r="QEA108" s="1279"/>
      <c r="QEB108" s="1279"/>
      <c r="QEC108" s="1279"/>
      <c r="QED108" s="1279"/>
      <c r="QEE108" s="1279"/>
      <c r="QEF108" s="1279"/>
      <c r="QEG108" s="1279"/>
      <c r="QEH108" s="1279"/>
      <c r="QEI108" s="1279"/>
      <c r="QEJ108" s="1279"/>
      <c r="QEK108" s="1279"/>
      <c r="QEL108" s="1279"/>
      <c r="QEM108" s="1279"/>
      <c r="QEN108" s="1279"/>
      <c r="QEO108" s="1279"/>
      <c r="QEP108" s="1279"/>
      <c r="QEQ108" s="1279"/>
      <c r="QER108" s="1279"/>
      <c r="QES108" s="1279"/>
      <c r="QET108" s="1279"/>
      <c r="QEU108" s="1279"/>
      <c r="QEV108" s="1279"/>
      <c r="QEW108" s="1279"/>
      <c r="QEX108" s="1279"/>
      <c r="QEY108" s="1279"/>
      <c r="QEZ108" s="1279"/>
      <c r="QFA108" s="1279"/>
      <c r="QFB108" s="1279"/>
      <c r="QFC108" s="1279"/>
      <c r="QFD108" s="1279"/>
      <c r="QFE108" s="1279"/>
      <c r="QFF108" s="1279"/>
      <c r="QFG108" s="1279"/>
      <c r="QFH108" s="1279"/>
      <c r="QFI108" s="1279"/>
      <c r="QFJ108" s="1279"/>
      <c r="QFK108" s="1279"/>
      <c r="QFL108" s="1279"/>
      <c r="QFM108" s="1279"/>
      <c r="QFN108" s="1279"/>
      <c r="QFO108" s="1279"/>
      <c r="QFP108" s="1279"/>
      <c r="QFQ108" s="1279"/>
      <c r="QFR108" s="1279"/>
      <c r="QFS108" s="1279"/>
      <c r="QFT108" s="1279"/>
      <c r="QFU108" s="1279"/>
      <c r="QFV108" s="1279"/>
      <c r="QFW108" s="1279"/>
      <c r="QFX108" s="1279"/>
      <c r="QFY108" s="1279"/>
      <c r="QFZ108" s="1279"/>
      <c r="QGA108" s="1279"/>
      <c r="QGB108" s="1279"/>
      <c r="QGC108" s="1279"/>
      <c r="QGD108" s="1279"/>
      <c r="QGE108" s="1279"/>
      <c r="QGF108" s="1279"/>
      <c r="QGG108" s="1279"/>
      <c r="QGH108" s="1279"/>
      <c r="QGI108" s="1279"/>
      <c r="QGJ108" s="1279"/>
      <c r="QGK108" s="1279"/>
      <c r="QGL108" s="1279"/>
      <c r="QGM108" s="1279"/>
      <c r="QGN108" s="1279"/>
      <c r="QGO108" s="1279"/>
      <c r="QGP108" s="1279"/>
      <c r="QGQ108" s="1279"/>
      <c r="QGR108" s="1279"/>
      <c r="QGS108" s="1279"/>
      <c r="QGT108" s="1279"/>
      <c r="QGU108" s="1279"/>
      <c r="QGV108" s="1279"/>
      <c r="QGW108" s="1279"/>
      <c r="QGX108" s="1279"/>
      <c r="QGY108" s="1279"/>
      <c r="QGZ108" s="1279"/>
      <c r="QHA108" s="1279"/>
      <c r="QHB108" s="1279"/>
      <c r="QHC108" s="1279"/>
      <c r="QHD108" s="1279"/>
      <c r="QHE108" s="1279"/>
      <c r="QHF108" s="1279"/>
      <c r="QHG108" s="1279"/>
      <c r="QHH108" s="1279"/>
      <c r="QHI108" s="1279"/>
      <c r="QHJ108" s="1279"/>
      <c r="QHK108" s="1279"/>
      <c r="QHL108" s="1279"/>
      <c r="QHM108" s="1279"/>
      <c r="QHN108" s="1279"/>
      <c r="QHO108" s="1279"/>
      <c r="QHP108" s="1279"/>
      <c r="QHQ108" s="1279"/>
      <c r="QHR108" s="1279"/>
      <c r="QHS108" s="1279"/>
      <c r="QHT108" s="1279"/>
      <c r="QHU108" s="1279"/>
      <c r="QHV108" s="1279"/>
      <c r="QHW108" s="1279"/>
      <c r="QHX108" s="1279"/>
      <c r="QHY108" s="1279"/>
      <c r="QHZ108" s="1279"/>
      <c r="QIA108" s="1279"/>
      <c r="QIB108" s="1279"/>
      <c r="QIC108" s="1279"/>
      <c r="QID108" s="1279"/>
      <c r="QIE108" s="1279"/>
      <c r="QIF108" s="1279"/>
      <c r="QIG108" s="1279"/>
      <c r="QIH108" s="1279"/>
      <c r="QII108" s="1279"/>
      <c r="QIJ108" s="1279"/>
      <c r="QIK108" s="1279"/>
      <c r="QIL108" s="1279"/>
      <c r="QIM108" s="1279"/>
      <c r="QIN108" s="1279"/>
      <c r="QIO108" s="1279"/>
      <c r="QIP108" s="1279"/>
      <c r="QIQ108" s="1279"/>
      <c r="QIR108" s="1279"/>
      <c r="QIS108" s="1279"/>
      <c r="QIT108" s="1279"/>
      <c r="QIU108" s="1279"/>
      <c r="QIV108" s="1279"/>
      <c r="QIW108" s="1279"/>
      <c r="QIX108" s="1279"/>
      <c r="QIY108" s="1279"/>
      <c r="QIZ108" s="1279"/>
      <c r="QJA108" s="1279"/>
      <c r="QJB108" s="1279"/>
      <c r="QJC108" s="1279"/>
      <c r="QJD108" s="1279"/>
      <c r="QJE108" s="1279"/>
      <c r="QJF108" s="1279"/>
      <c r="QJG108" s="1279"/>
      <c r="QJH108" s="1279"/>
      <c r="QJI108" s="1279"/>
      <c r="QJJ108" s="1279"/>
      <c r="QJK108" s="1279"/>
      <c r="QJL108" s="1279"/>
      <c r="QJM108" s="1279"/>
      <c r="QJN108" s="1279"/>
      <c r="QJO108" s="1279"/>
      <c r="QJP108" s="1279"/>
      <c r="QJQ108" s="1279"/>
      <c r="QJR108" s="1279"/>
      <c r="QJS108" s="1279"/>
      <c r="QJT108" s="1279"/>
      <c r="QJU108" s="1279"/>
      <c r="QJV108" s="1279"/>
      <c r="QJW108" s="1279"/>
      <c r="QJX108" s="1279"/>
      <c r="QJY108" s="1279"/>
      <c r="QJZ108" s="1279"/>
      <c r="QKA108" s="1279"/>
      <c r="QKB108" s="1279"/>
      <c r="QKC108" s="1279"/>
      <c r="QKD108" s="1279"/>
      <c r="QKE108" s="1279"/>
      <c r="QKF108" s="1279"/>
      <c r="QKG108" s="1279"/>
      <c r="QKH108" s="1279"/>
      <c r="QKI108" s="1279"/>
      <c r="QKJ108" s="1279"/>
      <c r="QKK108" s="1279"/>
      <c r="QKL108" s="1279"/>
      <c r="QKM108" s="1279"/>
      <c r="QKN108" s="1279"/>
      <c r="QKO108" s="1279"/>
      <c r="QKP108" s="1279"/>
      <c r="QKQ108" s="1279"/>
      <c r="QKR108" s="1279"/>
      <c r="QKS108" s="1279"/>
      <c r="QKT108" s="1279"/>
      <c r="QKU108" s="1279"/>
      <c r="QKV108" s="1279"/>
      <c r="QKW108" s="1279"/>
      <c r="QKX108" s="1279"/>
      <c r="QKY108" s="1279"/>
      <c r="QKZ108" s="1279"/>
      <c r="QLA108" s="1279"/>
      <c r="QLB108" s="1279"/>
      <c r="QLC108" s="1279"/>
      <c r="QLD108" s="1279"/>
      <c r="QLE108" s="1279"/>
      <c r="QLF108" s="1279"/>
      <c r="QLG108" s="1279"/>
      <c r="QLH108" s="1279"/>
      <c r="QLI108" s="1279"/>
      <c r="QLJ108" s="1279"/>
      <c r="QLK108" s="1279"/>
      <c r="QLL108" s="1279"/>
      <c r="QLM108" s="1279"/>
      <c r="QLN108" s="1279"/>
      <c r="QLO108" s="1279"/>
      <c r="QLP108" s="1279"/>
      <c r="QLQ108" s="1279"/>
      <c r="QLR108" s="1279"/>
      <c r="QLS108" s="1279"/>
      <c r="QLT108" s="1279"/>
      <c r="QLU108" s="1279"/>
      <c r="QLV108" s="1279"/>
      <c r="QLW108" s="1279"/>
      <c r="QLX108" s="1279"/>
      <c r="QLY108" s="1279"/>
      <c r="QLZ108" s="1279"/>
      <c r="QMA108" s="1279"/>
      <c r="QMB108" s="1279"/>
      <c r="QMC108" s="1279"/>
      <c r="QMD108" s="1279"/>
      <c r="QME108" s="1279"/>
      <c r="QMF108" s="1279"/>
      <c r="QMG108" s="1279"/>
      <c r="QMH108" s="1279"/>
      <c r="QMI108" s="1279"/>
      <c r="QMJ108" s="1279"/>
      <c r="QMK108" s="1279"/>
      <c r="QML108" s="1279"/>
      <c r="QMM108" s="1279"/>
      <c r="QMN108" s="1279"/>
      <c r="QMO108" s="1279"/>
      <c r="QMP108" s="1279"/>
      <c r="QMQ108" s="1279"/>
      <c r="QMR108" s="1279"/>
      <c r="QMS108" s="1279"/>
      <c r="QMT108" s="1279"/>
      <c r="QMU108" s="1279"/>
      <c r="QMV108" s="1279"/>
      <c r="QMW108" s="1279"/>
      <c r="QMX108" s="1279"/>
      <c r="QMY108" s="1279"/>
      <c r="QMZ108" s="1279"/>
      <c r="QNA108" s="1279"/>
      <c r="QNB108" s="1279"/>
      <c r="QNC108" s="1279"/>
      <c r="QND108" s="1279"/>
      <c r="QNE108" s="1279"/>
      <c r="QNF108" s="1279"/>
      <c r="QNG108" s="1279"/>
      <c r="QNH108" s="1279"/>
      <c r="QNI108" s="1279"/>
      <c r="QNJ108" s="1279"/>
      <c r="QNK108" s="1279"/>
      <c r="QNL108" s="1279"/>
      <c r="QNM108" s="1279"/>
      <c r="QNN108" s="1279"/>
      <c r="QNO108" s="1279"/>
      <c r="QNP108" s="1279"/>
      <c r="QNQ108" s="1279"/>
      <c r="QNR108" s="1279"/>
      <c r="QNS108" s="1279"/>
      <c r="QNT108" s="1279"/>
      <c r="QNU108" s="1279"/>
      <c r="QNV108" s="1279"/>
      <c r="QNW108" s="1279"/>
      <c r="QNX108" s="1279"/>
      <c r="QNY108" s="1279"/>
      <c r="QNZ108" s="1279"/>
      <c r="QOA108" s="1279"/>
      <c r="QOB108" s="1279"/>
      <c r="QOC108" s="1279"/>
      <c r="QOD108" s="1279"/>
      <c r="QOE108" s="1279"/>
      <c r="QOF108" s="1279"/>
      <c r="QOG108" s="1279"/>
      <c r="QOH108" s="1279"/>
      <c r="QOI108" s="1279"/>
      <c r="QOJ108" s="1279"/>
      <c r="QOK108" s="1279"/>
      <c r="QOL108" s="1279"/>
      <c r="QOM108" s="1279"/>
      <c r="QON108" s="1279"/>
      <c r="QOO108" s="1279"/>
      <c r="QOP108" s="1279"/>
      <c r="QOQ108" s="1279"/>
      <c r="QOR108" s="1279"/>
      <c r="QOS108" s="1279"/>
      <c r="QOT108" s="1279"/>
      <c r="QOU108" s="1279"/>
      <c r="QOV108" s="1279"/>
      <c r="QOW108" s="1279"/>
      <c r="QOX108" s="1279"/>
      <c r="QOY108" s="1279"/>
      <c r="QOZ108" s="1279"/>
      <c r="QPA108" s="1279"/>
      <c r="QPB108" s="1279"/>
      <c r="QPC108" s="1279"/>
      <c r="QPD108" s="1279"/>
      <c r="QPE108" s="1279"/>
      <c r="QPF108" s="1279"/>
      <c r="QPG108" s="1279"/>
      <c r="QPH108" s="1279"/>
      <c r="QPI108" s="1279"/>
      <c r="QPJ108" s="1279"/>
      <c r="QPK108" s="1279"/>
      <c r="QPL108" s="1279"/>
      <c r="QPM108" s="1279"/>
      <c r="QPN108" s="1279"/>
      <c r="QPO108" s="1279"/>
      <c r="QPP108" s="1279"/>
      <c r="QPQ108" s="1279"/>
      <c r="QPR108" s="1279"/>
      <c r="QPS108" s="1279"/>
      <c r="QPT108" s="1279"/>
      <c r="QPU108" s="1279"/>
      <c r="QPV108" s="1279"/>
      <c r="QPW108" s="1279"/>
      <c r="QPX108" s="1279"/>
      <c r="QPY108" s="1279"/>
      <c r="QPZ108" s="1279"/>
      <c r="QQA108" s="1279"/>
      <c r="QQB108" s="1279"/>
      <c r="QQC108" s="1279"/>
      <c r="QQD108" s="1279"/>
      <c r="QQE108" s="1279"/>
      <c r="QQF108" s="1279"/>
      <c r="QQG108" s="1279"/>
      <c r="QQH108" s="1279"/>
      <c r="QQI108" s="1279"/>
      <c r="QQJ108" s="1279"/>
      <c r="QQK108" s="1279"/>
      <c r="QQL108" s="1279"/>
      <c r="QQM108" s="1279"/>
      <c r="QQN108" s="1279"/>
      <c r="QQO108" s="1279"/>
      <c r="QQP108" s="1279"/>
      <c r="QQQ108" s="1279"/>
      <c r="QQR108" s="1279"/>
      <c r="QQS108" s="1279"/>
      <c r="QQT108" s="1279"/>
      <c r="QQU108" s="1279"/>
      <c r="QQV108" s="1279"/>
      <c r="QQW108" s="1279"/>
      <c r="QQX108" s="1279"/>
      <c r="QQY108" s="1279"/>
      <c r="QQZ108" s="1279"/>
      <c r="QRA108" s="1279"/>
      <c r="QRB108" s="1279"/>
      <c r="QRC108" s="1279"/>
      <c r="QRD108" s="1279"/>
      <c r="QRE108" s="1279"/>
      <c r="QRF108" s="1279"/>
      <c r="QRG108" s="1279"/>
      <c r="QRH108" s="1279"/>
      <c r="QRI108" s="1279"/>
      <c r="QRJ108" s="1279"/>
      <c r="QRK108" s="1279"/>
      <c r="QRL108" s="1279"/>
      <c r="QRM108" s="1279"/>
      <c r="QRN108" s="1279"/>
      <c r="QRO108" s="1279"/>
      <c r="QRP108" s="1279"/>
      <c r="QRQ108" s="1279"/>
      <c r="QRR108" s="1279"/>
      <c r="QRS108" s="1279"/>
      <c r="QRT108" s="1279"/>
      <c r="QRU108" s="1279"/>
      <c r="QRV108" s="1279"/>
      <c r="QRW108" s="1279"/>
      <c r="QRX108" s="1279"/>
      <c r="QRY108" s="1279"/>
      <c r="QRZ108" s="1279"/>
      <c r="QSA108" s="1279"/>
      <c r="QSB108" s="1279"/>
      <c r="QSC108" s="1279"/>
      <c r="QSD108" s="1279"/>
      <c r="QSE108" s="1279"/>
      <c r="QSF108" s="1279"/>
      <c r="QSG108" s="1279"/>
      <c r="QSH108" s="1279"/>
      <c r="QSI108" s="1279"/>
      <c r="QSJ108" s="1279"/>
      <c r="QSK108" s="1279"/>
      <c r="QSL108" s="1279"/>
      <c r="QSM108" s="1279"/>
      <c r="QSN108" s="1279"/>
      <c r="QSO108" s="1279"/>
      <c r="QSP108" s="1279"/>
      <c r="QSQ108" s="1279"/>
      <c r="QSR108" s="1279"/>
      <c r="QSS108" s="1279"/>
      <c r="QST108" s="1279"/>
      <c r="QSU108" s="1279"/>
      <c r="QSV108" s="1279"/>
      <c r="QSW108" s="1279"/>
      <c r="QSX108" s="1279"/>
      <c r="QSY108" s="1279"/>
      <c r="QSZ108" s="1279"/>
      <c r="QTA108" s="1279"/>
      <c r="QTB108" s="1279"/>
      <c r="QTC108" s="1279"/>
      <c r="QTD108" s="1279"/>
      <c r="QTE108" s="1279"/>
      <c r="QTF108" s="1279"/>
      <c r="QTG108" s="1279"/>
      <c r="QTH108" s="1279"/>
      <c r="QTI108" s="1279"/>
      <c r="QTJ108" s="1279"/>
      <c r="QTK108" s="1279"/>
      <c r="QTL108" s="1279"/>
      <c r="QTM108" s="1279"/>
      <c r="QTN108" s="1279"/>
      <c r="QTO108" s="1279"/>
      <c r="QTP108" s="1279"/>
      <c r="QTQ108" s="1279"/>
      <c r="QTR108" s="1279"/>
      <c r="QTS108" s="1279"/>
      <c r="QTT108" s="1279"/>
      <c r="QTU108" s="1279"/>
      <c r="QTV108" s="1279"/>
      <c r="QTW108" s="1279"/>
      <c r="QTX108" s="1279"/>
      <c r="QTY108" s="1279"/>
      <c r="QTZ108" s="1279"/>
      <c r="QUA108" s="1279"/>
      <c r="QUB108" s="1279"/>
      <c r="QUC108" s="1279"/>
      <c r="QUD108" s="1279"/>
      <c r="QUE108" s="1279"/>
      <c r="QUF108" s="1279"/>
      <c r="QUG108" s="1279"/>
      <c r="QUH108" s="1279"/>
      <c r="QUI108" s="1279"/>
      <c r="QUJ108" s="1279"/>
      <c r="QUK108" s="1279"/>
      <c r="QUL108" s="1279"/>
      <c r="QUM108" s="1279"/>
      <c r="QUN108" s="1279"/>
      <c r="QUO108" s="1279"/>
      <c r="QUP108" s="1279"/>
      <c r="QUQ108" s="1279"/>
      <c r="QUR108" s="1279"/>
      <c r="QUS108" s="1279"/>
      <c r="QUT108" s="1279"/>
      <c r="QUU108" s="1279"/>
      <c r="QUV108" s="1279"/>
      <c r="QUW108" s="1279"/>
      <c r="QUX108" s="1279"/>
      <c r="QUY108" s="1279"/>
      <c r="QUZ108" s="1279"/>
      <c r="QVA108" s="1279"/>
      <c r="QVB108" s="1279"/>
      <c r="QVC108" s="1279"/>
      <c r="QVD108" s="1279"/>
      <c r="QVE108" s="1279"/>
      <c r="QVF108" s="1279"/>
      <c r="QVG108" s="1279"/>
      <c r="QVH108" s="1279"/>
      <c r="QVI108" s="1279"/>
      <c r="QVJ108" s="1279"/>
      <c r="QVK108" s="1279"/>
      <c r="QVL108" s="1279"/>
      <c r="QVM108" s="1279"/>
      <c r="QVN108" s="1279"/>
      <c r="QVO108" s="1279"/>
      <c r="QVP108" s="1279"/>
      <c r="QVQ108" s="1279"/>
      <c r="QVR108" s="1279"/>
      <c r="QVS108" s="1279"/>
      <c r="QVT108" s="1279"/>
      <c r="QVU108" s="1279"/>
      <c r="QVV108" s="1279"/>
      <c r="QVW108" s="1279"/>
      <c r="QVX108" s="1279"/>
      <c r="QVY108" s="1279"/>
      <c r="QVZ108" s="1279"/>
      <c r="QWA108" s="1279"/>
      <c r="QWB108" s="1279"/>
      <c r="QWC108" s="1279"/>
      <c r="QWD108" s="1279"/>
      <c r="QWE108" s="1279"/>
      <c r="QWF108" s="1279"/>
      <c r="QWG108" s="1279"/>
      <c r="QWH108" s="1279"/>
      <c r="QWI108" s="1279"/>
      <c r="QWJ108" s="1279"/>
      <c r="QWK108" s="1279"/>
      <c r="QWL108" s="1279"/>
      <c r="QWM108" s="1279"/>
      <c r="QWN108" s="1279"/>
      <c r="QWO108" s="1279"/>
      <c r="QWP108" s="1279"/>
      <c r="QWQ108" s="1279"/>
      <c r="QWR108" s="1279"/>
      <c r="QWS108" s="1279"/>
      <c r="QWT108" s="1279"/>
      <c r="QWU108" s="1279"/>
      <c r="QWV108" s="1279"/>
      <c r="QWW108" s="1279"/>
      <c r="QWX108" s="1279"/>
      <c r="QWY108" s="1279"/>
      <c r="QWZ108" s="1279"/>
      <c r="QXA108" s="1279"/>
      <c r="QXB108" s="1279"/>
      <c r="QXC108" s="1279"/>
      <c r="QXD108" s="1279"/>
      <c r="QXE108" s="1279"/>
      <c r="QXF108" s="1279"/>
      <c r="QXG108" s="1279"/>
      <c r="QXH108" s="1279"/>
      <c r="QXI108" s="1279"/>
      <c r="QXJ108" s="1279"/>
      <c r="QXK108" s="1279"/>
      <c r="QXL108" s="1279"/>
      <c r="QXM108" s="1279"/>
      <c r="QXN108" s="1279"/>
      <c r="QXO108" s="1279"/>
      <c r="QXP108" s="1279"/>
      <c r="QXQ108" s="1279"/>
      <c r="QXR108" s="1279"/>
      <c r="QXS108" s="1279"/>
      <c r="QXT108" s="1279"/>
      <c r="QXU108" s="1279"/>
      <c r="QXV108" s="1279"/>
      <c r="QXW108" s="1279"/>
      <c r="QXX108" s="1279"/>
      <c r="QXY108" s="1279"/>
      <c r="QXZ108" s="1279"/>
      <c r="QYA108" s="1279"/>
      <c r="QYB108" s="1279"/>
      <c r="QYC108" s="1279"/>
      <c r="QYD108" s="1279"/>
      <c r="QYE108" s="1279"/>
      <c r="QYF108" s="1279"/>
      <c r="QYG108" s="1279"/>
      <c r="QYH108" s="1279"/>
      <c r="QYI108" s="1279"/>
      <c r="QYJ108" s="1279"/>
      <c r="QYK108" s="1279"/>
      <c r="QYL108" s="1279"/>
      <c r="QYM108" s="1279"/>
      <c r="QYN108" s="1279"/>
      <c r="QYO108" s="1279"/>
      <c r="QYP108" s="1279"/>
      <c r="QYQ108" s="1279"/>
      <c r="QYR108" s="1279"/>
      <c r="QYS108" s="1279"/>
      <c r="QYT108" s="1279"/>
      <c r="QYU108" s="1279"/>
      <c r="QYV108" s="1279"/>
      <c r="QYW108" s="1279"/>
      <c r="QYX108" s="1279"/>
      <c r="QYY108" s="1279"/>
      <c r="QYZ108" s="1279"/>
      <c r="QZA108" s="1279"/>
      <c r="QZB108" s="1279"/>
      <c r="QZC108" s="1279"/>
      <c r="QZD108" s="1279"/>
      <c r="QZE108" s="1279"/>
      <c r="QZF108" s="1279"/>
      <c r="QZG108" s="1279"/>
      <c r="QZH108" s="1279"/>
      <c r="QZI108" s="1279"/>
      <c r="QZJ108" s="1279"/>
      <c r="QZK108" s="1279"/>
      <c r="QZL108" s="1279"/>
      <c r="QZM108" s="1279"/>
      <c r="QZN108" s="1279"/>
      <c r="QZO108" s="1279"/>
      <c r="QZP108" s="1279"/>
      <c r="QZQ108" s="1279"/>
      <c r="QZR108" s="1279"/>
      <c r="QZS108" s="1279"/>
      <c r="QZT108" s="1279"/>
      <c r="QZU108" s="1279"/>
      <c r="QZV108" s="1279"/>
      <c r="QZW108" s="1279"/>
      <c r="QZX108" s="1279"/>
      <c r="QZY108" s="1279"/>
      <c r="QZZ108" s="1279"/>
      <c r="RAA108" s="1279"/>
      <c r="RAB108" s="1279"/>
      <c r="RAC108" s="1279"/>
      <c r="RAD108" s="1279"/>
      <c r="RAE108" s="1279"/>
      <c r="RAF108" s="1279"/>
      <c r="RAG108" s="1279"/>
      <c r="RAH108" s="1279"/>
      <c r="RAI108" s="1279"/>
      <c r="RAJ108" s="1279"/>
      <c r="RAK108" s="1279"/>
      <c r="RAL108" s="1279"/>
      <c r="RAM108" s="1279"/>
      <c r="RAN108" s="1279"/>
      <c r="RAO108" s="1279"/>
      <c r="RAP108" s="1279"/>
      <c r="RAQ108" s="1279"/>
      <c r="RAR108" s="1279"/>
      <c r="RAS108" s="1279"/>
      <c r="RAT108" s="1279"/>
      <c r="RAU108" s="1279"/>
      <c r="RAV108" s="1279"/>
      <c r="RAW108" s="1279"/>
      <c r="RAX108" s="1279"/>
      <c r="RAY108" s="1279"/>
      <c r="RAZ108" s="1279"/>
      <c r="RBA108" s="1279"/>
      <c r="RBB108" s="1279"/>
      <c r="RBC108" s="1279"/>
      <c r="RBD108" s="1279"/>
      <c r="RBE108" s="1279"/>
      <c r="RBF108" s="1279"/>
      <c r="RBG108" s="1279"/>
      <c r="RBH108" s="1279"/>
      <c r="RBI108" s="1279"/>
      <c r="RBJ108" s="1279"/>
      <c r="RBK108" s="1279"/>
      <c r="RBL108" s="1279"/>
      <c r="RBM108" s="1279"/>
      <c r="RBN108" s="1279"/>
      <c r="RBO108" s="1279"/>
      <c r="RBP108" s="1279"/>
      <c r="RBQ108" s="1279"/>
      <c r="RBR108" s="1279"/>
      <c r="RBS108" s="1279"/>
      <c r="RBT108" s="1279"/>
      <c r="RBU108" s="1279"/>
      <c r="RBV108" s="1279"/>
      <c r="RBW108" s="1279"/>
      <c r="RBX108" s="1279"/>
      <c r="RBY108" s="1279"/>
      <c r="RBZ108" s="1279"/>
      <c r="RCA108" s="1279"/>
      <c r="RCB108" s="1279"/>
      <c r="RCC108" s="1279"/>
      <c r="RCD108" s="1279"/>
      <c r="RCE108" s="1279"/>
      <c r="RCF108" s="1279"/>
      <c r="RCG108" s="1279"/>
      <c r="RCH108" s="1279"/>
      <c r="RCI108" s="1279"/>
      <c r="RCJ108" s="1279"/>
      <c r="RCK108" s="1279"/>
      <c r="RCL108" s="1279"/>
      <c r="RCM108" s="1279"/>
      <c r="RCN108" s="1279"/>
      <c r="RCO108" s="1279"/>
      <c r="RCP108" s="1279"/>
      <c r="RCQ108" s="1279"/>
      <c r="RCR108" s="1279"/>
      <c r="RCS108" s="1279"/>
      <c r="RCT108" s="1279"/>
      <c r="RCU108" s="1279"/>
      <c r="RCV108" s="1279"/>
      <c r="RCW108" s="1279"/>
      <c r="RCX108" s="1279"/>
      <c r="RCY108" s="1279"/>
      <c r="RCZ108" s="1279"/>
      <c r="RDA108" s="1279"/>
      <c r="RDB108" s="1279"/>
      <c r="RDC108" s="1279"/>
      <c r="RDD108" s="1279"/>
      <c r="RDE108" s="1279"/>
      <c r="RDF108" s="1279"/>
      <c r="RDG108" s="1279"/>
      <c r="RDH108" s="1279"/>
      <c r="RDI108" s="1279"/>
      <c r="RDJ108" s="1279"/>
      <c r="RDK108" s="1279"/>
      <c r="RDL108" s="1279"/>
      <c r="RDM108" s="1279"/>
      <c r="RDN108" s="1279"/>
      <c r="RDO108" s="1279"/>
      <c r="RDP108" s="1279"/>
      <c r="RDQ108" s="1279"/>
      <c r="RDR108" s="1279"/>
      <c r="RDS108" s="1279"/>
      <c r="RDT108" s="1279"/>
      <c r="RDU108" s="1279"/>
      <c r="RDV108" s="1279"/>
      <c r="RDW108" s="1279"/>
      <c r="RDX108" s="1279"/>
      <c r="RDY108" s="1279"/>
      <c r="RDZ108" s="1279"/>
      <c r="REA108" s="1279"/>
      <c r="REB108" s="1279"/>
      <c r="REC108" s="1279"/>
      <c r="RED108" s="1279"/>
      <c r="REE108" s="1279"/>
      <c r="REF108" s="1279"/>
      <c r="REG108" s="1279"/>
      <c r="REH108" s="1279"/>
      <c r="REI108" s="1279"/>
      <c r="REJ108" s="1279"/>
      <c r="REK108" s="1279"/>
      <c r="REL108" s="1279"/>
      <c r="REM108" s="1279"/>
      <c r="REN108" s="1279"/>
      <c r="REO108" s="1279"/>
      <c r="REP108" s="1279"/>
      <c r="REQ108" s="1279"/>
      <c r="RER108" s="1279"/>
      <c r="RES108" s="1279"/>
      <c r="RET108" s="1279"/>
      <c r="REU108" s="1279"/>
      <c r="REV108" s="1279"/>
      <c r="REW108" s="1279"/>
      <c r="REX108" s="1279"/>
      <c r="REY108" s="1279"/>
      <c r="REZ108" s="1279"/>
      <c r="RFA108" s="1279"/>
      <c r="RFB108" s="1279"/>
      <c r="RFC108" s="1279"/>
      <c r="RFD108" s="1279"/>
      <c r="RFE108" s="1279"/>
      <c r="RFF108" s="1279"/>
      <c r="RFG108" s="1279"/>
      <c r="RFH108" s="1279"/>
      <c r="RFI108" s="1279"/>
      <c r="RFJ108" s="1279"/>
      <c r="RFK108" s="1279"/>
      <c r="RFL108" s="1279"/>
      <c r="RFM108" s="1279"/>
      <c r="RFN108" s="1279"/>
      <c r="RFO108" s="1279"/>
      <c r="RFP108" s="1279"/>
      <c r="RFQ108" s="1279"/>
      <c r="RFR108" s="1279"/>
      <c r="RFS108" s="1279"/>
      <c r="RFT108" s="1279"/>
      <c r="RFU108" s="1279"/>
      <c r="RFV108" s="1279"/>
      <c r="RFW108" s="1279"/>
      <c r="RFX108" s="1279"/>
      <c r="RFY108" s="1279"/>
      <c r="RFZ108" s="1279"/>
      <c r="RGA108" s="1279"/>
      <c r="RGB108" s="1279"/>
      <c r="RGC108" s="1279"/>
      <c r="RGD108" s="1279"/>
      <c r="RGE108" s="1279"/>
      <c r="RGF108" s="1279"/>
      <c r="RGG108" s="1279"/>
      <c r="RGH108" s="1279"/>
      <c r="RGI108" s="1279"/>
      <c r="RGJ108" s="1279"/>
      <c r="RGK108" s="1279"/>
      <c r="RGL108" s="1279"/>
      <c r="RGM108" s="1279"/>
      <c r="RGN108" s="1279"/>
      <c r="RGO108" s="1279"/>
      <c r="RGP108" s="1279"/>
      <c r="RGQ108" s="1279"/>
      <c r="RGR108" s="1279"/>
      <c r="RGS108" s="1279"/>
      <c r="RGT108" s="1279"/>
      <c r="RGU108" s="1279"/>
      <c r="RGV108" s="1279"/>
      <c r="RGW108" s="1279"/>
      <c r="RGX108" s="1279"/>
      <c r="RGY108" s="1279"/>
      <c r="RGZ108" s="1279"/>
      <c r="RHA108" s="1279"/>
      <c r="RHB108" s="1279"/>
      <c r="RHC108" s="1279"/>
      <c r="RHD108" s="1279"/>
      <c r="RHE108" s="1279"/>
      <c r="RHF108" s="1279"/>
      <c r="RHG108" s="1279"/>
      <c r="RHH108" s="1279"/>
      <c r="RHI108" s="1279"/>
      <c r="RHJ108" s="1279"/>
      <c r="RHK108" s="1279"/>
      <c r="RHL108" s="1279"/>
      <c r="RHM108" s="1279"/>
      <c r="RHN108" s="1279"/>
      <c r="RHO108" s="1279"/>
      <c r="RHP108" s="1279"/>
      <c r="RHQ108" s="1279"/>
      <c r="RHR108" s="1279"/>
      <c r="RHS108" s="1279"/>
      <c r="RHT108" s="1279"/>
      <c r="RHU108" s="1279"/>
      <c r="RHV108" s="1279"/>
      <c r="RHW108" s="1279"/>
      <c r="RHX108" s="1279"/>
      <c r="RHY108" s="1279"/>
      <c r="RHZ108" s="1279"/>
      <c r="RIA108" s="1279"/>
      <c r="RIB108" s="1279"/>
      <c r="RIC108" s="1279"/>
      <c r="RID108" s="1279"/>
      <c r="RIE108" s="1279"/>
      <c r="RIF108" s="1279"/>
      <c r="RIG108" s="1279"/>
      <c r="RIH108" s="1279"/>
      <c r="RII108" s="1279"/>
      <c r="RIJ108" s="1279"/>
      <c r="RIK108" s="1279"/>
      <c r="RIL108" s="1279"/>
      <c r="RIM108" s="1279"/>
      <c r="RIN108" s="1279"/>
      <c r="RIO108" s="1279"/>
      <c r="RIP108" s="1279"/>
      <c r="RIQ108" s="1279"/>
      <c r="RIR108" s="1279"/>
      <c r="RIS108" s="1279"/>
      <c r="RIT108" s="1279"/>
      <c r="RIU108" s="1279"/>
      <c r="RIV108" s="1279"/>
      <c r="RIW108" s="1279"/>
      <c r="RIX108" s="1279"/>
      <c r="RIY108" s="1279"/>
      <c r="RIZ108" s="1279"/>
      <c r="RJA108" s="1279"/>
      <c r="RJB108" s="1279"/>
      <c r="RJC108" s="1279"/>
      <c r="RJD108" s="1279"/>
      <c r="RJE108" s="1279"/>
      <c r="RJF108" s="1279"/>
      <c r="RJG108" s="1279"/>
      <c r="RJH108" s="1279"/>
      <c r="RJI108" s="1279"/>
      <c r="RJJ108" s="1279"/>
      <c r="RJK108" s="1279"/>
      <c r="RJL108" s="1279"/>
      <c r="RJM108" s="1279"/>
      <c r="RJN108" s="1279"/>
      <c r="RJO108" s="1279"/>
      <c r="RJP108" s="1279"/>
      <c r="RJQ108" s="1279"/>
      <c r="RJR108" s="1279"/>
      <c r="RJS108" s="1279"/>
      <c r="RJT108" s="1279"/>
      <c r="RJU108" s="1279"/>
      <c r="RJV108" s="1279"/>
      <c r="RJW108" s="1279"/>
      <c r="RJX108" s="1279"/>
      <c r="RJY108" s="1279"/>
      <c r="RJZ108" s="1279"/>
      <c r="RKA108" s="1279"/>
      <c r="RKB108" s="1279"/>
      <c r="RKC108" s="1279"/>
      <c r="RKD108" s="1279"/>
      <c r="RKE108" s="1279"/>
      <c r="RKF108" s="1279"/>
      <c r="RKG108" s="1279"/>
      <c r="RKH108" s="1279"/>
      <c r="RKI108" s="1279"/>
      <c r="RKJ108" s="1279"/>
      <c r="RKK108" s="1279"/>
      <c r="RKL108" s="1279"/>
      <c r="RKM108" s="1279"/>
      <c r="RKN108" s="1279"/>
      <c r="RKO108" s="1279"/>
      <c r="RKP108" s="1279"/>
      <c r="RKQ108" s="1279"/>
      <c r="RKR108" s="1279"/>
      <c r="RKS108" s="1279"/>
      <c r="RKT108" s="1279"/>
      <c r="RKU108" s="1279"/>
      <c r="RKV108" s="1279"/>
      <c r="RKW108" s="1279"/>
      <c r="RKX108" s="1279"/>
      <c r="RKY108" s="1279"/>
      <c r="RKZ108" s="1279"/>
      <c r="RLA108" s="1279"/>
      <c r="RLB108" s="1279"/>
      <c r="RLC108" s="1279"/>
      <c r="RLD108" s="1279"/>
      <c r="RLE108" s="1279"/>
      <c r="RLF108" s="1279"/>
      <c r="RLG108" s="1279"/>
      <c r="RLH108" s="1279"/>
      <c r="RLI108" s="1279"/>
      <c r="RLJ108" s="1279"/>
      <c r="RLK108" s="1279"/>
      <c r="RLL108" s="1279"/>
      <c r="RLM108" s="1279"/>
      <c r="RLN108" s="1279"/>
      <c r="RLO108" s="1279"/>
      <c r="RLP108" s="1279"/>
      <c r="RLQ108" s="1279"/>
      <c r="RLR108" s="1279"/>
      <c r="RLS108" s="1279"/>
      <c r="RLT108" s="1279"/>
      <c r="RLU108" s="1279"/>
      <c r="RLV108" s="1279"/>
      <c r="RLW108" s="1279"/>
      <c r="RLX108" s="1279"/>
      <c r="RLY108" s="1279"/>
      <c r="RLZ108" s="1279"/>
      <c r="RMA108" s="1279"/>
      <c r="RMB108" s="1279"/>
      <c r="RMC108" s="1279"/>
      <c r="RMD108" s="1279"/>
      <c r="RME108" s="1279"/>
      <c r="RMF108" s="1279"/>
      <c r="RMG108" s="1279"/>
      <c r="RMH108" s="1279"/>
      <c r="RMI108" s="1279"/>
      <c r="RMJ108" s="1279"/>
      <c r="RMK108" s="1279"/>
      <c r="RML108" s="1279"/>
      <c r="RMM108" s="1279"/>
      <c r="RMN108" s="1279"/>
      <c r="RMO108" s="1279"/>
      <c r="RMP108" s="1279"/>
      <c r="RMQ108" s="1279"/>
      <c r="RMR108" s="1279"/>
      <c r="RMS108" s="1279"/>
      <c r="RMT108" s="1279"/>
      <c r="RMU108" s="1279"/>
      <c r="RMV108" s="1279"/>
      <c r="RMW108" s="1279"/>
      <c r="RMX108" s="1279"/>
      <c r="RMY108" s="1279"/>
      <c r="RMZ108" s="1279"/>
      <c r="RNA108" s="1279"/>
      <c r="RNB108" s="1279"/>
      <c r="RNC108" s="1279"/>
      <c r="RND108" s="1279"/>
      <c r="RNE108" s="1279"/>
      <c r="RNF108" s="1279"/>
      <c r="RNG108" s="1279"/>
      <c r="RNH108" s="1279"/>
      <c r="RNI108" s="1279"/>
      <c r="RNJ108" s="1279"/>
      <c r="RNK108" s="1279"/>
      <c r="RNL108" s="1279"/>
      <c r="RNM108" s="1279"/>
      <c r="RNN108" s="1279"/>
      <c r="RNO108" s="1279"/>
      <c r="RNP108" s="1279"/>
      <c r="RNQ108" s="1279"/>
      <c r="RNR108" s="1279"/>
      <c r="RNS108" s="1279"/>
      <c r="RNT108" s="1279"/>
      <c r="RNU108" s="1279"/>
      <c r="RNV108" s="1279"/>
      <c r="RNW108" s="1279"/>
      <c r="RNX108" s="1279"/>
      <c r="RNY108" s="1279"/>
      <c r="RNZ108" s="1279"/>
      <c r="ROA108" s="1279"/>
      <c r="ROB108" s="1279"/>
      <c r="ROC108" s="1279"/>
      <c r="ROD108" s="1279"/>
      <c r="ROE108" s="1279"/>
      <c r="ROF108" s="1279"/>
      <c r="ROG108" s="1279"/>
      <c r="ROH108" s="1279"/>
      <c r="ROI108" s="1279"/>
      <c r="ROJ108" s="1279"/>
      <c r="ROK108" s="1279"/>
      <c r="ROL108" s="1279"/>
      <c r="ROM108" s="1279"/>
      <c r="RON108" s="1279"/>
      <c r="ROO108" s="1279"/>
      <c r="ROP108" s="1279"/>
      <c r="ROQ108" s="1279"/>
      <c r="ROR108" s="1279"/>
      <c r="ROS108" s="1279"/>
      <c r="ROT108" s="1279"/>
      <c r="ROU108" s="1279"/>
      <c r="ROV108" s="1279"/>
      <c r="ROW108" s="1279"/>
      <c r="ROX108" s="1279"/>
      <c r="ROY108" s="1279"/>
      <c r="ROZ108" s="1279"/>
      <c r="RPA108" s="1279"/>
      <c r="RPB108" s="1279"/>
      <c r="RPC108" s="1279"/>
      <c r="RPD108" s="1279"/>
      <c r="RPE108" s="1279"/>
      <c r="RPF108" s="1279"/>
      <c r="RPG108" s="1279"/>
      <c r="RPH108" s="1279"/>
      <c r="RPI108" s="1279"/>
      <c r="RPJ108" s="1279"/>
      <c r="RPK108" s="1279"/>
      <c r="RPL108" s="1279"/>
      <c r="RPM108" s="1279"/>
      <c r="RPN108" s="1279"/>
      <c r="RPO108" s="1279"/>
      <c r="RPP108" s="1279"/>
      <c r="RPQ108" s="1279"/>
      <c r="RPR108" s="1279"/>
      <c r="RPS108" s="1279"/>
      <c r="RPT108" s="1279"/>
      <c r="RPU108" s="1279"/>
      <c r="RPV108" s="1279"/>
      <c r="RPW108" s="1279"/>
      <c r="RPX108" s="1279"/>
      <c r="RPY108" s="1279"/>
      <c r="RPZ108" s="1279"/>
      <c r="RQA108" s="1279"/>
      <c r="RQB108" s="1279"/>
      <c r="RQC108" s="1279"/>
      <c r="RQD108" s="1279"/>
      <c r="RQE108" s="1279"/>
      <c r="RQF108" s="1279"/>
      <c r="RQG108" s="1279"/>
      <c r="RQH108" s="1279"/>
      <c r="RQI108" s="1279"/>
      <c r="RQJ108" s="1279"/>
      <c r="RQK108" s="1279"/>
      <c r="RQL108" s="1279"/>
      <c r="RQM108" s="1279"/>
      <c r="RQN108" s="1279"/>
      <c r="RQO108" s="1279"/>
      <c r="RQP108" s="1279"/>
      <c r="RQQ108" s="1279"/>
      <c r="RQR108" s="1279"/>
      <c r="RQS108" s="1279"/>
      <c r="RQT108" s="1279"/>
      <c r="RQU108" s="1279"/>
      <c r="RQV108" s="1279"/>
      <c r="RQW108" s="1279"/>
      <c r="RQX108" s="1279"/>
      <c r="RQY108" s="1279"/>
      <c r="RQZ108" s="1279"/>
      <c r="RRA108" s="1279"/>
      <c r="RRB108" s="1279"/>
      <c r="RRC108" s="1279"/>
      <c r="RRD108" s="1279"/>
      <c r="RRE108" s="1279"/>
      <c r="RRF108" s="1279"/>
      <c r="RRG108" s="1279"/>
      <c r="RRH108" s="1279"/>
      <c r="RRI108" s="1279"/>
      <c r="RRJ108" s="1279"/>
      <c r="RRK108" s="1279"/>
      <c r="RRL108" s="1279"/>
      <c r="RRM108" s="1279"/>
      <c r="RRN108" s="1279"/>
      <c r="RRO108" s="1279"/>
      <c r="RRP108" s="1279"/>
      <c r="RRQ108" s="1279"/>
      <c r="RRR108" s="1279"/>
      <c r="RRS108" s="1279"/>
      <c r="RRT108" s="1279"/>
      <c r="RRU108" s="1279"/>
      <c r="RRV108" s="1279"/>
      <c r="RRW108" s="1279"/>
      <c r="RRX108" s="1279"/>
      <c r="RRY108" s="1279"/>
      <c r="RRZ108" s="1279"/>
      <c r="RSA108" s="1279"/>
      <c r="RSB108" s="1279"/>
      <c r="RSC108" s="1279"/>
      <c r="RSD108" s="1279"/>
      <c r="RSE108" s="1279"/>
      <c r="RSF108" s="1279"/>
      <c r="RSG108" s="1279"/>
      <c r="RSH108" s="1279"/>
      <c r="RSI108" s="1279"/>
      <c r="RSJ108" s="1279"/>
      <c r="RSK108" s="1279"/>
      <c r="RSL108" s="1279"/>
      <c r="RSM108" s="1279"/>
      <c r="RSN108" s="1279"/>
      <c r="RSO108" s="1279"/>
      <c r="RSP108" s="1279"/>
      <c r="RSQ108" s="1279"/>
      <c r="RSR108" s="1279"/>
      <c r="RSS108" s="1279"/>
      <c r="RST108" s="1279"/>
      <c r="RSU108" s="1279"/>
      <c r="RSV108" s="1279"/>
      <c r="RSW108" s="1279"/>
      <c r="RSX108" s="1279"/>
      <c r="RSY108" s="1279"/>
      <c r="RSZ108" s="1279"/>
      <c r="RTA108" s="1279"/>
      <c r="RTB108" s="1279"/>
      <c r="RTC108" s="1279"/>
      <c r="RTD108" s="1279"/>
      <c r="RTE108" s="1279"/>
      <c r="RTF108" s="1279"/>
      <c r="RTG108" s="1279"/>
      <c r="RTH108" s="1279"/>
      <c r="RTI108" s="1279"/>
      <c r="RTJ108" s="1279"/>
      <c r="RTK108" s="1279"/>
      <c r="RTL108" s="1279"/>
      <c r="RTM108" s="1279"/>
      <c r="RTN108" s="1279"/>
      <c r="RTO108" s="1279"/>
      <c r="RTP108" s="1279"/>
      <c r="RTQ108" s="1279"/>
      <c r="RTR108" s="1279"/>
      <c r="RTS108" s="1279"/>
      <c r="RTT108" s="1279"/>
      <c r="RTU108" s="1279"/>
      <c r="RTV108" s="1279"/>
      <c r="RTW108" s="1279"/>
      <c r="RTX108" s="1279"/>
      <c r="RTY108" s="1279"/>
      <c r="RTZ108" s="1279"/>
      <c r="RUA108" s="1279"/>
      <c r="RUB108" s="1279"/>
      <c r="RUC108" s="1279"/>
      <c r="RUD108" s="1279"/>
      <c r="RUE108" s="1279"/>
      <c r="RUF108" s="1279"/>
      <c r="RUG108" s="1279"/>
      <c r="RUH108" s="1279"/>
      <c r="RUI108" s="1279"/>
      <c r="RUJ108" s="1279"/>
      <c r="RUK108" s="1279"/>
      <c r="RUL108" s="1279"/>
      <c r="RUM108" s="1279"/>
      <c r="RUN108" s="1279"/>
      <c r="RUO108" s="1279"/>
      <c r="RUP108" s="1279"/>
      <c r="RUQ108" s="1279"/>
      <c r="RUR108" s="1279"/>
      <c r="RUS108" s="1279"/>
      <c r="RUT108" s="1279"/>
      <c r="RUU108" s="1279"/>
      <c r="RUV108" s="1279"/>
      <c r="RUW108" s="1279"/>
      <c r="RUX108" s="1279"/>
      <c r="RUY108" s="1279"/>
      <c r="RUZ108" s="1279"/>
      <c r="RVA108" s="1279"/>
      <c r="RVB108" s="1279"/>
      <c r="RVC108" s="1279"/>
      <c r="RVD108" s="1279"/>
      <c r="RVE108" s="1279"/>
      <c r="RVF108" s="1279"/>
      <c r="RVG108" s="1279"/>
      <c r="RVH108" s="1279"/>
      <c r="RVI108" s="1279"/>
      <c r="RVJ108" s="1279"/>
      <c r="RVK108" s="1279"/>
      <c r="RVL108" s="1279"/>
      <c r="RVM108" s="1279"/>
      <c r="RVN108" s="1279"/>
      <c r="RVO108" s="1279"/>
      <c r="RVP108" s="1279"/>
      <c r="RVQ108" s="1279"/>
      <c r="RVR108" s="1279"/>
      <c r="RVS108" s="1279"/>
      <c r="RVT108" s="1279"/>
      <c r="RVU108" s="1279"/>
      <c r="RVV108" s="1279"/>
      <c r="RVW108" s="1279"/>
      <c r="RVX108" s="1279"/>
      <c r="RVY108" s="1279"/>
      <c r="RVZ108" s="1279"/>
      <c r="RWA108" s="1279"/>
      <c r="RWB108" s="1279"/>
      <c r="RWC108" s="1279"/>
      <c r="RWD108" s="1279"/>
      <c r="RWE108" s="1279"/>
      <c r="RWF108" s="1279"/>
      <c r="RWG108" s="1279"/>
      <c r="RWH108" s="1279"/>
      <c r="RWI108" s="1279"/>
      <c r="RWJ108" s="1279"/>
      <c r="RWK108" s="1279"/>
      <c r="RWL108" s="1279"/>
      <c r="RWM108" s="1279"/>
      <c r="RWN108" s="1279"/>
      <c r="RWO108" s="1279"/>
      <c r="RWP108" s="1279"/>
      <c r="RWQ108" s="1279"/>
      <c r="RWR108" s="1279"/>
      <c r="RWS108" s="1279"/>
      <c r="RWT108" s="1279"/>
      <c r="RWU108" s="1279"/>
      <c r="RWV108" s="1279"/>
      <c r="RWW108" s="1279"/>
      <c r="RWX108" s="1279"/>
      <c r="RWY108" s="1279"/>
      <c r="RWZ108" s="1279"/>
      <c r="RXA108" s="1279"/>
      <c r="RXB108" s="1279"/>
      <c r="RXC108" s="1279"/>
      <c r="RXD108" s="1279"/>
      <c r="RXE108" s="1279"/>
      <c r="RXF108" s="1279"/>
      <c r="RXG108" s="1279"/>
      <c r="RXH108" s="1279"/>
      <c r="RXI108" s="1279"/>
      <c r="RXJ108" s="1279"/>
      <c r="RXK108" s="1279"/>
      <c r="RXL108" s="1279"/>
      <c r="RXM108" s="1279"/>
      <c r="RXN108" s="1279"/>
      <c r="RXO108" s="1279"/>
      <c r="RXP108" s="1279"/>
      <c r="RXQ108" s="1279"/>
      <c r="RXR108" s="1279"/>
      <c r="RXS108" s="1279"/>
      <c r="RXT108" s="1279"/>
      <c r="RXU108" s="1279"/>
      <c r="RXV108" s="1279"/>
      <c r="RXW108" s="1279"/>
      <c r="RXX108" s="1279"/>
      <c r="RXY108" s="1279"/>
      <c r="RXZ108" s="1279"/>
      <c r="RYA108" s="1279"/>
      <c r="RYB108" s="1279"/>
      <c r="RYC108" s="1279"/>
      <c r="RYD108" s="1279"/>
      <c r="RYE108" s="1279"/>
      <c r="RYF108" s="1279"/>
      <c r="RYG108" s="1279"/>
      <c r="RYH108" s="1279"/>
      <c r="RYI108" s="1279"/>
      <c r="RYJ108" s="1279"/>
      <c r="RYK108" s="1279"/>
      <c r="RYL108" s="1279"/>
      <c r="RYM108" s="1279"/>
      <c r="RYN108" s="1279"/>
      <c r="RYO108" s="1279"/>
      <c r="RYP108" s="1279"/>
      <c r="RYQ108" s="1279"/>
      <c r="RYR108" s="1279"/>
      <c r="RYS108" s="1279"/>
      <c r="RYT108" s="1279"/>
      <c r="RYU108" s="1279"/>
      <c r="RYV108" s="1279"/>
      <c r="RYW108" s="1279"/>
      <c r="RYX108" s="1279"/>
      <c r="RYY108" s="1279"/>
      <c r="RYZ108" s="1279"/>
      <c r="RZA108" s="1279"/>
      <c r="RZB108" s="1279"/>
      <c r="RZC108" s="1279"/>
      <c r="RZD108" s="1279"/>
      <c r="RZE108" s="1279"/>
      <c r="RZF108" s="1279"/>
      <c r="RZG108" s="1279"/>
      <c r="RZH108" s="1279"/>
      <c r="RZI108" s="1279"/>
      <c r="RZJ108" s="1279"/>
      <c r="RZK108" s="1279"/>
      <c r="RZL108" s="1279"/>
      <c r="RZM108" s="1279"/>
      <c r="RZN108" s="1279"/>
      <c r="RZO108" s="1279"/>
      <c r="RZP108" s="1279"/>
      <c r="RZQ108" s="1279"/>
      <c r="RZR108" s="1279"/>
      <c r="RZS108" s="1279"/>
      <c r="RZT108" s="1279"/>
      <c r="RZU108" s="1279"/>
      <c r="RZV108" s="1279"/>
      <c r="RZW108" s="1279"/>
      <c r="RZX108" s="1279"/>
      <c r="RZY108" s="1279"/>
      <c r="RZZ108" s="1279"/>
      <c r="SAA108" s="1279"/>
      <c r="SAB108" s="1279"/>
      <c r="SAC108" s="1279"/>
      <c r="SAD108" s="1279"/>
      <c r="SAE108" s="1279"/>
      <c r="SAF108" s="1279"/>
      <c r="SAG108" s="1279"/>
      <c r="SAH108" s="1279"/>
      <c r="SAI108" s="1279"/>
      <c r="SAJ108" s="1279"/>
      <c r="SAK108" s="1279"/>
      <c r="SAL108" s="1279"/>
      <c r="SAM108" s="1279"/>
      <c r="SAN108" s="1279"/>
      <c r="SAO108" s="1279"/>
      <c r="SAP108" s="1279"/>
      <c r="SAQ108" s="1279"/>
      <c r="SAR108" s="1279"/>
      <c r="SAS108" s="1279"/>
      <c r="SAT108" s="1279"/>
      <c r="SAU108" s="1279"/>
      <c r="SAV108" s="1279"/>
      <c r="SAW108" s="1279"/>
      <c r="SAX108" s="1279"/>
      <c r="SAY108" s="1279"/>
      <c r="SAZ108" s="1279"/>
      <c r="SBA108" s="1279"/>
      <c r="SBB108" s="1279"/>
      <c r="SBC108" s="1279"/>
      <c r="SBD108" s="1279"/>
      <c r="SBE108" s="1279"/>
      <c r="SBF108" s="1279"/>
      <c r="SBG108" s="1279"/>
      <c r="SBH108" s="1279"/>
      <c r="SBI108" s="1279"/>
      <c r="SBJ108" s="1279"/>
      <c r="SBK108" s="1279"/>
      <c r="SBL108" s="1279"/>
      <c r="SBM108" s="1279"/>
      <c r="SBN108" s="1279"/>
      <c r="SBO108" s="1279"/>
      <c r="SBP108" s="1279"/>
      <c r="SBQ108" s="1279"/>
      <c r="SBR108" s="1279"/>
      <c r="SBS108" s="1279"/>
      <c r="SBT108" s="1279"/>
      <c r="SBU108" s="1279"/>
      <c r="SBV108" s="1279"/>
      <c r="SBW108" s="1279"/>
      <c r="SBX108" s="1279"/>
      <c r="SBY108" s="1279"/>
      <c r="SBZ108" s="1279"/>
      <c r="SCA108" s="1279"/>
      <c r="SCB108" s="1279"/>
      <c r="SCC108" s="1279"/>
      <c r="SCD108" s="1279"/>
      <c r="SCE108" s="1279"/>
      <c r="SCF108" s="1279"/>
      <c r="SCG108" s="1279"/>
      <c r="SCH108" s="1279"/>
      <c r="SCI108" s="1279"/>
      <c r="SCJ108" s="1279"/>
      <c r="SCK108" s="1279"/>
      <c r="SCL108" s="1279"/>
      <c r="SCM108" s="1279"/>
      <c r="SCN108" s="1279"/>
      <c r="SCO108" s="1279"/>
      <c r="SCP108" s="1279"/>
      <c r="SCQ108" s="1279"/>
      <c r="SCR108" s="1279"/>
      <c r="SCS108" s="1279"/>
      <c r="SCT108" s="1279"/>
      <c r="SCU108" s="1279"/>
      <c r="SCV108" s="1279"/>
      <c r="SCW108" s="1279"/>
      <c r="SCX108" s="1279"/>
      <c r="SCY108" s="1279"/>
      <c r="SCZ108" s="1279"/>
      <c r="SDA108" s="1279"/>
      <c r="SDB108" s="1279"/>
      <c r="SDC108" s="1279"/>
      <c r="SDD108" s="1279"/>
      <c r="SDE108" s="1279"/>
      <c r="SDF108" s="1279"/>
      <c r="SDG108" s="1279"/>
      <c r="SDH108" s="1279"/>
      <c r="SDI108" s="1279"/>
      <c r="SDJ108" s="1279"/>
      <c r="SDK108" s="1279"/>
      <c r="SDL108" s="1279"/>
      <c r="SDM108" s="1279"/>
      <c r="SDN108" s="1279"/>
      <c r="SDO108" s="1279"/>
      <c r="SDP108" s="1279"/>
      <c r="SDQ108" s="1279"/>
      <c r="SDR108" s="1279"/>
      <c r="SDS108" s="1279"/>
      <c r="SDT108" s="1279"/>
      <c r="SDU108" s="1279"/>
      <c r="SDV108" s="1279"/>
      <c r="SDW108" s="1279"/>
      <c r="SDX108" s="1279"/>
      <c r="SDY108" s="1279"/>
      <c r="SDZ108" s="1279"/>
      <c r="SEA108" s="1279"/>
      <c r="SEB108" s="1279"/>
      <c r="SEC108" s="1279"/>
      <c r="SED108" s="1279"/>
      <c r="SEE108" s="1279"/>
      <c r="SEF108" s="1279"/>
      <c r="SEG108" s="1279"/>
      <c r="SEH108" s="1279"/>
      <c r="SEI108" s="1279"/>
      <c r="SEJ108" s="1279"/>
      <c r="SEK108" s="1279"/>
      <c r="SEL108" s="1279"/>
      <c r="SEM108" s="1279"/>
      <c r="SEN108" s="1279"/>
      <c r="SEO108" s="1279"/>
      <c r="SEP108" s="1279"/>
      <c r="SEQ108" s="1279"/>
      <c r="SER108" s="1279"/>
      <c r="SES108" s="1279"/>
      <c r="SET108" s="1279"/>
      <c r="SEU108" s="1279"/>
      <c r="SEV108" s="1279"/>
      <c r="SEW108" s="1279"/>
      <c r="SEX108" s="1279"/>
      <c r="SEY108" s="1279"/>
      <c r="SEZ108" s="1279"/>
      <c r="SFA108" s="1279"/>
      <c r="SFB108" s="1279"/>
      <c r="SFC108" s="1279"/>
      <c r="SFD108" s="1279"/>
      <c r="SFE108" s="1279"/>
      <c r="SFF108" s="1279"/>
      <c r="SFG108" s="1279"/>
      <c r="SFH108" s="1279"/>
      <c r="SFI108" s="1279"/>
      <c r="SFJ108" s="1279"/>
      <c r="SFK108" s="1279"/>
      <c r="SFL108" s="1279"/>
      <c r="SFM108" s="1279"/>
      <c r="SFN108" s="1279"/>
      <c r="SFO108" s="1279"/>
      <c r="SFP108" s="1279"/>
      <c r="SFQ108" s="1279"/>
      <c r="SFR108" s="1279"/>
      <c r="SFS108" s="1279"/>
      <c r="SFT108" s="1279"/>
      <c r="SFU108" s="1279"/>
      <c r="SFV108" s="1279"/>
      <c r="SFW108" s="1279"/>
      <c r="SFX108" s="1279"/>
      <c r="SFY108" s="1279"/>
      <c r="SFZ108" s="1279"/>
      <c r="SGA108" s="1279"/>
      <c r="SGB108" s="1279"/>
      <c r="SGC108" s="1279"/>
      <c r="SGD108" s="1279"/>
      <c r="SGE108" s="1279"/>
      <c r="SGF108" s="1279"/>
      <c r="SGG108" s="1279"/>
      <c r="SGH108" s="1279"/>
      <c r="SGI108" s="1279"/>
      <c r="SGJ108" s="1279"/>
      <c r="SGK108" s="1279"/>
      <c r="SGL108" s="1279"/>
      <c r="SGM108" s="1279"/>
      <c r="SGN108" s="1279"/>
      <c r="SGO108" s="1279"/>
      <c r="SGP108" s="1279"/>
      <c r="SGQ108" s="1279"/>
      <c r="SGR108" s="1279"/>
      <c r="SGS108" s="1279"/>
      <c r="SGT108" s="1279"/>
      <c r="SGU108" s="1279"/>
      <c r="SGV108" s="1279"/>
      <c r="SGW108" s="1279"/>
      <c r="SGX108" s="1279"/>
      <c r="SGY108" s="1279"/>
      <c r="SGZ108" s="1279"/>
      <c r="SHA108" s="1279"/>
      <c r="SHB108" s="1279"/>
      <c r="SHC108" s="1279"/>
      <c r="SHD108" s="1279"/>
      <c r="SHE108" s="1279"/>
      <c r="SHF108" s="1279"/>
      <c r="SHG108" s="1279"/>
      <c r="SHH108" s="1279"/>
      <c r="SHI108" s="1279"/>
      <c r="SHJ108" s="1279"/>
      <c r="SHK108" s="1279"/>
      <c r="SHL108" s="1279"/>
      <c r="SHM108" s="1279"/>
      <c r="SHN108" s="1279"/>
      <c r="SHO108" s="1279"/>
      <c r="SHP108" s="1279"/>
      <c r="SHQ108" s="1279"/>
      <c r="SHR108" s="1279"/>
      <c r="SHS108" s="1279"/>
      <c r="SHT108" s="1279"/>
      <c r="SHU108" s="1279"/>
      <c r="SHV108" s="1279"/>
      <c r="SHW108" s="1279"/>
      <c r="SHX108" s="1279"/>
      <c r="SHY108" s="1279"/>
      <c r="SHZ108" s="1279"/>
      <c r="SIA108" s="1279"/>
      <c r="SIB108" s="1279"/>
      <c r="SIC108" s="1279"/>
      <c r="SID108" s="1279"/>
      <c r="SIE108" s="1279"/>
      <c r="SIF108" s="1279"/>
      <c r="SIG108" s="1279"/>
      <c r="SIH108" s="1279"/>
      <c r="SII108" s="1279"/>
      <c r="SIJ108" s="1279"/>
      <c r="SIK108" s="1279"/>
      <c r="SIL108" s="1279"/>
      <c r="SIM108" s="1279"/>
      <c r="SIN108" s="1279"/>
      <c r="SIO108" s="1279"/>
      <c r="SIP108" s="1279"/>
      <c r="SIQ108" s="1279"/>
      <c r="SIR108" s="1279"/>
      <c r="SIS108" s="1279"/>
      <c r="SIT108" s="1279"/>
      <c r="SIU108" s="1279"/>
      <c r="SIV108" s="1279"/>
      <c r="SIW108" s="1279"/>
      <c r="SIX108" s="1279"/>
      <c r="SIY108" s="1279"/>
      <c r="SIZ108" s="1279"/>
      <c r="SJA108" s="1279"/>
      <c r="SJB108" s="1279"/>
      <c r="SJC108" s="1279"/>
      <c r="SJD108" s="1279"/>
      <c r="SJE108" s="1279"/>
      <c r="SJF108" s="1279"/>
      <c r="SJG108" s="1279"/>
      <c r="SJH108" s="1279"/>
      <c r="SJI108" s="1279"/>
      <c r="SJJ108" s="1279"/>
      <c r="SJK108" s="1279"/>
      <c r="SJL108" s="1279"/>
      <c r="SJM108" s="1279"/>
      <c r="SJN108" s="1279"/>
      <c r="SJO108" s="1279"/>
      <c r="SJP108" s="1279"/>
      <c r="SJQ108" s="1279"/>
      <c r="SJR108" s="1279"/>
      <c r="SJS108" s="1279"/>
      <c r="SJT108" s="1279"/>
      <c r="SJU108" s="1279"/>
      <c r="SJV108" s="1279"/>
      <c r="SJW108" s="1279"/>
      <c r="SJX108" s="1279"/>
      <c r="SJY108" s="1279"/>
      <c r="SJZ108" s="1279"/>
      <c r="SKA108" s="1279"/>
      <c r="SKB108" s="1279"/>
      <c r="SKC108" s="1279"/>
      <c r="SKD108" s="1279"/>
      <c r="SKE108" s="1279"/>
      <c r="SKF108" s="1279"/>
      <c r="SKG108" s="1279"/>
      <c r="SKH108" s="1279"/>
      <c r="SKI108" s="1279"/>
      <c r="SKJ108" s="1279"/>
      <c r="SKK108" s="1279"/>
      <c r="SKL108" s="1279"/>
      <c r="SKM108" s="1279"/>
      <c r="SKN108" s="1279"/>
      <c r="SKO108" s="1279"/>
      <c r="SKP108" s="1279"/>
      <c r="SKQ108" s="1279"/>
      <c r="SKR108" s="1279"/>
      <c r="SKS108" s="1279"/>
      <c r="SKT108" s="1279"/>
      <c r="SKU108" s="1279"/>
      <c r="SKV108" s="1279"/>
      <c r="SKW108" s="1279"/>
      <c r="SKX108" s="1279"/>
      <c r="SKY108" s="1279"/>
      <c r="SKZ108" s="1279"/>
      <c r="SLA108" s="1279"/>
      <c r="SLB108" s="1279"/>
      <c r="SLC108" s="1279"/>
      <c r="SLD108" s="1279"/>
      <c r="SLE108" s="1279"/>
      <c r="SLF108" s="1279"/>
      <c r="SLG108" s="1279"/>
      <c r="SLH108" s="1279"/>
      <c r="SLI108" s="1279"/>
      <c r="SLJ108" s="1279"/>
      <c r="SLK108" s="1279"/>
      <c r="SLL108" s="1279"/>
      <c r="SLM108" s="1279"/>
      <c r="SLN108" s="1279"/>
      <c r="SLO108" s="1279"/>
      <c r="SLP108" s="1279"/>
      <c r="SLQ108" s="1279"/>
      <c r="SLR108" s="1279"/>
      <c r="SLS108" s="1279"/>
      <c r="SLT108" s="1279"/>
      <c r="SLU108" s="1279"/>
      <c r="SLV108" s="1279"/>
      <c r="SLW108" s="1279"/>
      <c r="SLX108" s="1279"/>
      <c r="SLY108" s="1279"/>
      <c r="SLZ108" s="1279"/>
      <c r="SMA108" s="1279"/>
      <c r="SMB108" s="1279"/>
      <c r="SMC108" s="1279"/>
      <c r="SMD108" s="1279"/>
      <c r="SME108" s="1279"/>
      <c r="SMF108" s="1279"/>
      <c r="SMG108" s="1279"/>
      <c r="SMH108" s="1279"/>
      <c r="SMI108" s="1279"/>
      <c r="SMJ108" s="1279"/>
      <c r="SMK108" s="1279"/>
      <c r="SML108" s="1279"/>
      <c r="SMM108" s="1279"/>
      <c r="SMN108" s="1279"/>
      <c r="SMO108" s="1279"/>
      <c r="SMP108" s="1279"/>
      <c r="SMQ108" s="1279"/>
      <c r="SMR108" s="1279"/>
      <c r="SMS108" s="1279"/>
      <c r="SMT108" s="1279"/>
      <c r="SMU108" s="1279"/>
      <c r="SMV108" s="1279"/>
      <c r="SMW108" s="1279"/>
      <c r="SMX108" s="1279"/>
      <c r="SMY108" s="1279"/>
      <c r="SMZ108" s="1279"/>
      <c r="SNA108" s="1279"/>
      <c r="SNB108" s="1279"/>
      <c r="SNC108" s="1279"/>
      <c r="SND108" s="1279"/>
      <c r="SNE108" s="1279"/>
      <c r="SNF108" s="1279"/>
      <c r="SNG108" s="1279"/>
      <c r="SNH108" s="1279"/>
      <c r="SNI108" s="1279"/>
      <c r="SNJ108" s="1279"/>
      <c r="SNK108" s="1279"/>
      <c r="SNL108" s="1279"/>
      <c r="SNM108" s="1279"/>
      <c r="SNN108" s="1279"/>
      <c r="SNO108" s="1279"/>
      <c r="SNP108" s="1279"/>
      <c r="SNQ108" s="1279"/>
      <c r="SNR108" s="1279"/>
      <c r="SNS108" s="1279"/>
      <c r="SNT108" s="1279"/>
      <c r="SNU108" s="1279"/>
      <c r="SNV108" s="1279"/>
      <c r="SNW108" s="1279"/>
      <c r="SNX108" s="1279"/>
      <c r="SNY108" s="1279"/>
      <c r="SNZ108" s="1279"/>
      <c r="SOA108" s="1279"/>
      <c r="SOB108" s="1279"/>
      <c r="SOC108" s="1279"/>
      <c r="SOD108" s="1279"/>
      <c r="SOE108" s="1279"/>
      <c r="SOF108" s="1279"/>
      <c r="SOG108" s="1279"/>
      <c r="SOH108" s="1279"/>
      <c r="SOI108" s="1279"/>
      <c r="SOJ108" s="1279"/>
      <c r="SOK108" s="1279"/>
      <c r="SOL108" s="1279"/>
      <c r="SOM108" s="1279"/>
      <c r="SON108" s="1279"/>
      <c r="SOO108" s="1279"/>
      <c r="SOP108" s="1279"/>
      <c r="SOQ108" s="1279"/>
      <c r="SOR108" s="1279"/>
      <c r="SOS108" s="1279"/>
      <c r="SOT108" s="1279"/>
      <c r="SOU108" s="1279"/>
      <c r="SOV108" s="1279"/>
      <c r="SOW108" s="1279"/>
      <c r="SOX108" s="1279"/>
      <c r="SOY108" s="1279"/>
      <c r="SOZ108" s="1279"/>
      <c r="SPA108" s="1279"/>
      <c r="SPB108" s="1279"/>
      <c r="SPC108" s="1279"/>
      <c r="SPD108" s="1279"/>
      <c r="SPE108" s="1279"/>
      <c r="SPF108" s="1279"/>
      <c r="SPG108" s="1279"/>
      <c r="SPH108" s="1279"/>
      <c r="SPI108" s="1279"/>
      <c r="SPJ108" s="1279"/>
      <c r="SPK108" s="1279"/>
      <c r="SPL108" s="1279"/>
      <c r="SPM108" s="1279"/>
      <c r="SPN108" s="1279"/>
      <c r="SPO108" s="1279"/>
      <c r="SPP108" s="1279"/>
      <c r="SPQ108" s="1279"/>
      <c r="SPR108" s="1279"/>
      <c r="SPS108" s="1279"/>
      <c r="SPT108" s="1279"/>
      <c r="SPU108" s="1279"/>
      <c r="SPV108" s="1279"/>
      <c r="SPW108" s="1279"/>
      <c r="SPX108" s="1279"/>
      <c r="SPY108" s="1279"/>
      <c r="SPZ108" s="1279"/>
      <c r="SQA108" s="1279"/>
      <c r="SQB108" s="1279"/>
      <c r="SQC108" s="1279"/>
      <c r="SQD108" s="1279"/>
      <c r="SQE108" s="1279"/>
      <c r="SQF108" s="1279"/>
      <c r="SQG108" s="1279"/>
      <c r="SQH108" s="1279"/>
      <c r="SQI108" s="1279"/>
      <c r="SQJ108" s="1279"/>
      <c r="SQK108" s="1279"/>
      <c r="SQL108" s="1279"/>
      <c r="SQM108" s="1279"/>
      <c r="SQN108" s="1279"/>
      <c r="SQO108" s="1279"/>
      <c r="SQP108" s="1279"/>
      <c r="SQQ108" s="1279"/>
      <c r="SQR108" s="1279"/>
      <c r="SQS108" s="1279"/>
      <c r="SQT108" s="1279"/>
      <c r="SQU108" s="1279"/>
      <c r="SQV108" s="1279"/>
      <c r="SQW108" s="1279"/>
      <c r="SQX108" s="1279"/>
      <c r="SQY108" s="1279"/>
      <c r="SQZ108" s="1279"/>
      <c r="SRA108" s="1279"/>
      <c r="SRB108" s="1279"/>
      <c r="SRC108" s="1279"/>
      <c r="SRD108" s="1279"/>
      <c r="SRE108" s="1279"/>
      <c r="SRF108" s="1279"/>
      <c r="SRG108" s="1279"/>
      <c r="SRH108" s="1279"/>
      <c r="SRI108" s="1279"/>
      <c r="SRJ108" s="1279"/>
      <c r="SRK108" s="1279"/>
      <c r="SRL108" s="1279"/>
      <c r="SRM108" s="1279"/>
      <c r="SRN108" s="1279"/>
      <c r="SRO108" s="1279"/>
      <c r="SRP108" s="1279"/>
      <c r="SRQ108" s="1279"/>
      <c r="SRR108" s="1279"/>
      <c r="SRS108" s="1279"/>
      <c r="SRT108" s="1279"/>
      <c r="SRU108" s="1279"/>
      <c r="SRV108" s="1279"/>
      <c r="SRW108" s="1279"/>
      <c r="SRX108" s="1279"/>
      <c r="SRY108" s="1279"/>
      <c r="SRZ108" s="1279"/>
      <c r="SSA108" s="1279"/>
      <c r="SSB108" s="1279"/>
      <c r="SSC108" s="1279"/>
      <c r="SSD108" s="1279"/>
      <c r="SSE108" s="1279"/>
      <c r="SSF108" s="1279"/>
      <c r="SSG108" s="1279"/>
      <c r="SSH108" s="1279"/>
      <c r="SSI108" s="1279"/>
      <c r="SSJ108" s="1279"/>
      <c r="SSK108" s="1279"/>
      <c r="SSL108" s="1279"/>
      <c r="SSM108" s="1279"/>
      <c r="SSN108" s="1279"/>
      <c r="SSO108" s="1279"/>
      <c r="SSP108" s="1279"/>
      <c r="SSQ108" s="1279"/>
      <c r="SSR108" s="1279"/>
      <c r="SSS108" s="1279"/>
      <c r="SST108" s="1279"/>
      <c r="SSU108" s="1279"/>
      <c r="SSV108" s="1279"/>
      <c r="SSW108" s="1279"/>
      <c r="SSX108" s="1279"/>
      <c r="SSY108" s="1279"/>
      <c r="SSZ108" s="1279"/>
      <c r="STA108" s="1279"/>
      <c r="STB108" s="1279"/>
      <c r="STC108" s="1279"/>
      <c r="STD108" s="1279"/>
      <c r="STE108" s="1279"/>
      <c r="STF108" s="1279"/>
      <c r="STG108" s="1279"/>
      <c r="STH108" s="1279"/>
      <c r="STI108" s="1279"/>
      <c r="STJ108" s="1279"/>
      <c r="STK108" s="1279"/>
      <c r="STL108" s="1279"/>
      <c r="STM108" s="1279"/>
      <c r="STN108" s="1279"/>
      <c r="STO108" s="1279"/>
      <c r="STP108" s="1279"/>
      <c r="STQ108" s="1279"/>
      <c r="STR108" s="1279"/>
      <c r="STS108" s="1279"/>
      <c r="STT108" s="1279"/>
      <c r="STU108" s="1279"/>
      <c r="STV108" s="1279"/>
      <c r="STW108" s="1279"/>
      <c r="STX108" s="1279"/>
      <c r="STY108" s="1279"/>
      <c r="STZ108" s="1279"/>
      <c r="SUA108" s="1279"/>
      <c r="SUB108" s="1279"/>
      <c r="SUC108" s="1279"/>
      <c r="SUD108" s="1279"/>
      <c r="SUE108" s="1279"/>
      <c r="SUF108" s="1279"/>
      <c r="SUG108" s="1279"/>
      <c r="SUH108" s="1279"/>
      <c r="SUI108" s="1279"/>
      <c r="SUJ108" s="1279"/>
      <c r="SUK108" s="1279"/>
      <c r="SUL108" s="1279"/>
      <c r="SUM108" s="1279"/>
      <c r="SUN108" s="1279"/>
      <c r="SUO108" s="1279"/>
      <c r="SUP108" s="1279"/>
      <c r="SUQ108" s="1279"/>
      <c r="SUR108" s="1279"/>
      <c r="SUS108" s="1279"/>
      <c r="SUT108" s="1279"/>
      <c r="SUU108" s="1279"/>
      <c r="SUV108" s="1279"/>
      <c r="SUW108" s="1279"/>
      <c r="SUX108" s="1279"/>
      <c r="SUY108" s="1279"/>
      <c r="SUZ108" s="1279"/>
      <c r="SVA108" s="1279"/>
      <c r="SVB108" s="1279"/>
      <c r="SVC108" s="1279"/>
      <c r="SVD108" s="1279"/>
      <c r="SVE108" s="1279"/>
      <c r="SVF108" s="1279"/>
      <c r="SVG108" s="1279"/>
      <c r="SVH108" s="1279"/>
      <c r="SVI108" s="1279"/>
      <c r="SVJ108" s="1279"/>
      <c r="SVK108" s="1279"/>
      <c r="SVL108" s="1279"/>
      <c r="SVM108" s="1279"/>
      <c r="SVN108" s="1279"/>
      <c r="SVO108" s="1279"/>
      <c r="SVP108" s="1279"/>
      <c r="SVQ108" s="1279"/>
      <c r="SVR108" s="1279"/>
      <c r="SVS108" s="1279"/>
      <c r="SVT108" s="1279"/>
      <c r="SVU108" s="1279"/>
      <c r="SVV108" s="1279"/>
      <c r="SVW108" s="1279"/>
      <c r="SVX108" s="1279"/>
      <c r="SVY108" s="1279"/>
      <c r="SVZ108" s="1279"/>
      <c r="SWA108" s="1279"/>
      <c r="SWB108" s="1279"/>
      <c r="SWC108" s="1279"/>
      <c r="SWD108" s="1279"/>
      <c r="SWE108" s="1279"/>
      <c r="SWF108" s="1279"/>
      <c r="SWG108" s="1279"/>
      <c r="SWH108" s="1279"/>
      <c r="SWI108" s="1279"/>
      <c r="SWJ108" s="1279"/>
      <c r="SWK108" s="1279"/>
      <c r="SWL108" s="1279"/>
      <c r="SWM108" s="1279"/>
      <c r="SWN108" s="1279"/>
      <c r="SWO108" s="1279"/>
      <c r="SWP108" s="1279"/>
      <c r="SWQ108" s="1279"/>
      <c r="SWR108" s="1279"/>
      <c r="SWS108" s="1279"/>
      <c r="SWT108" s="1279"/>
      <c r="SWU108" s="1279"/>
      <c r="SWV108" s="1279"/>
      <c r="SWW108" s="1279"/>
      <c r="SWX108" s="1279"/>
      <c r="SWY108" s="1279"/>
      <c r="SWZ108" s="1279"/>
      <c r="SXA108" s="1279"/>
      <c r="SXB108" s="1279"/>
      <c r="SXC108" s="1279"/>
      <c r="SXD108" s="1279"/>
      <c r="SXE108" s="1279"/>
      <c r="SXF108" s="1279"/>
      <c r="SXG108" s="1279"/>
      <c r="SXH108" s="1279"/>
      <c r="SXI108" s="1279"/>
      <c r="SXJ108" s="1279"/>
      <c r="SXK108" s="1279"/>
      <c r="SXL108" s="1279"/>
      <c r="SXM108" s="1279"/>
      <c r="SXN108" s="1279"/>
      <c r="SXO108" s="1279"/>
      <c r="SXP108" s="1279"/>
      <c r="SXQ108" s="1279"/>
      <c r="SXR108" s="1279"/>
      <c r="SXS108" s="1279"/>
      <c r="SXT108" s="1279"/>
      <c r="SXU108" s="1279"/>
      <c r="SXV108" s="1279"/>
      <c r="SXW108" s="1279"/>
      <c r="SXX108" s="1279"/>
      <c r="SXY108" s="1279"/>
      <c r="SXZ108" s="1279"/>
      <c r="SYA108" s="1279"/>
      <c r="SYB108" s="1279"/>
      <c r="SYC108" s="1279"/>
      <c r="SYD108" s="1279"/>
      <c r="SYE108" s="1279"/>
      <c r="SYF108" s="1279"/>
      <c r="SYG108" s="1279"/>
      <c r="SYH108" s="1279"/>
      <c r="SYI108" s="1279"/>
      <c r="SYJ108" s="1279"/>
      <c r="SYK108" s="1279"/>
      <c r="SYL108" s="1279"/>
      <c r="SYM108" s="1279"/>
      <c r="SYN108" s="1279"/>
      <c r="SYO108" s="1279"/>
      <c r="SYP108" s="1279"/>
      <c r="SYQ108" s="1279"/>
      <c r="SYR108" s="1279"/>
      <c r="SYS108" s="1279"/>
      <c r="SYT108" s="1279"/>
      <c r="SYU108" s="1279"/>
      <c r="SYV108" s="1279"/>
      <c r="SYW108" s="1279"/>
      <c r="SYX108" s="1279"/>
      <c r="SYY108" s="1279"/>
      <c r="SYZ108" s="1279"/>
      <c r="SZA108" s="1279"/>
      <c r="SZB108" s="1279"/>
      <c r="SZC108" s="1279"/>
      <c r="SZD108" s="1279"/>
      <c r="SZE108" s="1279"/>
      <c r="SZF108" s="1279"/>
      <c r="SZG108" s="1279"/>
      <c r="SZH108" s="1279"/>
      <c r="SZI108" s="1279"/>
      <c r="SZJ108" s="1279"/>
      <c r="SZK108" s="1279"/>
      <c r="SZL108" s="1279"/>
      <c r="SZM108" s="1279"/>
      <c r="SZN108" s="1279"/>
      <c r="SZO108" s="1279"/>
      <c r="SZP108" s="1279"/>
      <c r="SZQ108" s="1279"/>
      <c r="SZR108" s="1279"/>
      <c r="SZS108" s="1279"/>
      <c r="SZT108" s="1279"/>
      <c r="SZU108" s="1279"/>
      <c r="SZV108" s="1279"/>
      <c r="SZW108" s="1279"/>
      <c r="SZX108" s="1279"/>
      <c r="SZY108" s="1279"/>
      <c r="SZZ108" s="1279"/>
      <c r="TAA108" s="1279"/>
      <c r="TAB108" s="1279"/>
      <c r="TAC108" s="1279"/>
      <c r="TAD108" s="1279"/>
      <c r="TAE108" s="1279"/>
      <c r="TAF108" s="1279"/>
      <c r="TAG108" s="1279"/>
      <c r="TAH108" s="1279"/>
      <c r="TAI108" s="1279"/>
      <c r="TAJ108" s="1279"/>
      <c r="TAK108" s="1279"/>
      <c r="TAL108" s="1279"/>
      <c r="TAM108" s="1279"/>
      <c r="TAN108" s="1279"/>
      <c r="TAO108" s="1279"/>
      <c r="TAP108" s="1279"/>
      <c r="TAQ108" s="1279"/>
      <c r="TAR108" s="1279"/>
      <c r="TAS108" s="1279"/>
      <c r="TAT108" s="1279"/>
      <c r="TAU108" s="1279"/>
      <c r="TAV108" s="1279"/>
      <c r="TAW108" s="1279"/>
      <c r="TAX108" s="1279"/>
      <c r="TAY108" s="1279"/>
      <c r="TAZ108" s="1279"/>
      <c r="TBA108" s="1279"/>
      <c r="TBB108" s="1279"/>
      <c r="TBC108" s="1279"/>
      <c r="TBD108" s="1279"/>
      <c r="TBE108" s="1279"/>
      <c r="TBF108" s="1279"/>
      <c r="TBG108" s="1279"/>
      <c r="TBH108" s="1279"/>
      <c r="TBI108" s="1279"/>
      <c r="TBJ108" s="1279"/>
      <c r="TBK108" s="1279"/>
      <c r="TBL108" s="1279"/>
      <c r="TBM108" s="1279"/>
      <c r="TBN108" s="1279"/>
      <c r="TBO108" s="1279"/>
      <c r="TBP108" s="1279"/>
      <c r="TBQ108" s="1279"/>
      <c r="TBR108" s="1279"/>
      <c r="TBS108" s="1279"/>
      <c r="TBT108" s="1279"/>
      <c r="TBU108" s="1279"/>
      <c r="TBV108" s="1279"/>
      <c r="TBW108" s="1279"/>
      <c r="TBX108" s="1279"/>
      <c r="TBY108" s="1279"/>
      <c r="TBZ108" s="1279"/>
      <c r="TCA108" s="1279"/>
      <c r="TCB108" s="1279"/>
      <c r="TCC108" s="1279"/>
      <c r="TCD108" s="1279"/>
      <c r="TCE108" s="1279"/>
      <c r="TCF108" s="1279"/>
      <c r="TCG108" s="1279"/>
      <c r="TCH108" s="1279"/>
      <c r="TCI108" s="1279"/>
      <c r="TCJ108" s="1279"/>
      <c r="TCK108" s="1279"/>
      <c r="TCL108" s="1279"/>
      <c r="TCM108" s="1279"/>
      <c r="TCN108" s="1279"/>
      <c r="TCO108" s="1279"/>
      <c r="TCP108" s="1279"/>
      <c r="TCQ108" s="1279"/>
      <c r="TCR108" s="1279"/>
      <c r="TCS108" s="1279"/>
      <c r="TCT108" s="1279"/>
      <c r="TCU108" s="1279"/>
      <c r="TCV108" s="1279"/>
      <c r="TCW108" s="1279"/>
      <c r="TCX108" s="1279"/>
      <c r="TCY108" s="1279"/>
      <c r="TCZ108" s="1279"/>
      <c r="TDA108" s="1279"/>
      <c r="TDB108" s="1279"/>
      <c r="TDC108" s="1279"/>
      <c r="TDD108" s="1279"/>
      <c r="TDE108" s="1279"/>
      <c r="TDF108" s="1279"/>
      <c r="TDG108" s="1279"/>
      <c r="TDH108" s="1279"/>
      <c r="TDI108" s="1279"/>
      <c r="TDJ108" s="1279"/>
      <c r="TDK108" s="1279"/>
      <c r="TDL108" s="1279"/>
      <c r="TDM108" s="1279"/>
      <c r="TDN108" s="1279"/>
      <c r="TDO108" s="1279"/>
      <c r="TDP108" s="1279"/>
      <c r="TDQ108" s="1279"/>
      <c r="TDR108" s="1279"/>
      <c r="TDS108" s="1279"/>
      <c r="TDT108" s="1279"/>
      <c r="TDU108" s="1279"/>
      <c r="TDV108" s="1279"/>
      <c r="TDW108" s="1279"/>
      <c r="TDX108" s="1279"/>
      <c r="TDY108" s="1279"/>
      <c r="TDZ108" s="1279"/>
      <c r="TEA108" s="1279"/>
      <c r="TEB108" s="1279"/>
      <c r="TEC108" s="1279"/>
      <c r="TED108" s="1279"/>
      <c r="TEE108" s="1279"/>
      <c r="TEF108" s="1279"/>
      <c r="TEG108" s="1279"/>
      <c r="TEH108" s="1279"/>
      <c r="TEI108" s="1279"/>
      <c r="TEJ108" s="1279"/>
      <c r="TEK108" s="1279"/>
      <c r="TEL108" s="1279"/>
      <c r="TEM108" s="1279"/>
      <c r="TEN108" s="1279"/>
      <c r="TEO108" s="1279"/>
      <c r="TEP108" s="1279"/>
      <c r="TEQ108" s="1279"/>
      <c r="TER108" s="1279"/>
      <c r="TES108" s="1279"/>
      <c r="TET108" s="1279"/>
      <c r="TEU108" s="1279"/>
      <c r="TEV108" s="1279"/>
      <c r="TEW108" s="1279"/>
      <c r="TEX108" s="1279"/>
      <c r="TEY108" s="1279"/>
      <c r="TEZ108" s="1279"/>
      <c r="TFA108" s="1279"/>
      <c r="TFB108" s="1279"/>
      <c r="TFC108" s="1279"/>
      <c r="TFD108" s="1279"/>
      <c r="TFE108" s="1279"/>
      <c r="TFF108" s="1279"/>
      <c r="TFG108" s="1279"/>
      <c r="TFH108" s="1279"/>
      <c r="TFI108" s="1279"/>
      <c r="TFJ108" s="1279"/>
      <c r="TFK108" s="1279"/>
      <c r="TFL108" s="1279"/>
      <c r="TFM108" s="1279"/>
      <c r="TFN108" s="1279"/>
      <c r="TFO108" s="1279"/>
      <c r="TFP108" s="1279"/>
      <c r="TFQ108" s="1279"/>
      <c r="TFR108" s="1279"/>
      <c r="TFS108" s="1279"/>
      <c r="TFT108" s="1279"/>
      <c r="TFU108" s="1279"/>
      <c r="TFV108" s="1279"/>
      <c r="TFW108" s="1279"/>
      <c r="TFX108" s="1279"/>
      <c r="TFY108" s="1279"/>
      <c r="TFZ108" s="1279"/>
      <c r="TGA108" s="1279"/>
      <c r="TGB108" s="1279"/>
      <c r="TGC108" s="1279"/>
      <c r="TGD108" s="1279"/>
      <c r="TGE108" s="1279"/>
      <c r="TGF108" s="1279"/>
      <c r="TGG108" s="1279"/>
      <c r="TGH108" s="1279"/>
      <c r="TGI108" s="1279"/>
      <c r="TGJ108" s="1279"/>
      <c r="TGK108" s="1279"/>
      <c r="TGL108" s="1279"/>
      <c r="TGM108" s="1279"/>
      <c r="TGN108" s="1279"/>
      <c r="TGO108" s="1279"/>
      <c r="TGP108" s="1279"/>
      <c r="TGQ108" s="1279"/>
      <c r="TGR108" s="1279"/>
      <c r="TGS108" s="1279"/>
      <c r="TGT108" s="1279"/>
      <c r="TGU108" s="1279"/>
      <c r="TGV108" s="1279"/>
      <c r="TGW108" s="1279"/>
      <c r="TGX108" s="1279"/>
      <c r="TGY108" s="1279"/>
      <c r="TGZ108" s="1279"/>
      <c r="THA108" s="1279"/>
      <c r="THB108" s="1279"/>
      <c r="THC108" s="1279"/>
      <c r="THD108" s="1279"/>
      <c r="THE108" s="1279"/>
      <c r="THF108" s="1279"/>
      <c r="THG108" s="1279"/>
      <c r="THH108" s="1279"/>
      <c r="THI108" s="1279"/>
      <c r="THJ108" s="1279"/>
      <c r="THK108" s="1279"/>
      <c r="THL108" s="1279"/>
      <c r="THM108" s="1279"/>
      <c r="THN108" s="1279"/>
      <c r="THO108" s="1279"/>
      <c r="THP108" s="1279"/>
      <c r="THQ108" s="1279"/>
      <c r="THR108" s="1279"/>
      <c r="THS108" s="1279"/>
      <c r="THT108" s="1279"/>
      <c r="THU108" s="1279"/>
      <c r="THV108" s="1279"/>
      <c r="THW108" s="1279"/>
      <c r="THX108" s="1279"/>
      <c r="THY108" s="1279"/>
      <c r="THZ108" s="1279"/>
      <c r="TIA108" s="1279"/>
      <c r="TIB108" s="1279"/>
      <c r="TIC108" s="1279"/>
      <c r="TID108" s="1279"/>
      <c r="TIE108" s="1279"/>
      <c r="TIF108" s="1279"/>
      <c r="TIG108" s="1279"/>
      <c r="TIH108" s="1279"/>
      <c r="TII108" s="1279"/>
      <c r="TIJ108" s="1279"/>
      <c r="TIK108" s="1279"/>
      <c r="TIL108" s="1279"/>
      <c r="TIM108" s="1279"/>
      <c r="TIN108" s="1279"/>
      <c r="TIO108" s="1279"/>
      <c r="TIP108" s="1279"/>
      <c r="TIQ108" s="1279"/>
      <c r="TIR108" s="1279"/>
      <c r="TIS108" s="1279"/>
      <c r="TIT108" s="1279"/>
      <c r="TIU108" s="1279"/>
      <c r="TIV108" s="1279"/>
      <c r="TIW108" s="1279"/>
      <c r="TIX108" s="1279"/>
      <c r="TIY108" s="1279"/>
      <c r="TIZ108" s="1279"/>
      <c r="TJA108" s="1279"/>
      <c r="TJB108" s="1279"/>
      <c r="TJC108" s="1279"/>
      <c r="TJD108" s="1279"/>
      <c r="TJE108" s="1279"/>
      <c r="TJF108" s="1279"/>
      <c r="TJG108" s="1279"/>
      <c r="TJH108" s="1279"/>
      <c r="TJI108" s="1279"/>
      <c r="TJJ108" s="1279"/>
      <c r="TJK108" s="1279"/>
      <c r="TJL108" s="1279"/>
      <c r="TJM108" s="1279"/>
      <c r="TJN108" s="1279"/>
      <c r="TJO108" s="1279"/>
      <c r="TJP108" s="1279"/>
      <c r="TJQ108" s="1279"/>
      <c r="TJR108" s="1279"/>
      <c r="TJS108" s="1279"/>
      <c r="TJT108" s="1279"/>
      <c r="TJU108" s="1279"/>
      <c r="TJV108" s="1279"/>
      <c r="TJW108" s="1279"/>
      <c r="TJX108" s="1279"/>
      <c r="TJY108" s="1279"/>
      <c r="TJZ108" s="1279"/>
      <c r="TKA108" s="1279"/>
      <c r="TKB108" s="1279"/>
      <c r="TKC108" s="1279"/>
      <c r="TKD108" s="1279"/>
      <c r="TKE108" s="1279"/>
      <c r="TKF108" s="1279"/>
      <c r="TKG108" s="1279"/>
      <c r="TKH108" s="1279"/>
      <c r="TKI108" s="1279"/>
      <c r="TKJ108" s="1279"/>
      <c r="TKK108" s="1279"/>
      <c r="TKL108" s="1279"/>
      <c r="TKM108" s="1279"/>
      <c r="TKN108" s="1279"/>
      <c r="TKO108" s="1279"/>
      <c r="TKP108" s="1279"/>
      <c r="TKQ108" s="1279"/>
      <c r="TKR108" s="1279"/>
      <c r="TKS108" s="1279"/>
      <c r="TKT108" s="1279"/>
      <c r="TKU108" s="1279"/>
      <c r="TKV108" s="1279"/>
      <c r="TKW108" s="1279"/>
      <c r="TKX108" s="1279"/>
      <c r="TKY108" s="1279"/>
      <c r="TKZ108" s="1279"/>
      <c r="TLA108" s="1279"/>
      <c r="TLB108" s="1279"/>
      <c r="TLC108" s="1279"/>
      <c r="TLD108" s="1279"/>
      <c r="TLE108" s="1279"/>
      <c r="TLF108" s="1279"/>
      <c r="TLG108" s="1279"/>
      <c r="TLH108" s="1279"/>
      <c r="TLI108" s="1279"/>
      <c r="TLJ108" s="1279"/>
      <c r="TLK108" s="1279"/>
      <c r="TLL108" s="1279"/>
      <c r="TLM108" s="1279"/>
      <c r="TLN108" s="1279"/>
      <c r="TLO108" s="1279"/>
      <c r="TLP108" s="1279"/>
      <c r="TLQ108" s="1279"/>
      <c r="TLR108" s="1279"/>
      <c r="TLS108" s="1279"/>
      <c r="TLT108" s="1279"/>
      <c r="TLU108" s="1279"/>
      <c r="TLV108" s="1279"/>
      <c r="TLW108" s="1279"/>
      <c r="TLX108" s="1279"/>
      <c r="TLY108" s="1279"/>
      <c r="TLZ108" s="1279"/>
      <c r="TMA108" s="1279"/>
      <c r="TMB108" s="1279"/>
      <c r="TMC108" s="1279"/>
      <c r="TMD108" s="1279"/>
      <c r="TME108" s="1279"/>
      <c r="TMF108" s="1279"/>
      <c r="TMG108" s="1279"/>
      <c r="TMH108" s="1279"/>
      <c r="TMI108" s="1279"/>
      <c r="TMJ108" s="1279"/>
      <c r="TMK108" s="1279"/>
      <c r="TML108" s="1279"/>
      <c r="TMM108" s="1279"/>
      <c r="TMN108" s="1279"/>
      <c r="TMO108" s="1279"/>
      <c r="TMP108" s="1279"/>
      <c r="TMQ108" s="1279"/>
      <c r="TMR108" s="1279"/>
      <c r="TMS108" s="1279"/>
      <c r="TMT108" s="1279"/>
      <c r="TMU108" s="1279"/>
      <c r="TMV108" s="1279"/>
      <c r="TMW108" s="1279"/>
      <c r="TMX108" s="1279"/>
      <c r="TMY108" s="1279"/>
      <c r="TMZ108" s="1279"/>
      <c r="TNA108" s="1279"/>
      <c r="TNB108" s="1279"/>
      <c r="TNC108" s="1279"/>
      <c r="TND108" s="1279"/>
      <c r="TNE108" s="1279"/>
      <c r="TNF108" s="1279"/>
      <c r="TNG108" s="1279"/>
      <c r="TNH108" s="1279"/>
      <c r="TNI108" s="1279"/>
      <c r="TNJ108" s="1279"/>
      <c r="TNK108" s="1279"/>
      <c r="TNL108" s="1279"/>
      <c r="TNM108" s="1279"/>
      <c r="TNN108" s="1279"/>
      <c r="TNO108" s="1279"/>
      <c r="TNP108" s="1279"/>
      <c r="TNQ108" s="1279"/>
      <c r="TNR108" s="1279"/>
      <c r="TNS108" s="1279"/>
      <c r="TNT108" s="1279"/>
      <c r="TNU108" s="1279"/>
      <c r="TNV108" s="1279"/>
      <c r="TNW108" s="1279"/>
      <c r="TNX108" s="1279"/>
      <c r="TNY108" s="1279"/>
      <c r="TNZ108" s="1279"/>
      <c r="TOA108" s="1279"/>
      <c r="TOB108" s="1279"/>
      <c r="TOC108" s="1279"/>
      <c r="TOD108" s="1279"/>
      <c r="TOE108" s="1279"/>
      <c r="TOF108" s="1279"/>
      <c r="TOG108" s="1279"/>
      <c r="TOH108" s="1279"/>
      <c r="TOI108" s="1279"/>
      <c r="TOJ108" s="1279"/>
      <c r="TOK108" s="1279"/>
      <c r="TOL108" s="1279"/>
      <c r="TOM108" s="1279"/>
      <c r="TON108" s="1279"/>
      <c r="TOO108" s="1279"/>
      <c r="TOP108" s="1279"/>
      <c r="TOQ108" s="1279"/>
      <c r="TOR108" s="1279"/>
      <c r="TOS108" s="1279"/>
      <c r="TOT108" s="1279"/>
      <c r="TOU108" s="1279"/>
      <c r="TOV108" s="1279"/>
      <c r="TOW108" s="1279"/>
      <c r="TOX108" s="1279"/>
      <c r="TOY108" s="1279"/>
      <c r="TOZ108" s="1279"/>
      <c r="TPA108" s="1279"/>
      <c r="TPB108" s="1279"/>
      <c r="TPC108" s="1279"/>
      <c r="TPD108" s="1279"/>
      <c r="TPE108" s="1279"/>
      <c r="TPF108" s="1279"/>
      <c r="TPG108" s="1279"/>
      <c r="TPH108" s="1279"/>
      <c r="TPI108" s="1279"/>
      <c r="TPJ108" s="1279"/>
      <c r="TPK108" s="1279"/>
      <c r="TPL108" s="1279"/>
      <c r="TPM108" s="1279"/>
      <c r="TPN108" s="1279"/>
      <c r="TPO108" s="1279"/>
      <c r="TPP108" s="1279"/>
      <c r="TPQ108" s="1279"/>
      <c r="TPR108" s="1279"/>
      <c r="TPS108" s="1279"/>
      <c r="TPT108" s="1279"/>
      <c r="TPU108" s="1279"/>
      <c r="TPV108" s="1279"/>
      <c r="TPW108" s="1279"/>
      <c r="TPX108" s="1279"/>
      <c r="TPY108" s="1279"/>
      <c r="TPZ108" s="1279"/>
      <c r="TQA108" s="1279"/>
      <c r="TQB108" s="1279"/>
      <c r="TQC108" s="1279"/>
      <c r="TQD108" s="1279"/>
      <c r="TQE108" s="1279"/>
      <c r="TQF108" s="1279"/>
      <c r="TQG108" s="1279"/>
      <c r="TQH108" s="1279"/>
      <c r="TQI108" s="1279"/>
      <c r="TQJ108" s="1279"/>
      <c r="TQK108" s="1279"/>
      <c r="TQL108" s="1279"/>
      <c r="TQM108" s="1279"/>
      <c r="TQN108" s="1279"/>
      <c r="TQO108" s="1279"/>
      <c r="TQP108" s="1279"/>
      <c r="TQQ108" s="1279"/>
      <c r="TQR108" s="1279"/>
      <c r="TQS108" s="1279"/>
      <c r="TQT108" s="1279"/>
      <c r="TQU108" s="1279"/>
      <c r="TQV108" s="1279"/>
      <c r="TQW108" s="1279"/>
      <c r="TQX108" s="1279"/>
      <c r="TQY108" s="1279"/>
      <c r="TQZ108" s="1279"/>
      <c r="TRA108" s="1279"/>
      <c r="TRB108" s="1279"/>
      <c r="TRC108" s="1279"/>
      <c r="TRD108" s="1279"/>
      <c r="TRE108" s="1279"/>
      <c r="TRF108" s="1279"/>
      <c r="TRG108" s="1279"/>
      <c r="TRH108" s="1279"/>
      <c r="TRI108" s="1279"/>
      <c r="TRJ108" s="1279"/>
      <c r="TRK108" s="1279"/>
      <c r="TRL108" s="1279"/>
      <c r="TRM108" s="1279"/>
      <c r="TRN108" s="1279"/>
      <c r="TRO108" s="1279"/>
      <c r="TRP108" s="1279"/>
      <c r="TRQ108" s="1279"/>
      <c r="TRR108" s="1279"/>
      <c r="TRS108" s="1279"/>
      <c r="TRT108" s="1279"/>
      <c r="TRU108" s="1279"/>
      <c r="TRV108" s="1279"/>
      <c r="TRW108" s="1279"/>
      <c r="TRX108" s="1279"/>
      <c r="TRY108" s="1279"/>
      <c r="TRZ108" s="1279"/>
      <c r="TSA108" s="1279"/>
      <c r="TSB108" s="1279"/>
      <c r="TSC108" s="1279"/>
      <c r="TSD108" s="1279"/>
      <c r="TSE108" s="1279"/>
      <c r="TSF108" s="1279"/>
      <c r="TSG108" s="1279"/>
      <c r="TSH108" s="1279"/>
      <c r="TSI108" s="1279"/>
      <c r="TSJ108" s="1279"/>
      <c r="TSK108" s="1279"/>
      <c r="TSL108" s="1279"/>
      <c r="TSM108" s="1279"/>
      <c r="TSN108" s="1279"/>
      <c r="TSO108" s="1279"/>
      <c r="TSP108" s="1279"/>
      <c r="TSQ108" s="1279"/>
      <c r="TSR108" s="1279"/>
      <c r="TSS108" s="1279"/>
      <c r="TST108" s="1279"/>
      <c r="TSU108" s="1279"/>
      <c r="TSV108" s="1279"/>
      <c r="TSW108" s="1279"/>
      <c r="TSX108" s="1279"/>
      <c r="TSY108" s="1279"/>
      <c r="TSZ108" s="1279"/>
      <c r="TTA108" s="1279"/>
      <c r="TTB108" s="1279"/>
      <c r="TTC108" s="1279"/>
      <c r="TTD108" s="1279"/>
      <c r="TTE108" s="1279"/>
      <c r="TTF108" s="1279"/>
      <c r="TTG108" s="1279"/>
      <c r="TTH108" s="1279"/>
      <c r="TTI108" s="1279"/>
      <c r="TTJ108" s="1279"/>
      <c r="TTK108" s="1279"/>
      <c r="TTL108" s="1279"/>
      <c r="TTM108" s="1279"/>
      <c r="TTN108" s="1279"/>
      <c r="TTO108" s="1279"/>
      <c r="TTP108" s="1279"/>
      <c r="TTQ108" s="1279"/>
      <c r="TTR108" s="1279"/>
      <c r="TTS108" s="1279"/>
      <c r="TTT108" s="1279"/>
      <c r="TTU108" s="1279"/>
      <c r="TTV108" s="1279"/>
      <c r="TTW108" s="1279"/>
      <c r="TTX108" s="1279"/>
      <c r="TTY108" s="1279"/>
      <c r="TTZ108" s="1279"/>
      <c r="TUA108" s="1279"/>
      <c r="TUB108" s="1279"/>
      <c r="TUC108" s="1279"/>
      <c r="TUD108" s="1279"/>
      <c r="TUE108" s="1279"/>
      <c r="TUF108" s="1279"/>
      <c r="TUG108" s="1279"/>
      <c r="TUH108" s="1279"/>
      <c r="TUI108" s="1279"/>
      <c r="TUJ108" s="1279"/>
      <c r="TUK108" s="1279"/>
      <c r="TUL108" s="1279"/>
      <c r="TUM108" s="1279"/>
      <c r="TUN108" s="1279"/>
      <c r="TUO108" s="1279"/>
      <c r="TUP108" s="1279"/>
      <c r="TUQ108" s="1279"/>
      <c r="TUR108" s="1279"/>
      <c r="TUS108" s="1279"/>
      <c r="TUT108" s="1279"/>
      <c r="TUU108" s="1279"/>
      <c r="TUV108" s="1279"/>
      <c r="TUW108" s="1279"/>
      <c r="TUX108" s="1279"/>
      <c r="TUY108" s="1279"/>
      <c r="TUZ108" s="1279"/>
      <c r="TVA108" s="1279"/>
      <c r="TVB108" s="1279"/>
      <c r="TVC108" s="1279"/>
      <c r="TVD108" s="1279"/>
      <c r="TVE108" s="1279"/>
      <c r="TVF108" s="1279"/>
      <c r="TVG108" s="1279"/>
      <c r="TVH108" s="1279"/>
      <c r="TVI108" s="1279"/>
      <c r="TVJ108" s="1279"/>
      <c r="TVK108" s="1279"/>
      <c r="TVL108" s="1279"/>
      <c r="TVM108" s="1279"/>
      <c r="TVN108" s="1279"/>
      <c r="TVO108" s="1279"/>
      <c r="TVP108" s="1279"/>
      <c r="TVQ108" s="1279"/>
      <c r="TVR108" s="1279"/>
      <c r="TVS108" s="1279"/>
      <c r="TVT108" s="1279"/>
      <c r="TVU108" s="1279"/>
      <c r="TVV108" s="1279"/>
      <c r="TVW108" s="1279"/>
      <c r="TVX108" s="1279"/>
      <c r="TVY108" s="1279"/>
      <c r="TVZ108" s="1279"/>
      <c r="TWA108" s="1279"/>
      <c r="TWB108" s="1279"/>
      <c r="TWC108" s="1279"/>
      <c r="TWD108" s="1279"/>
      <c r="TWE108" s="1279"/>
      <c r="TWF108" s="1279"/>
      <c r="TWG108" s="1279"/>
      <c r="TWH108" s="1279"/>
      <c r="TWI108" s="1279"/>
      <c r="TWJ108" s="1279"/>
      <c r="TWK108" s="1279"/>
      <c r="TWL108" s="1279"/>
      <c r="TWM108" s="1279"/>
      <c r="TWN108" s="1279"/>
      <c r="TWO108" s="1279"/>
      <c r="TWP108" s="1279"/>
      <c r="TWQ108" s="1279"/>
      <c r="TWR108" s="1279"/>
      <c r="TWS108" s="1279"/>
      <c r="TWT108" s="1279"/>
      <c r="TWU108" s="1279"/>
      <c r="TWV108" s="1279"/>
      <c r="TWW108" s="1279"/>
      <c r="TWX108" s="1279"/>
      <c r="TWY108" s="1279"/>
      <c r="TWZ108" s="1279"/>
      <c r="TXA108" s="1279"/>
      <c r="TXB108" s="1279"/>
      <c r="TXC108" s="1279"/>
      <c r="TXD108" s="1279"/>
      <c r="TXE108" s="1279"/>
      <c r="TXF108" s="1279"/>
      <c r="TXG108" s="1279"/>
      <c r="TXH108" s="1279"/>
      <c r="TXI108" s="1279"/>
      <c r="TXJ108" s="1279"/>
      <c r="TXK108" s="1279"/>
      <c r="TXL108" s="1279"/>
      <c r="TXM108" s="1279"/>
      <c r="TXN108" s="1279"/>
      <c r="TXO108" s="1279"/>
      <c r="TXP108" s="1279"/>
      <c r="TXQ108" s="1279"/>
      <c r="TXR108" s="1279"/>
      <c r="TXS108" s="1279"/>
      <c r="TXT108" s="1279"/>
      <c r="TXU108" s="1279"/>
      <c r="TXV108" s="1279"/>
      <c r="TXW108" s="1279"/>
      <c r="TXX108" s="1279"/>
      <c r="TXY108" s="1279"/>
      <c r="TXZ108" s="1279"/>
      <c r="TYA108" s="1279"/>
      <c r="TYB108" s="1279"/>
      <c r="TYC108" s="1279"/>
      <c r="TYD108" s="1279"/>
      <c r="TYE108" s="1279"/>
      <c r="TYF108" s="1279"/>
      <c r="TYG108" s="1279"/>
      <c r="TYH108" s="1279"/>
      <c r="TYI108" s="1279"/>
      <c r="TYJ108" s="1279"/>
      <c r="TYK108" s="1279"/>
      <c r="TYL108" s="1279"/>
      <c r="TYM108" s="1279"/>
      <c r="TYN108" s="1279"/>
      <c r="TYO108" s="1279"/>
      <c r="TYP108" s="1279"/>
      <c r="TYQ108" s="1279"/>
      <c r="TYR108" s="1279"/>
      <c r="TYS108" s="1279"/>
      <c r="TYT108" s="1279"/>
      <c r="TYU108" s="1279"/>
      <c r="TYV108" s="1279"/>
      <c r="TYW108" s="1279"/>
      <c r="TYX108" s="1279"/>
      <c r="TYY108" s="1279"/>
      <c r="TYZ108" s="1279"/>
      <c r="TZA108" s="1279"/>
      <c r="TZB108" s="1279"/>
      <c r="TZC108" s="1279"/>
      <c r="TZD108" s="1279"/>
      <c r="TZE108" s="1279"/>
      <c r="TZF108" s="1279"/>
      <c r="TZG108" s="1279"/>
      <c r="TZH108" s="1279"/>
      <c r="TZI108" s="1279"/>
      <c r="TZJ108" s="1279"/>
      <c r="TZK108" s="1279"/>
      <c r="TZL108" s="1279"/>
      <c r="TZM108" s="1279"/>
      <c r="TZN108" s="1279"/>
      <c r="TZO108" s="1279"/>
      <c r="TZP108" s="1279"/>
      <c r="TZQ108" s="1279"/>
      <c r="TZR108" s="1279"/>
      <c r="TZS108" s="1279"/>
      <c r="TZT108" s="1279"/>
      <c r="TZU108" s="1279"/>
      <c r="TZV108" s="1279"/>
      <c r="TZW108" s="1279"/>
      <c r="TZX108" s="1279"/>
      <c r="TZY108" s="1279"/>
      <c r="TZZ108" s="1279"/>
      <c r="UAA108" s="1279"/>
      <c r="UAB108" s="1279"/>
      <c r="UAC108" s="1279"/>
      <c r="UAD108" s="1279"/>
      <c r="UAE108" s="1279"/>
      <c r="UAF108" s="1279"/>
      <c r="UAG108" s="1279"/>
      <c r="UAH108" s="1279"/>
      <c r="UAI108" s="1279"/>
      <c r="UAJ108" s="1279"/>
      <c r="UAK108" s="1279"/>
      <c r="UAL108" s="1279"/>
      <c r="UAM108" s="1279"/>
      <c r="UAN108" s="1279"/>
      <c r="UAO108" s="1279"/>
      <c r="UAP108" s="1279"/>
      <c r="UAQ108" s="1279"/>
      <c r="UAR108" s="1279"/>
      <c r="UAS108" s="1279"/>
      <c r="UAT108" s="1279"/>
      <c r="UAU108" s="1279"/>
      <c r="UAV108" s="1279"/>
      <c r="UAW108" s="1279"/>
      <c r="UAX108" s="1279"/>
      <c r="UAY108" s="1279"/>
      <c r="UAZ108" s="1279"/>
      <c r="UBA108" s="1279"/>
      <c r="UBB108" s="1279"/>
      <c r="UBC108" s="1279"/>
      <c r="UBD108" s="1279"/>
      <c r="UBE108" s="1279"/>
      <c r="UBF108" s="1279"/>
      <c r="UBG108" s="1279"/>
      <c r="UBH108" s="1279"/>
      <c r="UBI108" s="1279"/>
      <c r="UBJ108" s="1279"/>
      <c r="UBK108" s="1279"/>
      <c r="UBL108" s="1279"/>
      <c r="UBM108" s="1279"/>
      <c r="UBN108" s="1279"/>
      <c r="UBO108" s="1279"/>
      <c r="UBP108" s="1279"/>
      <c r="UBQ108" s="1279"/>
      <c r="UBR108" s="1279"/>
      <c r="UBS108" s="1279"/>
      <c r="UBT108" s="1279"/>
      <c r="UBU108" s="1279"/>
      <c r="UBV108" s="1279"/>
      <c r="UBW108" s="1279"/>
      <c r="UBX108" s="1279"/>
      <c r="UBY108" s="1279"/>
      <c r="UBZ108" s="1279"/>
      <c r="UCA108" s="1279"/>
      <c r="UCB108" s="1279"/>
      <c r="UCC108" s="1279"/>
      <c r="UCD108" s="1279"/>
      <c r="UCE108" s="1279"/>
      <c r="UCF108" s="1279"/>
      <c r="UCG108" s="1279"/>
      <c r="UCH108" s="1279"/>
      <c r="UCI108" s="1279"/>
      <c r="UCJ108" s="1279"/>
      <c r="UCK108" s="1279"/>
      <c r="UCL108" s="1279"/>
      <c r="UCM108" s="1279"/>
      <c r="UCN108" s="1279"/>
      <c r="UCO108" s="1279"/>
      <c r="UCP108" s="1279"/>
      <c r="UCQ108" s="1279"/>
      <c r="UCR108" s="1279"/>
      <c r="UCS108" s="1279"/>
      <c r="UCT108" s="1279"/>
      <c r="UCU108" s="1279"/>
      <c r="UCV108" s="1279"/>
      <c r="UCW108" s="1279"/>
      <c r="UCX108" s="1279"/>
      <c r="UCY108" s="1279"/>
      <c r="UCZ108" s="1279"/>
      <c r="UDA108" s="1279"/>
      <c r="UDB108" s="1279"/>
      <c r="UDC108" s="1279"/>
      <c r="UDD108" s="1279"/>
      <c r="UDE108" s="1279"/>
      <c r="UDF108" s="1279"/>
      <c r="UDG108" s="1279"/>
      <c r="UDH108" s="1279"/>
      <c r="UDI108" s="1279"/>
      <c r="UDJ108" s="1279"/>
      <c r="UDK108" s="1279"/>
      <c r="UDL108" s="1279"/>
      <c r="UDM108" s="1279"/>
      <c r="UDN108" s="1279"/>
      <c r="UDO108" s="1279"/>
      <c r="UDP108" s="1279"/>
      <c r="UDQ108" s="1279"/>
      <c r="UDR108" s="1279"/>
      <c r="UDS108" s="1279"/>
      <c r="UDT108" s="1279"/>
      <c r="UDU108" s="1279"/>
      <c r="UDV108" s="1279"/>
      <c r="UDW108" s="1279"/>
      <c r="UDX108" s="1279"/>
      <c r="UDY108" s="1279"/>
      <c r="UDZ108" s="1279"/>
      <c r="UEA108" s="1279"/>
      <c r="UEB108" s="1279"/>
      <c r="UEC108" s="1279"/>
      <c r="UED108" s="1279"/>
      <c r="UEE108" s="1279"/>
      <c r="UEF108" s="1279"/>
      <c r="UEG108" s="1279"/>
      <c r="UEH108" s="1279"/>
      <c r="UEI108" s="1279"/>
      <c r="UEJ108" s="1279"/>
      <c r="UEK108" s="1279"/>
      <c r="UEL108" s="1279"/>
      <c r="UEM108" s="1279"/>
      <c r="UEN108" s="1279"/>
      <c r="UEO108" s="1279"/>
      <c r="UEP108" s="1279"/>
      <c r="UEQ108" s="1279"/>
      <c r="UER108" s="1279"/>
      <c r="UES108" s="1279"/>
      <c r="UET108" s="1279"/>
      <c r="UEU108" s="1279"/>
      <c r="UEV108" s="1279"/>
      <c r="UEW108" s="1279"/>
      <c r="UEX108" s="1279"/>
      <c r="UEY108" s="1279"/>
      <c r="UEZ108" s="1279"/>
      <c r="UFA108" s="1279"/>
      <c r="UFB108" s="1279"/>
      <c r="UFC108" s="1279"/>
      <c r="UFD108" s="1279"/>
      <c r="UFE108" s="1279"/>
      <c r="UFF108" s="1279"/>
      <c r="UFG108" s="1279"/>
      <c r="UFH108" s="1279"/>
      <c r="UFI108" s="1279"/>
      <c r="UFJ108" s="1279"/>
      <c r="UFK108" s="1279"/>
      <c r="UFL108" s="1279"/>
      <c r="UFM108" s="1279"/>
      <c r="UFN108" s="1279"/>
      <c r="UFO108" s="1279"/>
      <c r="UFP108" s="1279"/>
      <c r="UFQ108" s="1279"/>
      <c r="UFR108" s="1279"/>
      <c r="UFS108" s="1279"/>
      <c r="UFT108" s="1279"/>
      <c r="UFU108" s="1279"/>
      <c r="UFV108" s="1279"/>
      <c r="UFW108" s="1279"/>
      <c r="UFX108" s="1279"/>
      <c r="UFY108" s="1279"/>
      <c r="UFZ108" s="1279"/>
      <c r="UGA108" s="1279"/>
      <c r="UGB108" s="1279"/>
      <c r="UGC108" s="1279"/>
      <c r="UGD108" s="1279"/>
      <c r="UGE108" s="1279"/>
      <c r="UGF108" s="1279"/>
      <c r="UGG108" s="1279"/>
      <c r="UGH108" s="1279"/>
      <c r="UGI108" s="1279"/>
      <c r="UGJ108" s="1279"/>
      <c r="UGK108" s="1279"/>
      <c r="UGL108" s="1279"/>
      <c r="UGM108" s="1279"/>
      <c r="UGN108" s="1279"/>
      <c r="UGO108" s="1279"/>
      <c r="UGP108" s="1279"/>
      <c r="UGQ108" s="1279"/>
      <c r="UGR108" s="1279"/>
      <c r="UGS108" s="1279"/>
      <c r="UGT108" s="1279"/>
      <c r="UGU108" s="1279"/>
      <c r="UGV108" s="1279"/>
      <c r="UGW108" s="1279"/>
      <c r="UGX108" s="1279"/>
      <c r="UGY108" s="1279"/>
      <c r="UGZ108" s="1279"/>
      <c r="UHA108" s="1279"/>
      <c r="UHB108" s="1279"/>
      <c r="UHC108" s="1279"/>
      <c r="UHD108" s="1279"/>
      <c r="UHE108" s="1279"/>
      <c r="UHF108" s="1279"/>
      <c r="UHG108" s="1279"/>
      <c r="UHH108" s="1279"/>
      <c r="UHI108" s="1279"/>
      <c r="UHJ108" s="1279"/>
      <c r="UHK108" s="1279"/>
      <c r="UHL108" s="1279"/>
      <c r="UHM108" s="1279"/>
      <c r="UHN108" s="1279"/>
      <c r="UHO108" s="1279"/>
      <c r="UHP108" s="1279"/>
      <c r="UHQ108" s="1279"/>
      <c r="UHR108" s="1279"/>
      <c r="UHS108" s="1279"/>
      <c r="UHT108" s="1279"/>
      <c r="UHU108" s="1279"/>
      <c r="UHV108" s="1279"/>
      <c r="UHW108" s="1279"/>
      <c r="UHX108" s="1279"/>
      <c r="UHY108" s="1279"/>
      <c r="UHZ108" s="1279"/>
      <c r="UIA108" s="1279"/>
      <c r="UIB108" s="1279"/>
      <c r="UIC108" s="1279"/>
      <c r="UID108" s="1279"/>
      <c r="UIE108" s="1279"/>
      <c r="UIF108" s="1279"/>
      <c r="UIG108" s="1279"/>
      <c r="UIH108" s="1279"/>
      <c r="UII108" s="1279"/>
      <c r="UIJ108" s="1279"/>
      <c r="UIK108" s="1279"/>
      <c r="UIL108" s="1279"/>
      <c r="UIM108" s="1279"/>
      <c r="UIN108" s="1279"/>
      <c r="UIO108" s="1279"/>
      <c r="UIP108" s="1279"/>
      <c r="UIQ108" s="1279"/>
      <c r="UIR108" s="1279"/>
      <c r="UIS108" s="1279"/>
      <c r="UIT108" s="1279"/>
      <c r="UIU108" s="1279"/>
      <c r="UIV108" s="1279"/>
      <c r="UIW108" s="1279"/>
      <c r="UIX108" s="1279"/>
      <c r="UIY108" s="1279"/>
      <c r="UIZ108" s="1279"/>
      <c r="UJA108" s="1279"/>
      <c r="UJB108" s="1279"/>
      <c r="UJC108" s="1279"/>
      <c r="UJD108" s="1279"/>
      <c r="UJE108" s="1279"/>
      <c r="UJF108" s="1279"/>
      <c r="UJG108" s="1279"/>
      <c r="UJH108" s="1279"/>
      <c r="UJI108" s="1279"/>
      <c r="UJJ108" s="1279"/>
      <c r="UJK108" s="1279"/>
      <c r="UJL108" s="1279"/>
      <c r="UJM108" s="1279"/>
      <c r="UJN108" s="1279"/>
      <c r="UJO108" s="1279"/>
      <c r="UJP108" s="1279"/>
      <c r="UJQ108" s="1279"/>
      <c r="UJR108" s="1279"/>
      <c r="UJS108" s="1279"/>
      <c r="UJT108" s="1279"/>
      <c r="UJU108" s="1279"/>
      <c r="UJV108" s="1279"/>
      <c r="UJW108" s="1279"/>
      <c r="UJX108" s="1279"/>
      <c r="UJY108" s="1279"/>
      <c r="UJZ108" s="1279"/>
      <c r="UKA108" s="1279"/>
      <c r="UKB108" s="1279"/>
      <c r="UKC108" s="1279"/>
      <c r="UKD108" s="1279"/>
      <c r="UKE108" s="1279"/>
      <c r="UKF108" s="1279"/>
      <c r="UKG108" s="1279"/>
      <c r="UKH108" s="1279"/>
      <c r="UKI108" s="1279"/>
      <c r="UKJ108" s="1279"/>
      <c r="UKK108" s="1279"/>
      <c r="UKL108" s="1279"/>
      <c r="UKM108" s="1279"/>
      <c r="UKN108" s="1279"/>
      <c r="UKO108" s="1279"/>
      <c r="UKP108" s="1279"/>
      <c r="UKQ108" s="1279"/>
      <c r="UKR108" s="1279"/>
      <c r="UKS108" s="1279"/>
      <c r="UKT108" s="1279"/>
      <c r="UKU108" s="1279"/>
      <c r="UKV108" s="1279"/>
      <c r="UKW108" s="1279"/>
      <c r="UKX108" s="1279"/>
      <c r="UKY108" s="1279"/>
      <c r="UKZ108" s="1279"/>
      <c r="ULA108" s="1279"/>
      <c r="ULB108" s="1279"/>
      <c r="ULC108" s="1279"/>
      <c r="ULD108" s="1279"/>
      <c r="ULE108" s="1279"/>
      <c r="ULF108" s="1279"/>
      <c r="ULG108" s="1279"/>
      <c r="ULH108" s="1279"/>
      <c r="ULI108" s="1279"/>
      <c r="ULJ108" s="1279"/>
      <c r="ULK108" s="1279"/>
      <c r="ULL108" s="1279"/>
      <c r="ULM108" s="1279"/>
      <c r="ULN108" s="1279"/>
      <c r="ULO108" s="1279"/>
      <c r="ULP108" s="1279"/>
      <c r="ULQ108" s="1279"/>
      <c r="ULR108" s="1279"/>
      <c r="ULS108" s="1279"/>
      <c r="ULT108" s="1279"/>
      <c r="ULU108" s="1279"/>
      <c r="ULV108" s="1279"/>
      <c r="ULW108" s="1279"/>
      <c r="ULX108" s="1279"/>
      <c r="ULY108" s="1279"/>
      <c r="ULZ108" s="1279"/>
      <c r="UMA108" s="1279"/>
      <c r="UMB108" s="1279"/>
      <c r="UMC108" s="1279"/>
      <c r="UMD108" s="1279"/>
      <c r="UME108" s="1279"/>
      <c r="UMF108" s="1279"/>
      <c r="UMG108" s="1279"/>
      <c r="UMH108" s="1279"/>
      <c r="UMI108" s="1279"/>
      <c r="UMJ108" s="1279"/>
      <c r="UMK108" s="1279"/>
      <c r="UML108" s="1279"/>
      <c r="UMM108" s="1279"/>
      <c r="UMN108" s="1279"/>
      <c r="UMO108" s="1279"/>
      <c r="UMP108" s="1279"/>
      <c r="UMQ108" s="1279"/>
      <c r="UMR108" s="1279"/>
      <c r="UMS108" s="1279"/>
      <c r="UMT108" s="1279"/>
      <c r="UMU108" s="1279"/>
      <c r="UMV108" s="1279"/>
      <c r="UMW108" s="1279"/>
      <c r="UMX108" s="1279"/>
      <c r="UMY108" s="1279"/>
      <c r="UMZ108" s="1279"/>
      <c r="UNA108" s="1279"/>
      <c r="UNB108" s="1279"/>
      <c r="UNC108" s="1279"/>
      <c r="UND108" s="1279"/>
      <c r="UNE108" s="1279"/>
      <c r="UNF108" s="1279"/>
      <c r="UNG108" s="1279"/>
      <c r="UNH108" s="1279"/>
      <c r="UNI108" s="1279"/>
      <c r="UNJ108" s="1279"/>
      <c r="UNK108" s="1279"/>
      <c r="UNL108" s="1279"/>
      <c r="UNM108" s="1279"/>
      <c r="UNN108" s="1279"/>
      <c r="UNO108" s="1279"/>
      <c r="UNP108" s="1279"/>
      <c r="UNQ108" s="1279"/>
      <c r="UNR108" s="1279"/>
      <c r="UNS108" s="1279"/>
      <c r="UNT108" s="1279"/>
      <c r="UNU108" s="1279"/>
      <c r="UNV108" s="1279"/>
      <c r="UNW108" s="1279"/>
      <c r="UNX108" s="1279"/>
      <c r="UNY108" s="1279"/>
      <c r="UNZ108" s="1279"/>
      <c r="UOA108" s="1279"/>
      <c r="UOB108" s="1279"/>
      <c r="UOC108" s="1279"/>
      <c r="UOD108" s="1279"/>
      <c r="UOE108" s="1279"/>
      <c r="UOF108" s="1279"/>
      <c r="UOG108" s="1279"/>
      <c r="UOH108" s="1279"/>
      <c r="UOI108" s="1279"/>
      <c r="UOJ108" s="1279"/>
      <c r="UOK108" s="1279"/>
      <c r="UOL108" s="1279"/>
      <c r="UOM108" s="1279"/>
      <c r="UON108" s="1279"/>
      <c r="UOO108" s="1279"/>
      <c r="UOP108" s="1279"/>
      <c r="UOQ108" s="1279"/>
      <c r="UOR108" s="1279"/>
      <c r="UOS108" s="1279"/>
      <c r="UOT108" s="1279"/>
      <c r="UOU108" s="1279"/>
      <c r="UOV108" s="1279"/>
      <c r="UOW108" s="1279"/>
      <c r="UOX108" s="1279"/>
      <c r="UOY108" s="1279"/>
      <c r="UOZ108" s="1279"/>
      <c r="UPA108" s="1279"/>
      <c r="UPB108" s="1279"/>
      <c r="UPC108" s="1279"/>
      <c r="UPD108" s="1279"/>
      <c r="UPE108" s="1279"/>
      <c r="UPF108" s="1279"/>
      <c r="UPG108" s="1279"/>
      <c r="UPH108" s="1279"/>
      <c r="UPI108" s="1279"/>
      <c r="UPJ108" s="1279"/>
      <c r="UPK108" s="1279"/>
      <c r="UPL108" s="1279"/>
      <c r="UPM108" s="1279"/>
      <c r="UPN108" s="1279"/>
      <c r="UPO108" s="1279"/>
      <c r="UPP108" s="1279"/>
      <c r="UPQ108" s="1279"/>
      <c r="UPR108" s="1279"/>
      <c r="UPS108" s="1279"/>
      <c r="UPT108" s="1279"/>
      <c r="UPU108" s="1279"/>
      <c r="UPV108" s="1279"/>
      <c r="UPW108" s="1279"/>
      <c r="UPX108" s="1279"/>
      <c r="UPY108" s="1279"/>
      <c r="UPZ108" s="1279"/>
      <c r="UQA108" s="1279"/>
      <c r="UQB108" s="1279"/>
      <c r="UQC108" s="1279"/>
      <c r="UQD108" s="1279"/>
      <c r="UQE108" s="1279"/>
      <c r="UQF108" s="1279"/>
      <c r="UQG108" s="1279"/>
      <c r="UQH108" s="1279"/>
      <c r="UQI108" s="1279"/>
      <c r="UQJ108" s="1279"/>
      <c r="UQK108" s="1279"/>
      <c r="UQL108" s="1279"/>
      <c r="UQM108" s="1279"/>
      <c r="UQN108" s="1279"/>
      <c r="UQO108" s="1279"/>
      <c r="UQP108" s="1279"/>
      <c r="UQQ108" s="1279"/>
      <c r="UQR108" s="1279"/>
      <c r="UQS108" s="1279"/>
      <c r="UQT108" s="1279"/>
      <c r="UQU108" s="1279"/>
      <c r="UQV108" s="1279"/>
      <c r="UQW108" s="1279"/>
      <c r="UQX108" s="1279"/>
      <c r="UQY108" s="1279"/>
      <c r="UQZ108" s="1279"/>
      <c r="URA108" s="1279"/>
      <c r="URB108" s="1279"/>
      <c r="URC108" s="1279"/>
      <c r="URD108" s="1279"/>
      <c r="URE108" s="1279"/>
      <c r="URF108" s="1279"/>
      <c r="URG108" s="1279"/>
      <c r="URH108" s="1279"/>
      <c r="URI108" s="1279"/>
      <c r="URJ108" s="1279"/>
      <c r="URK108" s="1279"/>
      <c r="URL108" s="1279"/>
      <c r="URM108" s="1279"/>
      <c r="URN108" s="1279"/>
      <c r="URO108" s="1279"/>
      <c r="URP108" s="1279"/>
      <c r="URQ108" s="1279"/>
      <c r="URR108" s="1279"/>
      <c r="URS108" s="1279"/>
      <c r="URT108" s="1279"/>
      <c r="URU108" s="1279"/>
      <c r="URV108" s="1279"/>
      <c r="URW108" s="1279"/>
      <c r="URX108" s="1279"/>
      <c r="URY108" s="1279"/>
      <c r="URZ108" s="1279"/>
      <c r="USA108" s="1279"/>
      <c r="USB108" s="1279"/>
      <c r="USC108" s="1279"/>
      <c r="USD108" s="1279"/>
      <c r="USE108" s="1279"/>
      <c r="USF108" s="1279"/>
      <c r="USG108" s="1279"/>
      <c r="USH108" s="1279"/>
      <c r="USI108" s="1279"/>
      <c r="USJ108" s="1279"/>
      <c r="USK108" s="1279"/>
      <c r="USL108" s="1279"/>
      <c r="USM108" s="1279"/>
      <c r="USN108" s="1279"/>
      <c r="USO108" s="1279"/>
      <c r="USP108" s="1279"/>
      <c r="USQ108" s="1279"/>
      <c r="USR108" s="1279"/>
      <c r="USS108" s="1279"/>
      <c r="UST108" s="1279"/>
      <c r="USU108" s="1279"/>
      <c r="USV108" s="1279"/>
      <c r="USW108" s="1279"/>
      <c r="USX108" s="1279"/>
      <c r="USY108" s="1279"/>
      <c r="USZ108" s="1279"/>
      <c r="UTA108" s="1279"/>
      <c r="UTB108" s="1279"/>
      <c r="UTC108" s="1279"/>
      <c r="UTD108" s="1279"/>
      <c r="UTE108" s="1279"/>
      <c r="UTF108" s="1279"/>
      <c r="UTG108" s="1279"/>
      <c r="UTH108" s="1279"/>
      <c r="UTI108" s="1279"/>
      <c r="UTJ108" s="1279"/>
      <c r="UTK108" s="1279"/>
      <c r="UTL108" s="1279"/>
      <c r="UTM108" s="1279"/>
      <c r="UTN108" s="1279"/>
      <c r="UTO108" s="1279"/>
      <c r="UTP108" s="1279"/>
      <c r="UTQ108" s="1279"/>
      <c r="UTR108" s="1279"/>
      <c r="UTS108" s="1279"/>
      <c r="UTT108" s="1279"/>
      <c r="UTU108" s="1279"/>
      <c r="UTV108" s="1279"/>
      <c r="UTW108" s="1279"/>
      <c r="UTX108" s="1279"/>
      <c r="UTY108" s="1279"/>
      <c r="UTZ108" s="1279"/>
      <c r="UUA108" s="1279"/>
      <c r="UUB108" s="1279"/>
      <c r="UUC108" s="1279"/>
      <c r="UUD108" s="1279"/>
      <c r="UUE108" s="1279"/>
      <c r="UUF108" s="1279"/>
      <c r="UUG108" s="1279"/>
      <c r="UUH108" s="1279"/>
      <c r="UUI108" s="1279"/>
      <c r="UUJ108" s="1279"/>
      <c r="UUK108" s="1279"/>
      <c r="UUL108" s="1279"/>
      <c r="UUM108" s="1279"/>
      <c r="UUN108" s="1279"/>
      <c r="UUO108" s="1279"/>
      <c r="UUP108" s="1279"/>
      <c r="UUQ108" s="1279"/>
      <c r="UUR108" s="1279"/>
      <c r="UUS108" s="1279"/>
      <c r="UUT108" s="1279"/>
      <c r="UUU108" s="1279"/>
      <c r="UUV108" s="1279"/>
      <c r="UUW108" s="1279"/>
      <c r="UUX108" s="1279"/>
      <c r="UUY108" s="1279"/>
      <c r="UUZ108" s="1279"/>
      <c r="UVA108" s="1279"/>
      <c r="UVB108" s="1279"/>
      <c r="UVC108" s="1279"/>
      <c r="UVD108" s="1279"/>
      <c r="UVE108" s="1279"/>
      <c r="UVF108" s="1279"/>
      <c r="UVG108" s="1279"/>
      <c r="UVH108" s="1279"/>
      <c r="UVI108" s="1279"/>
      <c r="UVJ108" s="1279"/>
      <c r="UVK108" s="1279"/>
      <c r="UVL108" s="1279"/>
      <c r="UVM108" s="1279"/>
      <c r="UVN108" s="1279"/>
      <c r="UVO108" s="1279"/>
      <c r="UVP108" s="1279"/>
      <c r="UVQ108" s="1279"/>
      <c r="UVR108" s="1279"/>
      <c r="UVS108" s="1279"/>
      <c r="UVT108" s="1279"/>
      <c r="UVU108" s="1279"/>
      <c r="UVV108" s="1279"/>
      <c r="UVW108" s="1279"/>
      <c r="UVX108" s="1279"/>
      <c r="UVY108" s="1279"/>
      <c r="UVZ108" s="1279"/>
      <c r="UWA108" s="1279"/>
      <c r="UWB108" s="1279"/>
      <c r="UWC108" s="1279"/>
      <c r="UWD108" s="1279"/>
      <c r="UWE108" s="1279"/>
      <c r="UWF108" s="1279"/>
      <c r="UWG108" s="1279"/>
      <c r="UWH108" s="1279"/>
      <c r="UWI108" s="1279"/>
      <c r="UWJ108" s="1279"/>
      <c r="UWK108" s="1279"/>
      <c r="UWL108" s="1279"/>
      <c r="UWM108" s="1279"/>
      <c r="UWN108" s="1279"/>
      <c r="UWO108" s="1279"/>
      <c r="UWP108" s="1279"/>
      <c r="UWQ108" s="1279"/>
      <c r="UWR108" s="1279"/>
      <c r="UWS108" s="1279"/>
      <c r="UWT108" s="1279"/>
      <c r="UWU108" s="1279"/>
      <c r="UWV108" s="1279"/>
      <c r="UWW108" s="1279"/>
      <c r="UWX108" s="1279"/>
      <c r="UWY108" s="1279"/>
      <c r="UWZ108" s="1279"/>
      <c r="UXA108" s="1279"/>
      <c r="UXB108" s="1279"/>
      <c r="UXC108" s="1279"/>
      <c r="UXD108" s="1279"/>
      <c r="UXE108" s="1279"/>
      <c r="UXF108" s="1279"/>
      <c r="UXG108" s="1279"/>
      <c r="UXH108" s="1279"/>
      <c r="UXI108" s="1279"/>
      <c r="UXJ108" s="1279"/>
      <c r="UXK108" s="1279"/>
      <c r="UXL108" s="1279"/>
      <c r="UXM108" s="1279"/>
      <c r="UXN108" s="1279"/>
      <c r="UXO108" s="1279"/>
      <c r="UXP108" s="1279"/>
      <c r="UXQ108" s="1279"/>
      <c r="UXR108" s="1279"/>
      <c r="UXS108" s="1279"/>
      <c r="UXT108" s="1279"/>
      <c r="UXU108" s="1279"/>
      <c r="UXV108" s="1279"/>
      <c r="UXW108" s="1279"/>
      <c r="UXX108" s="1279"/>
      <c r="UXY108" s="1279"/>
      <c r="UXZ108" s="1279"/>
      <c r="UYA108" s="1279"/>
      <c r="UYB108" s="1279"/>
      <c r="UYC108" s="1279"/>
      <c r="UYD108" s="1279"/>
      <c r="UYE108" s="1279"/>
      <c r="UYF108" s="1279"/>
      <c r="UYG108" s="1279"/>
      <c r="UYH108" s="1279"/>
      <c r="UYI108" s="1279"/>
      <c r="UYJ108" s="1279"/>
      <c r="UYK108" s="1279"/>
      <c r="UYL108" s="1279"/>
      <c r="UYM108" s="1279"/>
      <c r="UYN108" s="1279"/>
      <c r="UYO108" s="1279"/>
      <c r="UYP108" s="1279"/>
      <c r="UYQ108" s="1279"/>
      <c r="UYR108" s="1279"/>
      <c r="UYS108" s="1279"/>
      <c r="UYT108" s="1279"/>
      <c r="UYU108" s="1279"/>
      <c r="UYV108" s="1279"/>
      <c r="UYW108" s="1279"/>
      <c r="UYX108" s="1279"/>
      <c r="UYY108" s="1279"/>
      <c r="UYZ108" s="1279"/>
      <c r="UZA108" s="1279"/>
      <c r="UZB108" s="1279"/>
      <c r="UZC108" s="1279"/>
      <c r="UZD108" s="1279"/>
      <c r="UZE108" s="1279"/>
      <c r="UZF108" s="1279"/>
      <c r="UZG108" s="1279"/>
      <c r="UZH108" s="1279"/>
      <c r="UZI108" s="1279"/>
      <c r="UZJ108" s="1279"/>
      <c r="UZK108" s="1279"/>
      <c r="UZL108" s="1279"/>
      <c r="UZM108" s="1279"/>
      <c r="UZN108" s="1279"/>
      <c r="UZO108" s="1279"/>
      <c r="UZP108" s="1279"/>
      <c r="UZQ108" s="1279"/>
      <c r="UZR108" s="1279"/>
      <c r="UZS108" s="1279"/>
      <c r="UZT108" s="1279"/>
      <c r="UZU108" s="1279"/>
      <c r="UZV108" s="1279"/>
      <c r="UZW108" s="1279"/>
      <c r="UZX108" s="1279"/>
      <c r="UZY108" s="1279"/>
      <c r="UZZ108" s="1279"/>
      <c r="VAA108" s="1279"/>
      <c r="VAB108" s="1279"/>
      <c r="VAC108" s="1279"/>
      <c r="VAD108" s="1279"/>
      <c r="VAE108" s="1279"/>
      <c r="VAF108" s="1279"/>
      <c r="VAG108" s="1279"/>
      <c r="VAH108" s="1279"/>
      <c r="VAI108" s="1279"/>
      <c r="VAJ108" s="1279"/>
      <c r="VAK108" s="1279"/>
      <c r="VAL108" s="1279"/>
      <c r="VAM108" s="1279"/>
      <c r="VAN108" s="1279"/>
      <c r="VAO108" s="1279"/>
      <c r="VAP108" s="1279"/>
      <c r="VAQ108" s="1279"/>
      <c r="VAR108" s="1279"/>
      <c r="VAS108" s="1279"/>
      <c r="VAT108" s="1279"/>
      <c r="VAU108" s="1279"/>
      <c r="VAV108" s="1279"/>
      <c r="VAW108" s="1279"/>
      <c r="VAX108" s="1279"/>
      <c r="VAY108" s="1279"/>
      <c r="VAZ108" s="1279"/>
      <c r="VBA108" s="1279"/>
      <c r="VBB108" s="1279"/>
      <c r="VBC108" s="1279"/>
      <c r="VBD108" s="1279"/>
      <c r="VBE108" s="1279"/>
      <c r="VBF108" s="1279"/>
      <c r="VBG108" s="1279"/>
      <c r="VBH108" s="1279"/>
      <c r="VBI108" s="1279"/>
      <c r="VBJ108" s="1279"/>
      <c r="VBK108" s="1279"/>
      <c r="VBL108" s="1279"/>
      <c r="VBM108" s="1279"/>
      <c r="VBN108" s="1279"/>
      <c r="VBO108" s="1279"/>
      <c r="VBP108" s="1279"/>
      <c r="VBQ108" s="1279"/>
      <c r="VBR108" s="1279"/>
      <c r="VBS108" s="1279"/>
      <c r="VBT108" s="1279"/>
      <c r="VBU108" s="1279"/>
      <c r="VBV108" s="1279"/>
      <c r="VBW108" s="1279"/>
      <c r="VBX108" s="1279"/>
      <c r="VBY108" s="1279"/>
      <c r="VBZ108" s="1279"/>
      <c r="VCA108" s="1279"/>
      <c r="VCB108" s="1279"/>
      <c r="VCC108" s="1279"/>
      <c r="VCD108" s="1279"/>
      <c r="VCE108" s="1279"/>
      <c r="VCF108" s="1279"/>
      <c r="VCG108" s="1279"/>
      <c r="VCH108" s="1279"/>
      <c r="VCI108" s="1279"/>
      <c r="VCJ108" s="1279"/>
      <c r="VCK108" s="1279"/>
      <c r="VCL108" s="1279"/>
      <c r="VCM108" s="1279"/>
      <c r="VCN108" s="1279"/>
      <c r="VCO108" s="1279"/>
      <c r="VCP108" s="1279"/>
      <c r="VCQ108" s="1279"/>
      <c r="VCR108" s="1279"/>
      <c r="VCS108" s="1279"/>
      <c r="VCT108" s="1279"/>
      <c r="VCU108" s="1279"/>
      <c r="VCV108" s="1279"/>
      <c r="VCW108" s="1279"/>
      <c r="VCX108" s="1279"/>
      <c r="VCY108" s="1279"/>
      <c r="VCZ108" s="1279"/>
      <c r="VDA108" s="1279"/>
      <c r="VDB108" s="1279"/>
      <c r="VDC108" s="1279"/>
      <c r="VDD108" s="1279"/>
      <c r="VDE108" s="1279"/>
      <c r="VDF108" s="1279"/>
      <c r="VDG108" s="1279"/>
      <c r="VDH108" s="1279"/>
      <c r="VDI108" s="1279"/>
      <c r="VDJ108" s="1279"/>
      <c r="VDK108" s="1279"/>
      <c r="VDL108" s="1279"/>
      <c r="VDM108" s="1279"/>
      <c r="VDN108" s="1279"/>
      <c r="VDO108" s="1279"/>
      <c r="VDP108" s="1279"/>
      <c r="VDQ108" s="1279"/>
      <c r="VDR108" s="1279"/>
      <c r="VDS108" s="1279"/>
      <c r="VDT108" s="1279"/>
      <c r="VDU108" s="1279"/>
      <c r="VDV108" s="1279"/>
      <c r="VDW108" s="1279"/>
      <c r="VDX108" s="1279"/>
      <c r="VDY108" s="1279"/>
      <c r="VDZ108" s="1279"/>
      <c r="VEA108" s="1279"/>
      <c r="VEB108" s="1279"/>
      <c r="VEC108" s="1279"/>
      <c r="VED108" s="1279"/>
      <c r="VEE108" s="1279"/>
      <c r="VEF108" s="1279"/>
      <c r="VEG108" s="1279"/>
      <c r="VEH108" s="1279"/>
      <c r="VEI108" s="1279"/>
      <c r="VEJ108" s="1279"/>
      <c r="VEK108" s="1279"/>
      <c r="VEL108" s="1279"/>
      <c r="VEM108" s="1279"/>
      <c r="VEN108" s="1279"/>
      <c r="VEO108" s="1279"/>
      <c r="VEP108" s="1279"/>
      <c r="VEQ108" s="1279"/>
      <c r="VER108" s="1279"/>
      <c r="VES108" s="1279"/>
      <c r="VET108" s="1279"/>
      <c r="VEU108" s="1279"/>
      <c r="VEV108" s="1279"/>
      <c r="VEW108" s="1279"/>
      <c r="VEX108" s="1279"/>
      <c r="VEY108" s="1279"/>
      <c r="VEZ108" s="1279"/>
      <c r="VFA108" s="1279"/>
      <c r="VFB108" s="1279"/>
      <c r="VFC108" s="1279"/>
      <c r="VFD108" s="1279"/>
      <c r="VFE108" s="1279"/>
      <c r="VFF108" s="1279"/>
      <c r="VFG108" s="1279"/>
      <c r="VFH108" s="1279"/>
      <c r="VFI108" s="1279"/>
      <c r="VFJ108" s="1279"/>
      <c r="VFK108" s="1279"/>
      <c r="VFL108" s="1279"/>
      <c r="VFM108" s="1279"/>
      <c r="VFN108" s="1279"/>
      <c r="VFO108" s="1279"/>
      <c r="VFP108" s="1279"/>
      <c r="VFQ108" s="1279"/>
      <c r="VFR108" s="1279"/>
      <c r="VFS108" s="1279"/>
      <c r="VFT108" s="1279"/>
      <c r="VFU108" s="1279"/>
      <c r="VFV108" s="1279"/>
      <c r="VFW108" s="1279"/>
      <c r="VFX108" s="1279"/>
      <c r="VFY108" s="1279"/>
      <c r="VFZ108" s="1279"/>
      <c r="VGA108" s="1279"/>
      <c r="VGB108" s="1279"/>
      <c r="VGC108" s="1279"/>
      <c r="VGD108" s="1279"/>
      <c r="VGE108" s="1279"/>
      <c r="VGF108" s="1279"/>
      <c r="VGG108" s="1279"/>
      <c r="VGH108" s="1279"/>
      <c r="VGI108" s="1279"/>
      <c r="VGJ108" s="1279"/>
      <c r="VGK108" s="1279"/>
      <c r="VGL108" s="1279"/>
      <c r="VGM108" s="1279"/>
      <c r="VGN108" s="1279"/>
      <c r="VGO108" s="1279"/>
      <c r="VGP108" s="1279"/>
      <c r="VGQ108" s="1279"/>
      <c r="VGR108" s="1279"/>
      <c r="VGS108" s="1279"/>
      <c r="VGT108" s="1279"/>
      <c r="VGU108" s="1279"/>
      <c r="VGV108" s="1279"/>
      <c r="VGW108" s="1279"/>
      <c r="VGX108" s="1279"/>
      <c r="VGY108" s="1279"/>
      <c r="VGZ108" s="1279"/>
      <c r="VHA108" s="1279"/>
      <c r="VHB108" s="1279"/>
      <c r="VHC108" s="1279"/>
      <c r="VHD108" s="1279"/>
      <c r="VHE108" s="1279"/>
      <c r="VHF108" s="1279"/>
      <c r="VHG108" s="1279"/>
      <c r="VHH108" s="1279"/>
      <c r="VHI108" s="1279"/>
      <c r="VHJ108" s="1279"/>
      <c r="VHK108" s="1279"/>
      <c r="VHL108" s="1279"/>
      <c r="VHM108" s="1279"/>
      <c r="VHN108" s="1279"/>
      <c r="VHO108" s="1279"/>
      <c r="VHP108" s="1279"/>
      <c r="VHQ108" s="1279"/>
      <c r="VHR108" s="1279"/>
      <c r="VHS108" s="1279"/>
      <c r="VHT108" s="1279"/>
      <c r="VHU108" s="1279"/>
      <c r="VHV108" s="1279"/>
      <c r="VHW108" s="1279"/>
      <c r="VHX108" s="1279"/>
      <c r="VHY108" s="1279"/>
      <c r="VHZ108" s="1279"/>
      <c r="VIA108" s="1279"/>
      <c r="VIB108" s="1279"/>
      <c r="VIC108" s="1279"/>
      <c r="VID108" s="1279"/>
      <c r="VIE108" s="1279"/>
      <c r="VIF108" s="1279"/>
      <c r="VIG108" s="1279"/>
      <c r="VIH108" s="1279"/>
      <c r="VII108" s="1279"/>
      <c r="VIJ108" s="1279"/>
      <c r="VIK108" s="1279"/>
      <c r="VIL108" s="1279"/>
      <c r="VIM108" s="1279"/>
      <c r="VIN108" s="1279"/>
      <c r="VIO108" s="1279"/>
      <c r="VIP108" s="1279"/>
      <c r="VIQ108" s="1279"/>
      <c r="VIR108" s="1279"/>
      <c r="VIS108" s="1279"/>
      <c r="VIT108" s="1279"/>
      <c r="VIU108" s="1279"/>
      <c r="VIV108" s="1279"/>
      <c r="VIW108" s="1279"/>
      <c r="VIX108" s="1279"/>
      <c r="VIY108" s="1279"/>
      <c r="VIZ108" s="1279"/>
      <c r="VJA108" s="1279"/>
      <c r="VJB108" s="1279"/>
      <c r="VJC108" s="1279"/>
      <c r="VJD108" s="1279"/>
      <c r="VJE108" s="1279"/>
      <c r="VJF108" s="1279"/>
      <c r="VJG108" s="1279"/>
      <c r="VJH108" s="1279"/>
      <c r="VJI108" s="1279"/>
      <c r="VJJ108" s="1279"/>
      <c r="VJK108" s="1279"/>
      <c r="VJL108" s="1279"/>
      <c r="VJM108" s="1279"/>
      <c r="VJN108" s="1279"/>
      <c r="VJO108" s="1279"/>
      <c r="VJP108" s="1279"/>
      <c r="VJQ108" s="1279"/>
      <c r="VJR108" s="1279"/>
      <c r="VJS108" s="1279"/>
      <c r="VJT108" s="1279"/>
      <c r="VJU108" s="1279"/>
      <c r="VJV108" s="1279"/>
      <c r="VJW108" s="1279"/>
      <c r="VJX108" s="1279"/>
      <c r="VJY108" s="1279"/>
      <c r="VJZ108" s="1279"/>
      <c r="VKA108" s="1279"/>
      <c r="VKB108" s="1279"/>
      <c r="VKC108" s="1279"/>
      <c r="VKD108" s="1279"/>
      <c r="VKE108" s="1279"/>
      <c r="VKF108" s="1279"/>
      <c r="VKG108" s="1279"/>
      <c r="VKH108" s="1279"/>
      <c r="VKI108" s="1279"/>
      <c r="VKJ108" s="1279"/>
      <c r="VKK108" s="1279"/>
      <c r="VKL108" s="1279"/>
      <c r="VKM108" s="1279"/>
      <c r="VKN108" s="1279"/>
      <c r="VKO108" s="1279"/>
      <c r="VKP108" s="1279"/>
      <c r="VKQ108" s="1279"/>
      <c r="VKR108" s="1279"/>
      <c r="VKS108" s="1279"/>
      <c r="VKT108" s="1279"/>
      <c r="VKU108" s="1279"/>
      <c r="VKV108" s="1279"/>
      <c r="VKW108" s="1279"/>
      <c r="VKX108" s="1279"/>
      <c r="VKY108" s="1279"/>
      <c r="VKZ108" s="1279"/>
      <c r="VLA108" s="1279"/>
      <c r="VLB108" s="1279"/>
      <c r="VLC108" s="1279"/>
      <c r="VLD108" s="1279"/>
      <c r="VLE108" s="1279"/>
      <c r="VLF108" s="1279"/>
      <c r="VLG108" s="1279"/>
      <c r="VLH108" s="1279"/>
      <c r="VLI108" s="1279"/>
      <c r="VLJ108" s="1279"/>
      <c r="VLK108" s="1279"/>
      <c r="VLL108" s="1279"/>
      <c r="VLM108" s="1279"/>
      <c r="VLN108" s="1279"/>
      <c r="VLO108" s="1279"/>
      <c r="VLP108" s="1279"/>
      <c r="VLQ108" s="1279"/>
      <c r="VLR108" s="1279"/>
      <c r="VLS108" s="1279"/>
      <c r="VLT108" s="1279"/>
      <c r="VLU108" s="1279"/>
      <c r="VLV108" s="1279"/>
      <c r="VLW108" s="1279"/>
      <c r="VLX108" s="1279"/>
      <c r="VLY108" s="1279"/>
      <c r="VLZ108" s="1279"/>
      <c r="VMA108" s="1279"/>
      <c r="VMB108" s="1279"/>
      <c r="VMC108" s="1279"/>
      <c r="VMD108" s="1279"/>
      <c r="VME108" s="1279"/>
      <c r="VMF108" s="1279"/>
      <c r="VMG108" s="1279"/>
      <c r="VMH108" s="1279"/>
      <c r="VMI108" s="1279"/>
      <c r="VMJ108" s="1279"/>
      <c r="VMK108" s="1279"/>
      <c r="VML108" s="1279"/>
      <c r="VMM108" s="1279"/>
      <c r="VMN108" s="1279"/>
      <c r="VMO108" s="1279"/>
      <c r="VMP108" s="1279"/>
      <c r="VMQ108" s="1279"/>
      <c r="VMR108" s="1279"/>
      <c r="VMS108" s="1279"/>
      <c r="VMT108" s="1279"/>
      <c r="VMU108" s="1279"/>
      <c r="VMV108" s="1279"/>
      <c r="VMW108" s="1279"/>
      <c r="VMX108" s="1279"/>
      <c r="VMY108" s="1279"/>
      <c r="VMZ108" s="1279"/>
      <c r="VNA108" s="1279"/>
      <c r="VNB108" s="1279"/>
      <c r="VNC108" s="1279"/>
      <c r="VND108" s="1279"/>
      <c r="VNE108" s="1279"/>
      <c r="VNF108" s="1279"/>
      <c r="VNG108" s="1279"/>
      <c r="VNH108" s="1279"/>
      <c r="VNI108" s="1279"/>
      <c r="VNJ108" s="1279"/>
      <c r="VNK108" s="1279"/>
      <c r="VNL108" s="1279"/>
      <c r="VNM108" s="1279"/>
      <c r="VNN108" s="1279"/>
      <c r="VNO108" s="1279"/>
      <c r="VNP108" s="1279"/>
      <c r="VNQ108" s="1279"/>
      <c r="VNR108" s="1279"/>
      <c r="VNS108" s="1279"/>
      <c r="VNT108" s="1279"/>
      <c r="VNU108" s="1279"/>
      <c r="VNV108" s="1279"/>
      <c r="VNW108" s="1279"/>
      <c r="VNX108" s="1279"/>
      <c r="VNY108" s="1279"/>
      <c r="VNZ108" s="1279"/>
      <c r="VOA108" s="1279"/>
      <c r="VOB108" s="1279"/>
      <c r="VOC108" s="1279"/>
      <c r="VOD108" s="1279"/>
      <c r="VOE108" s="1279"/>
      <c r="VOF108" s="1279"/>
      <c r="VOG108" s="1279"/>
      <c r="VOH108" s="1279"/>
      <c r="VOI108" s="1279"/>
      <c r="VOJ108" s="1279"/>
      <c r="VOK108" s="1279"/>
      <c r="VOL108" s="1279"/>
      <c r="VOM108" s="1279"/>
      <c r="VON108" s="1279"/>
      <c r="VOO108" s="1279"/>
      <c r="VOP108" s="1279"/>
      <c r="VOQ108" s="1279"/>
      <c r="VOR108" s="1279"/>
      <c r="VOS108" s="1279"/>
      <c r="VOT108" s="1279"/>
      <c r="VOU108" s="1279"/>
      <c r="VOV108" s="1279"/>
      <c r="VOW108" s="1279"/>
      <c r="VOX108" s="1279"/>
      <c r="VOY108" s="1279"/>
      <c r="VOZ108" s="1279"/>
      <c r="VPA108" s="1279"/>
      <c r="VPB108" s="1279"/>
      <c r="VPC108" s="1279"/>
      <c r="VPD108" s="1279"/>
      <c r="VPE108" s="1279"/>
      <c r="VPF108" s="1279"/>
      <c r="VPG108" s="1279"/>
      <c r="VPH108" s="1279"/>
      <c r="VPI108" s="1279"/>
      <c r="VPJ108" s="1279"/>
      <c r="VPK108" s="1279"/>
      <c r="VPL108" s="1279"/>
      <c r="VPM108" s="1279"/>
      <c r="VPN108" s="1279"/>
      <c r="VPO108" s="1279"/>
      <c r="VPP108" s="1279"/>
      <c r="VPQ108" s="1279"/>
      <c r="VPR108" s="1279"/>
      <c r="VPS108" s="1279"/>
      <c r="VPT108" s="1279"/>
      <c r="VPU108" s="1279"/>
      <c r="VPV108" s="1279"/>
      <c r="VPW108" s="1279"/>
      <c r="VPX108" s="1279"/>
      <c r="VPY108" s="1279"/>
      <c r="VPZ108" s="1279"/>
      <c r="VQA108" s="1279"/>
      <c r="VQB108" s="1279"/>
      <c r="VQC108" s="1279"/>
      <c r="VQD108" s="1279"/>
      <c r="VQE108" s="1279"/>
      <c r="VQF108" s="1279"/>
      <c r="VQG108" s="1279"/>
      <c r="VQH108" s="1279"/>
      <c r="VQI108" s="1279"/>
      <c r="VQJ108" s="1279"/>
      <c r="VQK108" s="1279"/>
      <c r="VQL108" s="1279"/>
      <c r="VQM108" s="1279"/>
      <c r="VQN108" s="1279"/>
      <c r="VQO108" s="1279"/>
      <c r="VQP108" s="1279"/>
      <c r="VQQ108" s="1279"/>
      <c r="VQR108" s="1279"/>
      <c r="VQS108" s="1279"/>
      <c r="VQT108" s="1279"/>
      <c r="VQU108" s="1279"/>
      <c r="VQV108" s="1279"/>
      <c r="VQW108" s="1279"/>
      <c r="VQX108" s="1279"/>
      <c r="VQY108" s="1279"/>
      <c r="VQZ108" s="1279"/>
      <c r="VRA108" s="1279"/>
      <c r="VRB108" s="1279"/>
      <c r="VRC108" s="1279"/>
      <c r="VRD108" s="1279"/>
      <c r="VRE108" s="1279"/>
      <c r="VRF108" s="1279"/>
      <c r="VRG108" s="1279"/>
      <c r="VRH108" s="1279"/>
      <c r="VRI108" s="1279"/>
      <c r="VRJ108" s="1279"/>
      <c r="VRK108" s="1279"/>
      <c r="VRL108" s="1279"/>
      <c r="VRM108" s="1279"/>
      <c r="VRN108" s="1279"/>
      <c r="VRO108" s="1279"/>
      <c r="VRP108" s="1279"/>
      <c r="VRQ108" s="1279"/>
      <c r="VRR108" s="1279"/>
      <c r="VRS108" s="1279"/>
      <c r="VRT108" s="1279"/>
      <c r="VRU108" s="1279"/>
      <c r="VRV108" s="1279"/>
      <c r="VRW108" s="1279"/>
      <c r="VRX108" s="1279"/>
      <c r="VRY108" s="1279"/>
      <c r="VRZ108" s="1279"/>
      <c r="VSA108" s="1279"/>
      <c r="VSB108" s="1279"/>
      <c r="VSC108" s="1279"/>
      <c r="VSD108" s="1279"/>
      <c r="VSE108" s="1279"/>
      <c r="VSF108" s="1279"/>
      <c r="VSG108" s="1279"/>
      <c r="VSH108" s="1279"/>
      <c r="VSI108" s="1279"/>
      <c r="VSJ108" s="1279"/>
      <c r="VSK108" s="1279"/>
      <c r="VSL108" s="1279"/>
      <c r="VSM108" s="1279"/>
      <c r="VSN108" s="1279"/>
      <c r="VSO108" s="1279"/>
      <c r="VSP108" s="1279"/>
      <c r="VSQ108" s="1279"/>
      <c r="VSR108" s="1279"/>
      <c r="VSS108" s="1279"/>
      <c r="VST108" s="1279"/>
      <c r="VSU108" s="1279"/>
      <c r="VSV108" s="1279"/>
      <c r="VSW108" s="1279"/>
      <c r="VSX108" s="1279"/>
      <c r="VSY108" s="1279"/>
      <c r="VSZ108" s="1279"/>
      <c r="VTA108" s="1279"/>
      <c r="VTB108" s="1279"/>
      <c r="VTC108" s="1279"/>
      <c r="VTD108" s="1279"/>
      <c r="VTE108" s="1279"/>
      <c r="VTF108" s="1279"/>
      <c r="VTG108" s="1279"/>
      <c r="VTH108" s="1279"/>
      <c r="VTI108" s="1279"/>
      <c r="VTJ108" s="1279"/>
      <c r="VTK108" s="1279"/>
      <c r="VTL108" s="1279"/>
      <c r="VTM108" s="1279"/>
      <c r="VTN108" s="1279"/>
      <c r="VTO108" s="1279"/>
      <c r="VTP108" s="1279"/>
      <c r="VTQ108" s="1279"/>
      <c r="VTR108" s="1279"/>
      <c r="VTS108" s="1279"/>
      <c r="VTT108" s="1279"/>
      <c r="VTU108" s="1279"/>
      <c r="VTV108" s="1279"/>
      <c r="VTW108" s="1279"/>
      <c r="VTX108" s="1279"/>
      <c r="VTY108" s="1279"/>
      <c r="VTZ108" s="1279"/>
      <c r="VUA108" s="1279"/>
      <c r="VUB108" s="1279"/>
      <c r="VUC108" s="1279"/>
      <c r="VUD108" s="1279"/>
      <c r="VUE108" s="1279"/>
      <c r="VUF108" s="1279"/>
      <c r="VUG108" s="1279"/>
      <c r="VUH108" s="1279"/>
      <c r="VUI108" s="1279"/>
      <c r="VUJ108" s="1279"/>
      <c r="VUK108" s="1279"/>
      <c r="VUL108" s="1279"/>
      <c r="VUM108" s="1279"/>
      <c r="VUN108" s="1279"/>
      <c r="VUO108" s="1279"/>
      <c r="VUP108" s="1279"/>
      <c r="VUQ108" s="1279"/>
      <c r="VUR108" s="1279"/>
      <c r="VUS108" s="1279"/>
      <c r="VUT108" s="1279"/>
      <c r="VUU108" s="1279"/>
      <c r="VUV108" s="1279"/>
      <c r="VUW108" s="1279"/>
      <c r="VUX108" s="1279"/>
      <c r="VUY108" s="1279"/>
      <c r="VUZ108" s="1279"/>
      <c r="VVA108" s="1279"/>
      <c r="VVB108" s="1279"/>
      <c r="VVC108" s="1279"/>
      <c r="VVD108" s="1279"/>
      <c r="VVE108" s="1279"/>
      <c r="VVF108" s="1279"/>
      <c r="VVG108" s="1279"/>
      <c r="VVH108" s="1279"/>
      <c r="VVI108" s="1279"/>
      <c r="VVJ108" s="1279"/>
      <c r="VVK108" s="1279"/>
      <c r="VVL108" s="1279"/>
      <c r="VVM108" s="1279"/>
      <c r="VVN108" s="1279"/>
      <c r="VVO108" s="1279"/>
      <c r="VVP108" s="1279"/>
      <c r="VVQ108" s="1279"/>
      <c r="VVR108" s="1279"/>
      <c r="VVS108" s="1279"/>
      <c r="VVT108" s="1279"/>
      <c r="VVU108" s="1279"/>
      <c r="VVV108" s="1279"/>
      <c r="VVW108" s="1279"/>
      <c r="VVX108" s="1279"/>
      <c r="VVY108" s="1279"/>
      <c r="VVZ108" s="1279"/>
      <c r="VWA108" s="1279"/>
      <c r="VWB108" s="1279"/>
      <c r="VWC108" s="1279"/>
      <c r="VWD108" s="1279"/>
      <c r="VWE108" s="1279"/>
      <c r="VWF108" s="1279"/>
      <c r="VWG108" s="1279"/>
      <c r="VWH108" s="1279"/>
      <c r="VWI108" s="1279"/>
      <c r="VWJ108" s="1279"/>
      <c r="VWK108" s="1279"/>
      <c r="VWL108" s="1279"/>
      <c r="VWM108" s="1279"/>
      <c r="VWN108" s="1279"/>
      <c r="VWO108" s="1279"/>
      <c r="VWP108" s="1279"/>
      <c r="VWQ108" s="1279"/>
      <c r="VWR108" s="1279"/>
      <c r="VWS108" s="1279"/>
      <c r="VWT108" s="1279"/>
      <c r="VWU108" s="1279"/>
      <c r="VWV108" s="1279"/>
      <c r="VWW108" s="1279"/>
      <c r="VWX108" s="1279"/>
      <c r="VWY108" s="1279"/>
      <c r="VWZ108" s="1279"/>
      <c r="VXA108" s="1279"/>
      <c r="VXB108" s="1279"/>
      <c r="VXC108" s="1279"/>
      <c r="VXD108" s="1279"/>
      <c r="VXE108" s="1279"/>
      <c r="VXF108" s="1279"/>
      <c r="VXG108" s="1279"/>
      <c r="VXH108" s="1279"/>
      <c r="VXI108" s="1279"/>
      <c r="VXJ108" s="1279"/>
      <c r="VXK108" s="1279"/>
      <c r="VXL108" s="1279"/>
      <c r="VXM108" s="1279"/>
      <c r="VXN108" s="1279"/>
      <c r="VXO108" s="1279"/>
      <c r="VXP108" s="1279"/>
      <c r="VXQ108" s="1279"/>
      <c r="VXR108" s="1279"/>
      <c r="VXS108" s="1279"/>
      <c r="VXT108" s="1279"/>
      <c r="VXU108" s="1279"/>
      <c r="VXV108" s="1279"/>
      <c r="VXW108" s="1279"/>
      <c r="VXX108" s="1279"/>
      <c r="VXY108" s="1279"/>
      <c r="VXZ108" s="1279"/>
      <c r="VYA108" s="1279"/>
      <c r="VYB108" s="1279"/>
      <c r="VYC108" s="1279"/>
      <c r="VYD108" s="1279"/>
      <c r="VYE108" s="1279"/>
      <c r="VYF108" s="1279"/>
      <c r="VYG108" s="1279"/>
      <c r="VYH108" s="1279"/>
      <c r="VYI108" s="1279"/>
      <c r="VYJ108" s="1279"/>
      <c r="VYK108" s="1279"/>
      <c r="VYL108" s="1279"/>
      <c r="VYM108" s="1279"/>
      <c r="VYN108" s="1279"/>
      <c r="VYO108" s="1279"/>
      <c r="VYP108" s="1279"/>
      <c r="VYQ108" s="1279"/>
      <c r="VYR108" s="1279"/>
      <c r="VYS108" s="1279"/>
      <c r="VYT108" s="1279"/>
      <c r="VYU108" s="1279"/>
      <c r="VYV108" s="1279"/>
      <c r="VYW108" s="1279"/>
      <c r="VYX108" s="1279"/>
      <c r="VYY108" s="1279"/>
      <c r="VYZ108" s="1279"/>
      <c r="VZA108" s="1279"/>
      <c r="VZB108" s="1279"/>
      <c r="VZC108" s="1279"/>
      <c r="VZD108" s="1279"/>
      <c r="VZE108" s="1279"/>
      <c r="VZF108" s="1279"/>
      <c r="VZG108" s="1279"/>
      <c r="VZH108" s="1279"/>
      <c r="VZI108" s="1279"/>
      <c r="VZJ108" s="1279"/>
      <c r="VZK108" s="1279"/>
      <c r="VZL108" s="1279"/>
      <c r="VZM108" s="1279"/>
      <c r="VZN108" s="1279"/>
      <c r="VZO108" s="1279"/>
      <c r="VZP108" s="1279"/>
      <c r="VZQ108" s="1279"/>
      <c r="VZR108" s="1279"/>
      <c r="VZS108" s="1279"/>
      <c r="VZT108" s="1279"/>
      <c r="VZU108" s="1279"/>
      <c r="VZV108" s="1279"/>
      <c r="VZW108" s="1279"/>
      <c r="VZX108" s="1279"/>
      <c r="VZY108" s="1279"/>
      <c r="VZZ108" s="1279"/>
      <c r="WAA108" s="1279"/>
      <c r="WAB108" s="1279"/>
      <c r="WAC108" s="1279"/>
      <c r="WAD108" s="1279"/>
      <c r="WAE108" s="1279"/>
      <c r="WAF108" s="1279"/>
      <c r="WAG108" s="1279"/>
      <c r="WAH108" s="1279"/>
      <c r="WAI108" s="1279"/>
      <c r="WAJ108" s="1279"/>
      <c r="WAK108" s="1279"/>
      <c r="WAL108" s="1279"/>
      <c r="WAM108" s="1279"/>
      <c r="WAN108" s="1279"/>
      <c r="WAO108" s="1279"/>
      <c r="WAP108" s="1279"/>
      <c r="WAQ108" s="1279"/>
      <c r="WAR108" s="1279"/>
      <c r="WAS108" s="1279"/>
      <c r="WAT108" s="1279"/>
      <c r="WAU108" s="1279"/>
      <c r="WAV108" s="1279"/>
      <c r="WAW108" s="1279"/>
      <c r="WAX108" s="1279"/>
      <c r="WAY108" s="1279"/>
      <c r="WAZ108" s="1279"/>
      <c r="WBA108" s="1279"/>
      <c r="WBB108" s="1279"/>
      <c r="WBC108" s="1279"/>
      <c r="WBD108" s="1279"/>
      <c r="WBE108" s="1279"/>
      <c r="WBF108" s="1279"/>
      <c r="WBG108" s="1279"/>
      <c r="WBH108" s="1279"/>
      <c r="WBI108" s="1279"/>
      <c r="WBJ108" s="1279"/>
      <c r="WBK108" s="1279"/>
      <c r="WBL108" s="1279"/>
      <c r="WBM108" s="1279"/>
      <c r="WBN108" s="1279"/>
      <c r="WBO108" s="1279"/>
      <c r="WBP108" s="1279"/>
      <c r="WBQ108" s="1279"/>
      <c r="WBR108" s="1279"/>
      <c r="WBS108" s="1279"/>
      <c r="WBT108" s="1279"/>
      <c r="WBU108" s="1279"/>
      <c r="WBV108" s="1279"/>
      <c r="WBW108" s="1279"/>
      <c r="WBX108" s="1279"/>
      <c r="WBY108" s="1279"/>
      <c r="WBZ108" s="1279"/>
      <c r="WCA108" s="1279"/>
      <c r="WCB108" s="1279"/>
      <c r="WCC108" s="1279"/>
      <c r="WCD108" s="1279"/>
      <c r="WCE108" s="1279"/>
      <c r="WCF108" s="1279"/>
      <c r="WCG108" s="1279"/>
      <c r="WCH108" s="1279"/>
      <c r="WCI108" s="1279"/>
      <c r="WCJ108" s="1279"/>
      <c r="WCK108" s="1279"/>
      <c r="WCL108" s="1279"/>
      <c r="WCM108" s="1279"/>
      <c r="WCN108" s="1279"/>
      <c r="WCO108" s="1279"/>
      <c r="WCP108" s="1279"/>
      <c r="WCQ108" s="1279"/>
      <c r="WCR108" s="1279"/>
      <c r="WCS108" s="1279"/>
      <c r="WCT108" s="1279"/>
      <c r="WCU108" s="1279"/>
      <c r="WCV108" s="1279"/>
      <c r="WCW108" s="1279"/>
      <c r="WCX108" s="1279"/>
      <c r="WCY108" s="1279"/>
      <c r="WCZ108" s="1279"/>
      <c r="WDA108" s="1279"/>
      <c r="WDB108" s="1279"/>
      <c r="WDC108" s="1279"/>
      <c r="WDD108" s="1279"/>
      <c r="WDE108" s="1279"/>
      <c r="WDF108" s="1279"/>
      <c r="WDG108" s="1279"/>
      <c r="WDH108" s="1279"/>
      <c r="WDI108" s="1279"/>
      <c r="WDJ108" s="1279"/>
      <c r="WDK108" s="1279"/>
      <c r="WDL108" s="1279"/>
      <c r="WDM108" s="1279"/>
      <c r="WDN108" s="1279"/>
      <c r="WDO108" s="1279"/>
      <c r="WDP108" s="1279"/>
      <c r="WDQ108" s="1279"/>
      <c r="WDR108" s="1279"/>
      <c r="WDS108" s="1279"/>
      <c r="WDT108" s="1279"/>
      <c r="WDU108" s="1279"/>
      <c r="WDV108" s="1279"/>
      <c r="WDW108" s="1279"/>
      <c r="WDX108" s="1279"/>
      <c r="WDY108" s="1279"/>
      <c r="WDZ108" s="1279"/>
      <c r="WEA108" s="1279"/>
      <c r="WEB108" s="1279"/>
      <c r="WEC108" s="1279"/>
      <c r="WED108" s="1279"/>
      <c r="WEE108" s="1279"/>
      <c r="WEF108" s="1279"/>
      <c r="WEG108" s="1279"/>
      <c r="WEH108" s="1279"/>
      <c r="WEI108" s="1279"/>
      <c r="WEJ108" s="1279"/>
      <c r="WEK108" s="1279"/>
      <c r="WEL108" s="1279"/>
      <c r="WEM108" s="1279"/>
      <c r="WEN108" s="1279"/>
      <c r="WEO108" s="1279"/>
      <c r="WEP108" s="1279"/>
      <c r="WEQ108" s="1279"/>
      <c r="WER108" s="1279"/>
      <c r="WES108" s="1279"/>
      <c r="WET108" s="1279"/>
      <c r="WEU108" s="1279"/>
      <c r="WEV108" s="1279"/>
      <c r="WEW108" s="1279"/>
      <c r="WEX108" s="1279"/>
      <c r="WEY108" s="1279"/>
      <c r="WEZ108" s="1279"/>
      <c r="WFA108" s="1279"/>
      <c r="WFB108" s="1279"/>
      <c r="WFC108" s="1279"/>
      <c r="WFD108" s="1279"/>
      <c r="WFE108" s="1279"/>
      <c r="WFF108" s="1279"/>
      <c r="WFG108" s="1279"/>
      <c r="WFH108" s="1279"/>
      <c r="WFI108" s="1279"/>
      <c r="WFJ108" s="1279"/>
      <c r="WFK108" s="1279"/>
      <c r="WFL108" s="1279"/>
      <c r="WFM108" s="1279"/>
      <c r="WFN108" s="1279"/>
      <c r="WFO108" s="1279"/>
      <c r="WFP108" s="1279"/>
      <c r="WFQ108" s="1279"/>
      <c r="WFR108" s="1279"/>
      <c r="WFS108" s="1279"/>
      <c r="WFT108" s="1279"/>
      <c r="WFU108" s="1279"/>
      <c r="WFV108" s="1279"/>
      <c r="WFW108" s="1279"/>
      <c r="WFX108" s="1279"/>
      <c r="WFY108" s="1279"/>
      <c r="WFZ108" s="1279"/>
      <c r="WGA108" s="1279"/>
      <c r="WGB108" s="1279"/>
      <c r="WGC108" s="1279"/>
      <c r="WGD108" s="1279"/>
      <c r="WGE108" s="1279"/>
      <c r="WGF108" s="1279"/>
      <c r="WGG108" s="1279"/>
      <c r="WGH108" s="1279"/>
      <c r="WGI108" s="1279"/>
      <c r="WGJ108" s="1279"/>
      <c r="WGK108" s="1279"/>
      <c r="WGL108" s="1279"/>
      <c r="WGM108" s="1279"/>
      <c r="WGN108" s="1279"/>
      <c r="WGO108" s="1279"/>
      <c r="WGP108" s="1279"/>
      <c r="WGQ108" s="1279"/>
      <c r="WGR108" s="1279"/>
      <c r="WGS108" s="1279"/>
      <c r="WGT108" s="1279"/>
      <c r="WGU108" s="1279"/>
      <c r="WGV108" s="1279"/>
      <c r="WGW108" s="1279"/>
      <c r="WGX108" s="1279"/>
      <c r="WGY108" s="1279"/>
      <c r="WGZ108" s="1279"/>
      <c r="WHA108" s="1279"/>
      <c r="WHB108" s="1279"/>
      <c r="WHC108" s="1279"/>
      <c r="WHD108" s="1279"/>
      <c r="WHE108" s="1279"/>
      <c r="WHF108" s="1279"/>
      <c r="WHG108" s="1279"/>
      <c r="WHH108" s="1279"/>
      <c r="WHI108" s="1279"/>
      <c r="WHJ108" s="1279"/>
      <c r="WHK108" s="1279"/>
      <c r="WHL108" s="1279"/>
      <c r="WHM108" s="1279"/>
      <c r="WHN108" s="1279"/>
      <c r="WHO108" s="1279"/>
      <c r="WHP108" s="1279"/>
      <c r="WHQ108" s="1279"/>
      <c r="WHR108" s="1279"/>
      <c r="WHS108" s="1279"/>
      <c r="WHT108" s="1279"/>
      <c r="WHU108" s="1279"/>
      <c r="WHV108" s="1279"/>
      <c r="WHW108" s="1279"/>
      <c r="WHX108" s="1279"/>
      <c r="WHY108" s="1279"/>
      <c r="WHZ108" s="1279"/>
      <c r="WIA108" s="1279"/>
      <c r="WIB108" s="1279"/>
      <c r="WIC108" s="1279"/>
      <c r="WID108" s="1279"/>
      <c r="WIE108" s="1279"/>
      <c r="WIF108" s="1279"/>
      <c r="WIG108" s="1279"/>
      <c r="WIH108" s="1279"/>
      <c r="WII108" s="1279"/>
      <c r="WIJ108" s="1279"/>
      <c r="WIK108" s="1279"/>
      <c r="WIL108" s="1279"/>
      <c r="WIM108" s="1279"/>
      <c r="WIN108" s="1279"/>
      <c r="WIO108" s="1279"/>
      <c r="WIP108" s="1279"/>
      <c r="WIQ108" s="1279"/>
      <c r="WIR108" s="1279"/>
      <c r="WIS108" s="1279"/>
      <c r="WIT108" s="1279"/>
      <c r="WIU108" s="1279"/>
      <c r="WIV108" s="1279"/>
      <c r="WIW108" s="1279"/>
      <c r="WIX108" s="1279"/>
      <c r="WIY108" s="1279"/>
      <c r="WIZ108" s="1279"/>
      <c r="WJA108" s="1279"/>
      <c r="WJB108" s="1279"/>
      <c r="WJC108" s="1279"/>
      <c r="WJD108" s="1279"/>
      <c r="WJE108" s="1279"/>
      <c r="WJF108" s="1279"/>
      <c r="WJG108" s="1279"/>
      <c r="WJH108" s="1279"/>
      <c r="WJI108" s="1279"/>
      <c r="WJJ108" s="1279"/>
      <c r="WJK108" s="1279"/>
      <c r="WJL108" s="1279"/>
      <c r="WJM108" s="1279"/>
      <c r="WJN108" s="1279"/>
      <c r="WJO108" s="1279"/>
      <c r="WJP108" s="1279"/>
      <c r="WJQ108" s="1279"/>
      <c r="WJR108" s="1279"/>
      <c r="WJS108" s="1279"/>
      <c r="WJT108" s="1279"/>
      <c r="WJU108" s="1279"/>
      <c r="WJV108" s="1279"/>
      <c r="WJW108" s="1279"/>
      <c r="WJX108" s="1279"/>
      <c r="WJY108" s="1279"/>
      <c r="WJZ108" s="1279"/>
      <c r="WKA108" s="1279"/>
      <c r="WKB108" s="1279"/>
      <c r="WKC108" s="1279"/>
      <c r="WKD108" s="1279"/>
      <c r="WKE108" s="1279"/>
      <c r="WKF108" s="1279"/>
      <c r="WKG108" s="1279"/>
      <c r="WKH108" s="1279"/>
      <c r="WKI108" s="1279"/>
      <c r="WKJ108" s="1279"/>
      <c r="WKK108" s="1279"/>
      <c r="WKL108" s="1279"/>
      <c r="WKM108" s="1279"/>
      <c r="WKN108" s="1279"/>
      <c r="WKO108" s="1279"/>
      <c r="WKP108" s="1279"/>
      <c r="WKQ108" s="1279"/>
      <c r="WKR108" s="1279"/>
      <c r="WKS108" s="1279"/>
      <c r="WKT108" s="1279"/>
      <c r="WKU108" s="1279"/>
      <c r="WKV108" s="1279"/>
      <c r="WKW108" s="1279"/>
      <c r="WKX108" s="1279"/>
      <c r="WKY108" s="1279"/>
      <c r="WKZ108" s="1279"/>
      <c r="WLA108" s="1279"/>
      <c r="WLB108" s="1279"/>
      <c r="WLC108" s="1279"/>
      <c r="WLD108" s="1279"/>
      <c r="WLE108" s="1279"/>
      <c r="WLF108" s="1279"/>
      <c r="WLG108" s="1279"/>
      <c r="WLH108" s="1279"/>
      <c r="WLI108" s="1279"/>
      <c r="WLJ108" s="1279"/>
      <c r="WLK108" s="1279"/>
      <c r="WLL108" s="1279"/>
      <c r="WLM108" s="1279"/>
      <c r="WLN108" s="1279"/>
      <c r="WLO108" s="1279"/>
      <c r="WLP108" s="1279"/>
      <c r="WLQ108" s="1279"/>
      <c r="WLR108" s="1279"/>
      <c r="WLS108" s="1279"/>
      <c r="WLT108" s="1279"/>
      <c r="WLU108" s="1279"/>
      <c r="WLV108" s="1279"/>
      <c r="WLW108" s="1279"/>
      <c r="WLX108" s="1279"/>
      <c r="WLY108" s="1279"/>
      <c r="WLZ108" s="1279"/>
      <c r="WMA108" s="1279"/>
      <c r="WMB108" s="1279"/>
      <c r="WMC108" s="1279"/>
      <c r="WMD108" s="1279"/>
      <c r="WME108" s="1279"/>
      <c r="WMF108" s="1279"/>
      <c r="WMG108" s="1279"/>
      <c r="WMH108" s="1279"/>
      <c r="WMI108" s="1279"/>
      <c r="WMJ108" s="1279"/>
      <c r="WMK108" s="1279"/>
      <c r="WML108" s="1279"/>
      <c r="WMM108" s="1279"/>
      <c r="WMN108" s="1279"/>
      <c r="WMO108" s="1279"/>
      <c r="WMP108" s="1279"/>
      <c r="WMQ108" s="1279"/>
      <c r="WMR108" s="1279"/>
      <c r="WMS108" s="1279"/>
      <c r="WMT108" s="1279"/>
      <c r="WMU108" s="1279"/>
      <c r="WMV108" s="1279"/>
      <c r="WMW108" s="1279"/>
      <c r="WMX108" s="1279"/>
      <c r="WMY108" s="1279"/>
      <c r="WMZ108" s="1279"/>
      <c r="WNA108" s="1279"/>
      <c r="WNB108" s="1279"/>
      <c r="WNC108" s="1279"/>
      <c r="WND108" s="1279"/>
      <c r="WNE108" s="1279"/>
      <c r="WNF108" s="1279"/>
      <c r="WNG108" s="1279"/>
      <c r="WNH108" s="1279"/>
      <c r="WNI108" s="1279"/>
      <c r="WNJ108" s="1279"/>
      <c r="WNK108" s="1279"/>
      <c r="WNL108" s="1279"/>
      <c r="WNM108" s="1279"/>
      <c r="WNN108" s="1279"/>
      <c r="WNO108" s="1279"/>
      <c r="WNP108" s="1279"/>
      <c r="WNQ108" s="1279"/>
      <c r="WNR108" s="1279"/>
      <c r="WNS108" s="1279"/>
      <c r="WNT108" s="1279"/>
      <c r="WNU108" s="1279"/>
      <c r="WNV108" s="1279"/>
      <c r="WNW108" s="1279"/>
      <c r="WNX108" s="1279"/>
      <c r="WNY108" s="1279"/>
      <c r="WNZ108" s="1279"/>
      <c r="WOA108" s="1279"/>
      <c r="WOB108" s="1279"/>
      <c r="WOC108" s="1279"/>
      <c r="WOD108" s="1279"/>
      <c r="WOE108" s="1279"/>
      <c r="WOF108" s="1279"/>
      <c r="WOG108" s="1279"/>
      <c r="WOH108" s="1279"/>
      <c r="WOI108" s="1279"/>
      <c r="WOJ108" s="1279"/>
      <c r="WOK108" s="1279"/>
      <c r="WOL108" s="1279"/>
      <c r="WOM108" s="1279"/>
      <c r="WON108" s="1279"/>
      <c r="WOO108" s="1279"/>
      <c r="WOP108" s="1279"/>
      <c r="WOQ108" s="1279"/>
      <c r="WOR108" s="1279"/>
      <c r="WOS108" s="1279"/>
      <c r="WOT108" s="1279"/>
      <c r="WOU108" s="1279"/>
      <c r="WOV108" s="1279"/>
      <c r="WOW108" s="1279"/>
      <c r="WOX108" s="1279"/>
      <c r="WOY108" s="1279"/>
      <c r="WOZ108" s="1279"/>
      <c r="WPA108" s="1279"/>
      <c r="WPB108" s="1279"/>
      <c r="WPC108" s="1279"/>
      <c r="WPD108" s="1279"/>
      <c r="WPE108" s="1279"/>
      <c r="WPF108" s="1279"/>
      <c r="WPG108" s="1279"/>
      <c r="WPH108" s="1279"/>
      <c r="WPI108" s="1279"/>
      <c r="WPJ108" s="1279"/>
      <c r="WPK108" s="1279"/>
      <c r="WPL108" s="1279"/>
      <c r="WPM108" s="1279"/>
      <c r="WPN108" s="1279"/>
      <c r="WPO108" s="1279"/>
      <c r="WPP108" s="1279"/>
      <c r="WPQ108" s="1279"/>
      <c r="WPR108" s="1279"/>
      <c r="WPS108" s="1279"/>
      <c r="WPT108" s="1279"/>
      <c r="WPU108" s="1279"/>
      <c r="WPV108" s="1279"/>
      <c r="WPW108" s="1279"/>
      <c r="WPX108" s="1279"/>
      <c r="WPY108" s="1279"/>
      <c r="WPZ108" s="1279"/>
      <c r="WQA108" s="1279"/>
      <c r="WQB108" s="1279"/>
      <c r="WQC108" s="1279"/>
      <c r="WQD108" s="1279"/>
      <c r="WQE108" s="1279"/>
      <c r="WQF108" s="1279"/>
      <c r="WQG108" s="1279"/>
      <c r="WQH108" s="1279"/>
      <c r="WQI108" s="1279"/>
      <c r="WQJ108" s="1279"/>
      <c r="WQK108" s="1279"/>
      <c r="WQL108" s="1279"/>
      <c r="WQM108" s="1279"/>
      <c r="WQN108" s="1279"/>
      <c r="WQO108" s="1279"/>
      <c r="WQP108" s="1279"/>
      <c r="WQQ108" s="1279"/>
      <c r="WQR108" s="1279"/>
      <c r="WQS108" s="1279"/>
      <c r="WQT108" s="1279"/>
      <c r="WQU108" s="1279"/>
      <c r="WQV108" s="1279"/>
      <c r="WQW108" s="1279"/>
      <c r="WQX108" s="1279"/>
      <c r="WQY108" s="1279"/>
      <c r="WQZ108" s="1279"/>
      <c r="WRA108" s="1279"/>
      <c r="WRB108" s="1279"/>
      <c r="WRC108" s="1279"/>
      <c r="WRD108" s="1279"/>
      <c r="WRE108" s="1279"/>
      <c r="WRF108" s="1279"/>
      <c r="WRG108" s="1279"/>
      <c r="WRH108" s="1279"/>
      <c r="WRI108" s="1279"/>
      <c r="WRJ108" s="1279"/>
      <c r="WRK108" s="1279"/>
      <c r="WRL108" s="1279"/>
      <c r="WRM108" s="1279"/>
      <c r="WRN108" s="1279"/>
      <c r="WRO108" s="1279"/>
      <c r="WRP108" s="1279"/>
      <c r="WRQ108" s="1279"/>
      <c r="WRR108" s="1279"/>
      <c r="WRS108" s="1279"/>
      <c r="WRT108" s="1279"/>
      <c r="WRU108" s="1279"/>
      <c r="WRV108" s="1279"/>
      <c r="WRW108" s="1279"/>
      <c r="WRX108" s="1279"/>
      <c r="WRY108" s="1279"/>
      <c r="WRZ108" s="1279"/>
      <c r="WSA108" s="1279"/>
      <c r="WSB108" s="1279"/>
      <c r="WSC108" s="1279"/>
      <c r="WSD108" s="1279"/>
      <c r="WSE108" s="1279"/>
      <c r="WSF108" s="1279"/>
      <c r="WSG108" s="1279"/>
      <c r="WSH108" s="1279"/>
      <c r="WSI108" s="1279"/>
      <c r="WSJ108" s="1279"/>
      <c r="WSK108" s="1279"/>
      <c r="WSL108" s="1279"/>
      <c r="WSM108" s="1279"/>
      <c r="WSN108" s="1279"/>
      <c r="WSO108" s="1279"/>
      <c r="WSP108" s="1279"/>
      <c r="WSQ108" s="1279"/>
      <c r="WSR108" s="1279"/>
      <c r="WSS108" s="1279"/>
      <c r="WST108" s="1279"/>
      <c r="WSU108" s="1279"/>
      <c r="WSV108" s="1279"/>
      <c r="WSW108" s="1279"/>
      <c r="WSX108" s="1279"/>
      <c r="WSY108" s="1279"/>
      <c r="WSZ108" s="1279"/>
      <c r="WTA108" s="1279"/>
      <c r="WTB108" s="1279"/>
      <c r="WTC108" s="1279"/>
      <c r="WTD108" s="1279"/>
      <c r="WTE108" s="1279"/>
      <c r="WTF108" s="1279"/>
      <c r="WTG108" s="1279"/>
      <c r="WTH108" s="1279"/>
      <c r="WTI108" s="1279"/>
      <c r="WTJ108" s="1279"/>
      <c r="WTK108" s="1279"/>
      <c r="WTL108" s="1279"/>
      <c r="WTM108" s="1279"/>
      <c r="WTN108" s="1279"/>
      <c r="WTO108" s="1279"/>
      <c r="WTP108" s="1279"/>
      <c r="WTQ108" s="1279"/>
      <c r="WTR108" s="1279"/>
      <c r="WTS108" s="1279"/>
      <c r="WTT108" s="1279"/>
      <c r="WTU108" s="1279"/>
      <c r="WTV108" s="1279"/>
      <c r="WTW108" s="1279"/>
      <c r="WTX108" s="1279"/>
      <c r="WTY108" s="1279"/>
      <c r="WTZ108" s="1279"/>
      <c r="WUA108" s="1279"/>
      <c r="WUB108" s="1279"/>
      <c r="WUC108" s="1279"/>
      <c r="WUD108" s="1279"/>
      <c r="WUE108" s="1279"/>
      <c r="WUF108" s="1279"/>
      <c r="WUG108" s="1279"/>
      <c r="WUH108" s="1279"/>
      <c r="WUI108" s="1279"/>
      <c r="WUJ108" s="1279"/>
      <c r="WUK108" s="1279"/>
      <c r="WUL108" s="1279"/>
      <c r="WUM108" s="1279"/>
      <c r="WUN108" s="1279"/>
      <c r="WUO108" s="1279"/>
      <c r="WUP108" s="1279"/>
      <c r="WUQ108" s="1279"/>
      <c r="WUR108" s="1279"/>
      <c r="WUS108" s="1279"/>
      <c r="WUT108" s="1279"/>
      <c r="WUU108" s="1279"/>
      <c r="WUV108" s="1279"/>
      <c r="WUW108" s="1279"/>
      <c r="WUX108" s="1279"/>
      <c r="WUY108" s="1279"/>
      <c r="WUZ108" s="1279"/>
      <c r="WVA108" s="1279"/>
      <c r="WVB108" s="1279"/>
      <c r="WVC108" s="1279"/>
      <c r="WVD108" s="1279"/>
      <c r="WVE108" s="1279"/>
      <c r="WVF108" s="1279"/>
      <c r="WVG108" s="1279"/>
      <c r="WVH108" s="1279"/>
      <c r="WVI108" s="1279"/>
      <c r="WVJ108" s="1279"/>
    </row>
    <row r="109" spans="1:16130" s="1277" customFormat="1" ht="9" hidden="1" customHeight="1">
      <c r="B109" s="1278"/>
      <c r="C109" s="1279"/>
      <c r="D109" s="1279"/>
      <c r="E109" s="1279"/>
      <c r="F109" s="1279"/>
      <c r="G109" s="1279"/>
      <c r="H109" s="1279"/>
      <c r="I109" s="1279"/>
      <c r="J109" s="1279"/>
      <c r="K109" s="1279"/>
      <c r="L109" s="1279"/>
      <c r="M109" s="1279"/>
      <c r="N109" s="1279"/>
      <c r="O109" s="1279"/>
      <c r="P109" s="1279"/>
      <c r="Q109" s="1279"/>
      <c r="R109" s="1279"/>
      <c r="S109" s="1279"/>
      <c r="T109" s="1279"/>
      <c r="U109" s="1279"/>
      <c r="V109" s="1279"/>
      <c r="W109" s="1279"/>
      <c r="X109" s="1279"/>
      <c r="Y109" s="1279"/>
      <c r="Z109" s="1279"/>
      <c r="AA109" s="1279"/>
      <c r="AB109" s="1279"/>
      <c r="AC109" s="1279"/>
      <c r="AD109" s="1279"/>
      <c r="AE109" s="1279"/>
      <c r="AF109" s="1279"/>
      <c r="AG109" s="1279"/>
      <c r="AH109" s="1279"/>
      <c r="AI109" s="1279"/>
      <c r="AJ109" s="1279"/>
      <c r="AK109" s="1279"/>
      <c r="AL109" s="1279"/>
      <c r="AM109" s="1279"/>
      <c r="AN109" s="1279"/>
      <c r="AO109" s="1279"/>
      <c r="AP109" s="1279"/>
      <c r="AQ109" s="1279"/>
      <c r="AR109" s="1279"/>
      <c r="AS109" s="1279"/>
      <c r="AT109" s="1279"/>
      <c r="AU109" s="1279"/>
      <c r="AV109" s="1279"/>
      <c r="AW109" s="1279"/>
      <c r="AX109" s="1279"/>
      <c r="AY109" s="1279"/>
      <c r="AZ109" s="1279"/>
      <c r="BA109" s="1279"/>
      <c r="BB109" s="1279"/>
      <c r="BC109" s="1279"/>
      <c r="BD109" s="1279"/>
      <c r="BE109" s="1279"/>
      <c r="BF109" s="1279"/>
      <c r="BG109" s="1279"/>
      <c r="BH109" s="1279"/>
      <c r="BI109" s="1279"/>
      <c r="BJ109" s="1279"/>
      <c r="BK109" s="1279"/>
      <c r="BL109" s="1279"/>
      <c r="BM109" s="1279"/>
      <c r="BN109" s="1279"/>
      <c r="BO109" s="1279"/>
      <c r="BP109" s="1279"/>
      <c r="BQ109" s="1279"/>
      <c r="BR109" s="1279"/>
      <c r="BS109" s="1279"/>
      <c r="BT109" s="1279"/>
      <c r="BU109" s="1279"/>
      <c r="BV109" s="1279"/>
      <c r="BW109" s="1279"/>
      <c r="BX109" s="1279"/>
      <c r="BY109" s="1279"/>
      <c r="BZ109" s="1279"/>
      <c r="CA109" s="1279"/>
      <c r="CB109" s="1279"/>
      <c r="CC109" s="1279"/>
      <c r="CD109" s="1279"/>
      <c r="CE109" s="1279"/>
      <c r="CF109" s="1279"/>
      <c r="CG109" s="1279"/>
      <c r="CH109" s="1279"/>
      <c r="CI109" s="1279"/>
      <c r="CJ109" s="1279"/>
      <c r="CK109" s="1279"/>
      <c r="CL109" s="1279"/>
      <c r="CM109" s="1279"/>
      <c r="CN109" s="1279"/>
      <c r="CO109" s="1279"/>
      <c r="CP109" s="1279"/>
      <c r="CQ109" s="1279"/>
      <c r="CR109" s="1279"/>
      <c r="CS109" s="1279"/>
      <c r="CT109" s="1279"/>
      <c r="CU109" s="1279"/>
      <c r="CV109" s="1279"/>
      <c r="CW109" s="1279"/>
      <c r="CX109" s="1279"/>
      <c r="CY109" s="1279"/>
      <c r="CZ109" s="1279"/>
      <c r="DA109" s="1279"/>
      <c r="DB109" s="1279"/>
      <c r="DC109" s="1279"/>
      <c r="DD109" s="1279"/>
      <c r="DE109" s="1279"/>
      <c r="DF109" s="1279"/>
      <c r="DG109" s="1279"/>
      <c r="DH109" s="1279"/>
      <c r="DI109" s="1279"/>
      <c r="DJ109" s="1279"/>
      <c r="DK109" s="1279"/>
      <c r="DL109" s="1279"/>
      <c r="DM109" s="1279"/>
      <c r="DN109" s="1279"/>
      <c r="DO109" s="1279"/>
      <c r="DP109" s="1279"/>
      <c r="DQ109" s="1279"/>
      <c r="DR109" s="1279"/>
      <c r="DS109" s="1279"/>
      <c r="DT109" s="1279"/>
      <c r="DU109" s="1279"/>
      <c r="DV109" s="1279"/>
      <c r="DW109" s="1279"/>
      <c r="DX109" s="1279"/>
      <c r="DY109" s="1279"/>
      <c r="DZ109" s="1279"/>
      <c r="EA109" s="1279"/>
      <c r="EB109" s="1279"/>
      <c r="EC109" s="1279"/>
      <c r="ED109" s="1279"/>
      <c r="EE109" s="1279"/>
      <c r="EF109" s="1279"/>
      <c r="EG109" s="1279"/>
      <c r="EH109" s="1279"/>
      <c r="EI109" s="1279"/>
      <c r="EJ109" s="1279"/>
      <c r="EK109" s="1279"/>
      <c r="EL109" s="1279"/>
      <c r="EM109" s="1279"/>
      <c r="EN109" s="1279"/>
      <c r="EO109" s="1279"/>
      <c r="EP109" s="1279"/>
      <c r="EQ109" s="1279"/>
      <c r="ER109" s="1279"/>
      <c r="ES109" s="1279"/>
      <c r="ET109" s="1279"/>
      <c r="EU109" s="1279"/>
      <c r="EV109" s="1279"/>
      <c r="EW109" s="1279"/>
      <c r="EX109" s="1279"/>
      <c r="EY109" s="1279"/>
      <c r="EZ109" s="1279"/>
      <c r="FA109" s="1279"/>
      <c r="FB109" s="1279"/>
      <c r="FC109" s="1279"/>
      <c r="FD109" s="1279"/>
      <c r="FE109" s="1279"/>
      <c r="FF109" s="1279"/>
      <c r="FG109" s="1279"/>
      <c r="FH109" s="1279"/>
      <c r="FI109" s="1279"/>
      <c r="FJ109" s="1279"/>
      <c r="FK109" s="1279"/>
      <c r="FL109" s="1279"/>
      <c r="FM109" s="1279"/>
      <c r="FN109" s="1279"/>
      <c r="FO109" s="1279"/>
      <c r="FP109" s="1279"/>
      <c r="FQ109" s="1279"/>
      <c r="FR109" s="1279"/>
      <c r="FS109" s="1279"/>
      <c r="FT109" s="1279"/>
      <c r="FU109" s="1279"/>
      <c r="FV109" s="1279"/>
      <c r="FW109" s="1279"/>
      <c r="FX109" s="1279"/>
      <c r="FY109" s="1279"/>
      <c r="FZ109" s="1279"/>
      <c r="GA109" s="1279"/>
      <c r="GB109" s="1279"/>
      <c r="GC109" s="1279"/>
      <c r="GD109" s="1279"/>
      <c r="GE109" s="1279"/>
      <c r="GF109" s="1279"/>
      <c r="GG109" s="1279"/>
      <c r="GH109" s="1279"/>
      <c r="GI109" s="1279"/>
      <c r="GJ109" s="1279"/>
      <c r="GK109" s="1279"/>
      <c r="GL109" s="1279"/>
      <c r="GM109" s="1279"/>
      <c r="GN109" s="1279"/>
      <c r="GO109" s="1279"/>
      <c r="GP109" s="1279"/>
      <c r="GQ109" s="1279"/>
      <c r="GR109" s="1279"/>
      <c r="GS109" s="1279"/>
      <c r="GT109" s="1279"/>
      <c r="GU109" s="1279"/>
      <c r="GV109" s="1279"/>
      <c r="GW109" s="1279"/>
      <c r="GX109" s="1279"/>
      <c r="GY109" s="1279"/>
      <c r="GZ109" s="1279"/>
      <c r="HA109" s="1279"/>
      <c r="HB109" s="1279"/>
      <c r="HC109" s="1279"/>
      <c r="HD109" s="1279"/>
      <c r="HE109" s="1279"/>
      <c r="HF109" s="1279"/>
      <c r="HG109" s="1279"/>
      <c r="HH109" s="1279"/>
      <c r="HI109" s="1279"/>
      <c r="HJ109" s="1279"/>
      <c r="HK109" s="1279"/>
      <c r="HL109" s="1279"/>
      <c r="HM109" s="1279"/>
      <c r="HN109" s="1279"/>
      <c r="HO109" s="1279"/>
      <c r="HP109" s="1279"/>
      <c r="HQ109" s="1279"/>
      <c r="HR109" s="1279"/>
      <c r="HS109" s="1279"/>
      <c r="HT109" s="1279"/>
      <c r="HU109" s="1279"/>
      <c r="HV109" s="1279"/>
      <c r="HW109" s="1279"/>
      <c r="HX109" s="1279"/>
      <c r="HY109" s="1279"/>
      <c r="HZ109" s="1279"/>
      <c r="IA109" s="1279"/>
      <c r="IB109" s="1279"/>
      <c r="IC109" s="1279"/>
      <c r="ID109" s="1279"/>
      <c r="IE109" s="1279"/>
      <c r="IF109" s="1279"/>
      <c r="IG109" s="1279"/>
      <c r="IH109" s="1279"/>
      <c r="II109" s="1279"/>
      <c r="IJ109" s="1279"/>
      <c r="IK109" s="1279"/>
      <c r="IL109" s="1279"/>
      <c r="IM109" s="1279"/>
      <c r="IN109" s="1279"/>
      <c r="IO109" s="1279"/>
      <c r="IP109" s="1279"/>
      <c r="IQ109" s="1279"/>
      <c r="IR109" s="1279"/>
      <c r="IS109" s="1279"/>
      <c r="IT109" s="1279"/>
      <c r="IU109" s="1279"/>
      <c r="IV109" s="1279"/>
      <c r="IW109" s="1279"/>
      <c r="IX109" s="1279"/>
      <c r="IY109" s="1279"/>
      <c r="IZ109" s="1279"/>
      <c r="JA109" s="1279"/>
      <c r="JB109" s="1279"/>
      <c r="JC109" s="1279"/>
      <c r="JD109" s="1279"/>
      <c r="JE109" s="1279"/>
      <c r="JF109" s="1279"/>
      <c r="JG109" s="1279"/>
      <c r="JH109" s="1279"/>
      <c r="JI109" s="1279"/>
      <c r="JJ109" s="1279"/>
      <c r="JK109" s="1279"/>
      <c r="JL109" s="1279"/>
      <c r="JM109" s="1279"/>
      <c r="JN109" s="1279"/>
      <c r="JO109" s="1279"/>
      <c r="JP109" s="1279"/>
      <c r="JQ109" s="1279"/>
      <c r="JR109" s="1279"/>
      <c r="JS109" s="1279"/>
      <c r="JT109" s="1279"/>
      <c r="JU109" s="1279"/>
      <c r="JV109" s="1279"/>
      <c r="JW109" s="1279"/>
      <c r="JX109" s="1279"/>
      <c r="JY109" s="1279"/>
      <c r="JZ109" s="1279"/>
      <c r="KA109" s="1279"/>
      <c r="KB109" s="1279"/>
      <c r="KC109" s="1279"/>
      <c r="KD109" s="1279"/>
      <c r="KE109" s="1279"/>
      <c r="KF109" s="1279"/>
      <c r="KG109" s="1279"/>
      <c r="KH109" s="1279"/>
      <c r="KI109" s="1279"/>
      <c r="KJ109" s="1279"/>
      <c r="KK109" s="1279"/>
      <c r="KL109" s="1279"/>
      <c r="KM109" s="1279"/>
      <c r="KN109" s="1279"/>
      <c r="KO109" s="1279"/>
      <c r="KP109" s="1279"/>
      <c r="KQ109" s="1279"/>
      <c r="KR109" s="1279"/>
      <c r="KS109" s="1279"/>
      <c r="KT109" s="1279"/>
      <c r="KU109" s="1279"/>
      <c r="KV109" s="1279"/>
      <c r="KW109" s="1279"/>
      <c r="KX109" s="1279"/>
      <c r="KY109" s="1279"/>
      <c r="KZ109" s="1279"/>
      <c r="LA109" s="1279"/>
      <c r="LB109" s="1279"/>
      <c r="LC109" s="1279"/>
      <c r="LD109" s="1279"/>
      <c r="LE109" s="1279"/>
      <c r="LF109" s="1279"/>
      <c r="LG109" s="1279"/>
      <c r="LH109" s="1279"/>
      <c r="LI109" s="1279"/>
      <c r="LJ109" s="1279"/>
      <c r="LK109" s="1279"/>
      <c r="LL109" s="1279"/>
      <c r="LM109" s="1279"/>
      <c r="LN109" s="1279"/>
      <c r="LO109" s="1279"/>
      <c r="LP109" s="1279"/>
      <c r="LQ109" s="1279"/>
      <c r="LR109" s="1279"/>
      <c r="LS109" s="1279"/>
      <c r="LT109" s="1279"/>
      <c r="LU109" s="1279"/>
      <c r="LV109" s="1279"/>
      <c r="LW109" s="1279"/>
      <c r="LX109" s="1279"/>
      <c r="LY109" s="1279"/>
      <c r="LZ109" s="1279"/>
      <c r="MA109" s="1279"/>
      <c r="MB109" s="1279"/>
      <c r="MC109" s="1279"/>
      <c r="MD109" s="1279"/>
      <c r="ME109" s="1279"/>
      <c r="MF109" s="1279"/>
      <c r="MG109" s="1279"/>
      <c r="MH109" s="1279"/>
      <c r="MI109" s="1279"/>
      <c r="MJ109" s="1279"/>
      <c r="MK109" s="1279"/>
      <c r="ML109" s="1279"/>
      <c r="MM109" s="1279"/>
      <c r="MN109" s="1279"/>
      <c r="MO109" s="1279"/>
      <c r="MP109" s="1279"/>
      <c r="MQ109" s="1279"/>
      <c r="MR109" s="1279"/>
      <c r="MS109" s="1279"/>
      <c r="MT109" s="1279"/>
      <c r="MU109" s="1279"/>
      <c r="MV109" s="1279"/>
      <c r="MW109" s="1279"/>
      <c r="MX109" s="1279"/>
      <c r="MY109" s="1279"/>
      <c r="MZ109" s="1279"/>
      <c r="NA109" s="1279"/>
      <c r="NB109" s="1279"/>
      <c r="NC109" s="1279"/>
      <c r="ND109" s="1279"/>
      <c r="NE109" s="1279"/>
      <c r="NF109" s="1279"/>
      <c r="NG109" s="1279"/>
      <c r="NH109" s="1279"/>
      <c r="NI109" s="1279"/>
      <c r="NJ109" s="1279"/>
      <c r="NK109" s="1279"/>
      <c r="NL109" s="1279"/>
      <c r="NM109" s="1279"/>
      <c r="NN109" s="1279"/>
      <c r="NO109" s="1279"/>
      <c r="NP109" s="1279"/>
      <c r="NQ109" s="1279"/>
      <c r="NR109" s="1279"/>
      <c r="NS109" s="1279"/>
      <c r="NT109" s="1279"/>
      <c r="NU109" s="1279"/>
      <c r="NV109" s="1279"/>
      <c r="NW109" s="1279"/>
      <c r="NX109" s="1279"/>
      <c r="NY109" s="1279"/>
      <c r="NZ109" s="1279"/>
      <c r="OA109" s="1279"/>
      <c r="OB109" s="1279"/>
      <c r="OC109" s="1279"/>
      <c r="OD109" s="1279"/>
      <c r="OE109" s="1279"/>
      <c r="OF109" s="1279"/>
      <c r="OG109" s="1279"/>
      <c r="OH109" s="1279"/>
      <c r="OI109" s="1279"/>
      <c r="OJ109" s="1279"/>
      <c r="OK109" s="1279"/>
      <c r="OL109" s="1279"/>
      <c r="OM109" s="1279"/>
      <c r="ON109" s="1279"/>
      <c r="OO109" s="1279"/>
      <c r="OP109" s="1279"/>
      <c r="OQ109" s="1279"/>
      <c r="OR109" s="1279"/>
      <c r="OS109" s="1279"/>
      <c r="OT109" s="1279"/>
      <c r="OU109" s="1279"/>
      <c r="OV109" s="1279"/>
      <c r="OW109" s="1279"/>
      <c r="OX109" s="1279"/>
      <c r="OY109" s="1279"/>
      <c r="OZ109" s="1279"/>
      <c r="PA109" s="1279"/>
      <c r="PB109" s="1279"/>
      <c r="PC109" s="1279"/>
      <c r="PD109" s="1279"/>
      <c r="PE109" s="1279"/>
      <c r="PF109" s="1279"/>
      <c r="PG109" s="1279"/>
      <c r="PH109" s="1279"/>
      <c r="PI109" s="1279"/>
      <c r="PJ109" s="1279"/>
      <c r="PK109" s="1279"/>
      <c r="PL109" s="1279"/>
      <c r="PM109" s="1279"/>
      <c r="PN109" s="1279"/>
      <c r="PO109" s="1279"/>
      <c r="PP109" s="1279"/>
      <c r="PQ109" s="1279"/>
      <c r="PR109" s="1279"/>
      <c r="PS109" s="1279"/>
      <c r="PT109" s="1279"/>
      <c r="PU109" s="1279"/>
      <c r="PV109" s="1279"/>
      <c r="PW109" s="1279"/>
      <c r="PX109" s="1279"/>
      <c r="PY109" s="1279"/>
      <c r="PZ109" s="1279"/>
      <c r="QA109" s="1279"/>
      <c r="QB109" s="1279"/>
      <c r="QC109" s="1279"/>
      <c r="QD109" s="1279"/>
      <c r="QE109" s="1279"/>
      <c r="QF109" s="1279"/>
      <c r="QG109" s="1279"/>
      <c r="QH109" s="1279"/>
      <c r="QI109" s="1279"/>
      <c r="QJ109" s="1279"/>
      <c r="QK109" s="1279"/>
      <c r="QL109" s="1279"/>
      <c r="QM109" s="1279"/>
      <c r="QN109" s="1279"/>
      <c r="QO109" s="1279"/>
      <c r="QP109" s="1279"/>
      <c r="QQ109" s="1279"/>
      <c r="QR109" s="1279"/>
      <c r="QS109" s="1279"/>
      <c r="QT109" s="1279"/>
      <c r="QU109" s="1279"/>
      <c r="QV109" s="1279"/>
      <c r="QW109" s="1279"/>
      <c r="QX109" s="1279"/>
      <c r="QY109" s="1279"/>
      <c r="QZ109" s="1279"/>
      <c r="RA109" s="1279"/>
      <c r="RB109" s="1279"/>
      <c r="RC109" s="1279"/>
      <c r="RD109" s="1279"/>
      <c r="RE109" s="1279"/>
      <c r="RF109" s="1279"/>
      <c r="RG109" s="1279"/>
      <c r="RH109" s="1279"/>
      <c r="RI109" s="1279"/>
      <c r="RJ109" s="1279"/>
      <c r="RK109" s="1279"/>
      <c r="RL109" s="1279"/>
      <c r="RM109" s="1279"/>
      <c r="RN109" s="1279"/>
      <c r="RO109" s="1279"/>
      <c r="RP109" s="1279"/>
      <c r="RQ109" s="1279"/>
      <c r="RR109" s="1279"/>
      <c r="RS109" s="1279"/>
      <c r="RT109" s="1279"/>
      <c r="RU109" s="1279"/>
      <c r="RV109" s="1279"/>
      <c r="RW109" s="1279"/>
      <c r="RX109" s="1279"/>
      <c r="RY109" s="1279"/>
      <c r="RZ109" s="1279"/>
      <c r="SA109" s="1279"/>
      <c r="SB109" s="1279"/>
      <c r="SC109" s="1279"/>
      <c r="SD109" s="1279"/>
      <c r="SE109" s="1279"/>
      <c r="SF109" s="1279"/>
      <c r="SG109" s="1279"/>
      <c r="SH109" s="1279"/>
      <c r="SI109" s="1279"/>
      <c r="SJ109" s="1279"/>
      <c r="SK109" s="1279"/>
      <c r="SL109" s="1279"/>
      <c r="SM109" s="1279"/>
      <c r="SN109" s="1279"/>
      <c r="SO109" s="1279"/>
      <c r="SP109" s="1279"/>
      <c r="SQ109" s="1279"/>
      <c r="SR109" s="1279"/>
      <c r="SS109" s="1279"/>
      <c r="ST109" s="1279"/>
      <c r="SU109" s="1279"/>
      <c r="SV109" s="1279"/>
      <c r="SW109" s="1279"/>
      <c r="SX109" s="1279"/>
      <c r="SY109" s="1279"/>
      <c r="SZ109" s="1279"/>
      <c r="TA109" s="1279"/>
      <c r="TB109" s="1279"/>
      <c r="TC109" s="1279"/>
      <c r="TD109" s="1279"/>
      <c r="TE109" s="1279"/>
      <c r="TF109" s="1279"/>
      <c r="TG109" s="1279"/>
      <c r="TH109" s="1279"/>
      <c r="TI109" s="1279"/>
      <c r="TJ109" s="1279"/>
      <c r="TK109" s="1279"/>
      <c r="TL109" s="1279"/>
      <c r="TM109" s="1279"/>
      <c r="TN109" s="1279"/>
      <c r="TO109" s="1279"/>
      <c r="TP109" s="1279"/>
      <c r="TQ109" s="1279"/>
      <c r="TR109" s="1279"/>
      <c r="TS109" s="1279"/>
      <c r="TT109" s="1279"/>
      <c r="TU109" s="1279"/>
      <c r="TV109" s="1279"/>
      <c r="TW109" s="1279"/>
      <c r="TX109" s="1279"/>
      <c r="TY109" s="1279"/>
      <c r="TZ109" s="1279"/>
      <c r="UA109" s="1279"/>
      <c r="UB109" s="1279"/>
      <c r="UC109" s="1279"/>
      <c r="UD109" s="1279"/>
      <c r="UE109" s="1279"/>
      <c r="UF109" s="1279"/>
      <c r="UG109" s="1279"/>
      <c r="UH109" s="1279"/>
      <c r="UI109" s="1279"/>
      <c r="UJ109" s="1279"/>
      <c r="UK109" s="1279"/>
      <c r="UL109" s="1279"/>
      <c r="UM109" s="1279"/>
      <c r="UN109" s="1279"/>
      <c r="UO109" s="1279"/>
      <c r="UP109" s="1279"/>
      <c r="UQ109" s="1279"/>
      <c r="UR109" s="1279"/>
      <c r="US109" s="1279"/>
      <c r="UT109" s="1279"/>
      <c r="UU109" s="1279"/>
      <c r="UV109" s="1279"/>
      <c r="UW109" s="1279"/>
      <c r="UX109" s="1279"/>
      <c r="UY109" s="1279"/>
      <c r="UZ109" s="1279"/>
      <c r="VA109" s="1279"/>
      <c r="VB109" s="1279"/>
      <c r="VC109" s="1279"/>
      <c r="VD109" s="1279"/>
      <c r="VE109" s="1279"/>
      <c r="VF109" s="1279"/>
      <c r="VG109" s="1279"/>
      <c r="VH109" s="1279"/>
      <c r="VI109" s="1279"/>
      <c r="VJ109" s="1279"/>
      <c r="VK109" s="1279"/>
      <c r="VL109" s="1279"/>
      <c r="VM109" s="1279"/>
      <c r="VN109" s="1279"/>
      <c r="VO109" s="1279"/>
      <c r="VP109" s="1279"/>
      <c r="VQ109" s="1279"/>
      <c r="VR109" s="1279"/>
      <c r="VS109" s="1279"/>
      <c r="VT109" s="1279"/>
      <c r="VU109" s="1279"/>
      <c r="VV109" s="1279"/>
      <c r="VW109" s="1279"/>
      <c r="VX109" s="1279"/>
      <c r="VY109" s="1279"/>
      <c r="VZ109" s="1279"/>
      <c r="WA109" s="1279"/>
      <c r="WB109" s="1279"/>
      <c r="WC109" s="1279"/>
      <c r="WD109" s="1279"/>
      <c r="WE109" s="1279"/>
      <c r="WF109" s="1279"/>
      <c r="WG109" s="1279"/>
      <c r="WH109" s="1279"/>
      <c r="WI109" s="1279"/>
      <c r="WJ109" s="1279"/>
      <c r="WK109" s="1279"/>
      <c r="WL109" s="1279"/>
      <c r="WM109" s="1279"/>
      <c r="WN109" s="1279"/>
      <c r="WO109" s="1279"/>
      <c r="WP109" s="1279"/>
      <c r="WQ109" s="1279"/>
      <c r="WR109" s="1279"/>
      <c r="WS109" s="1279"/>
      <c r="WT109" s="1279"/>
      <c r="WU109" s="1279"/>
      <c r="WV109" s="1279"/>
      <c r="WW109" s="1279"/>
      <c r="WX109" s="1279"/>
      <c r="WY109" s="1279"/>
      <c r="WZ109" s="1279"/>
      <c r="XA109" s="1279"/>
      <c r="XB109" s="1279"/>
      <c r="XC109" s="1279"/>
      <c r="XD109" s="1279"/>
      <c r="XE109" s="1279"/>
      <c r="XF109" s="1279"/>
      <c r="XG109" s="1279"/>
      <c r="XH109" s="1279"/>
      <c r="XI109" s="1279"/>
      <c r="XJ109" s="1279"/>
      <c r="XK109" s="1279"/>
      <c r="XL109" s="1279"/>
      <c r="XM109" s="1279"/>
      <c r="XN109" s="1279"/>
      <c r="XO109" s="1279"/>
      <c r="XP109" s="1279"/>
      <c r="XQ109" s="1279"/>
      <c r="XR109" s="1279"/>
      <c r="XS109" s="1279"/>
      <c r="XT109" s="1279"/>
      <c r="XU109" s="1279"/>
      <c r="XV109" s="1279"/>
      <c r="XW109" s="1279"/>
      <c r="XX109" s="1279"/>
      <c r="XY109" s="1279"/>
      <c r="XZ109" s="1279"/>
      <c r="YA109" s="1279"/>
      <c r="YB109" s="1279"/>
      <c r="YC109" s="1279"/>
      <c r="YD109" s="1279"/>
      <c r="YE109" s="1279"/>
      <c r="YF109" s="1279"/>
      <c r="YG109" s="1279"/>
      <c r="YH109" s="1279"/>
      <c r="YI109" s="1279"/>
      <c r="YJ109" s="1279"/>
      <c r="YK109" s="1279"/>
      <c r="YL109" s="1279"/>
      <c r="YM109" s="1279"/>
      <c r="YN109" s="1279"/>
      <c r="YO109" s="1279"/>
      <c r="YP109" s="1279"/>
      <c r="YQ109" s="1279"/>
      <c r="YR109" s="1279"/>
      <c r="YS109" s="1279"/>
      <c r="YT109" s="1279"/>
      <c r="YU109" s="1279"/>
      <c r="YV109" s="1279"/>
      <c r="YW109" s="1279"/>
      <c r="YX109" s="1279"/>
      <c r="YY109" s="1279"/>
      <c r="YZ109" s="1279"/>
      <c r="ZA109" s="1279"/>
      <c r="ZB109" s="1279"/>
      <c r="ZC109" s="1279"/>
      <c r="ZD109" s="1279"/>
      <c r="ZE109" s="1279"/>
      <c r="ZF109" s="1279"/>
      <c r="ZG109" s="1279"/>
      <c r="ZH109" s="1279"/>
      <c r="ZI109" s="1279"/>
      <c r="ZJ109" s="1279"/>
      <c r="ZK109" s="1279"/>
      <c r="ZL109" s="1279"/>
      <c r="ZM109" s="1279"/>
      <c r="ZN109" s="1279"/>
      <c r="ZO109" s="1279"/>
      <c r="ZP109" s="1279"/>
      <c r="ZQ109" s="1279"/>
      <c r="ZR109" s="1279"/>
      <c r="ZS109" s="1279"/>
      <c r="ZT109" s="1279"/>
      <c r="ZU109" s="1279"/>
      <c r="ZV109" s="1279"/>
      <c r="ZW109" s="1279"/>
      <c r="ZX109" s="1279"/>
      <c r="ZY109" s="1279"/>
      <c r="ZZ109" s="1279"/>
      <c r="AAA109" s="1279"/>
      <c r="AAB109" s="1279"/>
      <c r="AAC109" s="1279"/>
      <c r="AAD109" s="1279"/>
      <c r="AAE109" s="1279"/>
      <c r="AAF109" s="1279"/>
      <c r="AAG109" s="1279"/>
      <c r="AAH109" s="1279"/>
      <c r="AAI109" s="1279"/>
      <c r="AAJ109" s="1279"/>
      <c r="AAK109" s="1279"/>
      <c r="AAL109" s="1279"/>
      <c r="AAM109" s="1279"/>
      <c r="AAN109" s="1279"/>
      <c r="AAO109" s="1279"/>
      <c r="AAP109" s="1279"/>
      <c r="AAQ109" s="1279"/>
      <c r="AAR109" s="1279"/>
      <c r="AAS109" s="1279"/>
      <c r="AAT109" s="1279"/>
      <c r="AAU109" s="1279"/>
      <c r="AAV109" s="1279"/>
      <c r="AAW109" s="1279"/>
      <c r="AAX109" s="1279"/>
      <c r="AAY109" s="1279"/>
      <c r="AAZ109" s="1279"/>
      <c r="ABA109" s="1279"/>
      <c r="ABB109" s="1279"/>
      <c r="ABC109" s="1279"/>
      <c r="ABD109" s="1279"/>
      <c r="ABE109" s="1279"/>
      <c r="ABF109" s="1279"/>
      <c r="ABG109" s="1279"/>
      <c r="ABH109" s="1279"/>
      <c r="ABI109" s="1279"/>
      <c r="ABJ109" s="1279"/>
      <c r="ABK109" s="1279"/>
      <c r="ABL109" s="1279"/>
      <c r="ABM109" s="1279"/>
      <c r="ABN109" s="1279"/>
      <c r="ABO109" s="1279"/>
      <c r="ABP109" s="1279"/>
      <c r="ABQ109" s="1279"/>
      <c r="ABR109" s="1279"/>
      <c r="ABS109" s="1279"/>
      <c r="ABT109" s="1279"/>
      <c r="ABU109" s="1279"/>
      <c r="ABV109" s="1279"/>
      <c r="ABW109" s="1279"/>
      <c r="ABX109" s="1279"/>
      <c r="ABY109" s="1279"/>
      <c r="ABZ109" s="1279"/>
      <c r="ACA109" s="1279"/>
      <c r="ACB109" s="1279"/>
      <c r="ACC109" s="1279"/>
      <c r="ACD109" s="1279"/>
      <c r="ACE109" s="1279"/>
      <c r="ACF109" s="1279"/>
      <c r="ACG109" s="1279"/>
      <c r="ACH109" s="1279"/>
      <c r="ACI109" s="1279"/>
      <c r="ACJ109" s="1279"/>
      <c r="ACK109" s="1279"/>
      <c r="ACL109" s="1279"/>
      <c r="ACM109" s="1279"/>
      <c r="ACN109" s="1279"/>
      <c r="ACO109" s="1279"/>
      <c r="ACP109" s="1279"/>
      <c r="ACQ109" s="1279"/>
      <c r="ACR109" s="1279"/>
      <c r="ACS109" s="1279"/>
      <c r="ACT109" s="1279"/>
      <c r="ACU109" s="1279"/>
      <c r="ACV109" s="1279"/>
      <c r="ACW109" s="1279"/>
      <c r="ACX109" s="1279"/>
      <c r="ACY109" s="1279"/>
      <c r="ACZ109" s="1279"/>
      <c r="ADA109" s="1279"/>
      <c r="ADB109" s="1279"/>
      <c r="ADC109" s="1279"/>
      <c r="ADD109" s="1279"/>
      <c r="ADE109" s="1279"/>
      <c r="ADF109" s="1279"/>
      <c r="ADG109" s="1279"/>
      <c r="ADH109" s="1279"/>
      <c r="ADI109" s="1279"/>
      <c r="ADJ109" s="1279"/>
      <c r="ADK109" s="1279"/>
      <c r="ADL109" s="1279"/>
      <c r="ADM109" s="1279"/>
      <c r="ADN109" s="1279"/>
      <c r="ADO109" s="1279"/>
      <c r="ADP109" s="1279"/>
      <c r="ADQ109" s="1279"/>
      <c r="ADR109" s="1279"/>
      <c r="ADS109" s="1279"/>
      <c r="ADT109" s="1279"/>
      <c r="ADU109" s="1279"/>
      <c r="ADV109" s="1279"/>
      <c r="ADW109" s="1279"/>
      <c r="ADX109" s="1279"/>
      <c r="ADY109" s="1279"/>
      <c r="ADZ109" s="1279"/>
      <c r="AEA109" s="1279"/>
      <c r="AEB109" s="1279"/>
      <c r="AEC109" s="1279"/>
      <c r="AED109" s="1279"/>
      <c r="AEE109" s="1279"/>
      <c r="AEF109" s="1279"/>
      <c r="AEG109" s="1279"/>
      <c r="AEH109" s="1279"/>
      <c r="AEI109" s="1279"/>
      <c r="AEJ109" s="1279"/>
      <c r="AEK109" s="1279"/>
      <c r="AEL109" s="1279"/>
      <c r="AEM109" s="1279"/>
      <c r="AEN109" s="1279"/>
      <c r="AEO109" s="1279"/>
      <c r="AEP109" s="1279"/>
      <c r="AEQ109" s="1279"/>
      <c r="AER109" s="1279"/>
      <c r="AES109" s="1279"/>
      <c r="AET109" s="1279"/>
      <c r="AEU109" s="1279"/>
      <c r="AEV109" s="1279"/>
      <c r="AEW109" s="1279"/>
      <c r="AEX109" s="1279"/>
      <c r="AEY109" s="1279"/>
      <c r="AEZ109" s="1279"/>
      <c r="AFA109" s="1279"/>
      <c r="AFB109" s="1279"/>
      <c r="AFC109" s="1279"/>
      <c r="AFD109" s="1279"/>
      <c r="AFE109" s="1279"/>
      <c r="AFF109" s="1279"/>
      <c r="AFG109" s="1279"/>
      <c r="AFH109" s="1279"/>
      <c r="AFI109" s="1279"/>
      <c r="AFJ109" s="1279"/>
      <c r="AFK109" s="1279"/>
      <c r="AFL109" s="1279"/>
      <c r="AFM109" s="1279"/>
      <c r="AFN109" s="1279"/>
      <c r="AFO109" s="1279"/>
      <c r="AFP109" s="1279"/>
      <c r="AFQ109" s="1279"/>
      <c r="AFR109" s="1279"/>
      <c r="AFS109" s="1279"/>
      <c r="AFT109" s="1279"/>
      <c r="AFU109" s="1279"/>
      <c r="AFV109" s="1279"/>
      <c r="AFW109" s="1279"/>
      <c r="AFX109" s="1279"/>
      <c r="AFY109" s="1279"/>
      <c r="AFZ109" s="1279"/>
      <c r="AGA109" s="1279"/>
      <c r="AGB109" s="1279"/>
      <c r="AGC109" s="1279"/>
      <c r="AGD109" s="1279"/>
      <c r="AGE109" s="1279"/>
      <c r="AGF109" s="1279"/>
      <c r="AGG109" s="1279"/>
      <c r="AGH109" s="1279"/>
      <c r="AGI109" s="1279"/>
      <c r="AGJ109" s="1279"/>
      <c r="AGK109" s="1279"/>
      <c r="AGL109" s="1279"/>
      <c r="AGM109" s="1279"/>
      <c r="AGN109" s="1279"/>
      <c r="AGO109" s="1279"/>
      <c r="AGP109" s="1279"/>
      <c r="AGQ109" s="1279"/>
      <c r="AGR109" s="1279"/>
      <c r="AGS109" s="1279"/>
      <c r="AGT109" s="1279"/>
      <c r="AGU109" s="1279"/>
      <c r="AGV109" s="1279"/>
      <c r="AGW109" s="1279"/>
      <c r="AGX109" s="1279"/>
      <c r="AGY109" s="1279"/>
      <c r="AGZ109" s="1279"/>
      <c r="AHA109" s="1279"/>
      <c r="AHB109" s="1279"/>
      <c r="AHC109" s="1279"/>
      <c r="AHD109" s="1279"/>
      <c r="AHE109" s="1279"/>
      <c r="AHF109" s="1279"/>
      <c r="AHG109" s="1279"/>
      <c r="AHH109" s="1279"/>
      <c r="AHI109" s="1279"/>
      <c r="AHJ109" s="1279"/>
      <c r="AHK109" s="1279"/>
      <c r="AHL109" s="1279"/>
      <c r="AHM109" s="1279"/>
      <c r="AHN109" s="1279"/>
      <c r="AHO109" s="1279"/>
      <c r="AHP109" s="1279"/>
      <c r="AHQ109" s="1279"/>
      <c r="AHR109" s="1279"/>
      <c r="AHS109" s="1279"/>
      <c r="AHT109" s="1279"/>
      <c r="AHU109" s="1279"/>
      <c r="AHV109" s="1279"/>
      <c r="AHW109" s="1279"/>
      <c r="AHX109" s="1279"/>
      <c r="AHY109" s="1279"/>
      <c r="AHZ109" s="1279"/>
      <c r="AIA109" s="1279"/>
      <c r="AIB109" s="1279"/>
      <c r="AIC109" s="1279"/>
      <c r="AID109" s="1279"/>
      <c r="AIE109" s="1279"/>
      <c r="AIF109" s="1279"/>
      <c r="AIG109" s="1279"/>
      <c r="AIH109" s="1279"/>
      <c r="AII109" s="1279"/>
      <c r="AIJ109" s="1279"/>
      <c r="AIK109" s="1279"/>
      <c r="AIL109" s="1279"/>
      <c r="AIM109" s="1279"/>
      <c r="AIN109" s="1279"/>
      <c r="AIO109" s="1279"/>
      <c r="AIP109" s="1279"/>
      <c r="AIQ109" s="1279"/>
      <c r="AIR109" s="1279"/>
      <c r="AIS109" s="1279"/>
      <c r="AIT109" s="1279"/>
      <c r="AIU109" s="1279"/>
      <c r="AIV109" s="1279"/>
      <c r="AIW109" s="1279"/>
      <c r="AIX109" s="1279"/>
      <c r="AIY109" s="1279"/>
      <c r="AIZ109" s="1279"/>
      <c r="AJA109" s="1279"/>
      <c r="AJB109" s="1279"/>
      <c r="AJC109" s="1279"/>
      <c r="AJD109" s="1279"/>
      <c r="AJE109" s="1279"/>
      <c r="AJF109" s="1279"/>
      <c r="AJG109" s="1279"/>
      <c r="AJH109" s="1279"/>
      <c r="AJI109" s="1279"/>
      <c r="AJJ109" s="1279"/>
      <c r="AJK109" s="1279"/>
      <c r="AJL109" s="1279"/>
      <c r="AJM109" s="1279"/>
      <c r="AJN109" s="1279"/>
      <c r="AJO109" s="1279"/>
      <c r="AJP109" s="1279"/>
      <c r="AJQ109" s="1279"/>
      <c r="AJR109" s="1279"/>
      <c r="AJS109" s="1279"/>
      <c r="AJT109" s="1279"/>
      <c r="AJU109" s="1279"/>
      <c r="AJV109" s="1279"/>
      <c r="AJW109" s="1279"/>
      <c r="AJX109" s="1279"/>
      <c r="AJY109" s="1279"/>
      <c r="AJZ109" s="1279"/>
      <c r="AKA109" s="1279"/>
      <c r="AKB109" s="1279"/>
      <c r="AKC109" s="1279"/>
      <c r="AKD109" s="1279"/>
      <c r="AKE109" s="1279"/>
      <c r="AKF109" s="1279"/>
      <c r="AKG109" s="1279"/>
      <c r="AKH109" s="1279"/>
      <c r="AKI109" s="1279"/>
      <c r="AKJ109" s="1279"/>
      <c r="AKK109" s="1279"/>
      <c r="AKL109" s="1279"/>
      <c r="AKM109" s="1279"/>
      <c r="AKN109" s="1279"/>
      <c r="AKO109" s="1279"/>
      <c r="AKP109" s="1279"/>
      <c r="AKQ109" s="1279"/>
      <c r="AKR109" s="1279"/>
      <c r="AKS109" s="1279"/>
      <c r="AKT109" s="1279"/>
      <c r="AKU109" s="1279"/>
      <c r="AKV109" s="1279"/>
      <c r="AKW109" s="1279"/>
      <c r="AKX109" s="1279"/>
      <c r="AKY109" s="1279"/>
      <c r="AKZ109" s="1279"/>
      <c r="ALA109" s="1279"/>
      <c r="ALB109" s="1279"/>
      <c r="ALC109" s="1279"/>
      <c r="ALD109" s="1279"/>
      <c r="ALE109" s="1279"/>
      <c r="ALF109" s="1279"/>
      <c r="ALG109" s="1279"/>
      <c r="ALH109" s="1279"/>
      <c r="ALI109" s="1279"/>
      <c r="ALJ109" s="1279"/>
      <c r="ALK109" s="1279"/>
      <c r="ALL109" s="1279"/>
      <c r="ALM109" s="1279"/>
      <c r="ALN109" s="1279"/>
      <c r="ALO109" s="1279"/>
      <c r="ALP109" s="1279"/>
      <c r="ALQ109" s="1279"/>
      <c r="ALR109" s="1279"/>
      <c r="ALS109" s="1279"/>
      <c r="ALT109" s="1279"/>
      <c r="ALU109" s="1279"/>
      <c r="ALV109" s="1279"/>
      <c r="ALW109" s="1279"/>
      <c r="ALX109" s="1279"/>
      <c r="ALY109" s="1279"/>
      <c r="ALZ109" s="1279"/>
      <c r="AMA109" s="1279"/>
      <c r="AMB109" s="1279"/>
      <c r="AMC109" s="1279"/>
      <c r="AMD109" s="1279"/>
      <c r="AME109" s="1279"/>
      <c r="AMF109" s="1279"/>
      <c r="AMG109" s="1279"/>
      <c r="AMH109" s="1279"/>
      <c r="AMI109" s="1279"/>
      <c r="AMJ109" s="1279"/>
      <c r="AMK109" s="1279"/>
      <c r="AML109" s="1279"/>
      <c r="AMM109" s="1279"/>
      <c r="AMN109" s="1279"/>
      <c r="AMO109" s="1279"/>
      <c r="AMP109" s="1279"/>
      <c r="AMQ109" s="1279"/>
      <c r="AMR109" s="1279"/>
      <c r="AMS109" s="1279"/>
      <c r="AMT109" s="1279"/>
      <c r="AMU109" s="1279"/>
      <c r="AMV109" s="1279"/>
      <c r="AMW109" s="1279"/>
      <c r="AMX109" s="1279"/>
      <c r="AMY109" s="1279"/>
      <c r="AMZ109" s="1279"/>
      <c r="ANA109" s="1279"/>
      <c r="ANB109" s="1279"/>
      <c r="ANC109" s="1279"/>
      <c r="AND109" s="1279"/>
      <c r="ANE109" s="1279"/>
      <c r="ANF109" s="1279"/>
      <c r="ANG109" s="1279"/>
      <c r="ANH109" s="1279"/>
      <c r="ANI109" s="1279"/>
      <c r="ANJ109" s="1279"/>
      <c r="ANK109" s="1279"/>
      <c r="ANL109" s="1279"/>
      <c r="ANM109" s="1279"/>
      <c r="ANN109" s="1279"/>
      <c r="ANO109" s="1279"/>
      <c r="ANP109" s="1279"/>
      <c r="ANQ109" s="1279"/>
      <c r="ANR109" s="1279"/>
      <c r="ANS109" s="1279"/>
      <c r="ANT109" s="1279"/>
      <c r="ANU109" s="1279"/>
      <c r="ANV109" s="1279"/>
      <c r="ANW109" s="1279"/>
      <c r="ANX109" s="1279"/>
      <c r="ANY109" s="1279"/>
      <c r="ANZ109" s="1279"/>
      <c r="AOA109" s="1279"/>
      <c r="AOB109" s="1279"/>
      <c r="AOC109" s="1279"/>
      <c r="AOD109" s="1279"/>
      <c r="AOE109" s="1279"/>
      <c r="AOF109" s="1279"/>
      <c r="AOG109" s="1279"/>
      <c r="AOH109" s="1279"/>
      <c r="AOI109" s="1279"/>
      <c r="AOJ109" s="1279"/>
      <c r="AOK109" s="1279"/>
      <c r="AOL109" s="1279"/>
      <c r="AOM109" s="1279"/>
      <c r="AON109" s="1279"/>
      <c r="AOO109" s="1279"/>
      <c r="AOP109" s="1279"/>
      <c r="AOQ109" s="1279"/>
      <c r="AOR109" s="1279"/>
      <c r="AOS109" s="1279"/>
      <c r="AOT109" s="1279"/>
      <c r="AOU109" s="1279"/>
      <c r="AOV109" s="1279"/>
      <c r="AOW109" s="1279"/>
      <c r="AOX109" s="1279"/>
      <c r="AOY109" s="1279"/>
      <c r="AOZ109" s="1279"/>
      <c r="APA109" s="1279"/>
      <c r="APB109" s="1279"/>
      <c r="APC109" s="1279"/>
      <c r="APD109" s="1279"/>
      <c r="APE109" s="1279"/>
      <c r="APF109" s="1279"/>
      <c r="APG109" s="1279"/>
      <c r="APH109" s="1279"/>
      <c r="API109" s="1279"/>
      <c r="APJ109" s="1279"/>
      <c r="APK109" s="1279"/>
      <c r="APL109" s="1279"/>
      <c r="APM109" s="1279"/>
      <c r="APN109" s="1279"/>
      <c r="APO109" s="1279"/>
      <c r="APP109" s="1279"/>
      <c r="APQ109" s="1279"/>
      <c r="APR109" s="1279"/>
      <c r="APS109" s="1279"/>
      <c r="APT109" s="1279"/>
      <c r="APU109" s="1279"/>
      <c r="APV109" s="1279"/>
      <c r="APW109" s="1279"/>
      <c r="APX109" s="1279"/>
      <c r="APY109" s="1279"/>
      <c r="APZ109" s="1279"/>
      <c r="AQA109" s="1279"/>
      <c r="AQB109" s="1279"/>
      <c r="AQC109" s="1279"/>
      <c r="AQD109" s="1279"/>
      <c r="AQE109" s="1279"/>
      <c r="AQF109" s="1279"/>
      <c r="AQG109" s="1279"/>
      <c r="AQH109" s="1279"/>
      <c r="AQI109" s="1279"/>
      <c r="AQJ109" s="1279"/>
      <c r="AQK109" s="1279"/>
      <c r="AQL109" s="1279"/>
      <c r="AQM109" s="1279"/>
      <c r="AQN109" s="1279"/>
      <c r="AQO109" s="1279"/>
      <c r="AQP109" s="1279"/>
      <c r="AQQ109" s="1279"/>
      <c r="AQR109" s="1279"/>
      <c r="AQS109" s="1279"/>
      <c r="AQT109" s="1279"/>
      <c r="AQU109" s="1279"/>
      <c r="AQV109" s="1279"/>
      <c r="AQW109" s="1279"/>
      <c r="AQX109" s="1279"/>
      <c r="AQY109" s="1279"/>
      <c r="AQZ109" s="1279"/>
      <c r="ARA109" s="1279"/>
      <c r="ARB109" s="1279"/>
      <c r="ARC109" s="1279"/>
      <c r="ARD109" s="1279"/>
      <c r="ARE109" s="1279"/>
      <c r="ARF109" s="1279"/>
      <c r="ARG109" s="1279"/>
      <c r="ARH109" s="1279"/>
      <c r="ARI109" s="1279"/>
      <c r="ARJ109" s="1279"/>
      <c r="ARK109" s="1279"/>
      <c r="ARL109" s="1279"/>
      <c r="ARM109" s="1279"/>
      <c r="ARN109" s="1279"/>
      <c r="ARO109" s="1279"/>
      <c r="ARP109" s="1279"/>
      <c r="ARQ109" s="1279"/>
      <c r="ARR109" s="1279"/>
      <c r="ARS109" s="1279"/>
      <c r="ART109" s="1279"/>
      <c r="ARU109" s="1279"/>
      <c r="ARV109" s="1279"/>
      <c r="ARW109" s="1279"/>
      <c r="ARX109" s="1279"/>
      <c r="ARY109" s="1279"/>
      <c r="ARZ109" s="1279"/>
      <c r="ASA109" s="1279"/>
      <c r="ASB109" s="1279"/>
      <c r="ASC109" s="1279"/>
      <c r="ASD109" s="1279"/>
      <c r="ASE109" s="1279"/>
      <c r="ASF109" s="1279"/>
      <c r="ASG109" s="1279"/>
      <c r="ASH109" s="1279"/>
      <c r="ASI109" s="1279"/>
      <c r="ASJ109" s="1279"/>
      <c r="ASK109" s="1279"/>
      <c r="ASL109" s="1279"/>
      <c r="ASM109" s="1279"/>
      <c r="ASN109" s="1279"/>
      <c r="ASO109" s="1279"/>
      <c r="ASP109" s="1279"/>
      <c r="ASQ109" s="1279"/>
      <c r="ASR109" s="1279"/>
      <c r="ASS109" s="1279"/>
      <c r="AST109" s="1279"/>
      <c r="ASU109" s="1279"/>
      <c r="ASV109" s="1279"/>
      <c r="ASW109" s="1279"/>
      <c r="ASX109" s="1279"/>
      <c r="ASY109" s="1279"/>
      <c r="ASZ109" s="1279"/>
      <c r="ATA109" s="1279"/>
      <c r="ATB109" s="1279"/>
      <c r="ATC109" s="1279"/>
      <c r="ATD109" s="1279"/>
      <c r="ATE109" s="1279"/>
      <c r="ATF109" s="1279"/>
      <c r="ATG109" s="1279"/>
      <c r="ATH109" s="1279"/>
      <c r="ATI109" s="1279"/>
      <c r="ATJ109" s="1279"/>
      <c r="ATK109" s="1279"/>
      <c r="ATL109" s="1279"/>
      <c r="ATM109" s="1279"/>
      <c r="ATN109" s="1279"/>
      <c r="ATO109" s="1279"/>
      <c r="ATP109" s="1279"/>
      <c r="ATQ109" s="1279"/>
      <c r="ATR109" s="1279"/>
      <c r="ATS109" s="1279"/>
      <c r="ATT109" s="1279"/>
      <c r="ATU109" s="1279"/>
      <c r="ATV109" s="1279"/>
      <c r="ATW109" s="1279"/>
      <c r="ATX109" s="1279"/>
      <c r="ATY109" s="1279"/>
      <c r="ATZ109" s="1279"/>
      <c r="AUA109" s="1279"/>
      <c r="AUB109" s="1279"/>
      <c r="AUC109" s="1279"/>
      <c r="AUD109" s="1279"/>
      <c r="AUE109" s="1279"/>
      <c r="AUF109" s="1279"/>
      <c r="AUG109" s="1279"/>
      <c r="AUH109" s="1279"/>
      <c r="AUI109" s="1279"/>
      <c r="AUJ109" s="1279"/>
      <c r="AUK109" s="1279"/>
      <c r="AUL109" s="1279"/>
      <c r="AUM109" s="1279"/>
      <c r="AUN109" s="1279"/>
      <c r="AUO109" s="1279"/>
      <c r="AUP109" s="1279"/>
      <c r="AUQ109" s="1279"/>
      <c r="AUR109" s="1279"/>
      <c r="AUS109" s="1279"/>
      <c r="AUT109" s="1279"/>
      <c r="AUU109" s="1279"/>
      <c r="AUV109" s="1279"/>
      <c r="AUW109" s="1279"/>
      <c r="AUX109" s="1279"/>
      <c r="AUY109" s="1279"/>
      <c r="AUZ109" s="1279"/>
      <c r="AVA109" s="1279"/>
      <c r="AVB109" s="1279"/>
      <c r="AVC109" s="1279"/>
      <c r="AVD109" s="1279"/>
      <c r="AVE109" s="1279"/>
      <c r="AVF109" s="1279"/>
      <c r="AVG109" s="1279"/>
      <c r="AVH109" s="1279"/>
      <c r="AVI109" s="1279"/>
      <c r="AVJ109" s="1279"/>
      <c r="AVK109" s="1279"/>
      <c r="AVL109" s="1279"/>
      <c r="AVM109" s="1279"/>
      <c r="AVN109" s="1279"/>
      <c r="AVO109" s="1279"/>
      <c r="AVP109" s="1279"/>
      <c r="AVQ109" s="1279"/>
      <c r="AVR109" s="1279"/>
      <c r="AVS109" s="1279"/>
      <c r="AVT109" s="1279"/>
      <c r="AVU109" s="1279"/>
      <c r="AVV109" s="1279"/>
      <c r="AVW109" s="1279"/>
      <c r="AVX109" s="1279"/>
      <c r="AVY109" s="1279"/>
      <c r="AVZ109" s="1279"/>
      <c r="AWA109" s="1279"/>
      <c r="AWB109" s="1279"/>
      <c r="AWC109" s="1279"/>
      <c r="AWD109" s="1279"/>
      <c r="AWE109" s="1279"/>
      <c r="AWF109" s="1279"/>
      <c r="AWG109" s="1279"/>
      <c r="AWH109" s="1279"/>
      <c r="AWI109" s="1279"/>
      <c r="AWJ109" s="1279"/>
      <c r="AWK109" s="1279"/>
      <c r="AWL109" s="1279"/>
      <c r="AWM109" s="1279"/>
      <c r="AWN109" s="1279"/>
      <c r="AWO109" s="1279"/>
      <c r="AWP109" s="1279"/>
      <c r="AWQ109" s="1279"/>
      <c r="AWR109" s="1279"/>
      <c r="AWS109" s="1279"/>
      <c r="AWT109" s="1279"/>
      <c r="AWU109" s="1279"/>
      <c r="AWV109" s="1279"/>
      <c r="AWW109" s="1279"/>
      <c r="AWX109" s="1279"/>
      <c r="AWY109" s="1279"/>
      <c r="AWZ109" s="1279"/>
      <c r="AXA109" s="1279"/>
      <c r="AXB109" s="1279"/>
      <c r="AXC109" s="1279"/>
      <c r="AXD109" s="1279"/>
      <c r="AXE109" s="1279"/>
      <c r="AXF109" s="1279"/>
      <c r="AXG109" s="1279"/>
      <c r="AXH109" s="1279"/>
      <c r="AXI109" s="1279"/>
      <c r="AXJ109" s="1279"/>
      <c r="AXK109" s="1279"/>
      <c r="AXL109" s="1279"/>
      <c r="AXM109" s="1279"/>
      <c r="AXN109" s="1279"/>
      <c r="AXO109" s="1279"/>
      <c r="AXP109" s="1279"/>
      <c r="AXQ109" s="1279"/>
      <c r="AXR109" s="1279"/>
      <c r="AXS109" s="1279"/>
      <c r="AXT109" s="1279"/>
      <c r="AXU109" s="1279"/>
      <c r="AXV109" s="1279"/>
      <c r="AXW109" s="1279"/>
      <c r="AXX109" s="1279"/>
      <c r="AXY109" s="1279"/>
      <c r="AXZ109" s="1279"/>
      <c r="AYA109" s="1279"/>
      <c r="AYB109" s="1279"/>
      <c r="AYC109" s="1279"/>
      <c r="AYD109" s="1279"/>
      <c r="AYE109" s="1279"/>
      <c r="AYF109" s="1279"/>
      <c r="AYG109" s="1279"/>
      <c r="AYH109" s="1279"/>
      <c r="AYI109" s="1279"/>
      <c r="AYJ109" s="1279"/>
      <c r="AYK109" s="1279"/>
      <c r="AYL109" s="1279"/>
      <c r="AYM109" s="1279"/>
      <c r="AYN109" s="1279"/>
      <c r="AYO109" s="1279"/>
      <c r="AYP109" s="1279"/>
      <c r="AYQ109" s="1279"/>
      <c r="AYR109" s="1279"/>
      <c r="AYS109" s="1279"/>
      <c r="AYT109" s="1279"/>
      <c r="AYU109" s="1279"/>
      <c r="AYV109" s="1279"/>
      <c r="AYW109" s="1279"/>
      <c r="AYX109" s="1279"/>
      <c r="AYY109" s="1279"/>
      <c r="AYZ109" s="1279"/>
      <c r="AZA109" s="1279"/>
      <c r="AZB109" s="1279"/>
      <c r="AZC109" s="1279"/>
      <c r="AZD109" s="1279"/>
      <c r="AZE109" s="1279"/>
      <c r="AZF109" s="1279"/>
      <c r="AZG109" s="1279"/>
      <c r="AZH109" s="1279"/>
      <c r="AZI109" s="1279"/>
      <c r="AZJ109" s="1279"/>
      <c r="AZK109" s="1279"/>
      <c r="AZL109" s="1279"/>
      <c r="AZM109" s="1279"/>
      <c r="AZN109" s="1279"/>
      <c r="AZO109" s="1279"/>
      <c r="AZP109" s="1279"/>
      <c r="AZQ109" s="1279"/>
      <c r="AZR109" s="1279"/>
      <c r="AZS109" s="1279"/>
      <c r="AZT109" s="1279"/>
      <c r="AZU109" s="1279"/>
      <c r="AZV109" s="1279"/>
      <c r="AZW109" s="1279"/>
      <c r="AZX109" s="1279"/>
      <c r="AZY109" s="1279"/>
      <c r="AZZ109" s="1279"/>
      <c r="BAA109" s="1279"/>
      <c r="BAB109" s="1279"/>
      <c r="BAC109" s="1279"/>
      <c r="BAD109" s="1279"/>
      <c r="BAE109" s="1279"/>
      <c r="BAF109" s="1279"/>
      <c r="BAG109" s="1279"/>
      <c r="BAH109" s="1279"/>
      <c r="BAI109" s="1279"/>
      <c r="BAJ109" s="1279"/>
      <c r="BAK109" s="1279"/>
      <c r="BAL109" s="1279"/>
      <c r="BAM109" s="1279"/>
      <c r="BAN109" s="1279"/>
      <c r="BAO109" s="1279"/>
      <c r="BAP109" s="1279"/>
      <c r="BAQ109" s="1279"/>
      <c r="BAR109" s="1279"/>
      <c r="BAS109" s="1279"/>
      <c r="BAT109" s="1279"/>
      <c r="BAU109" s="1279"/>
      <c r="BAV109" s="1279"/>
      <c r="BAW109" s="1279"/>
      <c r="BAX109" s="1279"/>
      <c r="BAY109" s="1279"/>
      <c r="BAZ109" s="1279"/>
      <c r="BBA109" s="1279"/>
      <c r="BBB109" s="1279"/>
      <c r="BBC109" s="1279"/>
      <c r="BBD109" s="1279"/>
      <c r="BBE109" s="1279"/>
      <c r="BBF109" s="1279"/>
      <c r="BBG109" s="1279"/>
      <c r="BBH109" s="1279"/>
      <c r="BBI109" s="1279"/>
      <c r="BBJ109" s="1279"/>
      <c r="BBK109" s="1279"/>
      <c r="BBL109" s="1279"/>
      <c r="BBM109" s="1279"/>
      <c r="BBN109" s="1279"/>
      <c r="BBO109" s="1279"/>
      <c r="BBP109" s="1279"/>
      <c r="BBQ109" s="1279"/>
      <c r="BBR109" s="1279"/>
      <c r="BBS109" s="1279"/>
      <c r="BBT109" s="1279"/>
      <c r="BBU109" s="1279"/>
      <c r="BBV109" s="1279"/>
      <c r="BBW109" s="1279"/>
      <c r="BBX109" s="1279"/>
      <c r="BBY109" s="1279"/>
      <c r="BBZ109" s="1279"/>
      <c r="BCA109" s="1279"/>
      <c r="BCB109" s="1279"/>
      <c r="BCC109" s="1279"/>
      <c r="BCD109" s="1279"/>
      <c r="BCE109" s="1279"/>
      <c r="BCF109" s="1279"/>
      <c r="BCG109" s="1279"/>
      <c r="BCH109" s="1279"/>
      <c r="BCI109" s="1279"/>
      <c r="BCJ109" s="1279"/>
      <c r="BCK109" s="1279"/>
      <c r="BCL109" s="1279"/>
      <c r="BCM109" s="1279"/>
      <c r="BCN109" s="1279"/>
      <c r="BCO109" s="1279"/>
      <c r="BCP109" s="1279"/>
      <c r="BCQ109" s="1279"/>
      <c r="BCR109" s="1279"/>
      <c r="BCS109" s="1279"/>
      <c r="BCT109" s="1279"/>
      <c r="BCU109" s="1279"/>
      <c r="BCV109" s="1279"/>
      <c r="BCW109" s="1279"/>
      <c r="BCX109" s="1279"/>
      <c r="BCY109" s="1279"/>
      <c r="BCZ109" s="1279"/>
      <c r="BDA109" s="1279"/>
      <c r="BDB109" s="1279"/>
      <c r="BDC109" s="1279"/>
      <c r="BDD109" s="1279"/>
      <c r="BDE109" s="1279"/>
      <c r="BDF109" s="1279"/>
      <c r="BDG109" s="1279"/>
      <c r="BDH109" s="1279"/>
      <c r="BDI109" s="1279"/>
      <c r="BDJ109" s="1279"/>
      <c r="BDK109" s="1279"/>
      <c r="BDL109" s="1279"/>
      <c r="BDM109" s="1279"/>
      <c r="BDN109" s="1279"/>
      <c r="BDO109" s="1279"/>
      <c r="BDP109" s="1279"/>
      <c r="BDQ109" s="1279"/>
      <c r="BDR109" s="1279"/>
      <c r="BDS109" s="1279"/>
      <c r="BDT109" s="1279"/>
      <c r="BDU109" s="1279"/>
      <c r="BDV109" s="1279"/>
      <c r="BDW109" s="1279"/>
      <c r="BDX109" s="1279"/>
      <c r="BDY109" s="1279"/>
      <c r="BDZ109" s="1279"/>
      <c r="BEA109" s="1279"/>
      <c r="BEB109" s="1279"/>
      <c r="BEC109" s="1279"/>
      <c r="BED109" s="1279"/>
      <c r="BEE109" s="1279"/>
      <c r="BEF109" s="1279"/>
      <c r="BEG109" s="1279"/>
      <c r="BEH109" s="1279"/>
      <c r="BEI109" s="1279"/>
      <c r="BEJ109" s="1279"/>
      <c r="BEK109" s="1279"/>
      <c r="BEL109" s="1279"/>
      <c r="BEM109" s="1279"/>
      <c r="BEN109" s="1279"/>
      <c r="BEO109" s="1279"/>
      <c r="BEP109" s="1279"/>
      <c r="BEQ109" s="1279"/>
      <c r="BER109" s="1279"/>
      <c r="BES109" s="1279"/>
      <c r="BET109" s="1279"/>
      <c r="BEU109" s="1279"/>
      <c r="BEV109" s="1279"/>
      <c r="BEW109" s="1279"/>
      <c r="BEX109" s="1279"/>
      <c r="BEY109" s="1279"/>
      <c r="BEZ109" s="1279"/>
      <c r="BFA109" s="1279"/>
      <c r="BFB109" s="1279"/>
      <c r="BFC109" s="1279"/>
      <c r="BFD109" s="1279"/>
      <c r="BFE109" s="1279"/>
      <c r="BFF109" s="1279"/>
      <c r="BFG109" s="1279"/>
      <c r="BFH109" s="1279"/>
      <c r="BFI109" s="1279"/>
      <c r="BFJ109" s="1279"/>
      <c r="BFK109" s="1279"/>
      <c r="BFL109" s="1279"/>
      <c r="BFM109" s="1279"/>
      <c r="BFN109" s="1279"/>
      <c r="BFO109" s="1279"/>
      <c r="BFP109" s="1279"/>
      <c r="BFQ109" s="1279"/>
      <c r="BFR109" s="1279"/>
      <c r="BFS109" s="1279"/>
      <c r="BFT109" s="1279"/>
      <c r="BFU109" s="1279"/>
      <c r="BFV109" s="1279"/>
      <c r="BFW109" s="1279"/>
      <c r="BFX109" s="1279"/>
      <c r="BFY109" s="1279"/>
      <c r="BFZ109" s="1279"/>
      <c r="BGA109" s="1279"/>
      <c r="BGB109" s="1279"/>
      <c r="BGC109" s="1279"/>
      <c r="BGD109" s="1279"/>
      <c r="BGE109" s="1279"/>
      <c r="BGF109" s="1279"/>
      <c r="BGG109" s="1279"/>
      <c r="BGH109" s="1279"/>
      <c r="BGI109" s="1279"/>
      <c r="BGJ109" s="1279"/>
      <c r="BGK109" s="1279"/>
      <c r="BGL109" s="1279"/>
      <c r="BGM109" s="1279"/>
      <c r="BGN109" s="1279"/>
      <c r="BGO109" s="1279"/>
      <c r="BGP109" s="1279"/>
      <c r="BGQ109" s="1279"/>
      <c r="BGR109" s="1279"/>
      <c r="BGS109" s="1279"/>
      <c r="BGT109" s="1279"/>
      <c r="BGU109" s="1279"/>
      <c r="BGV109" s="1279"/>
      <c r="BGW109" s="1279"/>
      <c r="BGX109" s="1279"/>
      <c r="BGY109" s="1279"/>
      <c r="BGZ109" s="1279"/>
      <c r="BHA109" s="1279"/>
      <c r="BHB109" s="1279"/>
      <c r="BHC109" s="1279"/>
      <c r="BHD109" s="1279"/>
      <c r="BHE109" s="1279"/>
      <c r="BHF109" s="1279"/>
      <c r="BHG109" s="1279"/>
      <c r="BHH109" s="1279"/>
      <c r="BHI109" s="1279"/>
      <c r="BHJ109" s="1279"/>
      <c r="BHK109" s="1279"/>
      <c r="BHL109" s="1279"/>
      <c r="BHM109" s="1279"/>
      <c r="BHN109" s="1279"/>
      <c r="BHO109" s="1279"/>
      <c r="BHP109" s="1279"/>
      <c r="BHQ109" s="1279"/>
      <c r="BHR109" s="1279"/>
      <c r="BHS109" s="1279"/>
      <c r="BHT109" s="1279"/>
      <c r="BHU109" s="1279"/>
      <c r="BHV109" s="1279"/>
      <c r="BHW109" s="1279"/>
      <c r="BHX109" s="1279"/>
      <c r="BHY109" s="1279"/>
      <c r="BHZ109" s="1279"/>
      <c r="BIA109" s="1279"/>
      <c r="BIB109" s="1279"/>
      <c r="BIC109" s="1279"/>
      <c r="BID109" s="1279"/>
      <c r="BIE109" s="1279"/>
      <c r="BIF109" s="1279"/>
      <c r="BIG109" s="1279"/>
      <c r="BIH109" s="1279"/>
      <c r="BII109" s="1279"/>
      <c r="BIJ109" s="1279"/>
      <c r="BIK109" s="1279"/>
      <c r="BIL109" s="1279"/>
      <c r="BIM109" s="1279"/>
      <c r="BIN109" s="1279"/>
      <c r="BIO109" s="1279"/>
      <c r="BIP109" s="1279"/>
      <c r="BIQ109" s="1279"/>
      <c r="BIR109" s="1279"/>
      <c r="BIS109" s="1279"/>
      <c r="BIT109" s="1279"/>
      <c r="BIU109" s="1279"/>
      <c r="BIV109" s="1279"/>
      <c r="BIW109" s="1279"/>
      <c r="BIX109" s="1279"/>
      <c r="BIY109" s="1279"/>
      <c r="BIZ109" s="1279"/>
      <c r="BJA109" s="1279"/>
      <c r="BJB109" s="1279"/>
      <c r="BJC109" s="1279"/>
      <c r="BJD109" s="1279"/>
      <c r="BJE109" s="1279"/>
      <c r="BJF109" s="1279"/>
      <c r="BJG109" s="1279"/>
      <c r="BJH109" s="1279"/>
      <c r="BJI109" s="1279"/>
      <c r="BJJ109" s="1279"/>
      <c r="BJK109" s="1279"/>
      <c r="BJL109" s="1279"/>
      <c r="BJM109" s="1279"/>
      <c r="BJN109" s="1279"/>
      <c r="BJO109" s="1279"/>
      <c r="BJP109" s="1279"/>
      <c r="BJQ109" s="1279"/>
      <c r="BJR109" s="1279"/>
      <c r="BJS109" s="1279"/>
      <c r="BJT109" s="1279"/>
      <c r="BJU109" s="1279"/>
      <c r="BJV109" s="1279"/>
      <c r="BJW109" s="1279"/>
      <c r="BJX109" s="1279"/>
      <c r="BJY109" s="1279"/>
      <c r="BJZ109" s="1279"/>
      <c r="BKA109" s="1279"/>
      <c r="BKB109" s="1279"/>
      <c r="BKC109" s="1279"/>
      <c r="BKD109" s="1279"/>
      <c r="BKE109" s="1279"/>
      <c r="BKF109" s="1279"/>
      <c r="BKG109" s="1279"/>
      <c r="BKH109" s="1279"/>
      <c r="BKI109" s="1279"/>
      <c r="BKJ109" s="1279"/>
      <c r="BKK109" s="1279"/>
      <c r="BKL109" s="1279"/>
      <c r="BKM109" s="1279"/>
      <c r="BKN109" s="1279"/>
      <c r="BKO109" s="1279"/>
      <c r="BKP109" s="1279"/>
      <c r="BKQ109" s="1279"/>
      <c r="BKR109" s="1279"/>
      <c r="BKS109" s="1279"/>
      <c r="BKT109" s="1279"/>
      <c r="BKU109" s="1279"/>
      <c r="BKV109" s="1279"/>
      <c r="BKW109" s="1279"/>
      <c r="BKX109" s="1279"/>
      <c r="BKY109" s="1279"/>
      <c r="BKZ109" s="1279"/>
      <c r="BLA109" s="1279"/>
      <c r="BLB109" s="1279"/>
      <c r="BLC109" s="1279"/>
      <c r="BLD109" s="1279"/>
      <c r="BLE109" s="1279"/>
      <c r="BLF109" s="1279"/>
      <c r="BLG109" s="1279"/>
      <c r="BLH109" s="1279"/>
      <c r="BLI109" s="1279"/>
      <c r="BLJ109" s="1279"/>
      <c r="BLK109" s="1279"/>
      <c r="BLL109" s="1279"/>
      <c r="BLM109" s="1279"/>
      <c r="BLN109" s="1279"/>
      <c r="BLO109" s="1279"/>
      <c r="BLP109" s="1279"/>
      <c r="BLQ109" s="1279"/>
      <c r="BLR109" s="1279"/>
      <c r="BLS109" s="1279"/>
      <c r="BLT109" s="1279"/>
      <c r="BLU109" s="1279"/>
      <c r="BLV109" s="1279"/>
      <c r="BLW109" s="1279"/>
      <c r="BLX109" s="1279"/>
      <c r="BLY109" s="1279"/>
      <c r="BLZ109" s="1279"/>
      <c r="BMA109" s="1279"/>
      <c r="BMB109" s="1279"/>
      <c r="BMC109" s="1279"/>
      <c r="BMD109" s="1279"/>
      <c r="BME109" s="1279"/>
      <c r="BMF109" s="1279"/>
      <c r="BMG109" s="1279"/>
      <c r="BMH109" s="1279"/>
      <c r="BMI109" s="1279"/>
      <c r="BMJ109" s="1279"/>
      <c r="BMK109" s="1279"/>
      <c r="BML109" s="1279"/>
      <c r="BMM109" s="1279"/>
      <c r="BMN109" s="1279"/>
      <c r="BMO109" s="1279"/>
      <c r="BMP109" s="1279"/>
      <c r="BMQ109" s="1279"/>
      <c r="BMR109" s="1279"/>
      <c r="BMS109" s="1279"/>
      <c r="BMT109" s="1279"/>
      <c r="BMU109" s="1279"/>
      <c r="BMV109" s="1279"/>
      <c r="BMW109" s="1279"/>
      <c r="BMX109" s="1279"/>
      <c r="BMY109" s="1279"/>
      <c r="BMZ109" s="1279"/>
      <c r="BNA109" s="1279"/>
      <c r="BNB109" s="1279"/>
      <c r="BNC109" s="1279"/>
      <c r="BND109" s="1279"/>
      <c r="BNE109" s="1279"/>
      <c r="BNF109" s="1279"/>
      <c r="BNG109" s="1279"/>
      <c r="BNH109" s="1279"/>
      <c r="BNI109" s="1279"/>
      <c r="BNJ109" s="1279"/>
      <c r="BNK109" s="1279"/>
      <c r="BNL109" s="1279"/>
      <c r="BNM109" s="1279"/>
      <c r="BNN109" s="1279"/>
      <c r="BNO109" s="1279"/>
      <c r="BNP109" s="1279"/>
      <c r="BNQ109" s="1279"/>
      <c r="BNR109" s="1279"/>
      <c r="BNS109" s="1279"/>
      <c r="BNT109" s="1279"/>
      <c r="BNU109" s="1279"/>
      <c r="BNV109" s="1279"/>
      <c r="BNW109" s="1279"/>
      <c r="BNX109" s="1279"/>
      <c r="BNY109" s="1279"/>
      <c r="BNZ109" s="1279"/>
      <c r="BOA109" s="1279"/>
      <c r="BOB109" s="1279"/>
      <c r="BOC109" s="1279"/>
      <c r="BOD109" s="1279"/>
      <c r="BOE109" s="1279"/>
      <c r="BOF109" s="1279"/>
      <c r="BOG109" s="1279"/>
      <c r="BOH109" s="1279"/>
      <c r="BOI109" s="1279"/>
      <c r="BOJ109" s="1279"/>
      <c r="BOK109" s="1279"/>
      <c r="BOL109" s="1279"/>
      <c r="BOM109" s="1279"/>
      <c r="BON109" s="1279"/>
      <c r="BOO109" s="1279"/>
      <c r="BOP109" s="1279"/>
      <c r="BOQ109" s="1279"/>
      <c r="BOR109" s="1279"/>
      <c r="BOS109" s="1279"/>
      <c r="BOT109" s="1279"/>
      <c r="BOU109" s="1279"/>
      <c r="BOV109" s="1279"/>
      <c r="BOW109" s="1279"/>
      <c r="BOX109" s="1279"/>
      <c r="BOY109" s="1279"/>
      <c r="BOZ109" s="1279"/>
      <c r="BPA109" s="1279"/>
      <c r="BPB109" s="1279"/>
      <c r="BPC109" s="1279"/>
      <c r="BPD109" s="1279"/>
      <c r="BPE109" s="1279"/>
      <c r="BPF109" s="1279"/>
      <c r="BPG109" s="1279"/>
      <c r="BPH109" s="1279"/>
      <c r="BPI109" s="1279"/>
      <c r="BPJ109" s="1279"/>
      <c r="BPK109" s="1279"/>
      <c r="BPL109" s="1279"/>
      <c r="BPM109" s="1279"/>
      <c r="BPN109" s="1279"/>
      <c r="BPO109" s="1279"/>
      <c r="BPP109" s="1279"/>
      <c r="BPQ109" s="1279"/>
      <c r="BPR109" s="1279"/>
      <c r="BPS109" s="1279"/>
      <c r="BPT109" s="1279"/>
      <c r="BPU109" s="1279"/>
      <c r="BPV109" s="1279"/>
      <c r="BPW109" s="1279"/>
      <c r="BPX109" s="1279"/>
      <c r="BPY109" s="1279"/>
      <c r="BPZ109" s="1279"/>
      <c r="BQA109" s="1279"/>
      <c r="BQB109" s="1279"/>
      <c r="BQC109" s="1279"/>
      <c r="BQD109" s="1279"/>
      <c r="BQE109" s="1279"/>
      <c r="BQF109" s="1279"/>
      <c r="BQG109" s="1279"/>
      <c r="BQH109" s="1279"/>
      <c r="BQI109" s="1279"/>
      <c r="BQJ109" s="1279"/>
      <c r="BQK109" s="1279"/>
      <c r="BQL109" s="1279"/>
      <c r="BQM109" s="1279"/>
      <c r="BQN109" s="1279"/>
      <c r="BQO109" s="1279"/>
      <c r="BQP109" s="1279"/>
      <c r="BQQ109" s="1279"/>
      <c r="BQR109" s="1279"/>
      <c r="BQS109" s="1279"/>
      <c r="BQT109" s="1279"/>
      <c r="BQU109" s="1279"/>
      <c r="BQV109" s="1279"/>
      <c r="BQW109" s="1279"/>
      <c r="BQX109" s="1279"/>
      <c r="BQY109" s="1279"/>
      <c r="BQZ109" s="1279"/>
      <c r="BRA109" s="1279"/>
      <c r="BRB109" s="1279"/>
      <c r="BRC109" s="1279"/>
      <c r="BRD109" s="1279"/>
      <c r="BRE109" s="1279"/>
      <c r="BRF109" s="1279"/>
      <c r="BRG109" s="1279"/>
      <c r="BRH109" s="1279"/>
      <c r="BRI109" s="1279"/>
      <c r="BRJ109" s="1279"/>
      <c r="BRK109" s="1279"/>
      <c r="BRL109" s="1279"/>
      <c r="BRM109" s="1279"/>
      <c r="BRN109" s="1279"/>
      <c r="BRO109" s="1279"/>
      <c r="BRP109" s="1279"/>
      <c r="BRQ109" s="1279"/>
      <c r="BRR109" s="1279"/>
      <c r="BRS109" s="1279"/>
      <c r="BRT109" s="1279"/>
      <c r="BRU109" s="1279"/>
      <c r="BRV109" s="1279"/>
      <c r="BRW109" s="1279"/>
      <c r="BRX109" s="1279"/>
      <c r="BRY109" s="1279"/>
      <c r="BRZ109" s="1279"/>
      <c r="BSA109" s="1279"/>
      <c r="BSB109" s="1279"/>
      <c r="BSC109" s="1279"/>
      <c r="BSD109" s="1279"/>
      <c r="BSE109" s="1279"/>
      <c r="BSF109" s="1279"/>
      <c r="BSG109" s="1279"/>
      <c r="BSH109" s="1279"/>
      <c r="BSI109" s="1279"/>
      <c r="BSJ109" s="1279"/>
      <c r="BSK109" s="1279"/>
      <c r="BSL109" s="1279"/>
      <c r="BSM109" s="1279"/>
      <c r="BSN109" s="1279"/>
      <c r="BSO109" s="1279"/>
      <c r="BSP109" s="1279"/>
      <c r="BSQ109" s="1279"/>
      <c r="BSR109" s="1279"/>
      <c r="BSS109" s="1279"/>
      <c r="BST109" s="1279"/>
      <c r="BSU109" s="1279"/>
      <c r="BSV109" s="1279"/>
      <c r="BSW109" s="1279"/>
      <c r="BSX109" s="1279"/>
      <c r="BSY109" s="1279"/>
      <c r="BSZ109" s="1279"/>
      <c r="BTA109" s="1279"/>
      <c r="BTB109" s="1279"/>
      <c r="BTC109" s="1279"/>
      <c r="BTD109" s="1279"/>
      <c r="BTE109" s="1279"/>
      <c r="BTF109" s="1279"/>
      <c r="BTG109" s="1279"/>
      <c r="BTH109" s="1279"/>
      <c r="BTI109" s="1279"/>
      <c r="BTJ109" s="1279"/>
      <c r="BTK109" s="1279"/>
      <c r="BTL109" s="1279"/>
      <c r="BTM109" s="1279"/>
      <c r="BTN109" s="1279"/>
      <c r="BTO109" s="1279"/>
      <c r="BTP109" s="1279"/>
      <c r="BTQ109" s="1279"/>
      <c r="BTR109" s="1279"/>
      <c r="BTS109" s="1279"/>
      <c r="BTT109" s="1279"/>
      <c r="BTU109" s="1279"/>
      <c r="BTV109" s="1279"/>
      <c r="BTW109" s="1279"/>
      <c r="BTX109" s="1279"/>
      <c r="BTY109" s="1279"/>
      <c r="BTZ109" s="1279"/>
      <c r="BUA109" s="1279"/>
      <c r="BUB109" s="1279"/>
      <c r="BUC109" s="1279"/>
      <c r="BUD109" s="1279"/>
      <c r="BUE109" s="1279"/>
      <c r="BUF109" s="1279"/>
      <c r="BUG109" s="1279"/>
      <c r="BUH109" s="1279"/>
      <c r="BUI109" s="1279"/>
      <c r="BUJ109" s="1279"/>
      <c r="BUK109" s="1279"/>
      <c r="BUL109" s="1279"/>
      <c r="BUM109" s="1279"/>
      <c r="BUN109" s="1279"/>
      <c r="BUO109" s="1279"/>
      <c r="BUP109" s="1279"/>
      <c r="BUQ109" s="1279"/>
      <c r="BUR109" s="1279"/>
      <c r="BUS109" s="1279"/>
      <c r="BUT109" s="1279"/>
      <c r="BUU109" s="1279"/>
      <c r="BUV109" s="1279"/>
      <c r="BUW109" s="1279"/>
      <c r="BUX109" s="1279"/>
      <c r="BUY109" s="1279"/>
      <c r="BUZ109" s="1279"/>
      <c r="BVA109" s="1279"/>
      <c r="BVB109" s="1279"/>
      <c r="BVC109" s="1279"/>
      <c r="BVD109" s="1279"/>
      <c r="BVE109" s="1279"/>
      <c r="BVF109" s="1279"/>
      <c r="BVG109" s="1279"/>
      <c r="BVH109" s="1279"/>
      <c r="BVI109" s="1279"/>
      <c r="BVJ109" s="1279"/>
      <c r="BVK109" s="1279"/>
      <c r="BVL109" s="1279"/>
      <c r="BVM109" s="1279"/>
      <c r="BVN109" s="1279"/>
      <c r="BVO109" s="1279"/>
      <c r="BVP109" s="1279"/>
      <c r="BVQ109" s="1279"/>
      <c r="BVR109" s="1279"/>
      <c r="BVS109" s="1279"/>
      <c r="BVT109" s="1279"/>
      <c r="BVU109" s="1279"/>
      <c r="BVV109" s="1279"/>
      <c r="BVW109" s="1279"/>
      <c r="BVX109" s="1279"/>
      <c r="BVY109" s="1279"/>
      <c r="BVZ109" s="1279"/>
      <c r="BWA109" s="1279"/>
      <c r="BWB109" s="1279"/>
      <c r="BWC109" s="1279"/>
      <c r="BWD109" s="1279"/>
      <c r="BWE109" s="1279"/>
      <c r="BWF109" s="1279"/>
      <c r="BWG109" s="1279"/>
      <c r="BWH109" s="1279"/>
      <c r="BWI109" s="1279"/>
      <c r="BWJ109" s="1279"/>
      <c r="BWK109" s="1279"/>
      <c r="BWL109" s="1279"/>
      <c r="BWM109" s="1279"/>
      <c r="BWN109" s="1279"/>
      <c r="BWO109" s="1279"/>
      <c r="BWP109" s="1279"/>
      <c r="BWQ109" s="1279"/>
      <c r="BWR109" s="1279"/>
      <c r="BWS109" s="1279"/>
      <c r="BWT109" s="1279"/>
      <c r="BWU109" s="1279"/>
      <c r="BWV109" s="1279"/>
      <c r="BWW109" s="1279"/>
      <c r="BWX109" s="1279"/>
      <c r="BWY109" s="1279"/>
      <c r="BWZ109" s="1279"/>
      <c r="BXA109" s="1279"/>
      <c r="BXB109" s="1279"/>
      <c r="BXC109" s="1279"/>
      <c r="BXD109" s="1279"/>
      <c r="BXE109" s="1279"/>
      <c r="BXF109" s="1279"/>
      <c r="BXG109" s="1279"/>
      <c r="BXH109" s="1279"/>
      <c r="BXI109" s="1279"/>
      <c r="BXJ109" s="1279"/>
      <c r="BXK109" s="1279"/>
      <c r="BXL109" s="1279"/>
      <c r="BXM109" s="1279"/>
      <c r="BXN109" s="1279"/>
      <c r="BXO109" s="1279"/>
      <c r="BXP109" s="1279"/>
      <c r="BXQ109" s="1279"/>
      <c r="BXR109" s="1279"/>
      <c r="BXS109" s="1279"/>
      <c r="BXT109" s="1279"/>
      <c r="BXU109" s="1279"/>
      <c r="BXV109" s="1279"/>
      <c r="BXW109" s="1279"/>
      <c r="BXX109" s="1279"/>
      <c r="BXY109" s="1279"/>
      <c r="BXZ109" s="1279"/>
      <c r="BYA109" s="1279"/>
      <c r="BYB109" s="1279"/>
      <c r="BYC109" s="1279"/>
      <c r="BYD109" s="1279"/>
      <c r="BYE109" s="1279"/>
      <c r="BYF109" s="1279"/>
      <c r="BYG109" s="1279"/>
      <c r="BYH109" s="1279"/>
      <c r="BYI109" s="1279"/>
      <c r="BYJ109" s="1279"/>
      <c r="BYK109" s="1279"/>
      <c r="BYL109" s="1279"/>
      <c r="BYM109" s="1279"/>
      <c r="BYN109" s="1279"/>
      <c r="BYO109" s="1279"/>
      <c r="BYP109" s="1279"/>
      <c r="BYQ109" s="1279"/>
      <c r="BYR109" s="1279"/>
      <c r="BYS109" s="1279"/>
      <c r="BYT109" s="1279"/>
      <c r="BYU109" s="1279"/>
      <c r="BYV109" s="1279"/>
      <c r="BYW109" s="1279"/>
      <c r="BYX109" s="1279"/>
      <c r="BYY109" s="1279"/>
      <c r="BYZ109" s="1279"/>
      <c r="BZA109" s="1279"/>
      <c r="BZB109" s="1279"/>
      <c r="BZC109" s="1279"/>
      <c r="BZD109" s="1279"/>
      <c r="BZE109" s="1279"/>
      <c r="BZF109" s="1279"/>
      <c r="BZG109" s="1279"/>
      <c r="BZH109" s="1279"/>
      <c r="BZI109" s="1279"/>
      <c r="BZJ109" s="1279"/>
      <c r="BZK109" s="1279"/>
      <c r="BZL109" s="1279"/>
      <c r="BZM109" s="1279"/>
      <c r="BZN109" s="1279"/>
      <c r="BZO109" s="1279"/>
      <c r="BZP109" s="1279"/>
      <c r="BZQ109" s="1279"/>
      <c r="BZR109" s="1279"/>
      <c r="BZS109" s="1279"/>
      <c r="BZT109" s="1279"/>
      <c r="BZU109" s="1279"/>
      <c r="BZV109" s="1279"/>
      <c r="BZW109" s="1279"/>
      <c r="BZX109" s="1279"/>
      <c r="BZY109" s="1279"/>
      <c r="BZZ109" s="1279"/>
      <c r="CAA109" s="1279"/>
      <c r="CAB109" s="1279"/>
      <c r="CAC109" s="1279"/>
      <c r="CAD109" s="1279"/>
      <c r="CAE109" s="1279"/>
      <c r="CAF109" s="1279"/>
      <c r="CAG109" s="1279"/>
      <c r="CAH109" s="1279"/>
      <c r="CAI109" s="1279"/>
      <c r="CAJ109" s="1279"/>
      <c r="CAK109" s="1279"/>
      <c r="CAL109" s="1279"/>
      <c r="CAM109" s="1279"/>
      <c r="CAN109" s="1279"/>
      <c r="CAO109" s="1279"/>
      <c r="CAP109" s="1279"/>
      <c r="CAQ109" s="1279"/>
      <c r="CAR109" s="1279"/>
      <c r="CAS109" s="1279"/>
      <c r="CAT109" s="1279"/>
      <c r="CAU109" s="1279"/>
      <c r="CAV109" s="1279"/>
      <c r="CAW109" s="1279"/>
      <c r="CAX109" s="1279"/>
      <c r="CAY109" s="1279"/>
      <c r="CAZ109" s="1279"/>
      <c r="CBA109" s="1279"/>
      <c r="CBB109" s="1279"/>
      <c r="CBC109" s="1279"/>
      <c r="CBD109" s="1279"/>
      <c r="CBE109" s="1279"/>
      <c r="CBF109" s="1279"/>
      <c r="CBG109" s="1279"/>
      <c r="CBH109" s="1279"/>
      <c r="CBI109" s="1279"/>
      <c r="CBJ109" s="1279"/>
      <c r="CBK109" s="1279"/>
      <c r="CBL109" s="1279"/>
      <c r="CBM109" s="1279"/>
      <c r="CBN109" s="1279"/>
      <c r="CBO109" s="1279"/>
      <c r="CBP109" s="1279"/>
      <c r="CBQ109" s="1279"/>
      <c r="CBR109" s="1279"/>
      <c r="CBS109" s="1279"/>
      <c r="CBT109" s="1279"/>
      <c r="CBU109" s="1279"/>
      <c r="CBV109" s="1279"/>
      <c r="CBW109" s="1279"/>
      <c r="CBX109" s="1279"/>
      <c r="CBY109" s="1279"/>
      <c r="CBZ109" s="1279"/>
      <c r="CCA109" s="1279"/>
      <c r="CCB109" s="1279"/>
      <c r="CCC109" s="1279"/>
      <c r="CCD109" s="1279"/>
      <c r="CCE109" s="1279"/>
      <c r="CCF109" s="1279"/>
      <c r="CCG109" s="1279"/>
      <c r="CCH109" s="1279"/>
      <c r="CCI109" s="1279"/>
      <c r="CCJ109" s="1279"/>
      <c r="CCK109" s="1279"/>
      <c r="CCL109" s="1279"/>
      <c r="CCM109" s="1279"/>
      <c r="CCN109" s="1279"/>
      <c r="CCO109" s="1279"/>
      <c r="CCP109" s="1279"/>
      <c r="CCQ109" s="1279"/>
      <c r="CCR109" s="1279"/>
      <c r="CCS109" s="1279"/>
      <c r="CCT109" s="1279"/>
      <c r="CCU109" s="1279"/>
      <c r="CCV109" s="1279"/>
      <c r="CCW109" s="1279"/>
      <c r="CCX109" s="1279"/>
      <c r="CCY109" s="1279"/>
      <c r="CCZ109" s="1279"/>
      <c r="CDA109" s="1279"/>
      <c r="CDB109" s="1279"/>
      <c r="CDC109" s="1279"/>
      <c r="CDD109" s="1279"/>
      <c r="CDE109" s="1279"/>
      <c r="CDF109" s="1279"/>
      <c r="CDG109" s="1279"/>
      <c r="CDH109" s="1279"/>
      <c r="CDI109" s="1279"/>
      <c r="CDJ109" s="1279"/>
      <c r="CDK109" s="1279"/>
      <c r="CDL109" s="1279"/>
      <c r="CDM109" s="1279"/>
      <c r="CDN109" s="1279"/>
      <c r="CDO109" s="1279"/>
      <c r="CDP109" s="1279"/>
      <c r="CDQ109" s="1279"/>
      <c r="CDR109" s="1279"/>
      <c r="CDS109" s="1279"/>
      <c r="CDT109" s="1279"/>
      <c r="CDU109" s="1279"/>
      <c r="CDV109" s="1279"/>
      <c r="CDW109" s="1279"/>
      <c r="CDX109" s="1279"/>
      <c r="CDY109" s="1279"/>
      <c r="CDZ109" s="1279"/>
      <c r="CEA109" s="1279"/>
      <c r="CEB109" s="1279"/>
      <c r="CEC109" s="1279"/>
      <c r="CED109" s="1279"/>
      <c r="CEE109" s="1279"/>
      <c r="CEF109" s="1279"/>
      <c r="CEG109" s="1279"/>
      <c r="CEH109" s="1279"/>
      <c r="CEI109" s="1279"/>
      <c r="CEJ109" s="1279"/>
      <c r="CEK109" s="1279"/>
      <c r="CEL109" s="1279"/>
      <c r="CEM109" s="1279"/>
      <c r="CEN109" s="1279"/>
      <c r="CEO109" s="1279"/>
      <c r="CEP109" s="1279"/>
      <c r="CEQ109" s="1279"/>
      <c r="CER109" s="1279"/>
      <c r="CES109" s="1279"/>
      <c r="CET109" s="1279"/>
      <c r="CEU109" s="1279"/>
      <c r="CEV109" s="1279"/>
      <c r="CEW109" s="1279"/>
      <c r="CEX109" s="1279"/>
      <c r="CEY109" s="1279"/>
      <c r="CEZ109" s="1279"/>
      <c r="CFA109" s="1279"/>
      <c r="CFB109" s="1279"/>
      <c r="CFC109" s="1279"/>
      <c r="CFD109" s="1279"/>
      <c r="CFE109" s="1279"/>
      <c r="CFF109" s="1279"/>
      <c r="CFG109" s="1279"/>
      <c r="CFH109" s="1279"/>
      <c r="CFI109" s="1279"/>
      <c r="CFJ109" s="1279"/>
      <c r="CFK109" s="1279"/>
      <c r="CFL109" s="1279"/>
      <c r="CFM109" s="1279"/>
      <c r="CFN109" s="1279"/>
      <c r="CFO109" s="1279"/>
      <c r="CFP109" s="1279"/>
      <c r="CFQ109" s="1279"/>
      <c r="CFR109" s="1279"/>
      <c r="CFS109" s="1279"/>
      <c r="CFT109" s="1279"/>
      <c r="CFU109" s="1279"/>
      <c r="CFV109" s="1279"/>
      <c r="CFW109" s="1279"/>
      <c r="CFX109" s="1279"/>
      <c r="CFY109" s="1279"/>
      <c r="CFZ109" s="1279"/>
      <c r="CGA109" s="1279"/>
      <c r="CGB109" s="1279"/>
      <c r="CGC109" s="1279"/>
      <c r="CGD109" s="1279"/>
      <c r="CGE109" s="1279"/>
      <c r="CGF109" s="1279"/>
      <c r="CGG109" s="1279"/>
      <c r="CGH109" s="1279"/>
      <c r="CGI109" s="1279"/>
      <c r="CGJ109" s="1279"/>
      <c r="CGK109" s="1279"/>
      <c r="CGL109" s="1279"/>
      <c r="CGM109" s="1279"/>
      <c r="CGN109" s="1279"/>
      <c r="CGO109" s="1279"/>
      <c r="CGP109" s="1279"/>
      <c r="CGQ109" s="1279"/>
      <c r="CGR109" s="1279"/>
      <c r="CGS109" s="1279"/>
      <c r="CGT109" s="1279"/>
      <c r="CGU109" s="1279"/>
      <c r="CGV109" s="1279"/>
      <c r="CGW109" s="1279"/>
      <c r="CGX109" s="1279"/>
      <c r="CGY109" s="1279"/>
      <c r="CGZ109" s="1279"/>
      <c r="CHA109" s="1279"/>
      <c r="CHB109" s="1279"/>
      <c r="CHC109" s="1279"/>
      <c r="CHD109" s="1279"/>
      <c r="CHE109" s="1279"/>
      <c r="CHF109" s="1279"/>
      <c r="CHG109" s="1279"/>
      <c r="CHH109" s="1279"/>
      <c r="CHI109" s="1279"/>
      <c r="CHJ109" s="1279"/>
      <c r="CHK109" s="1279"/>
      <c r="CHL109" s="1279"/>
      <c r="CHM109" s="1279"/>
      <c r="CHN109" s="1279"/>
      <c r="CHO109" s="1279"/>
      <c r="CHP109" s="1279"/>
      <c r="CHQ109" s="1279"/>
      <c r="CHR109" s="1279"/>
      <c r="CHS109" s="1279"/>
      <c r="CHT109" s="1279"/>
      <c r="CHU109" s="1279"/>
      <c r="CHV109" s="1279"/>
      <c r="CHW109" s="1279"/>
      <c r="CHX109" s="1279"/>
      <c r="CHY109" s="1279"/>
      <c r="CHZ109" s="1279"/>
      <c r="CIA109" s="1279"/>
      <c r="CIB109" s="1279"/>
      <c r="CIC109" s="1279"/>
      <c r="CID109" s="1279"/>
      <c r="CIE109" s="1279"/>
      <c r="CIF109" s="1279"/>
      <c r="CIG109" s="1279"/>
      <c r="CIH109" s="1279"/>
      <c r="CII109" s="1279"/>
      <c r="CIJ109" s="1279"/>
      <c r="CIK109" s="1279"/>
      <c r="CIL109" s="1279"/>
      <c r="CIM109" s="1279"/>
      <c r="CIN109" s="1279"/>
      <c r="CIO109" s="1279"/>
      <c r="CIP109" s="1279"/>
      <c r="CIQ109" s="1279"/>
      <c r="CIR109" s="1279"/>
      <c r="CIS109" s="1279"/>
      <c r="CIT109" s="1279"/>
      <c r="CIU109" s="1279"/>
      <c r="CIV109" s="1279"/>
      <c r="CIW109" s="1279"/>
      <c r="CIX109" s="1279"/>
      <c r="CIY109" s="1279"/>
      <c r="CIZ109" s="1279"/>
      <c r="CJA109" s="1279"/>
      <c r="CJB109" s="1279"/>
      <c r="CJC109" s="1279"/>
      <c r="CJD109" s="1279"/>
      <c r="CJE109" s="1279"/>
      <c r="CJF109" s="1279"/>
      <c r="CJG109" s="1279"/>
      <c r="CJH109" s="1279"/>
      <c r="CJI109" s="1279"/>
      <c r="CJJ109" s="1279"/>
      <c r="CJK109" s="1279"/>
      <c r="CJL109" s="1279"/>
      <c r="CJM109" s="1279"/>
      <c r="CJN109" s="1279"/>
      <c r="CJO109" s="1279"/>
      <c r="CJP109" s="1279"/>
      <c r="CJQ109" s="1279"/>
      <c r="CJR109" s="1279"/>
      <c r="CJS109" s="1279"/>
      <c r="CJT109" s="1279"/>
      <c r="CJU109" s="1279"/>
      <c r="CJV109" s="1279"/>
      <c r="CJW109" s="1279"/>
      <c r="CJX109" s="1279"/>
      <c r="CJY109" s="1279"/>
      <c r="CJZ109" s="1279"/>
      <c r="CKA109" s="1279"/>
      <c r="CKB109" s="1279"/>
      <c r="CKC109" s="1279"/>
      <c r="CKD109" s="1279"/>
      <c r="CKE109" s="1279"/>
      <c r="CKF109" s="1279"/>
      <c r="CKG109" s="1279"/>
      <c r="CKH109" s="1279"/>
      <c r="CKI109" s="1279"/>
      <c r="CKJ109" s="1279"/>
      <c r="CKK109" s="1279"/>
      <c r="CKL109" s="1279"/>
      <c r="CKM109" s="1279"/>
      <c r="CKN109" s="1279"/>
      <c r="CKO109" s="1279"/>
      <c r="CKP109" s="1279"/>
      <c r="CKQ109" s="1279"/>
      <c r="CKR109" s="1279"/>
      <c r="CKS109" s="1279"/>
      <c r="CKT109" s="1279"/>
      <c r="CKU109" s="1279"/>
      <c r="CKV109" s="1279"/>
      <c r="CKW109" s="1279"/>
      <c r="CKX109" s="1279"/>
      <c r="CKY109" s="1279"/>
      <c r="CKZ109" s="1279"/>
      <c r="CLA109" s="1279"/>
      <c r="CLB109" s="1279"/>
      <c r="CLC109" s="1279"/>
      <c r="CLD109" s="1279"/>
      <c r="CLE109" s="1279"/>
      <c r="CLF109" s="1279"/>
      <c r="CLG109" s="1279"/>
      <c r="CLH109" s="1279"/>
      <c r="CLI109" s="1279"/>
      <c r="CLJ109" s="1279"/>
      <c r="CLK109" s="1279"/>
      <c r="CLL109" s="1279"/>
      <c r="CLM109" s="1279"/>
      <c r="CLN109" s="1279"/>
      <c r="CLO109" s="1279"/>
      <c r="CLP109" s="1279"/>
      <c r="CLQ109" s="1279"/>
      <c r="CLR109" s="1279"/>
      <c r="CLS109" s="1279"/>
      <c r="CLT109" s="1279"/>
      <c r="CLU109" s="1279"/>
      <c r="CLV109" s="1279"/>
      <c r="CLW109" s="1279"/>
      <c r="CLX109" s="1279"/>
      <c r="CLY109" s="1279"/>
      <c r="CLZ109" s="1279"/>
      <c r="CMA109" s="1279"/>
      <c r="CMB109" s="1279"/>
      <c r="CMC109" s="1279"/>
      <c r="CMD109" s="1279"/>
      <c r="CME109" s="1279"/>
      <c r="CMF109" s="1279"/>
      <c r="CMG109" s="1279"/>
      <c r="CMH109" s="1279"/>
      <c r="CMI109" s="1279"/>
      <c r="CMJ109" s="1279"/>
      <c r="CMK109" s="1279"/>
      <c r="CML109" s="1279"/>
      <c r="CMM109" s="1279"/>
      <c r="CMN109" s="1279"/>
      <c r="CMO109" s="1279"/>
      <c r="CMP109" s="1279"/>
      <c r="CMQ109" s="1279"/>
      <c r="CMR109" s="1279"/>
      <c r="CMS109" s="1279"/>
      <c r="CMT109" s="1279"/>
      <c r="CMU109" s="1279"/>
      <c r="CMV109" s="1279"/>
      <c r="CMW109" s="1279"/>
      <c r="CMX109" s="1279"/>
      <c r="CMY109" s="1279"/>
      <c r="CMZ109" s="1279"/>
      <c r="CNA109" s="1279"/>
      <c r="CNB109" s="1279"/>
      <c r="CNC109" s="1279"/>
      <c r="CND109" s="1279"/>
      <c r="CNE109" s="1279"/>
      <c r="CNF109" s="1279"/>
      <c r="CNG109" s="1279"/>
      <c r="CNH109" s="1279"/>
      <c r="CNI109" s="1279"/>
      <c r="CNJ109" s="1279"/>
      <c r="CNK109" s="1279"/>
      <c r="CNL109" s="1279"/>
      <c r="CNM109" s="1279"/>
      <c r="CNN109" s="1279"/>
      <c r="CNO109" s="1279"/>
      <c r="CNP109" s="1279"/>
      <c r="CNQ109" s="1279"/>
      <c r="CNR109" s="1279"/>
      <c r="CNS109" s="1279"/>
      <c r="CNT109" s="1279"/>
      <c r="CNU109" s="1279"/>
      <c r="CNV109" s="1279"/>
      <c r="CNW109" s="1279"/>
      <c r="CNX109" s="1279"/>
      <c r="CNY109" s="1279"/>
      <c r="CNZ109" s="1279"/>
      <c r="COA109" s="1279"/>
      <c r="COB109" s="1279"/>
      <c r="COC109" s="1279"/>
      <c r="COD109" s="1279"/>
      <c r="COE109" s="1279"/>
      <c r="COF109" s="1279"/>
      <c r="COG109" s="1279"/>
      <c r="COH109" s="1279"/>
      <c r="COI109" s="1279"/>
      <c r="COJ109" s="1279"/>
      <c r="COK109" s="1279"/>
      <c r="COL109" s="1279"/>
      <c r="COM109" s="1279"/>
      <c r="CON109" s="1279"/>
      <c r="COO109" s="1279"/>
      <c r="COP109" s="1279"/>
      <c r="COQ109" s="1279"/>
      <c r="COR109" s="1279"/>
      <c r="COS109" s="1279"/>
      <c r="COT109" s="1279"/>
      <c r="COU109" s="1279"/>
      <c r="COV109" s="1279"/>
      <c r="COW109" s="1279"/>
      <c r="COX109" s="1279"/>
      <c r="COY109" s="1279"/>
      <c r="COZ109" s="1279"/>
      <c r="CPA109" s="1279"/>
      <c r="CPB109" s="1279"/>
      <c r="CPC109" s="1279"/>
      <c r="CPD109" s="1279"/>
      <c r="CPE109" s="1279"/>
      <c r="CPF109" s="1279"/>
      <c r="CPG109" s="1279"/>
      <c r="CPH109" s="1279"/>
      <c r="CPI109" s="1279"/>
      <c r="CPJ109" s="1279"/>
      <c r="CPK109" s="1279"/>
      <c r="CPL109" s="1279"/>
      <c r="CPM109" s="1279"/>
      <c r="CPN109" s="1279"/>
      <c r="CPO109" s="1279"/>
      <c r="CPP109" s="1279"/>
      <c r="CPQ109" s="1279"/>
      <c r="CPR109" s="1279"/>
      <c r="CPS109" s="1279"/>
      <c r="CPT109" s="1279"/>
      <c r="CPU109" s="1279"/>
      <c r="CPV109" s="1279"/>
      <c r="CPW109" s="1279"/>
      <c r="CPX109" s="1279"/>
      <c r="CPY109" s="1279"/>
      <c r="CPZ109" s="1279"/>
      <c r="CQA109" s="1279"/>
      <c r="CQB109" s="1279"/>
      <c r="CQC109" s="1279"/>
      <c r="CQD109" s="1279"/>
      <c r="CQE109" s="1279"/>
      <c r="CQF109" s="1279"/>
      <c r="CQG109" s="1279"/>
      <c r="CQH109" s="1279"/>
      <c r="CQI109" s="1279"/>
      <c r="CQJ109" s="1279"/>
      <c r="CQK109" s="1279"/>
      <c r="CQL109" s="1279"/>
      <c r="CQM109" s="1279"/>
      <c r="CQN109" s="1279"/>
      <c r="CQO109" s="1279"/>
      <c r="CQP109" s="1279"/>
      <c r="CQQ109" s="1279"/>
      <c r="CQR109" s="1279"/>
      <c r="CQS109" s="1279"/>
      <c r="CQT109" s="1279"/>
      <c r="CQU109" s="1279"/>
      <c r="CQV109" s="1279"/>
      <c r="CQW109" s="1279"/>
      <c r="CQX109" s="1279"/>
      <c r="CQY109" s="1279"/>
      <c r="CQZ109" s="1279"/>
      <c r="CRA109" s="1279"/>
      <c r="CRB109" s="1279"/>
      <c r="CRC109" s="1279"/>
      <c r="CRD109" s="1279"/>
      <c r="CRE109" s="1279"/>
      <c r="CRF109" s="1279"/>
      <c r="CRG109" s="1279"/>
      <c r="CRH109" s="1279"/>
      <c r="CRI109" s="1279"/>
      <c r="CRJ109" s="1279"/>
      <c r="CRK109" s="1279"/>
      <c r="CRL109" s="1279"/>
      <c r="CRM109" s="1279"/>
      <c r="CRN109" s="1279"/>
      <c r="CRO109" s="1279"/>
      <c r="CRP109" s="1279"/>
      <c r="CRQ109" s="1279"/>
      <c r="CRR109" s="1279"/>
      <c r="CRS109" s="1279"/>
      <c r="CRT109" s="1279"/>
      <c r="CRU109" s="1279"/>
      <c r="CRV109" s="1279"/>
      <c r="CRW109" s="1279"/>
      <c r="CRX109" s="1279"/>
      <c r="CRY109" s="1279"/>
      <c r="CRZ109" s="1279"/>
      <c r="CSA109" s="1279"/>
      <c r="CSB109" s="1279"/>
      <c r="CSC109" s="1279"/>
      <c r="CSD109" s="1279"/>
      <c r="CSE109" s="1279"/>
      <c r="CSF109" s="1279"/>
      <c r="CSG109" s="1279"/>
      <c r="CSH109" s="1279"/>
      <c r="CSI109" s="1279"/>
      <c r="CSJ109" s="1279"/>
      <c r="CSK109" s="1279"/>
      <c r="CSL109" s="1279"/>
      <c r="CSM109" s="1279"/>
      <c r="CSN109" s="1279"/>
      <c r="CSO109" s="1279"/>
      <c r="CSP109" s="1279"/>
      <c r="CSQ109" s="1279"/>
      <c r="CSR109" s="1279"/>
      <c r="CSS109" s="1279"/>
      <c r="CST109" s="1279"/>
      <c r="CSU109" s="1279"/>
      <c r="CSV109" s="1279"/>
      <c r="CSW109" s="1279"/>
      <c r="CSX109" s="1279"/>
      <c r="CSY109" s="1279"/>
      <c r="CSZ109" s="1279"/>
      <c r="CTA109" s="1279"/>
      <c r="CTB109" s="1279"/>
      <c r="CTC109" s="1279"/>
      <c r="CTD109" s="1279"/>
      <c r="CTE109" s="1279"/>
      <c r="CTF109" s="1279"/>
      <c r="CTG109" s="1279"/>
      <c r="CTH109" s="1279"/>
      <c r="CTI109" s="1279"/>
      <c r="CTJ109" s="1279"/>
      <c r="CTK109" s="1279"/>
      <c r="CTL109" s="1279"/>
      <c r="CTM109" s="1279"/>
      <c r="CTN109" s="1279"/>
      <c r="CTO109" s="1279"/>
      <c r="CTP109" s="1279"/>
      <c r="CTQ109" s="1279"/>
      <c r="CTR109" s="1279"/>
      <c r="CTS109" s="1279"/>
      <c r="CTT109" s="1279"/>
      <c r="CTU109" s="1279"/>
      <c r="CTV109" s="1279"/>
      <c r="CTW109" s="1279"/>
      <c r="CTX109" s="1279"/>
      <c r="CTY109" s="1279"/>
      <c r="CTZ109" s="1279"/>
      <c r="CUA109" s="1279"/>
      <c r="CUB109" s="1279"/>
      <c r="CUC109" s="1279"/>
      <c r="CUD109" s="1279"/>
      <c r="CUE109" s="1279"/>
      <c r="CUF109" s="1279"/>
      <c r="CUG109" s="1279"/>
      <c r="CUH109" s="1279"/>
      <c r="CUI109" s="1279"/>
      <c r="CUJ109" s="1279"/>
      <c r="CUK109" s="1279"/>
      <c r="CUL109" s="1279"/>
      <c r="CUM109" s="1279"/>
      <c r="CUN109" s="1279"/>
      <c r="CUO109" s="1279"/>
      <c r="CUP109" s="1279"/>
      <c r="CUQ109" s="1279"/>
      <c r="CUR109" s="1279"/>
      <c r="CUS109" s="1279"/>
      <c r="CUT109" s="1279"/>
      <c r="CUU109" s="1279"/>
      <c r="CUV109" s="1279"/>
      <c r="CUW109" s="1279"/>
      <c r="CUX109" s="1279"/>
      <c r="CUY109" s="1279"/>
      <c r="CUZ109" s="1279"/>
      <c r="CVA109" s="1279"/>
      <c r="CVB109" s="1279"/>
      <c r="CVC109" s="1279"/>
      <c r="CVD109" s="1279"/>
      <c r="CVE109" s="1279"/>
      <c r="CVF109" s="1279"/>
      <c r="CVG109" s="1279"/>
      <c r="CVH109" s="1279"/>
      <c r="CVI109" s="1279"/>
      <c r="CVJ109" s="1279"/>
      <c r="CVK109" s="1279"/>
      <c r="CVL109" s="1279"/>
      <c r="CVM109" s="1279"/>
      <c r="CVN109" s="1279"/>
      <c r="CVO109" s="1279"/>
      <c r="CVP109" s="1279"/>
      <c r="CVQ109" s="1279"/>
      <c r="CVR109" s="1279"/>
      <c r="CVS109" s="1279"/>
      <c r="CVT109" s="1279"/>
      <c r="CVU109" s="1279"/>
      <c r="CVV109" s="1279"/>
      <c r="CVW109" s="1279"/>
      <c r="CVX109" s="1279"/>
      <c r="CVY109" s="1279"/>
      <c r="CVZ109" s="1279"/>
      <c r="CWA109" s="1279"/>
      <c r="CWB109" s="1279"/>
      <c r="CWC109" s="1279"/>
      <c r="CWD109" s="1279"/>
      <c r="CWE109" s="1279"/>
      <c r="CWF109" s="1279"/>
      <c r="CWG109" s="1279"/>
      <c r="CWH109" s="1279"/>
      <c r="CWI109" s="1279"/>
      <c r="CWJ109" s="1279"/>
      <c r="CWK109" s="1279"/>
      <c r="CWL109" s="1279"/>
      <c r="CWM109" s="1279"/>
      <c r="CWN109" s="1279"/>
      <c r="CWO109" s="1279"/>
      <c r="CWP109" s="1279"/>
      <c r="CWQ109" s="1279"/>
      <c r="CWR109" s="1279"/>
      <c r="CWS109" s="1279"/>
      <c r="CWT109" s="1279"/>
      <c r="CWU109" s="1279"/>
      <c r="CWV109" s="1279"/>
      <c r="CWW109" s="1279"/>
      <c r="CWX109" s="1279"/>
      <c r="CWY109" s="1279"/>
      <c r="CWZ109" s="1279"/>
      <c r="CXA109" s="1279"/>
      <c r="CXB109" s="1279"/>
      <c r="CXC109" s="1279"/>
      <c r="CXD109" s="1279"/>
      <c r="CXE109" s="1279"/>
      <c r="CXF109" s="1279"/>
      <c r="CXG109" s="1279"/>
      <c r="CXH109" s="1279"/>
      <c r="CXI109" s="1279"/>
      <c r="CXJ109" s="1279"/>
      <c r="CXK109" s="1279"/>
      <c r="CXL109" s="1279"/>
      <c r="CXM109" s="1279"/>
      <c r="CXN109" s="1279"/>
      <c r="CXO109" s="1279"/>
      <c r="CXP109" s="1279"/>
      <c r="CXQ109" s="1279"/>
      <c r="CXR109" s="1279"/>
      <c r="CXS109" s="1279"/>
      <c r="CXT109" s="1279"/>
      <c r="CXU109" s="1279"/>
      <c r="CXV109" s="1279"/>
      <c r="CXW109" s="1279"/>
      <c r="CXX109" s="1279"/>
      <c r="CXY109" s="1279"/>
      <c r="CXZ109" s="1279"/>
      <c r="CYA109" s="1279"/>
      <c r="CYB109" s="1279"/>
      <c r="CYC109" s="1279"/>
      <c r="CYD109" s="1279"/>
      <c r="CYE109" s="1279"/>
      <c r="CYF109" s="1279"/>
      <c r="CYG109" s="1279"/>
      <c r="CYH109" s="1279"/>
      <c r="CYI109" s="1279"/>
      <c r="CYJ109" s="1279"/>
      <c r="CYK109" s="1279"/>
      <c r="CYL109" s="1279"/>
      <c r="CYM109" s="1279"/>
      <c r="CYN109" s="1279"/>
      <c r="CYO109" s="1279"/>
      <c r="CYP109" s="1279"/>
      <c r="CYQ109" s="1279"/>
      <c r="CYR109" s="1279"/>
      <c r="CYS109" s="1279"/>
      <c r="CYT109" s="1279"/>
      <c r="CYU109" s="1279"/>
      <c r="CYV109" s="1279"/>
      <c r="CYW109" s="1279"/>
      <c r="CYX109" s="1279"/>
      <c r="CYY109" s="1279"/>
      <c r="CYZ109" s="1279"/>
      <c r="CZA109" s="1279"/>
      <c r="CZB109" s="1279"/>
      <c r="CZC109" s="1279"/>
      <c r="CZD109" s="1279"/>
      <c r="CZE109" s="1279"/>
      <c r="CZF109" s="1279"/>
      <c r="CZG109" s="1279"/>
      <c r="CZH109" s="1279"/>
      <c r="CZI109" s="1279"/>
      <c r="CZJ109" s="1279"/>
      <c r="CZK109" s="1279"/>
      <c r="CZL109" s="1279"/>
      <c r="CZM109" s="1279"/>
      <c r="CZN109" s="1279"/>
      <c r="CZO109" s="1279"/>
      <c r="CZP109" s="1279"/>
      <c r="CZQ109" s="1279"/>
      <c r="CZR109" s="1279"/>
      <c r="CZS109" s="1279"/>
      <c r="CZT109" s="1279"/>
      <c r="CZU109" s="1279"/>
      <c r="CZV109" s="1279"/>
      <c r="CZW109" s="1279"/>
      <c r="CZX109" s="1279"/>
      <c r="CZY109" s="1279"/>
      <c r="CZZ109" s="1279"/>
      <c r="DAA109" s="1279"/>
      <c r="DAB109" s="1279"/>
      <c r="DAC109" s="1279"/>
      <c r="DAD109" s="1279"/>
      <c r="DAE109" s="1279"/>
      <c r="DAF109" s="1279"/>
      <c r="DAG109" s="1279"/>
      <c r="DAH109" s="1279"/>
      <c r="DAI109" s="1279"/>
      <c r="DAJ109" s="1279"/>
      <c r="DAK109" s="1279"/>
      <c r="DAL109" s="1279"/>
      <c r="DAM109" s="1279"/>
      <c r="DAN109" s="1279"/>
      <c r="DAO109" s="1279"/>
      <c r="DAP109" s="1279"/>
      <c r="DAQ109" s="1279"/>
      <c r="DAR109" s="1279"/>
      <c r="DAS109" s="1279"/>
      <c r="DAT109" s="1279"/>
      <c r="DAU109" s="1279"/>
      <c r="DAV109" s="1279"/>
      <c r="DAW109" s="1279"/>
      <c r="DAX109" s="1279"/>
      <c r="DAY109" s="1279"/>
      <c r="DAZ109" s="1279"/>
      <c r="DBA109" s="1279"/>
      <c r="DBB109" s="1279"/>
      <c r="DBC109" s="1279"/>
      <c r="DBD109" s="1279"/>
      <c r="DBE109" s="1279"/>
      <c r="DBF109" s="1279"/>
      <c r="DBG109" s="1279"/>
      <c r="DBH109" s="1279"/>
      <c r="DBI109" s="1279"/>
      <c r="DBJ109" s="1279"/>
      <c r="DBK109" s="1279"/>
      <c r="DBL109" s="1279"/>
      <c r="DBM109" s="1279"/>
      <c r="DBN109" s="1279"/>
      <c r="DBO109" s="1279"/>
      <c r="DBP109" s="1279"/>
      <c r="DBQ109" s="1279"/>
      <c r="DBR109" s="1279"/>
      <c r="DBS109" s="1279"/>
      <c r="DBT109" s="1279"/>
      <c r="DBU109" s="1279"/>
      <c r="DBV109" s="1279"/>
      <c r="DBW109" s="1279"/>
      <c r="DBX109" s="1279"/>
      <c r="DBY109" s="1279"/>
      <c r="DBZ109" s="1279"/>
      <c r="DCA109" s="1279"/>
      <c r="DCB109" s="1279"/>
      <c r="DCC109" s="1279"/>
      <c r="DCD109" s="1279"/>
      <c r="DCE109" s="1279"/>
      <c r="DCF109" s="1279"/>
      <c r="DCG109" s="1279"/>
      <c r="DCH109" s="1279"/>
      <c r="DCI109" s="1279"/>
      <c r="DCJ109" s="1279"/>
      <c r="DCK109" s="1279"/>
      <c r="DCL109" s="1279"/>
      <c r="DCM109" s="1279"/>
      <c r="DCN109" s="1279"/>
      <c r="DCO109" s="1279"/>
      <c r="DCP109" s="1279"/>
      <c r="DCQ109" s="1279"/>
      <c r="DCR109" s="1279"/>
      <c r="DCS109" s="1279"/>
      <c r="DCT109" s="1279"/>
      <c r="DCU109" s="1279"/>
      <c r="DCV109" s="1279"/>
      <c r="DCW109" s="1279"/>
      <c r="DCX109" s="1279"/>
      <c r="DCY109" s="1279"/>
      <c r="DCZ109" s="1279"/>
      <c r="DDA109" s="1279"/>
      <c r="DDB109" s="1279"/>
      <c r="DDC109" s="1279"/>
      <c r="DDD109" s="1279"/>
      <c r="DDE109" s="1279"/>
      <c r="DDF109" s="1279"/>
      <c r="DDG109" s="1279"/>
      <c r="DDH109" s="1279"/>
      <c r="DDI109" s="1279"/>
      <c r="DDJ109" s="1279"/>
      <c r="DDK109" s="1279"/>
      <c r="DDL109" s="1279"/>
      <c r="DDM109" s="1279"/>
      <c r="DDN109" s="1279"/>
      <c r="DDO109" s="1279"/>
      <c r="DDP109" s="1279"/>
      <c r="DDQ109" s="1279"/>
      <c r="DDR109" s="1279"/>
      <c r="DDS109" s="1279"/>
      <c r="DDT109" s="1279"/>
      <c r="DDU109" s="1279"/>
      <c r="DDV109" s="1279"/>
      <c r="DDW109" s="1279"/>
      <c r="DDX109" s="1279"/>
      <c r="DDY109" s="1279"/>
      <c r="DDZ109" s="1279"/>
      <c r="DEA109" s="1279"/>
      <c r="DEB109" s="1279"/>
      <c r="DEC109" s="1279"/>
      <c r="DED109" s="1279"/>
      <c r="DEE109" s="1279"/>
      <c r="DEF109" s="1279"/>
      <c r="DEG109" s="1279"/>
      <c r="DEH109" s="1279"/>
      <c r="DEI109" s="1279"/>
      <c r="DEJ109" s="1279"/>
      <c r="DEK109" s="1279"/>
      <c r="DEL109" s="1279"/>
      <c r="DEM109" s="1279"/>
      <c r="DEN109" s="1279"/>
      <c r="DEO109" s="1279"/>
      <c r="DEP109" s="1279"/>
      <c r="DEQ109" s="1279"/>
      <c r="DER109" s="1279"/>
      <c r="DES109" s="1279"/>
      <c r="DET109" s="1279"/>
      <c r="DEU109" s="1279"/>
      <c r="DEV109" s="1279"/>
      <c r="DEW109" s="1279"/>
      <c r="DEX109" s="1279"/>
      <c r="DEY109" s="1279"/>
      <c r="DEZ109" s="1279"/>
      <c r="DFA109" s="1279"/>
      <c r="DFB109" s="1279"/>
      <c r="DFC109" s="1279"/>
      <c r="DFD109" s="1279"/>
      <c r="DFE109" s="1279"/>
      <c r="DFF109" s="1279"/>
      <c r="DFG109" s="1279"/>
      <c r="DFH109" s="1279"/>
      <c r="DFI109" s="1279"/>
      <c r="DFJ109" s="1279"/>
      <c r="DFK109" s="1279"/>
      <c r="DFL109" s="1279"/>
      <c r="DFM109" s="1279"/>
      <c r="DFN109" s="1279"/>
      <c r="DFO109" s="1279"/>
      <c r="DFP109" s="1279"/>
      <c r="DFQ109" s="1279"/>
      <c r="DFR109" s="1279"/>
      <c r="DFS109" s="1279"/>
      <c r="DFT109" s="1279"/>
      <c r="DFU109" s="1279"/>
      <c r="DFV109" s="1279"/>
      <c r="DFW109" s="1279"/>
      <c r="DFX109" s="1279"/>
      <c r="DFY109" s="1279"/>
      <c r="DFZ109" s="1279"/>
      <c r="DGA109" s="1279"/>
      <c r="DGB109" s="1279"/>
      <c r="DGC109" s="1279"/>
      <c r="DGD109" s="1279"/>
      <c r="DGE109" s="1279"/>
      <c r="DGF109" s="1279"/>
      <c r="DGG109" s="1279"/>
      <c r="DGH109" s="1279"/>
      <c r="DGI109" s="1279"/>
      <c r="DGJ109" s="1279"/>
      <c r="DGK109" s="1279"/>
      <c r="DGL109" s="1279"/>
      <c r="DGM109" s="1279"/>
      <c r="DGN109" s="1279"/>
      <c r="DGO109" s="1279"/>
      <c r="DGP109" s="1279"/>
      <c r="DGQ109" s="1279"/>
      <c r="DGR109" s="1279"/>
      <c r="DGS109" s="1279"/>
      <c r="DGT109" s="1279"/>
      <c r="DGU109" s="1279"/>
      <c r="DGV109" s="1279"/>
      <c r="DGW109" s="1279"/>
      <c r="DGX109" s="1279"/>
      <c r="DGY109" s="1279"/>
      <c r="DGZ109" s="1279"/>
      <c r="DHA109" s="1279"/>
      <c r="DHB109" s="1279"/>
      <c r="DHC109" s="1279"/>
      <c r="DHD109" s="1279"/>
      <c r="DHE109" s="1279"/>
      <c r="DHF109" s="1279"/>
      <c r="DHG109" s="1279"/>
      <c r="DHH109" s="1279"/>
      <c r="DHI109" s="1279"/>
      <c r="DHJ109" s="1279"/>
      <c r="DHK109" s="1279"/>
      <c r="DHL109" s="1279"/>
      <c r="DHM109" s="1279"/>
      <c r="DHN109" s="1279"/>
      <c r="DHO109" s="1279"/>
      <c r="DHP109" s="1279"/>
      <c r="DHQ109" s="1279"/>
      <c r="DHR109" s="1279"/>
      <c r="DHS109" s="1279"/>
      <c r="DHT109" s="1279"/>
      <c r="DHU109" s="1279"/>
      <c r="DHV109" s="1279"/>
      <c r="DHW109" s="1279"/>
      <c r="DHX109" s="1279"/>
      <c r="DHY109" s="1279"/>
      <c r="DHZ109" s="1279"/>
      <c r="DIA109" s="1279"/>
      <c r="DIB109" s="1279"/>
      <c r="DIC109" s="1279"/>
      <c r="DID109" s="1279"/>
      <c r="DIE109" s="1279"/>
      <c r="DIF109" s="1279"/>
      <c r="DIG109" s="1279"/>
      <c r="DIH109" s="1279"/>
      <c r="DII109" s="1279"/>
      <c r="DIJ109" s="1279"/>
      <c r="DIK109" s="1279"/>
      <c r="DIL109" s="1279"/>
      <c r="DIM109" s="1279"/>
      <c r="DIN109" s="1279"/>
      <c r="DIO109" s="1279"/>
      <c r="DIP109" s="1279"/>
      <c r="DIQ109" s="1279"/>
      <c r="DIR109" s="1279"/>
      <c r="DIS109" s="1279"/>
      <c r="DIT109" s="1279"/>
      <c r="DIU109" s="1279"/>
      <c r="DIV109" s="1279"/>
      <c r="DIW109" s="1279"/>
      <c r="DIX109" s="1279"/>
      <c r="DIY109" s="1279"/>
      <c r="DIZ109" s="1279"/>
      <c r="DJA109" s="1279"/>
      <c r="DJB109" s="1279"/>
      <c r="DJC109" s="1279"/>
      <c r="DJD109" s="1279"/>
      <c r="DJE109" s="1279"/>
      <c r="DJF109" s="1279"/>
      <c r="DJG109" s="1279"/>
      <c r="DJH109" s="1279"/>
      <c r="DJI109" s="1279"/>
      <c r="DJJ109" s="1279"/>
      <c r="DJK109" s="1279"/>
      <c r="DJL109" s="1279"/>
      <c r="DJM109" s="1279"/>
      <c r="DJN109" s="1279"/>
      <c r="DJO109" s="1279"/>
      <c r="DJP109" s="1279"/>
      <c r="DJQ109" s="1279"/>
      <c r="DJR109" s="1279"/>
      <c r="DJS109" s="1279"/>
      <c r="DJT109" s="1279"/>
      <c r="DJU109" s="1279"/>
      <c r="DJV109" s="1279"/>
      <c r="DJW109" s="1279"/>
      <c r="DJX109" s="1279"/>
      <c r="DJY109" s="1279"/>
      <c r="DJZ109" s="1279"/>
      <c r="DKA109" s="1279"/>
      <c r="DKB109" s="1279"/>
      <c r="DKC109" s="1279"/>
      <c r="DKD109" s="1279"/>
      <c r="DKE109" s="1279"/>
      <c r="DKF109" s="1279"/>
      <c r="DKG109" s="1279"/>
      <c r="DKH109" s="1279"/>
      <c r="DKI109" s="1279"/>
      <c r="DKJ109" s="1279"/>
      <c r="DKK109" s="1279"/>
      <c r="DKL109" s="1279"/>
      <c r="DKM109" s="1279"/>
      <c r="DKN109" s="1279"/>
      <c r="DKO109" s="1279"/>
      <c r="DKP109" s="1279"/>
      <c r="DKQ109" s="1279"/>
      <c r="DKR109" s="1279"/>
      <c r="DKS109" s="1279"/>
      <c r="DKT109" s="1279"/>
      <c r="DKU109" s="1279"/>
      <c r="DKV109" s="1279"/>
      <c r="DKW109" s="1279"/>
      <c r="DKX109" s="1279"/>
      <c r="DKY109" s="1279"/>
      <c r="DKZ109" s="1279"/>
      <c r="DLA109" s="1279"/>
      <c r="DLB109" s="1279"/>
      <c r="DLC109" s="1279"/>
      <c r="DLD109" s="1279"/>
      <c r="DLE109" s="1279"/>
      <c r="DLF109" s="1279"/>
      <c r="DLG109" s="1279"/>
      <c r="DLH109" s="1279"/>
      <c r="DLI109" s="1279"/>
      <c r="DLJ109" s="1279"/>
      <c r="DLK109" s="1279"/>
      <c r="DLL109" s="1279"/>
      <c r="DLM109" s="1279"/>
      <c r="DLN109" s="1279"/>
      <c r="DLO109" s="1279"/>
      <c r="DLP109" s="1279"/>
      <c r="DLQ109" s="1279"/>
      <c r="DLR109" s="1279"/>
      <c r="DLS109" s="1279"/>
      <c r="DLT109" s="1279"/>
      <c r="DLU109" s="1279"/>
      <c r="DLV109" s="1279"/>
      <c r="DLW109" s="1279"/>
      <c r="DLX109" s="1279"/>
      <c r="DLY109" s="1279"/>
      <c r="DLZ109" s="1279"/>
      <c r="DMA109" s="1279"/>
      <c r="DMB109" s="1279"/>
      <c r="DMC109" s="1279"/>
      <c r="DMD109" s="1279"/>
      <c r="DME109" s="1279"/>
      <c r="DMF109" s="1279"/>
      <c r="DMG109" s="1279"/>
      <c r="DMH109" s="1279"/>
      <c r="DMI109" s="1279"/>
      <c r="DMJ109" s="1279"/>
      <c r="DMK109" s="1279"/>
      <c r="DML109" s="1279"/>
      <c r="DMM109" s="1279"/>
      <c r="DMN109" s="1279"/>
      <c r="DMO109" s="1279"/>
      <c r="DMP109" s="1279"/>
      <c r="DMQ109" s="1279"/>
      <c r="DMR109" s="1279"/>
      <c r="DMS109" s="1279"/>
      <c r="DMT109" s="1279"/>
      <c r="DMU109" s="1279"/>
      <c r="DMV109" s="1279"/>
      <c r="DMW109" s="1279"/>
      <c r="DMX109" s="1279"/>
      <c r="DMY109" s="1279"/>
      <c r="DMZ109" s="1279"/>
      <c r="DNA109" s="1279"/>
      <c r="DNB109" s="1279"/>
      <c r="DNC109" s="1279"/>
      <c r="DND109" s="1279"/>
      <c r="DNE109" s="1279"/>
      <c r="DNF109" s="1279"/>
      <c r="DNG109" s="1279"/>
      <c r="DNH109" s="1279"/>
      <c r="DNI109" s="1279"/>
      <c r="DNJ109" s="1279"/>
      <c r="DNK109" s="1279"/>
      <c r="DNL109" s="1279"/>
      <c r="DNM109" s="1279"/>
      <c r="DNN109" s="1279"/>
      <c r="DNO109" s="1279"/>
      <c r="DNP109" s="1279"/>
      <c r="DNQ109" s="1279"/>
      <c r="DNR109" s="1279"/>
      <c r="DNS109" s="1279"/>
      <c r="DNT109" s="1279"/>
      <c r="DNU109" s="1279"/>
      <c r="DNV109" s="1279"/>
      <c r="DNW109" s="1279"/>
      <c r="DNX109" s="1279"/>
      <c r="DNY109" s="1279"/>
      <c r="DNZ109" s="1279"/>
      <c r="DOA109" s="1279"/>
      <c r="DOB109" s="1279"/>
      <c r="DOC109" s="1279"/>
      <c r="DOD109" s="1279"/>
      <c r="DOE109" s="1279"/>
      <c r="DOF109" s="1279"/>
      <c r="DOG109" s="1279"/>
      <c r="DOH109" s="1279"/>
      <c r="DOI109" s="1279"/>
      <c r="DOJ109" s="1279"/>
      <c r="DOK109" s="1279"/>
      <c r="DOL109" s="1279"/>
      <c r="DOM109" s="1279"/>
      <c r="DON109" s="1279"/>
      <c r="DOO109" s="1279"/>
      <c r="DOP109" s="1279"/>
      <c r="DOQ109" s="1279"/>
      <c r="DOR109" s="1279"/>
      <c r="DOS109" s="1279"/>
      <c r="DOT109" s="1279"/>
      <c r="DOU109" s="1279"/>
      <c r="DOV109" s="1279"/>
      <c r="DOW109" s="1279"/>
      <c r="DOX109" s="1279"/>
      <c r="DOY109" s="1279"/>
      <c r="DOZ109" s="1279"/>
      <c r="DPA109" s="1279"/>
      <c r="DPB109" s="1279"/>
      <c r="DPC109" s="1279"/>
      <c r="DPD109" s="1279"/>
      <c r="DPE109" s="1279"/>
      <c r="DPF109" s="1279"/>
      <c r="DPG109" s="1279"/>
      <c r="DPH109" s="1279"/>
      <c r="DPI109" s="1279"/>
      <c r="DPJ109" s="1279"/>
      <c r="DPK109" s="1279"/>
      <c r="DPL109" s="1279"/>
      <c r="DPM109" s="1279"/>
      <c r="DPN109" s="1279"/>
      <c r="DPO109" s="1279"/>
      <c r="DPP109" s="1279"/>
      <c r="DPQ109" s="1279"/>
      <c r="DPR109" s="1279"/>
      <c r="DPS109" s="1279"/>
      <c r="DPT109" s="1279"/>
      <c r="DPU109" s="1279"/>
      <c r="DPV109" s="1279"/>
      <c r="DPW109" s="1279"/>
      <c r="DPX109" s="1279"/>
      <c r="DPY109" s="1279"/>
      <c r="DPZ109" s="1279"/>
      <c r="DQA109" s="1279"/>
      <c r="DQB109" s="1279"/>
      <c r="DQC109" s="1279"/>
      <c r="DQD109" s="1279"/>
      <c r="DQE109" s="1279"/>
      <c r="DQF109" s="1279"/>
      <c r="DQG109" s="1279"/>
      <c r="DQH109" s="1279"/>
      <c r="DQI109" s="1279"/>
      <c r="DQJ109" s="1279"/>
      <c r="DQK109" s="1279"/>
      <c r="DQL109" s="1279"/>
      <c r="DQM109" s="1279"/>
      <c r="DQN109" s="1279"/>
      <c r="DQO109" s="1279"/>
      <c r="DQP109" s="1279"/>
      <c r="DQQ109" s="1279"/>
      <c r="DQR109" s="1279"/>
      <c r="DQS109" s="1279"/>
      <c r="DQT109" s="1279"/>
      <c r="DQU109" s="1279"/>
      <c r="DQV109" s="1279"/>
      <c r="DQW109" s="1279"/>
      <c r="DQX109" s="1279"/>
      <c r="DQY109" s="1279"/>
      <c r="DQZ109" s="1279"/>
      <c r="DRA109" s="1279"/>
      <c r="DRB109" s="1279"/>
      <c r="DRC109" s="1279"/>
      <c r="DRD109" s="1279"/>
      <c r="DRE109" s="1279"/>
      <c r="DRF109" s="1279"/>
      <c r="DRG109" s="1279"/>
      <c r="DRH109" s="1279"/>
      <c r="DRI109" s="1279"/>
      <c r="DRJ109" s="1279"/>
      <c r="DRK109" s="1279"/>
      <c r="DRL109" s="1279"/>
      <c r="DRM109" s="1279"/>
      <c r="DRN109" s="1279"/>
      <c r="DRO109" s="1279"/>
      <c r="DRP109" s="1279"/>
      <c r="DRQ109" s="1279"/>
      <c r="DRR109" s="1279"/>
      <c r="DRS109" s="1279"/>
      <c r="DRT109" s="1279"/>
      <c r="DRU109" s="1279"/>
      <c r="DRV109" s="1279"/>
      <c r="DRW109" s="1279"/>
      <c r="DRX109" s="1279"/>
      <c r="DRY109" s="1279"/>
      <c r="DRZ109" s="1279"/>
      <c r="DSA109" s="1279"/>
      <c r="DSB109" s="1279"/>
      <c r="DSC109" s="1279"/>
      <c r="DSD109" s="1279"/>
      <c r="DSE109" s="1279"/>
      <c r="DSF109" s="1279"/>
      <c r="DSG109" s="1279"/>
      <c r="DSH109" s="1279"/>
      <c r="DSI109" s="1279"/>
      <c r="DSJ109" s="1279"/>
      <c r="DSK109" s="1279"/>
      <c r="DSL109" s="1279"/>
      <c r="DSM109" s="1279"/>
      <c r="DSN109" s="1279"/>
      <c r="DSO109" s="1279"/>
      <c r="DSP109" s="1279"/>
      <c r="DSQ109" s="1279"/>
      <c r="DSR109" s="1279"/>
      <c r="DSS109" s="1279"/>
      <c r="DST109" s="1279"/>
      <c r="DSU109" s="1279"/>
      <c r="DSV109" s="1279"/>
      <c r="DSW109" s="1279"/>
      <c r="DSX109" s="1279"/>
      <c r="DSY109" s="1279"/>
      <c r="DSZ109" s="1279"/>
      <c r="DTA109" s="1279"/>
      <c r="DTB109" s="1279"/>
      <c r="DTC109" s="1279"/>
      <c r="DTD109" s="1279"/>
      <c r="DTE109" s="1279"/>
      <c r="DTF109" s="1279"/>
      <c r="DTG109" s="1279"/>
      <c r="DTH109" s="1279"/>
      <c r="DTI109" s="1279"/>
      <c r="DTJ109" s="1279"/>
      <c r="DTK109" s="1279"/>
      <c r="DTL109" s="1279"/>
      <c r="DTM109" s="1279"/>
      <c r="DTN109" s="1279"/>
      <c r="DTO109" s="1279"/>
      <c r="DTP109" s="1279"/>
      <c r="DTQ109" s="1279"/>
      <c r="DTR109" s="1279"/>
      <c r="DTS109" s="1279"/>
      <c r="DTT109" s="1279"/>
      <c r="DTU109" s="1279"/>
      <c r="DTV109" s="1279"/>
      <c r="DTW109" s="1279"/>
      <c r="DTX109" s="1279"/>
      <c r="DTY109" s="1279"/>
      <c r="DTZ109" s="1279"/>
      <c r="DUA109" s="1279"/>
      <c r="DUB109" s="1279"/>
      <c r="DUC109" s="1279"/>
      <c r="DUD109" s="1279"/>
      <c r="DUE109" s="1279"/>
      <c r="DUF109" s="1279"/>
      <c r="DUG109" s="1279"/>
      <c r="DUH109" s="1279"/>
      <c r="DUI109" s="1279"/>
      <c r="DUJ109" s="1279"/>
      <c r="DUK109" s="1279"/>
      <c r="DUL109" s="1279"/>
      <c r="DUM109" s="1279"/>
      <c r="DUN109" s="1279"/>
      <c r="DUO109" s="1279"/>
      <c r="DUP109" s="1279"/>
      <c r="DUQ109" s="1279"/>
      <c r="DUR109" s="1279"/>
      <c r="DUS109" s="1279"/>
      <c r="DUT109" s="1279"/>
      <c r="DUU109" s="1279"/>
      <c r="DUV109" s="1279"/>
      <c r="DUW109" s="1279"/>
      <c r="DUX109" s="1279"/>
      <c r="DUY109" s="1279"/>
      <c r="DUZ109" s="1279"/>
      <c r="DVA109" s="1279"/>
      <c r="DVB109" s="1279"/>
      <c r="DVC109" s="1279"/>
      <c r="DVD109" s="1279"/>
      <c r="DVE109" s="1279"/>
      <c r="DVF109" s="1279"/>
      <c r="DVG109" s="1279"/>
      <c r="DVH109" s="1279"/>
      <c r="DVI109" s="1279"/>
      <c r="DVJ109" s="1279"/>
      <c r="DVK109" s="1279"/>
      <c r="DVL109" s="1279"/>
      <c r="DVM109" s="1279"/>
      <c r="DVN109" s="1279"/>
      <c r="DVO109" s="1279"/>
      <c r="DVP109" s="1279"/>
      <c r="DVQ109" s="1279"/>
      <c r="DVR109" s="1279"/>
      <c r="DVS109" s="1279"/>
      <c r="DVT109" s="1279"/>
      <c r="DVU109" s="1279"/>
      <c r="DVV109" s="1279"/>
      <c r="DVW109" s="1279"/>
      <c r="DVX109" s="1279"/>
      <c r="DVY109" s="1279"/>
      <c r="DVZ109" s="1279"/>
      <c r="DWA109" s="1279"/>
      <c r="DWB109" s="1279"/>
      <c r="DWC109" s="1279"/>
      <c r="DWD109" s="1279"/>
      <c r="DWE109" s="1279"/>
      <c r="DWF109" s="1279"/>
      <c r="DWG109" s="1279"/>
      <c r="DWH109" s="1279"/>
      <c r="DWI109" s="1279"/>
      <c r="DWJ109" s="1279"/>
      <c r="DWK109" s="1279"/>
      <c r="DWL109" s="1279"/>
      <c r="DWM109" s="1279"/>
      <c r="DWN109" s="1279"/>
      <c r="DWO109" s="1279"/>
      <c r="DWP109" s="1279"/>
      <c r="DWQ109" s="1279"/>
      <c r="DWR109" s="1279"/>
      <c r="DWS109" s="1279"/>
      <c r="DWT109" s="1279"/>
      <c r="DWU109" s="1279"/>
      <c r="DWV109" s="1279"/>
      <c r="DWW109" s="1279"/>
      <c r="DWX109" s="1279"/>
      <c r="DWY109" s="1279"/>
      <c r="DWZ109" s="1279"/>
      <c r="DXA109" s="1279"/>
      <c r="DXB109" s="1279"/>
      <c r="DXC109" s="1279"/>
      <c r="DXD109" s="1279"/>
      <c r="DXE109" s="1279"/>
      <c r="DXF109" s="1279"/>
      <c r="DXG109" s="1279"/>
      <c r="DXH109" s="1279"/>
      <c r="DXI109" s="1279"/>
      <c r="DXJ109" s="1279"/>
      <c r="DXK109" s="1279"/>
      <c r="DXL109" s="1279"/>
      <c r="DXM109" s="1279"/>
      <c r="DXN109" s="1279"/>
      <c r="DXO109" s="1279"/>
      <c r="DXP109" s="1279"/>
      <c r="DXQ109" s="1279"/>
      <c r="DXR109" s="1279"/>
      <c r="DXS109" s="1279"/>
      <c r="DXT109" s="1279"/>
      <c r="DXU109" s="1279"/>
      <c r="DXV109" s="1279"/>
      <c r="DXW109" s="1279"/>
      <c r="DXX109" s="1279"/>
      <c r="DXY109" s="1279"/>
      <c r="DXZ109" s="1279"/>
      <c r="DYA109" s="1279"/>
      <c r="DYB109" s="1279"/>
      <c r="DYC109" s="1279"/>
      <c r="DYD109" s="1279"/>
      <c r="DYE109" s="1279"/>
      <c r="DYF109" s="1279"/>
      <c r="DYG109" s="1279"/>
      <c r="DYH109" s="1279"/>
      <c r="DYI109" s="1279"/>
      <c r="DYJ109" s="1279"/>
      <c r="DYK109" s="1279"/>
      <c r="DYL109" s="1279"/>
      <c r="DYM109" s="1279"/>
      <c r="DYN109" s="1279"/>
      <c r="DYO109" s="1279"/>
      <c r="DYP109" s="1279"/>
      <c r="DYQ109" s="1279"/>
      <c r="DYR109" s="1279"/>
      <c r="DYS109" s="1279"/>
      <c r="DYT109" s="1279"/>
      <c r="DYU109" s="1279"/>
      <c r="DYV109" s="1279"/>
      <c r="DYW109" s="1279"/>
      <c r="DYX109" s="1279"/>
      <c r="DYY109" s="1279"/>
      <c r="DYZ109" s="1279"/>
      <c r="DZA109" s="1279"/>
      <c r="DZB109" s="1279"/>
      <c r="DZC109" s="1279"/>
      <c r="DZD109" s="1279"/>
      <c r="DZE109" s="1279"/>
      <c r="DZF109" s="1279"/>
      <c r="DZG109" s="1279"/>
      <c r="DZH109" s="1279"/>
      <c r="DZI109" s="1279"/>
      <c r="DZJ109" s="1279"/>
      <c r="DZK109" s="1279"/>
      <c r="DZL109" s="1279"/>
      <c r="DZM109" s="1279"/>
      <c r="DZN109" s="1279"/>
      <c r="DZO109" s="1279"/>
      <c r="DZP109" s="1279"/>
      <c r="DZQ109" s="1279"/>
      <c r="DZR109" s="1279"/>
      <c r="DZS109" s="1279"/>
      <c r="DZT109" s="1279"/>
      <c r="DZU109" s="1279"/>
      <c r="DZV109" s="1279"/>
      <c r="DZW109" s="1279"/>
      <c r="DZX109" s="1279"/>
      <c r="DZY109" s="1279"/>
      <c r="DZZ109" s="1279"/>
      <c r="EAA109" s="1279"/>
      <c r="EAB109" s="1279"/>
      <c r="EAC109" s="1279"/>
      <c r="EAD109" s="1279"/>
      <c r="EAE109" s="1279"/>
      <c r="EAF109" s="1279"/>
      <c r="EAG109" s="1279"/>
      <c r="EAH109" s="1279"/>
      <c r="EAI109" s="1279"/>
      <c r="EAJ109" s="1279"/>
      <c r="EAK109" s="1279"/>
      <c r="EAL109" s="1279"/>
      <c r="EAM109" s="1279"/>
      <c r="EAN109" s="1279"/>
      <c r="EAO109" s="1279"/>
      <c r="EAP109" s="1279"/>
      <c r="EAQ109" s="1279"/>
      <c r="EAR109" s="1279"/>
      <c r="EAS109" s="1279"/>
      <c r="EAT109" s="1279"/>
      <c r="EAU109" s="1279"/>
      <c r="EAV109" s="1279"/>
      <c r="EAW109" s="1279"/>
      <c r="EAX109" s="1279"/>
      <c r="EAY109" s="1279"/>
      <c r="EAZ109" s="1279"/>
      <c r="EBA109" s="1279"/>
      <c r="EBB109" s="1279"/>
      <c r="EBC109" s="1279"/>
      <c r="EBD109" s="1279"/>
      <c r="EBE109" s="1279"/>
      <c r="EBF109" s="1279"/>
      <c r="EBG109" s="1279"/>
      <c r="EBH109" s="1279"/>
      <c r="EBI109" s="1279"/>
      <c r="EBJ109" s="1279"/>
      <c r="EBK109" s="1279"/>
      <c r="EBL109" s="1279"/>
      <c r="EBM109" s="1279"/>
      <c r="EBN109" s="1279"/>
      <c r="EBO109" s="1279"/>
      <c r="EBP109" s="1279"/>
      <c r="EBQ109" s="1279"/>
      <c r="EBR109" s="1279"/>
      <c r="EBS109" s="1279"/>
      <c r="EBT109" s="1279"/>
      <c r="EBU109" s="1279"/>
      <c r="EBV109" s="1279"/>
      <c r="EBW109" s="1279"/>
      <c r="EBX109" s="1279"/>
      <c r="EBY109" s="1279"/>
      <c r="EBZ109" s="1279"/>
      <c r="ECA109" s="1279"/>
      <c r="ECB109" s="1279"/>
      <c r="ECC109" s="1279"/>
      <c r="ECD109" s="1279"/>
      <c r="ECE109" s="1279"/>
      <c r="ECF109" s="1279"/>
      <c r="ECG109" s="1279"/>
      <c r="ECH109" s="1279"/>
      <c r="ECI109" s="1279"/>
      <c r="ECJ109" s="1279"/>
      <c r="ECK109" s="1279"/>
      <c r="ECL109" s="1279"/>
      <c r="ECM109" s="1279"/>
      <c r="ECN109" s="1279"/>
      <c r="ECO109" s="1279"/>
      <c r="ECP109" s="1279"/>
      <c r="ECQ109" s="1279"/>
      <c r="ECR109" s="1279"/>
      <c r="ECS109" s="1279"/>
      <c r="ECT109" s="1279"/>
      <c r="ECU109" s="1279"/>
      <c r="ECV109" s="1279"/>
      <c r="ECW109" s="1279"/>
      <c r="ECX109" s="1279"/>
      <c r="ECY109" s="1279"/>
      <c r="ECZ109" s="1279"/>
      <c r="EDA109" s="1279"/>
      <c r="EDB109" s="1279"/>
      <c r="EDC109" s="1279"/>
      <c r="EDD109" s="1279"/>
      <c r="EDE109" s="1279"/>
      <c r="EDF109" s="1279"/>
      <c r="EDG109" s="1279"/>
      <c r="EDH109" s="1279"/>
      <c r="EDI109" s="1279"/>
      <c r="EDJ109" s="1279"/>
      <c r="EDK109" s="1279"/>
      <c r="EDL109" s="1279"/>
      <c r="EDM109" s="1279"/>
      <c r="EDN109" s="1279"/>
      <c r="EDO109" s="1279"/>
      <c r="EDP109" s="1279"/>
      <c r="EDQ109" s="1279"/>
      <c r="EDR109" s="1279"/>
      <c r="EDS109" s="1279"/>
      <c r="EDT109" s="1279"/>
      <c r="EDU109" s="1279"/>
      <c r="EDV109" s="1279"/>
      <c r="EDW109" s="1279"/>
      <c r="EDX109" s="1279"/>
      <c r="EDY109" s="1279"/>
      <c r="EDZ109" s="1279"/>
      <c r="EEA109" s="1279"/>
      <c r="EEB109" s="1279"/>
      <c r="EEC109" s="1279"/>
      <c r="EED109" s="1279"/>
      <c r="EEE109" s="1279"/>
      <c r="EEF109" s="1279"/>
      <c r="EEG109" s="1279"/>
      <c r="EEH109" s="1279"/>
      <c r="EEI109" s="1279"/>
      <c r="EEJ109" s="1279"/>
      <c r="EEK109" s="1279"/>
      <c r="EEL109" s="1279"/>
      <c r="EEM109" s="1279"/>
      <c r="EEN109" s="1279"/>
      <c r="EEO109" s="1279"/>
      <c r="EEP109" s="1279"/>
      <c r="EEQ109" s="1279"/>
      <c r="EER109" s="1279"/>
      <c r="EES109" s="1279"/>
      <c r="EET109" s="1279"/>
      <c r="EEU109" s="1279"/>
      <c r="EEV109" s="1279"/>
      <c r="EEW109" s="1279"/>
      <c r="EEX109" s="1279"/>
      <c r="EEY109" s="1279"/>
      <c r="EEZ109" s="1279"/>
      <c r="EFA109" s="1279"/>
      <c r="EFB109" s="1279"/>
      <c r="EFC109" s="1279"/>
      <c r="EFD109" s="1279"/>
      <c r="EFE109" s="1279"/>
      <c r="EFF109" s="1279"/>
      <c r="EFG109" s="1279"/>
      <c r="EFH109" s="1279"/>
      <c r="EFI109" s="1279"/>
      <c r="EFJ109" s="1279"/>
      <c r="EFK109" s="1279"/>
      <c r="EFL109" s="1279"/>
      <c r="EFM109" s="1279"/>
      <c r="EFN109" s="1279"/>
      <c r="EFO109" s="1279"/>
      <c r="EFP109" s="1279"/>
      <c r="EFQ109" s="1279"/>
      <c r="EFR109" s="1279"/>
      <c r="EFS109" s="1279"/>
      <c r="EFT109" s="1279"/>
      <c r="EFU109" s="1279"/>
      <c r="EFV109" s="1279"/>
      <c r="EFW109" s="1279"/>
      <c r="EFX109" s="1279"/>
      <c r="EFY109" s="1279"/>
      <c r="EFZ109" s="1279"/>
      <c r="EGA109" s="1279"/>
      <c r="EGB109" s="1279"/>
      <c r="EGC109" s="1279"/>
      <c r="EGD109" s="1279"/>
      <c r="EGE109" s="1279"/>
      <c r="EGF109" s="1279"/>
      <c r="EGG109" s="1279"/>
      <c r="EGH109" s="1279"/>
      <c r="EGI109" s="1279"/>
      <c r="EGJ109" s="1279"/>
      <c r="EGK109" s="1279"/>
      <c r="EGL109" s="1279"/>
      <c r="EGM109" s="1279"/>
      <c r="EGN109" s="1279"/>
      <c r="EGO109" s="1279"/>
      <c r="EGP109" s="1279"/>
      <c r="EGQ109" s="1279"/>
      <c r="EGR109" s="1279"/>
      <c r="EGS109" s="1279"/>
      <c r="EGT109" s="1279"/>
      <c r="EGU109" s="1279"/>
      <c r="EGV109" s="1279"/>
      <c r="EGW109" s="1279"/>
      <c r="EGX109" s="1279"/>
      <c r="EGY109" s="1279"/>
      <c r="EGZ109" s="1279"/>
      <c r="EHA109" s="1279"/>
      <c r="EHB109" s="1279"/>
      <c r="EHC109" s="1279"/>
      <c r="EHD109" s="1279"/>
      <c r="EHE109" s="1279"/>
      <c r="EHF109" s="1279"/>
      <c r="EHG109" s="1279"/>
      <c r="EHH109" s="1279"/>
      <c r="EHI109" s="1279"/>
      <c r="EHJ109" s="1279"/>
      <c r="EHK109" s="1279"/>
      <c r="EHL109" s="1279"/>
      <c r="EHM109" s="1279"/>
      <c r="EHN109" s="1279"/>
      <c r="EHO109" s="1279"/>
      <c r="EHP109" s="1279"/>
      <c r="EHQ109" s="1279"/>
      <c r="EHR109" s="1279"/>
      <c r="EHS109" s="1279"/>
      <c r="EHT109" s="1279"/>
      <c r="EHU109" s="1279"/>
      <c r="EHV109" s="1279"/>
      <c r="EHW109" s="1279"/>
      <c r="EHX109" s="1279"/>
      <c r="EHY109" s="1279"/>
      <c r="EHZ109" s="1279"/>
      <c r="EIA109" s="1279"/>
      <c r="EIB109" s="1279"/>
      <c r="EIC109" s="1279"/>
      <c r="EID109" s="1279"/>
      <c r="EIE109" s="1279"/>
      <c r="EIF109" s="1279"/>
      <c r="EIG109" s="1279"/>
      <c r="EIH109" s="1279"/>
      <c r="EII109" s="1279"/>
      <c r="EIJ109" s="1279"/>
      <c r="EIK109" s="1279"/>
      <c r="EIL109" s="1279"/>
      <c r="EIM109" s="1279"/>
      <c r="EIN109" s="1279"/>
      <c r="EIO109" s="1279"/>
      <c r="EIP109" s="1279"/>
      <c r="EIQ109" s="1279"/>
      <c r="EIR109" s="1279"/>
      <c r="EIS109" s="1279"/>
      <c r="EIT109" s="1279"/>
      <c r="EIU109" s="1279"/>
      <c r="EIV109" s="1279"/>
      <c r="EIW109" s="1279"/>
      <c r="EIX109" s="1279"/>
      <c r="EIY109" s="1279"/>
      <c r="EIZ109" s="1279"/>
      <c r="EJA109" s="1279"/>
      <c r="EJB109" s="1279"/>
      <c r="EJC109" s="1279"/>
      <c r="EJD109" s="1279"/>
      <c r="EJE109" s="1279"/>
      <c r="EJF109" s="1279"/>
      <c r="EJG109" s="1279"/>
      <c r="EJH109" s="1279"/>
      <c r="EJI109" s="1279"/>
      <c r="EJJ109" s="1279"/>
      <c r="EJK109" s="1279"/>
      <c r="EJL109" s="1279"/>
      <c r="EJM109" s="1279"/>
      <c r="EJN109" s="1279"/>
      <c r="EJO109" s="1279"/>
      <c r="EJP109" s="1279"/>
      <c r="EJQ109" s="1279"/>
      <c r="EJR109" s="1279"/>
      <c r="EJS109" s="1279"/>
      <c r="EJT109" s="1279"/>
      <c r="EJU109" s="1279"/>
      <c r="EJV109" s="1279"/>
      <c r="EJW109" s="1279"/>
      <c r="EJX109" s="1279"/>
      <c r="EJY109" s="1279"/>
      <c r="EJZ109" s="1279"/>
      <c r="EKA109" s="1279"/>
      <c r="EKB109" s="1279"/>
      <c r="EKC109" s="1279"/>
      <c r="EKD109" s="1279"/>
      <c r="EKE109" s="1279"/>
      <c r="EKF109" s="1279"/>
      <c r="EKG109" s="1279"/>
      <c r="EKH109" s="1279"/>
      <c r="EKI109" s="1279"/>
      <c r="EKJ109" s="1279"/>
      <c r="EKK109" s="1279"/>
      <c r="EKL109" s="1279"/>
      <c r="EKM109" s="1279"/>
      <c r="EKN109" s="1279"/>
      <c r="EKO109" s="1279"/>
      <c r="EKP109" s="1279"/>
      <c r="EKQ109" s="1279"/>
      <c r="EKR109" s="1279"/>
      <c r="EKS109" s="1279"/>
      <c r="EKT109" s="1279"/>
      <c r="EKU109" s="1279"/>
      <c r="EKV109" s="1279"/>
      <c r="EKW109" s="1279"/>
      <c r="EKX109" s="1279"/>
      <c r="EKY109" s="1279"/>
      <c r="EKZ109" s="1279"/>
      <c r="ELA109" s="1279"/>
      <c r="ELB109" s="1279"/>
      <c r="ELC109" s="1279"/>
      <c r="ELD109" s="1279"/>
      <c r="ELE109" s="1279"/>
      <c r="ELF109" s="1279"/>
      <c r="ELG109" s="1279"/>
      <c r="ELH109" s="1279"/>
      <c r="ELI109" s="1279"/>
      <c r="ELJ109" s="1279"/>
      <c r="ELK109" s="1279"/>
      <c r="ELL109" s="1279"/>
      <c r="ELM109" s="1279"/>
      <c r="ELN109" s="1279"/>
      <c r="ELO109" s="1279"/>
      <c r="ELP109" s="1279"/>
      <c r="ELQ109" s="1279"/>
      <c r="ELR109" s="1279"/>
      <c r="ELS109" s="1279"/>
      <c r="ELT109" s="1279"/>
      <c r="ELU109" s="1279"/>
      <c r="ELV109" s="1279"/>
      <c r="ELW109" s="1279"/>
      <c r="ELX109" s="1279"/>
      <c r="ELY109" s="1279"/>
      <c r="ELZ109" s="1279"/>
      <c r="EMA109" s="1279"/>
      <c r="EMB109" s="1279"/>
      <c r="EMC109" s="1279"/>
      <c r="EMD109" s="1279"/>
      <c r="EME109" s="1279"/>
      <c r="EMF109" s="1279"/>
      <c r="EMG109" s="1279"/>
      <c r="EMH109" s="1279"/>
      <c r="EMI109" s="1279"/>
      <c r="EMJ109" s="1279"/>
      <c r="EMK109" s="1279"/>
      <c r="EML109" s="1279"/>
      <c r="EMM109" s="1279"/>
      <c r="EMN109" s="1279"/>
      <c r="EMO109" s="1279"/>
      <c r="EMP109" s="1279"/>
      <c r="EMQ109" s="1279"/>
      <c r="EMR109" s="1279"/>
      <c r="EMS109" s="1279"/>
      <c r="EMT109" s="1279"/>
      <c r="EMU109" s="1279"/>
      <c r="EMV109" s="1279"/>
      <c r="EMW109" s="1279"/>
      <c r="EMX109" s="1279"/>
      <c r="EMY109" s="1279"/>
      <c r="EMZ109" s="1279"/>
      <c r="ENA109" s="1279"/>
      <c r="ENB109" s="1279"/>
      <c r="ENC109" s="1279"/>
      <c r="END109" s="1279"/>
      <c r="ENE109" s="1279"/>
      <c r="ENF109" s="1279"/>
      <c r="ENG109" s="1279"/>
      <c r="ENH109" s="1279"/>
      <c r="ENI109" s="1279"/>
      <c r="ENJ109" s="1279"/>
      <c r="ENK109" s="1279"/>
      <c r="ENL109" s="1279"/>
      <c r="ENM109" s="1279"/>
      <c r="ENN109" s="1279"/>
      <c r="ENO109" s="1279"/>
      <c r="ENP109" s="1279"/>
      <c r="ENQ109" s="1279"/>
      <c r="ENR109" s="1279"/>
      <c r="ENS109" s="1279"/>
      <c r="ENT109" s="1279"/>
      <c r="ENU109" s="1279"/>
      <c r="ENV109" s="1279"/>
      <c r="ENW109" s="1279"/>
      <c r="ENX109" s="1279"/>
      <c r="ENY109" s="1279"/>
      <c r="ENZ109" s="1279"/>
      <c r="EOA109" s="1279"/>
      <c r="EOB109" s="1279"/>
      <c r="EOC109" s="1279"/>
      <c r="EOD109" s="1279"/>
      <c r="EOE109" s="1279"/>
      <c r="EOF109" s="1279"/>
      <c r="EOG109" s="1279"/>
      <c r="EOH109" s="1279"/>
      <c r="EOI109" s="1279"/>
      <c r="EOJ109" s="1279"/>
      <c r="EOK109" s="1279"/>
      <c r="EOL109" s="1279"/>
      <c r="EOM109" s="1279"/>
      <c r="EON109" s="1279"/>
      <c r="EOO109" s="1279"/>
      <c r="EOP109" s="1279"/>
      <c r="EOQ109" s="1279"/>
      <c r="EOR109" s="1279"/>
      <c r="EOS109" s="1279"/>
      <c r="EOT109" s="1279"/>
      <c r="EOU109" s="1279"/>
      <c r="EOV109" s="1279"/>
      <c r="EOW109" s="1279"/>
      <c r="EOX109" s="1279"/>
      <c r="EOY109" s="1279"/>
      <c r="EOZ109" s="1279"/>
      <c r="EPA109" s="1279"/>
      <c r="EPB109" s="1279"/>
      <c r="EPC109" s="1279"/>
      <c r="EPD109" s="1279"/>
      <c r="EPE109" s="1279"/>
      <c r="EPF109" s="1279"/>
      <c r="EPG109" s="1279"/>
      <c r="EPH109" s="1279"/>
      <c r="EPI109" s="1279"/>
      <c r="EPJ109" s="1279"/>
      <c r="EPK109" s="1279"/>
      <c r="EPL109" s="1279"/>
      <c r="EPM109" s="1279"/>
      <c r="EPN109" s="1279"/>
      <c r="EPO109" s="1279"/>
      <c r="EPP109" s="1279"/>
      <c r="EPQ109" s="1279"/>
      <c r="EPR109" s="1279"/>
      <c r="EPS109" s="1279"/>
      <c r="EPT109" s="1279"/>
      <c r="EPU109" s="1279"/>
      <c r="EPV109" s="1279"/>
      <c r="EPW109" s="1279"/>
      <c r="EPX109" s="1279"/>
      <c r="EPY109" s="1279"/>
      <c r="EPZ109" s="1279"/>
      <c r="EQA109" s="1279"/>
      <c r="EQB109" s="1279"/>
      <c r="EQC109" s="1279"/>
      <c r="EQD109" s="1279"/>
      <c r="EQE109" s="1279"/>
      <c r="EQF109" s="1279"/>
      <c r="EQG109" s="1279"/>
      <c r="EQH109" s="1279"/>
      <c r="EQI109" s="1279"/>
      <c r="EQJ109" s="1279"/>
      <c r="EQK109" s="1279"/>
      <c r="EQL109" s="1279"/>
      <c r="EQM109" s="1279"/>
      <c r="EQN109" s="1279"/>
      <c r="EQO109" s="1279"/>
      <c r="EQP109" s="1279"/>
      <c r="EQQ109" s="1279"/>
      <c r="EQR109" s="1279"/>
      <c r="EQS109" s="1279"/>
      <c r="EQT109" s="1279"/>
      <c r="EQU109" s="1279"/>
      <c r="EQV109" s="1279"/>
      <c r="EQW109" s="1279"/>
      <c r="EQX109" s="1279"/>
      <c r="EQY109" s="1279"/>
      <c r="EQZ109" s="1279"/>
      <c r="ERA109" s="1279"/>
      <c r="ERB109" s="1279"/>
      <c r="ERC109" s="1279"/>
      <c r="ERD109" s="1279"/>
      <c r="ERE109" s="1279"/>
      <c r="ERF109" s="1279"/>
      <c r="ERG109" s="1279"/>
      <c r="ERH109" s="1279"/>
      <c r="ERI109" s="1279"/>
      <c r="ERJ109" s="1279"/>
      <c r="ERK109" s="1279"/>
      <c r="ERL109" s="1279"/>
      <c r="ERM109" s="1279"/>
      <c r="ERN109" s="1279"/>
      <c r="ERO109" s="1279"/>
      <c r="ERP109" s="1279"/>
      <c r="ERQ109" s="1279"/>
      <c r="ERR109" s="1279"/>
      <c r="ERS109" s="1279"/>
      <c r="ERT109" s="1279"/>
      <c r="ERU109" s="1279"/>
      <c r="ERV109" s="1279"/>
      <c r="ERW109" s="1279"/>
      <c r="ERX109" s="1279"/>
      <c r="ERY109" s="1279"/>
      <c r="ERZ109" s="1279"/>
      <c r="ESA109" s="1279"/>
      <c r="ESB109" s="1279"/>
      <c r="ESC109" s="1279"/>
      <c r="ESD109" s="1279"/>
      <c r="ESE109" s="1279"/>
      <c r="ESF109" s="1279"/>
      <c r="ESG109" s="1279"/>
      <c r="ESH109" s="1279"/>
      <c r="ESI109" s="1279"/>
      <c r="ESJ109" s="1279"/>
      <c r="ESK109" s="1279"/>
      <c r="ESL109" s="1279"/>
      <c r="ESM109" s="1279"/>
      <c r="ESN109" s="1279"/>
      <c r="ESO109" s="1279"/>
      <c r="ESP109" s="1279"/>
      <c r="ESQ109" s="1279"/>
      <c r="ESR109" s="1279"/>
      <c r="ESS109" s="1279"/>
      <c r="EST109" s="1279"/>
      <c r="ESU109" s="1279"/>
      <c r="ESV109" s="1279"/>
      <c r="ESW109" s="1279"/>
      <c r="ESX109" s="1279"/>
      <c r="ESY109" s="1279"/>
      <c r="ESZ109" s="1279"/>
      <c r="ETA109" s="1279"/>
      <c r="ETB109" s="1279"/>
      <c r="ETC109" s="1279"/>
      <c r="ETD109" s="1279"/>
      <c r="ETE109" s="1279"/>
      <c r="ETF109" s="1279"/>
      <c r="ETG109" s="1279"/>
      <c r="ETH109" s="1279"/>
      <c r="ETI109" s="1279"/>
      <c r="ETJ109" s="1279"/>
      <c r="ETK109" s="1279"/>
      <c r="ETL109" s="1279"/>
      <c r="ETM109" s="1279"/>
      <c r="ETN109" s="1279"/>
      <c r="ETO109" s="1279"/>
      <c r="ETP109" s="1279"/>
      <c r="ETQ109" s="1279"/>
      <c r="ETR109" s="1279"/>
      <c r="ETS109" s="1279"/>
      <c r="ETT109" s="1279"/>
      <c r="ETU109" s="1279"/>
      <c r="ETV109" s="1279"/>
      <c r="ETW109" s="1279"/>
      <c r="ETX109" s="1279"/>
      <c r="ETY109" s="1279"/>
      <c r="ETZ109" s="1279"/>
      <c r="EUA109" s="1279"/>
      <c r="EUB109" s="1279"/>
      <c r="EUC109" s="1279"/>
      <c r="EUD109" s="1279"/>
      <c r="EUE109" s="1279"/>
      <c r="EUF109" s="1279"/>
      <c r="EUG109" s="1279"/>
      <c r="EUH109" s="1279"/>
      <c r="EUI109" s="1279"/>
      <c r="EUJ109" s="1279"/>
      <c r="EUK109" s="1279"/>
      <c r="EUL109" s="1279"/>
      <c r="EUM109" s="1279"/>
      <c r="EUN109" s="1279"/>
      <c r="EUO109" s="1279"/>
      <c r="EUP109" s="1279"/>
      <c r="EUQ109" s="1279"/>
      <c r="EUR109" s="1279"/>
      <c r="EUS109" s="1279"/>
      <c r="EUT109" s="1279"/>
      <c r="EUU109" s="1279"/>
      <c r="EUV109" s="1279"/>
      <c r="EUW109" s="1279"/>
      <c r="EUX109" s="1279"/>
      <c r="EUY109" s="1279"/>
      <c r="EUZ109" s="1279"/>
      <c r="EVA109" s="1279"/>
      <c r="EVB109" s="1279"/>
      <c r="EVC109" s="1279"/>
      <c r="EVD109" s="1279"/>
      <c r="EVE109" s="1279"/>
      <c r="EVF109" s="1279"/>
      <c r="EVG109" s="1279"/>
      <c r="EVH109" s="1279"/>
      <c r="EVI109" s="1279"/>
      <c r="EVJ109" s="1279"/>
      <c r="EVK109" s="1279"/>
      <c r="EVL109" s="1279"/>
      <c r="EVM109" s="1279"/>
      <c r="EVN109" s="1279"/>
      <c r="EVO109" s="1279"/>
      <c r="EVP109" s="1279"/>
      <c r="EVQ109" s="1279"/>
      <c r="EVR109" s="1279"/>
      <c r="EVS109" s="1279"/>
      <c r="EVT109" s="1279"/>
      <c r="EVU109" s="1279"/>
      <c r="EVV109" s="1279"/>
      <c r="EVW109" s="1279"/>
      <c r="EVX109" s="1279"/>
      <c r="EVY109" s="1279"/>
      <c r="EVZ109" s="1279"/>
      <c r="EWA109" s="1279"/>
      <c r="EWB109" s="1279"/>
      <c r="EWC109" s="1279"/>
      <c r="EWD109" s="1279"/>
      <c r="EWE109" s="1279"/>
      <c r="EWF109" s="1279"/>
      <c r="EWG109" s="1279"/>
      <c r="EWH109" s="1279"/>
      <c r="EWI109" s="1279"/>
      <c r="EWJ109" s="1279"/>
      <c r="EWK109" s="1279"/>
      <c r="EWL109" s="1279"/>
      <c r="EWM109" s="1279"/>
      <c r="EWN109" s="1279"/>
      <c r="EWO109" s="1279"/>
      <c r="EWP109" s="1279"/>
      <c r="EWQ109" s="1279"/>
      <c r="EWR109" s="1279"/>
      <c r="EWS109" s="1279"/>
      <c r="EWT109" s="1279"/>
      <c r="EWU109" s="1279"/>
      <c r="EWV109" s="1279"/>
      <c r="EWW109" s="1279"/>
      <c r="EWX109" s="1279"/>
      <c r="EWY109" s="1279"/>
      <c r="EWZ109" s="1279"/>
      <c r="EXA109" s="1279"/>
      <c r="EXB109" s="1279"/>
      <c r="EXC109" s="1279"/>
      <c r="EXD109" s="1279"/>
      <c r="EXE109" s="1279"/>
      <c r="EXF109" s="1279"/>
      <c r="EXG109" s="1279"/>
      <c r="EXH109" s="1279"/>
      <c r="EXI109" s="1279"/>
      <c r="EXJ109" s="1279"/>
      <c r="EXK109" s="1279"/>
      <c r="EXL109" s="1279"/>
      <c r="EXM109" s="1279"/>
      <c r="EXN109" s="1279"/>
      <c r="EXO109" s="1279"/>
      <c r="EXP109" s="1279"/>
      <c r="EXQ109" s="1279"/>
      <c r="EXR109" s="1279"/>
      <c r="EXS109" s="1279"/>
      <c r="EXT109" s="1279"/>
      <c r="EXU109" s="1279"/>
      <c r="EXV109" s="1279"/>
      <c r="EXW109" s="1279"/>
      <c r="EXX109" s="1279"/>
      <c r="EXY109" s="1279"/>
      <c r="EXZ109" s="1279"/>
      <c r="EYA109" s="1279"/>
      <c r="EYB109" s="1279"/>
      <c r="EYC109" s="1279"/>
      <c r="EYD109" s="1279"/>
      <c r="EYE109" s="1279"/>
      <c r="EYF109" s="1279"/>
      <c r="EYG109" s="1279"/>
      <c r="EYH109" s="1279"/>
      <c r="EYI109" s="1279"/>
      <c r="EYJ109" s="1279"/>
      <c r="EYK109" s="1279"/>
      <c r="EYL109" s="1279"/>
      <c r="EYM109" s="1279"/>
      <c r="EYN109" s="1279"/>
      <c r="EYO109" s="1279"/>
      <c r="EYP109" s="1279"/>
      <c r="EYQ109" s="1279"/>
      <c r="EYR109" s="1279"/>
      <c r="EYS109" s="1279"/>
      <c r="EYT109" s="1279"/>
      <c r="EYU109" s="1279"/>
      <c r="EYV109" s="1279"/>
      <c r="EYW109" s="1279"/>
      <c r="EYX109" s="1279"/>
      <c r="EYY109" s="1279"/>
      <c r="EYZ109" s="1279"/>
      <c r="EZA109" s="1279"/>
      <c r="EZB109" s="1279"/>
      <c r="EZC109" s="1279"/>
      <c r="EZD109" s="1279"/>
      <c r="EZE109" s="1279"/>
      <c r="EZF109" s="1279"/>
      <c r="EZG109" s="1279"/>
      <c r="EZH109" s="1279"/>
      <c r="EZI109" s="1279"/>
      <c r="EZJ109" s="1279"/>
      <c r="EZK109" s="1279"/>
      <c r="EZL109" s="1279"/>
      <c r="EZM109" s="1279"/>
      <c r="EZN109" s="1279"/>
      <c r="EZO109" s="1279"/>
      <c r="EZP109" s="1279"/>
      <c r="EZQ109" s="1279"/>
      <c r="EZR109" s="1279"/>
      <c r="EZS109" s="1279"/>
      <c r="EZT109" s="1279"/>
      <c r="EZU109" s="1279"/>
      <c r="EZV109" s="1279"/>
      <c r="EZW109" s="1279"/>
      <c r="EZX109" s="1279"/>
      <c r="EZY109" s="1279"/>
      <c r="EZZ109" s="1279"/>
      <c r="FAA109" s="1279"/>
      <c r="FAB109" s="1279"/>
      <c r="FAC109" s="1279"/>
      <c r="FAD109" s="1279"/>
      <c r="FAE109" s="1279"/>
      <c r="FAF109" s="1279"/>
      <c r="FAG109" s="1279"/>
      <c r="FAH109" s="1279"/>
      <c r="FAI109" s="1279"/>
      <c r="FAJ109" s="1279"/>
      <c r="FAK109" s="1279"/>
      <c r="FAL109" s="1279"/>
      <c r="FAM109" s="1279"/>
      <c r="FAN109" s="1279"/>
      <c r="FAO109" s="1279"/>
      <c r="FAP109" s="1279"/>
      <c r="FAQ109" s="1279"/>
      <c r="FAR109" s="1279"/>
      <c r="FAS109" s="1279"/>
      <c r="FAT109" s="1279"/>
      <c r="FAU109" s="1279"/>
      <c r="FAV109" s="1279"/>
      <c r="FAW109" s="1279"/>
      <c r="FAX109" s="1279"/>
      <c r="FAY109" s="1279"/>
      <c r="FAZ109" s="1279"/>
      <c r="FBA109" s="1279"/>
      <c r="FBB109" s="1279"/>
      <c r="FBC109" s="1279"/>
      <c r="FBD109" s="1279"/>
      <c r="FBE109" s="1279"/>
      <c r="FBF109" s="1279"/>
      <c r="FBG109" s="1279"/>
      <c r="FBH109" s="1279"/>
      <c r="FBI109" s="1279"/>
      <c r="FBJ109" s="1279"/>
      <c r="FBK109" s="1279"/>
      <c r="FBL109" s="1279"/>
      <c r="FBM109" s="1279"/>
      <c r="FBN109" s="1279"/>
      <c r="FBO109" s="1279"/>
      <c r="FBP109" s="1279"/>
      <c r="FBQ109" s="1279"/>
      <c r="FBR109" s="1279"/>
      <c r="FBS109" s="1279"/>
      <c r="FBT109" s="1279"/>
      <c r="FBU109" s="1279"/>
      <c r="FBV109" s="1279"/>
      <c r="FBW109" s="1279"/>
      <c r="FBX109" s="1279"/>
      <c r="FBY109" s="1279"/>
      <c r="FBZ109" s="1279"/>
      <c r="FCA109" s="1279"/>
      <c r="FCB109" s="1279"/>
      <c r="FCC109" s="1279"/>
      <c r="FCD109" s="1279"/>
      <c r="FCE109" s="1279"/>
      <c r="FCF109" s="1279"/>
      <c r="FCG109" s="1279"/>
      <c r="FCH109" s="1279"/>
      <c r="FCI109" s="1279"/>
      <c r="FCJ109" s="1279"/>
      <c r="FCK109" s="1279"/>
      <c r="FCL109" s="1279"/>
      <c r="FCM109" s="1279"/>
      <c r="FCN109" s="1279"/>
      <c r="FCO109" s="1279"/>
      <c r="FCP109" s="1279"/>
      <c r="FCQ109" s="1279"/>
      <c r="FCR109" s="1279"/>
      <c r="FCS109" s="1279"/>
      <c r="FCT109" s="1279"/>
      <c r="FCU109" s="1279"/>
      <c r="FCV109" s="1279"/>
      <c r="FCW109" s="1279"/>
      <c r="FCX109" s="1279"/>
      <c r="FCY109" s="1279"/>
      <c r="FCZ109" s="1279"/>
      <c r="FDA109" s="1279"/>
      <c r="FDB109" s="1279"/>
      <c r="FDC109" s="1279"/>
      <c r="FDD109" s="1279"/>
      <c r="FDE109" s="1279"/>
      <c r="FDF109" s="1279"/>
      <c r="FDG109" s="1279"/>
      <c r="FDH109" s="1279"/>
      <c r="FDI109" s="1279"/>
      <c r="FDJ109" s="1279"/>
      <c r="FDK109" s="1279"/>
      <c r="FDL109" s="1279"/>
      <c r="FDM109" s="1279"/>
      <c r="FDN109" s="1279"/>
      <c r="FDO109" s="1279"/>
      <c r="FDP109" s="1279"/>
      <c r="FDQ109" s="1279"/>
      <c r="FDR109" s="1279"/>
      <c r="FDS109" s="1279"/>
      <c r="FDT109" s="1279"/>
      <c r="FDU109" s="1279"/>
      <c r="FDV109" s="1279"/>
      <c r="FDW109" s="1279"/>
      <c r="FDX109" s="1279"/>
      <c r="FDY109" s="1279"/>
      <c r="FDZ109" s="1279"/>
      <c r="FEA109" s="1279"/>
      <c r="FEB109" s="1279"/>
      <c r="FEC109" s="1279"/>
      <c r="FED109" s="1279"/>
      <c r="FEE109" s="1279"/>
      <c r="FEF109" s="1279"/>
      <c r="FEG109" s="1279"/>
      <c r="FEH109" s="1279"/>
      <c r="FEI109" s="1279"/>
      <c r="FEJ109" s="1279"/>
      <c r="FEK109" s="1279"/>
      <c r="FEL109" s="1279"/>
      <c r="FEM109" s="1279"/>
      <c r="FEN109" s="1279"/>
      <c r="FEO109" s="1279"/>
      <c r="FEP109" s="1279"/>
      <c r="FEQ109" s="1279"/>
      <c r="FER109" s="1279"/>
      <c r="FES109" s="1279"/>
      <c r="FET109" s="1279"/>
      <c r="FEU109" s="1279"/>
      <c r="FEV109" s="1279"/>
      <c r="FEW109" s="1279"/>
      <c r="FEX109" s="1279"/>
      <c r="FEY109" s="1279"/>
      <c r="FEZ109" s="1279"/>
      <c r="FFA109" s="1279"/>
      <c r="FFB109" s="1279"/>
      <c r="FFC109" s="1279"/>
      <c r="FFD109" s="1279"/>
      <c r="FFE109" s="1279"/>
      <c r="FFF109" s="1279"/>
      <c r="FFG109" s="1279"/>
      <c r="FFH109" s="1279"/>
      <c r="FFI109" s="1279"/>
      <c r="FFJ109" s="1279"/>
      <c r="FFK109" s="1279"/>
      <c r="FFL109" s="1279"/>
      <c r="FFM109" s="1279"/>
      <c r="FFN109" s="1279"/>
      <c r="FFO109" s="1279"/>
      <c r="FFP109" s="1279"/>
      <c r="FFQ109" s="1279"/>
      <c r="FFR109" s="1279"/>
      <c r="FFS109" s="1279"/>
      <c r="FFT109" s="1279"/>
      <c r="FFU109" s="1279"/>
      <c r="FFV109" s="1279"/>
      <c r="FFW109" s="1279"/>
      <c r="FFX109" s="1279"/>
      <c r="FFY109" s="1279"/>
      <c r="FFZ109" s="1279"/>
      <c r="FGA109" s="1279"/>
      <c r="FGB109" s="1279"/>
      <c r="FGC109" s="1279"/>
      <c r="FGD109" s="1279"/>
      <c r="FGE109" s="1279"/>
      <c r="FGF109" s="1279"/>
      <c r="FGG109" s="1279"/>
      <c r="FGH109" s="1279"/>
      <c r="FGI109" s="1279"/>
      <c r="FGJ109" s="1279"/>
      <c r="FGK109" s="1279"/>
      <c r="FGL109" s="1279"/>
      <c r="FGM109" s="1279"/>
      <c r="FGN109" s="1279"/>
      <c r="FGO109" s="1279"/>
      <c r="FGP109" s="1279"/>
      <c r="FGQ109" s="1279"/>
      <c r="FGR109" s="1279"/>
      <c r="FGS109" s="1279"/>
      <c r="FGT109" s="1279"/>
      <c r="FGU109" s="1279"/>
      <c r="FGV109" s="1279"/>
      <c r="FGW109" s="1279"/>
      <c r="FGX109" s="1279"/>
      <c r="FGY109" s="1279"/>
      <c r="FGZ109" s="1279"/>
      <c r="FHA109" s="1279"/>
      <c r="FHB109" s="1279"/>
      <c r="FHC109" s="1279"/>
      <c r="FHD109" s="1279"/>
      <c r="FHE109" s="1279"/>
      <c r="FHF109" s="1279"/>
      <c r="FHG109" s="1279"/>
      <c r="FHH109" s="1279"/>
      <c r="FHI109" s="1279"/>
      <c r="FHJ109" s="1279"/>
      <c r="FHK109" s="1279"/>
      <c r="FHL109" s="1279"/>
      <c r="FHM109" s="1279"/>
      <c r="FHN109" s="1279"/>
      <c r="FHO109" s="1279"/>
      <c r="FHP109" s="1279"/>
      <c r="FHQ109" s="1279"/>
      <c r="FHR109" s="1279"/>
      <c r="FHS109" s="1279"/>
      <c r="FHT109" s="1279"/>
      <c r="FHU109" s="1279"/>
      <c r="FHV109" s="1279"/>
      <c r="FHW109" s="1279"/>
      <c r="FHX109" s="1279"/>
      <c r="FHY109" s="1279"/>
      <c r="FHZ109" s="1279"/>
      <c r="FIA109" s="1279"/>
      <c r="FIB109" s="1279"/>
      <c r="FIC109" s="1279"/>
      <c r="FID109" s="1279"/>
      <c r="FIE109" s="1279"/>
      <c r="FIF109" s="1279"/>
      <c r="FIG109" s="1279"/>
      <c r="FIH109" s="1279"/>
      <c r="FII109" s="1279"/>
      <c r="FIJ109" s="1279"/>
      <c r="FIK109" s="1279"/>
      <c r="FIL109" s="1279"/>
      <c r="FIM109" s="1279"/>
      <c r="FIN109" s="1279"/>
      <c r="FIO109" s="1279"/>
      <c r="FIP109" s="1279"/>
      <c r="FIQ109" s="1279"/>
      <c r="FIR109" s="1279"/>
      <c r="FIS109" s="1279"/>
      <c r="FIT109" s="1279"/>
      <c r="FIU109" s="1279"/>
      <c r="FIV109" s="1279"/>
      <c r="FIW109" s="1279"/>
      <c r="FIX109" s="1279"/>
      <c r="FIY109" s="1279"/>
      <c r="FIZ109" s="1279"/>
      <c r="FJA109" s="1279"/>
      <c r="FJB109" s="1279"/>
      <c r="FJC109" s="1279"/>
      <c r="FJD109" s="1279"/>
      <c r="FJE109" s="1279"/>
      <c r="FJF109" s="1279"/>
      <c r="FJG109" s="1279"/>
      <c r="FJH109" s="1279"/>
      <c r="FJI109" s="1279"/>
      <c r="FJJ109" s="1279"/>
      <c r="FJK109" s="1279"/>
      <c r="FJL109" s="1279"/>
      <c r="FJM109" s="1279"/>
      <c r="FJN109" s="1279"/>
      <c r="FJO109" s="1279"/>
      <c r="FJP109" s="1279"/>
      <c r="FJQ109" s="1279"/>
      <c r="FJR109" s="1279"/>
      <c r="FJS109" s="1279"/>
      <c r="FJT109" s="1279"/>
      <c r="FJU109" s="1279"/>
      <c r="FJV109" s="1279"/>
      <c r="FJW109" s="1279"/>
      <c r="FJX109" s="1279"/>
      <c r="FJY109" s="1279"/>
      <c r="FJZ109" s="1279"/>
      <c r="FKA109" s="1279"/>
      <c r="FKB109" s="1279"/>
      <c r="FKC109" s="1279"/>
      <c r="FKD109" s="1279"/>
      <c r="FKE109" s="1279"/>
      <c r="FKF109" s="1279"/>
      <c r="FKG109" s="1279"/>
      <c r="FKH109" s="1279"/>
      <c r="FKI109" s="1279"/>
      <c r="FKJ109" s="1279"/>
      <c r="FKK109" s="1279"/>
      <c r="FKL109" s="1279"/>
      <c r="FKM109" s="1279"/>
      <c r="FKN109" s="1279"/>
      <c r="FKO109" s="1279"/>
      <c r="FKP109" s="1279"/>
      <c r="FKQ109" s="1279"/>
      <c r="FKR109" s="1279"/>
      <c r="FKS109" s="1279"/>
      <c r="FKT109" s="1279"/>
      <c r="FKU109" s="1279"/>
      <c r="FKV109" s="1279"/>
      <c r="FKW109" s="1279"/>
      <c r="FKX109" s="1279"/>
      <c r="FKY109" s="1279"/>
      <c r="FKZ109" s="1279"/>
      <c r="FLA109" s="1279"/>
      <c r="FLB109" s="1279"/>
      <c r="FLC109" s="1279"/>
      <c r="FLD109" s="1279"/>
      <c r="FLE109" s="1279"/>
      <c r="FLF109" s="1279"/>
      <c r="FLG109" s="1279"/>
      <c r="FLH109" s="1279"/>
      <c r="FLI109" s="1279"/>
      <c r="FLJ109" s="1279"/>
      <c r="FLK109" s="1279"/>
      <c r="FLL109" s="1279"/>
      <c r="FLM109" s="1279"/>
      <c r="FLN109" s="1279"/>
      <c r="FLO109" s="1279"/>
      <c r="FLP109" s="1279"/>
      <c r="FLQ109" s="1279"/>
      <c r="FLR109" s="1279"/>
      <c r="FLS109" s="1279"/>
      <c r="FLT109" s="1279"/>
      <c r="FLU109" s="1279"/>
      <c r="FLV109" s="1279"/>
      <c r="FLW109" s="1279"/>
      <c r="FLX109" s="1279"/>
      <c r="FLY109" s="1279"/>
      <c r="FLZ109" s="1279"/>
      <c r="FMA109" s="1279"/>
      <c r="FMB109" s="1279"/>
      <c r="FMC109" s="1279"/>
      <c r="FMD109" s="1279"/>
      <c r="FME109" s="1279"/>
      <c r="FMF109" s="1279"/>
      <c r="FMG109" s="1279"/>
      <c r="FMH109" s="1279"/>
      <c r="FMI109" s="1279"/>
      <c r="FMJ109" s="1279"/>
      <c r="FMK109" s="1279"/>
      <c r="FML109" s="1279"/>
      <c r="FMM109" s="1279"/>
      <c r="FMN109" s="1279"/>
      <c r="FMO109" s="1279"/>
      <c r="FMP109" s="1279"/>
      <c r="FMQ109" s="1279"/>
      <c r="FMR109" s="1279"/>
      <c r="FMS109" s="1279"/>
      <c r="FMT109" s="1279"/>
      <c r="FMU109" s="1279"/>
      <c r="FMV109" s="1279"/>
      <c r="FMW109" s="1279"/>
      <c r="FMX109" s="1279"/>
      <c r="FMY109" s="1279"/>
      <c r="FMZ109" s="1279"/>
      <c r="FNA109" s="1279"/>
      <c r="FNB109" s="1279"/>
      <c r="FNC109" s="1279"/>
      <c r="FND109" s="1279"/>
      <c r="FNE109" s="1279"/>
      <c r="FNF109" s="1279"/>
      <c r="FNG109" s="1279"/>
      <c r="FNH109" s="1279"/>
      <c r="FNI109" s="1279"/>
      <c r="FNJ109" s="1279"/>
      <c r="FNK109" s="1279"/>
      <c r="FNL109" s="1279"/>
      <c r="FNM109" s="1279"/>
      <c r="FNN109" s="1279"/>
      <c r="FNO109" s="1279"/>
      <c r="FNP109" s="1279"/>
      <c r="FNQ109" s="1279"/>
      <c r="FNR109" s="1279"/>
      <c r="FNS109" s="1279"/>
      <c r="FNT109" s="1279"/>
      <c r="FNU109" s="1279"/>
      <c r="FNV109" s="1279"/>
      <c r="FNW109" s="1279"/>
      <c r="FNX109" s="1279"/>
      <c r="FNY109" s="1279"/>
      <c r="FNZ109" s="1279"/>
      <c r="FOA109" s="1279"/>
      <c r="FOB109" s="1279"/>
      <c r="FOC109" s="1279"/>
      <c r="FOD109" s="1279"/>
      <c r="FOE109" s="1279"/>
      <c r="FOF109" s="1279"/>
      <c r="FOG109" s="1279"/>
      <c r="FOH109" s="1279"/>
      <c r="FOI109" s="1279"/>
      <c r="FOJ109" s="1279"/>
      <c r="FOK109" s="1279"/>
      <c r="FOL109" s="1279"/>
      <c r="FOM109" s="1279"/>
      <c r="FON109" s="1279"/>
      <c r="FOO109" s="1279"/>
      <c r="FOP109" s="1279"/>
      <c r="FOQ109" s="1279"/>
      <c r="FOR109" s="1279"/>
      <c r="FOS109" s="1279"/>
      <c r="FOT109" s="1279"/>
      <c r="FOU109" s="1279"/>
      <c r="FOV109" s="1279"/>
      <c r="FOW109" s="1279"/>
      <c r="FOX109" s="1279"/>
      <c r="FOY109" s="1279"/>
      <c r="FOZ109" s="1279"/>
      <c r="FPA109" s="1279"/>
      <c r="FPB109" s="1279"/>
      <c r="FPC109" s="1279"/>
      <c r="FPD109" s="1279"/>
      <c r="FPE109" s="1279"/>
      <c r="FPF109" s="1279"/>
      <c r="FPG109" s="1279"/>
      <c r="FPH109" s="1279"/>
      <c r="FPI109" s="1279"/>
      <c r="FPJ109" s="1279"/>
      <c r="FPK109" s="1279"/>
      <c r="FPL109" s="1279"/>
      <c r="FPM109" s="1279"/>
      <c r="FPN109" s="1279"/>
      <c r="FPO109" s="1279"/>
      <c r="FPP109" s="1279"/>
      <c r="FPQ109" s="1279"/>
      <c r="FPR109" s="1279"/>
      <c r="FPS109" s="1279"/>
      <c r="FPT109" s="1279"/>
      <c r="FPU109" s="1279"/>
      <c r="FPV109" s="1279"/>
      <c r="FPW109" s="1279"/>
      <c r="FPX109" s="1279"/>
      <c r="FPY109" s="1279"/>
      <c r="FPZ109" s="1279"/>
      <c r="FQA109" s="1279"/>
      <c r="FQB109" s="1279"/>
      <c r="FQC109" s="1279"/>
      <c r="FQD109" s="1279"/>
      <c r="FQE109" s="1279"/>
      <c r="FQF109" s="1279"/>
      <c r="FQG109" s="1279"/>
      <c r="FQH109" s="1279"/>
      <c r="FQI109" s="1279"/>
      <c r="FQJ109" s="1279"/>
      <c r="FQK109" s="1279"/>
      <c r="FQL109" s="1279"/>
      <c r="FQM109" s="1279"/>
      <c r="FQN109" s="1279"/>
      <c r="FQO109" s="1279"/>
      <c r="FQP109" s="1279"/>
      <c r="FQQ109" s="1279"/>
      <c r="FQR109" s="1279"/>
      <c r="FQS109" s="1279"/>
      <c r="FQT109" s="1279"/>
      <c r="FQU109" s="1279"/>
      <c r="FQV109" s="1279"/>
      <c r="FQW109" s="1279"/>
      <c r="FQX109" s="1279"/>
      <c r="FQY109" s="1279"/>
      <c r="FQZ109" s="1279"/>
      <c r="FRA109" s="1279"/>
      <c r="FRB109" s="1279"/>
      <c r="FRC109" s="1279"/>
      <c r="FRD109" s="1279"/>
      <c r="FRE109" s="1279"/>
      <c r="FRF109" s="1279"/>
      <c r="FRG109" s="1279"/>
      <c r="FRH109" s="1279"/>
      <c r="FRI109" s="1279"/>
      <c r="FRJ109" s="1279"/>
      <c r="FRK109" s="1279"/>
      <c r="FRL109" s="1279"/>
      <c r="FRM109" s="1279"/>
      <c r="FRN109" s="1279"/>
      <c r="FRO109" s="1279"/>
      <c r="FRP109" s="1279"/>
      <c r="FRQ109" s="1279"/>
      <c r="FRR109" s="1279"/>
      <c r="FRS109" s="1279"/>
      <c r="FRT109" s="1279"/>
      <c r="FRU109" s="1279"/>
      <c r="FRV109" s="1279"/>
      <c r="FRW109" s="1279"/>
      <c r="FRX109" s="1279"/>
      <c r="FRY109" s="1279"/>
      <c r="FRZ109" s="1279"/>
      <c r="FSA109" s="1279"/>
      <c r="FSB109" s="1279"/>
      <c r="FSC109" s="1279"/>
      <c r="FSD109" s="1279"/>
      <c r="FSE109" s="1279"/>
      <c r="FSF109" s="1279"/>
      <c r="FSG109" s="1279"/>
      <c r="FSH109" s="1279"/>
      <c r="FSI109" s="1279"/>
      <c r="FSJ109" s="1279"/>
      <c r="FSK109" s="1279"/>
      <c r="FSL109" s="1279"/>
      <c r="FSM109" s="1279"/>
      <c r="FSN109" s="1279"/>
      <c r="FSO109" s="1279"/>
      <c r="FSP109" s="1279"/>
      <c r="FSQ109" s="1279"/>
      <c r="FSR109" s="1279"/>
      <c r="FSS109" s="1279"/>
      <c r="FST109" s="1279"/>
      <c r="FSU109" s="1279"/>
      <c r="FSV109" s="1279"/>
      <c r="FSW109" s="1279"/>
      <c r="FSX109" s="1279"/>
      <c r="FSY109" s="1279"/>
      <c r="FSZ109" s="1279"/>
      <c r="FTA109" s="1279"/>
      <c r="FTB109" s="1279"/>
      <c r="FTC109" s="1279"/>
      <c r="FTD109" s="1279"/>
      <c r="FTE109" s="1279"/>
      <c r="FTF109" s="1279"/>
      <c r="FTG109" s="1279"/>
      <c r="FTH109" s="1279"/>
      <c r="FTI109" s="1279"/>
      <c r="FTJ109" s="1279"/>
      <c r="FTK109" s="1279"/>
      <c r="FTL109" s="1279"/>
      <c r="FTM109" s="1279"/>
      <c r="FTN109" s="1279"/>
      <c r="FTO109" s="1279"/>
      <c r="FTP109" s="1279"/>
      <c r="FTQ109" s="1279"/>
      <c r="FTR109" s="1279"/>
      <c r="FTS109" s="1279"/>
      <c r="FTT109" s="1279"/>
      <c r="FTU109" s="1279"/>
      <c r="FTV109" s="1279"/>
      <c r="FTW109" s="1279"/>
      <c r="FTX109" s="1279"/>
      <c r="FTY109" s="1279"/>
      <c r="FTZ109" s="1279"/>
      <c r="FUA109" s="1279"/>
      <c r="FUB109" s="1279"/>
      <c r="FUC109" s="1279"/>
      <c r="FUD109" s="1279"/>
      <c r="FUE109" s="1279"/>
      <c r="FUF109" s="1279"/>
      <c r="FUG109" s="1279"/>
      <c r="FUH109" s="1279"/>
      <c r="FUI109" s="1279"/>
      <c r="FUJ109" s="1279"/>
      <c r="FUK109" s="1279"/>
      <c r="FUL109" s="1279"/>
      <c r="FUM109" s="1279"/>
      <c r="FUN109" s="1279"/>
      <c r="FUO109" s="1279"/>
      <c r="FUP109" s="1279"/>
      <c r="FUQ109" s="1279"/>
      <c r="FUR109" s="1279"/>
      <c r="FUS109" s="1279"/>
      <c r="FUT109" s="1279"/>
      <c r="FUU109" s="1279"/>
      <c r="FUV109" s="1279"/>
      <c r="FUW109" s="1279"/>
      <c r="FUX109" s="1279"/>
      <c r="FUY109" s="1279"/>
      <c r="FUZ109" s="1279"/>
      <c r="FVA109" s="1279"/>
      <c r="FVB109" s="1279"/>
      <c r="FVC109" s="1279"/>
      <c r="FVD109" s="1279"/>
      <c r="FVE109" s="1279"/>
      <c r="FVF109" s="1279"/>
      <c r="FVG109" s="1279"/>
      <c r="FVH109" s="1279"/>
      <c r="FVI109" s="1279"/>
      <c r="FVJ109" s="1279"/>
      <c r="FVK109" s="1279"/>
      <c r="FVL109" s="1279"/>
      <c r="FVM109" s="1279"/>
      <c r="FVN109" s="1279"/>
      <c r="FVO109" s="1279"/>
      <c r="FVP109" s="1279"/>
      <c r="FVQ109" s="1279"/>
      <c r="FVR109" s="1279"/>
      <c r="FVS109" s="1279"/>
      <c r="FVT109" s="1279"/>
      <c r="FVU109" s="1279"/>
      <c r="FVV109" s="1279"/>
      <c r="FVW109" s="1279"/>
      <c r="FVX109" s="1279"/>
      <c r="FVY109" s="1279"/>
      <c r="FVZ109" s="1279"/>
      <c r="FWA109" s="1279"/>
      <c r="FWB109" s="1279"/>
      <c r="FWC109" s="1279"/>
      <c r="FWD109" s="1279"/>
      <c r="FWE109" s="1279"/>
      <c r="FWF109" s="1279"/>
      <c r="FWG109" s="1279"/>
      <c r="FWH109" s="1279"/>
      <c r="FWI109" s="1279"/>
      <c r="FWJ109" s="1279"/>
      <c r="FWK109" s="1279"/>
      <c r="FWL109" s="1279"/>
      <c r="FWM109" s="1279"/>
      <c r="FWN109" s="1279"/>
      <c r="FWO109" s="1279"/>
      <c r="FWP109" s="1279"/>
      <c r="FWQ109" s="1279"/>
      <c r="FWR109" s="1279"/>
      <c r="FWS109" s="1279"/>
      <c r="FWT109" s="1279"/>
      <c r="FWU109" s="1279"/>
      <c r="FWV109" s="1279"/>
      <c r="FWW109" s="1279"/>
      <c r="FWX109" s="1279"/>
      <c r="FWY109" s="1279"/>
      <c r="FWZ109" s="1279"/>
      <c r="FXA109" s="1279"/>
      <c r="FXB109" s="1279"/>
      <c r="FXC109" s="1279"/>
      <c r="FXD109" s="1279"/>
      <c r="FXE109" s="1279"/>
      <c r="FXF109" s="1279"/>
      <c r="FXG109" s="1279"/>
      <c r="FXH109" s="1279"/>
      <c r="FXI109" s="1279"/>
      <c r="FXJ109" s="1279"/>
      <c r="FXK109" s="1279"/>
      <c r="FXL109" s="1279"/>
      <c r="FXM109" s="1279"/>
      <c r="FXN109" s="1279"/>
      <c r="FXO109" s="1279"/>
      <c r="FXP109" s="1279"/>
      <c r="FXQ109" s="1279"/>
      <c r="FXR109" s="1279"/>
      <c r="FXS109" s="1279"/>
      <c r="FXT109" s="1279"/>
      <c r="FXU109" s="1279"/>
      <c r="FXV109" s="1279"/>
      <c r="FXW109" s="1279"/>
      <c r="FXX109" s="1279"/>
      <c r="FXY109" s="1279"/>
      <c r="FXZ109" s="1279"/>
      <c r="FYA109" s="1279"/>
      <c r="FYB109" s="1279"/>
      <c r="FYC109" s="1279"/>
      <c r="FYD109" s="1279"/>
      <c r="FYE109" s="1279"/>
      <c r="FYF109" s="1279"/>
      <c r="FYG109" s="1279"/>
      <c r="FYH109" s="1279"/>
      <c r="FYI109" s="1279"/>
      <c r="FYJ109" s="1279"/>
      <c r="FYK109" s="1279"/>
      <c r="FYL109" s="1279"/>
      <c r="FYM109" s="1279"/>
      <c r="FYN109" s="1279"/>
      <c r="FYO109" s="1279"/>
      <c r="FYP109" s="1279"/>
      <c r="FYQ109" s="1279"/>
      <c r="FYR109" s="1279"/>
      <c r="FYS109" s="1279"/>
      <c r="FYT109" s="1279"/>
      <c r="FYU109" s="1279"/>
      <c r="FYV109" s="1279"/>
      <c r="FYW109" s="1279"/>
      <c r="FYX109" s="1279"/>
      <c r="FYY109" s="1279"/>
      <c r="FYZ109" s="1279"/>
      <c r="FZA109" s="1279"/>
      <c r="FZB109" s="1279"/>
      <c r="FZC109" s="1279"/>
      <c r="FZD109" s="1279"/>
      <c r="FZE109" s="1279"/>
      <c r="FZF109" s="1279"/>
      <c r="FZG109" s="1279"/>
      <c r="FZH109" s="1279"/>
      <c r="FZI109" s="1279"/>
      <c r="FZJ109" s="1279"/>
      <c r="FZK109" s="1279"/>
      <c r="FZL109" s="1279"/>
      <c r="FZM109" s="1279"/>
      <c r="FZN109" s="1279"/>
      <c r="FZO109" s="1279"/>
      <c r="FZP109" s="1279"/>
      <c r="FZQ109" s="1279"/>
      <c r="FZR109" s="1279"/>
      <c r="FZS109" s="1279"/>
      <c r="FZT109" s="1279"/>
      <c r="FZU109" s="1279"/>
      <c r="FZV109" s="1279"/>
      <c r="FZW109" s="1279"/>
      <c r="FZX109" s="1279"/>
      <c r="FZY109" s="1279"/>
      <c r="FZZ109" s="1279"/>
      <c r="GAA109" s="1279"/>
      <c r="GAB109" s="1279"/>
      <c r="GAC109" s="1279"/>
      <c r="GAD109" s="1279"/>
      <c r="GAE109" s="1279"/>
      <c r="GAF109" s="1279"/>
      <c r="GAG109" s="1279"/>
      <c r="GAH109" s="1279"/>
      <c r="GAI109" s="1279"/>
      <c r="GAJ109" s="1279"/>
      <c r="GAK109" s="1279"/>
      <c r="GAL109" s="1279"/>
      <c r="GAM109" s="1279"/>
      <c r="GAN109" s="1279"/>
      <c r="GAO109" s="1279"/>
      <c r="GAP109" s="1279"/>
      <c r="GAQ109" s="1279"/>
      <c r="GAR109" s="1279"/>
      <c r="GAS109" s="1279"/>
      <c r="GAT109" s="1279"/>
      <c r="GAU109" s="1279"/>
      <c r="GAV109" s="1279"/>
      <c r="GAW109" s="1279"/>
      <c r="GAX109" s="1279"/>
      <c r="GAY109" s="1279"/>
      <c r="GAZ109" s="1279"/>
      <c r="GBA109" s="1279"/>
      <c r="GBB109" s="1279"/>
      <c r="GBC109" s="1279"/>
      <c r="GBD109" s="1279"/>
      <c r="GBE109" s="1279"/>
      <c r="GBF109" s="1279"/>
      <c r="GBG109" s="1279"/>
      <c r="GBH109" s="1279"/>
      <c r="GBI109" s="1279"/>
      <c r="GBJ109" s="1279"/>
      <c r="GBK109" s="1279"/>
      <c r="GBL109" s="1279"/>
      <c r="GBM109" s="1279"/>
      <c r="GBN109" s="1279"/>
      <c r="GBO109" s="1279"/>
      <c r="GBP109" s="1279"/>
      <c r="GBQ109" s="1279"/>
      <c r="GBR109" s="1279"/>
      <c r="GBS109" s="1279"/>
      <c r="GBT109" s="1279"/>
      <c r="GBU109" s="1279"/>
      <c r="GBV109" s="1279"/>
      <c r="GBW109" s="1279"/>
      <c r="GBX109" s="1279"/>
      <c r="GBY109" s="1279"/>
      <c r="GBZ109" s="1279"/>
      <c r="GCA109" s="1279"/>
      <c r="GCB109" s="1279"/>
      <c r="GCC109" s="1279"/>
      <c r="GCD109" s="1279"/>
      <c r="GCE109" s="1279"/>
      <c r="GCF109" s="1279"/>
      <c r="GCG109" s="1279"/>
      <c r="GCH109" s="1279"/>
      <c r="GCI109" s="1279"/>
      <c r="GCJ109" s="1279"/>
      <c r="GCK109" s="1279"/>
      <c r="GCL109" s="1279"/>
      <c r="GCM109" s="1279"/>
      <c r="GCN109" s="1279"/>
      <c r="GCO109" s="1279"/>
      <c r="GCP109" s="1279"/>
      <c r="GCQ109" s="1279"/>
      <c r="GCR109" s="1279"/>
      <c r="GCS109" s="1279"/>
      <c r="GCT109" s="1279"/>
      <c r="GCU109" s="1279"/>
      <c r="GCV109" s="1279"/>
      <c r="GCW109" s="1279"/>
      <c r="GCX109" s="1279"/>
      <c r="GCY109" s="1279"/>
      <c r="GCZ109" s="1279"/>
      <c r="GDA109" s="1279"/>
      <c r="GDB109" s="1279"/>
      <c r="GDC109" s="1279"/>
      <c r="GDD109" s="1279"/>
      <c r="GDE109" s="1279"/>
      <c r="GDF109" s="1279"/>
      <c r="GDG109" s="1279"/>
      <c r="GDH109" s="1279"/>
      <c r="GDI109" s="1279"/>
      <c r="GDJ109" s="1279"/>
      <c r="GDK109" s="1279"/>
      <c r="GDL109" s="1279"/>
      <c r="GDM109" s="1279"/>
      <c r="GDN109" s="1279"/>
      <c r="GDO109" s="1279"/>
      <c r="GDP109" s="1279"/>
      <c r="GDQ109" s="1279"/>
      <c r="GDR109" s="1279"/>
      <c r="GDS109" s="1279"/>
      <c r="GDT109" s="1279"/>
      <c r="GDU109" s="1279"/>
      <c r="GDV109" s="1279"/>
      <c r="GDW109" s="1279"/>
      <c r="GDX109" s="1279"/>
      <c r="GDY109" s="1279"/>
      <c r="GDZ109" s="1279"/>
      <c r="GEA109" s="1279"/>
      <c r="GEB109" s="1279"/>
      <c r="GEC109" s="1279"/>
      <c r="GED109" s="1279"/>
      <c r="GEE109" s="1279"/>
      <c r="GEF109" s="1279"/>
      <c r="GEG109" s="1279"/>
      <c r="GEH109" s="1279"/>
      <c r="GEI109" s="1279"/>
      <c r="GEJ109" s="1279"/>
      <c r="GEK109" s="1279"/>
      <c r="GEL109" s="1279"/>
      <c r="GEM109" s="1279"/>
      <c r="GEN109" s="1279"/>
      <c r="GEO109" s="1279"/>
      <c r="GEP109" s="1279"/>
      <c r="GEQ109" s="1279"/>
      <c r="GER109" s="1279"/>
      <c r="GES109" s="1279"/>
      <c r="GET109" s="1279"/>
      <c r="GEU109" s="1279"/>
      <c r="GEV109" s="1279"/>
      <c r="GEW109" s="1279"/>
      <c r="GEX109" s="1279"/>
      <c r="GEY109" s="1279"/>
      <c r="GEZ109" s="1279"/>
      <c r="GFA109" s="1279"/>
      <c r="GFB109" s="1279"/>
      <c r="GFC109" s="1279"/>
      <c r="GFD109" s="1279"/>
      <c r="GFE109" s="1279"/>
      <c r="GFF109" s="1279"/>
      <c r="GFG109" s="1279"/>
      <c r="GFH109" s="1279"/>
      <c r="GFI109" s="1279"/>
      <c r="GFJ109" s="1279"/>
      <c r="GFK109" s="1279"/>
      <c r="GFL109" s="1279"/>
      <c r="GFM109" s="1279"/>
      <c r="GFN109" s="1279"/>
      <c r="GFO109" s="1279"/>
      <c r="GFP109" s="1279"/>
      <c r="GFQ109" s="1279"/>
      <c r="GFR109" s="1279"/>
      <c r="GFS109" s="1279"/>
      <c r="GFT109" s="1279"/>
      <c r="GFU109" s="1279"/>
      <c r="GFV109" s="1279"/>
      <c r="GFW109" s="1279"/>
      <c r="GFX109" s="1279"/>
      <c r="GFY109" s="1279"/>
      <c r="GFZ109" s="1279"/>
      <c r="GGA109" s="1279"/>
      <c r="GGB109" s="1279"/>
      <c r="GGC109" s="1279"/>
      <c r="GGD109" s="1279"/>
      <c r="GGE109" s="1279"/>
      <c r="GGF109" s="1279"/>
      <c r="GGG109" s="1279"/>
      <c r="GGH109" s="1279"/>
      <c r="GGI109" s="1279"/>
      <c r="GGJ109" s="1279"/>
      <c r="GGK109" s="1279"/>
      <c r="GGL109" s="1279"/>
      <c r="GGM109" s="1279"/>
      <c r="GGN109" s="1279"/>
      <c r="GGO109" s="1279"/>
      <c r="GGP109" s="1279"/>
      <c r="GGQ109" s="1279"/>
      <c r="GGR109" s="1279"/>
      <c r="GGS109" s="1279"/>
      <c r="GGT109" s="1279"/>
      <c r="GGU109" s="1279"/>
      <c r="GGV109" s="1279"/>
      <c r="GGW109" s="1279"/>
      <c r="GGX109" s="1279"/>
      <c r="GGY109" s="1279"/>
      <c r="GGZ109" s="1279"/>
      <c r="GHA109" s="1279"/>
      <c r="GHB109" s="1279"/>
      <c r="GHC109" s="1279"/>
      <c r="GHD109" s="1279"/>
      <c r="GHE109" s="1279"/>
      <c r="GHF109" s="1279"/>
      <c r="GHG109" s="1279"/>
      <c r="GHH109" s="1279"/>
      <c r="GHI109" s="1279"/>
      <c r="GHJ109" s="1279"/>
      <c r="GHK109" s="1279"/>
      <c r="GHL109" s="1279"/>
      <c r="GHM109" s="1279"/>
      <c r="GHN109" s="1279"/>
      <c r="GHO109" s="1279"/>
      <c r="GHP109" s="1279"/>
      <c r="GHQ109" s="1279"/>
      <c r="GHR109" s="1279"/>
      <c r="GHS109" s="1279"/>
      <c r="GHT109" s="1279"/>
      <c r="GHU109" s="1279"/>
      <c r="GHV109" s="1279"/>
      <c r="GHW109" s="1279"/>
      <c r="GHX109" s="1279"/>
      <c r="GHY109" s="1279"/>
      <c r="GHZ109" s="1279"/>
      <c r="GIA109" s="1279"/>
      <c r="GIB109" s="1279"/>
      <c r="GIC109" s="1279"/>
      <c r="GID109" s="1279"/>
      <c r="GIE109" s="1279"/>
      <c r="GIF109" s="1279"/>
      <c r="GIG109" s="1279"/>
      <c r="GIH109" s="1279"/>
      <c r="GII109" s="1279"/>
      <c r="GIJ109" s="1279"/>
      <c r="GIK109" s="1279"/>
      <c r="GIL109" s="1279"/>
      <c r="GIM109" s="1279"/>
      <c r="GIN109" s="1279"/>
      <c r="GIO109" s="1279"/>
      <c r="GIP109" s="1279"/>
      <c r="GIQ109" s="1279"/>
      <c r="GIR109" s="1279"/>
      <c r="GIS109" s="1279"/>
      <c r="GIT109" s="1279"/>
      <c r="GIU109" s="1279"/>
      <c r="GIV109" s="1279"/>
      <c r="GIW109" s="1279"/>
      <c r="GIX109" s="1279"/>
      <c r="GIY109" s="1279"/>
      <c r="GIZ109" s="1279"/>
      <c r="GJA109" s="1279"/>
      <c r="GJB109" s="1279"/>
      <c r="GJC109" s="1279"/>
      <c r="GJD109" s="1279"/>
      <c r="GJE109" s="1279"/>
      <c r="GJF109" s="1279"/>
      <c r="GJG109" s="1279"/>
      <c r="GJH109" s="1279"/>
      <c r="GJI109" s="1279"/>
      <c r="GJJ109" s="1279"/>
      <c r="GJK109" s="1279"/>
      <c r="GJL109" s="1279"/>
      <c r="GJM109" s="1279"/>
      <c r="GJN109" s="1279"/>
      <c r="GJO109" s="1279"/>
      <c r="GJP109" s="1279"/>
      <c r="GJQ109" s="1279"/>
      <c r="GJR109" s="1279"/>
      <c r="GJS109" s="1279"/>
      <c r="GJT109" s="1279"/>
      <c r="GJU109" s="1279"/>
      <c r="GJV109" s="1279"/>
      <c r="GJW109" s="1279"/>
      <c r="GJX109" s="1279"/>
      <c r="GJY109" s="1279"/>
      <c r="GJZ109" s="1279"/>
      <c r="GKA109" s="1279"/>
      <c r="GKB109" s="1279"/>
      <c r="GKC109" s="1279"/>
      <c r="GKD109" s="1279"/>
      <c r="GKE109" s="1279"/>
      <c r="GKF109" s="1279"/>
      <c r="GKG109" s="1279"/>
      <c r="GKH109" s="1279"/>
      <c r="GKI109" s="1279"/>
      <c r="GKJ109" s="1279"/>
      <c r="GKK109" s="1279"/>
      <c r="GKL109" s="1279"/>
      <c r="GKM109" s="1279"/>
      <c r="GKN109" s="1279"/>
      <c r="GKO109" s="1279"/>
      <c r="GKP109" s="1279"/>
      <c r="GKQ109" s="1279"/>
      <c r="GKR109" s="1279"/>
      <c r="GKS109" s="1279"/>
      <c r="GKT109" s="1279"/>
      <c r="GKU109" s="1279"/>
      <c r="GKV109" s="1279"/>
      <c r="GKW109" s="1279"/>
      <c r="GKX109" s="1279"/>
      <c r="GKY109" s="1279"/>
      <c r="GKZ109" s="1279"/>
      <c r="GLA109" s="1279"/>
      <c r="GLB109" s="1279"/>
      <c r="GLC109" s="1279"/>
      <c r="GLD109" s="1279"/>
      <c r="GLE109" s="1279"/>
      <c r="GLF109" s="1279"/>
      <c r="GLG109" s="1279"/>
      <c r="GLH109" s="1279"/>
      <c r="GLI109" s="1279"/>
      <c r="GLJ109" s="1279"/>
      <c r="GLK109" s="1279"/>
      <c r="GLL109" s="1279"/>
      <c r="GLM109" s="1279"/>
      <c r="GLN109" s="1279"/>
      <c r="GLO109" s="1279"/>
      <c r="GLP109" s="1279"/>
      <c r="GLQ109" s="1279"/>
      <c r="GLR109" s="1279"/>
      <c r="GLS109" s="1279"/>
      <c r="GLT109" s="1279"/>
      <c r="GLU109" s="1279"/>
      <c r="GLV109" s="1279"/>
      <c r="GLW109" s="1279"/>
      <c r="GLX109" s="1279"/>
      <c r="GLY109" s="1279"/>
      <c r="GLZ109" s="1279"/>
      <c r="GMA109" s="1279"/>
      <c r="GMB109" s="1279"/>
      <c r="GMC109" s="1279"/>
      <c r="GMD109" s="1279"/>
      <c r="GME109" s="1279"/>
      <c r="GMF109" s="1279"/>
      <c r="GMG109" s="1279"/>
      <c r="GMH109" s="1279"/>
      <c r="GMI109" s="1279"/>
      <c r="GMJ109" s="1279"/>
      <c r="GMK109" s="1279"/>
      <c r="GML109" s="1279"/>
      <c r="GMM109" s="1279"/>
      <c r="GMN109" s="1279"/>
      <c r="GMO109" s="1279"/>
      <c r="GMP109" s="1279"/>
      <c r="GMQ109" s="1279"/>
      <c r="GMR109" s="1279"/>
      <c r="GMS109" s="1279"/>
      <c r="GMT109" s="1279"/>
      <c r="GMU109" s="1279"/>
      <c r="GMV109" s="1279"/>
      <c r="GMW109" s="1279"/>
      <c r="GMX109" s="1279"/>
      <c r="GMY109" s="1279"/>
      <c r="GMZ109" s="1279"/>
      <c r="GNA109" s="1279"/>
      <c r="GNB109" s="1279"/>
      <c r="GNC109" s="1279"/>
      <c r="GND109" s="1279"/>
      <c r="GNE109" s="1279"/>
      <c r="GNF109" s="1279"/>
      <c r="GNG109" s="1279"/>
      <c r="GNH109" s="1279"/>
      <c r="GNI109" s="1279"/>
      <c r="GNJ109" s="1279"/>
      <c r="GNK109" s="1279"/>
      <c r="GNL109" s="1279"/>
      <c r="GNM109" s="1279"/>
      <c r="GNN109" s="1279"/>
      <c r="GNO109" s="1279"/>
      <c r="GNP109" s="1279"/>
      <c r="GNQ109" s="1279"/>
      <c r="GNR109" s="1279"/>
      <c r="GNS109" s="1279"/>
      <c r="GNT109" s="1279"/>
      <c r="GNU109" s="1279"/>
      <c r="GNV109" s="1279"/>
      <c r="GNW109" s="1279"/>
      <c r="GNX109" s="1279"/>
      <c r="GNY109" s="1279"/>
      <c r="GNZ109" s="1279"/>
      <c r="GOA109" s="1279"/>
      <c r="GOB109" s="1279"/>
      <c r="GOC109" s="1279"/>
      <c r="GOD109" s="1279"/>
      <c r="GOE109" s="1279"/>
      <c r="GOF109" s="1279"/>
      <c r="GOG109" s="1279"/>
      <c r="GOH109" s="1279"/>
      <c r="GOI109" s="1279"/>
      <c r="GOJ109" s="1279"/>
      <c r="GOK109" s="1279"/>
      <c r="GOL109" s="1279"/>
      <c r="GOM109" s="1279"/>
      <c r="GON109" s="1279"/>
      <c r="GOO109" s="1279"/>
      <c r="GOP109" s="1279"/>
      <c r="GOQ109" s="1279"/>
      <c r="GOR109" s="1279"/>
      <c r="GOS109" s="1279"/>
      <c r="GOT109" s="1279"/>
      <c r="GOU109" s="1279"/>
      <c r="GOV109" s="1279"/>
      <c r="GOW109" s="1279"/>
      <c r="GOX109" s="1279"/>
      <c r="GOY109" s="1279"/>
      <c r="GOZ109" s="1279"/>
      <c r="GPA109" s="1279"/>
      <c r="GPB109" s="1279"/>
      <c r="GPC109" s="1279"/>
      <c r="GPD109" s="1279"/>
      <c r="GPE109" s="1279"/>
      <c r="GPF109" s="1279"/>
      <c r="GPG109" s="1279"/>
      <c r="GPH109" s="1279"/>
      <c r="GPI109" s="1279"/>
      <c r="GPJ109" s="1279"/>
      <c r="GPK109" s="1279"/>
      <c r="GPL109" s="1279"/>
      <c r="GPM109" s="1279"/>
      <c r="GPN109" s="1279"/>
      <c r="GPO109" s="1279"/>
      <c r="GPP109" s="1279"/>
      <c r="GPQ109" s="1279"/>
      <c r="GPR109" s="1279"/>
      <c r="GPS109" s="1279"/>
      <c r="GPT109" s="1279"/>
      <c r="GPU109" s="1279"/>
      <c r="GPV109" s="1279"/>
      <c r="GPW109" s="1279"/>
      <c r="GPX109" s="1279"/>
      <c r="GPY109" s="1279"/>
      <c r="GPZ109" s="1279"/>
      <c r="GQA109" s="1279"/>
      <c r="GQB109" s="1279"/>
      <c r="GQC109" s="1279"/>
      <c r="GQD109" s="1279"/>
      <c r="GQE109" s="1279"/>
      <c r="GQF109" s="1279"/>
      <c r="GQG109" s="1279"/>
      <c r="GQH109" s="1279"/>
      <c r="GQI109" s="1279"/>
      <c r="GQJ109" s="1279"/>
      <c r="GQK109" s="1279"/>
      <c r="GQL109" s="1279"/>
      <c r="GQM109" s="1279"/>
      <c r="GQN109" s="1279"/>
      <c r="GQO109" s="1279"/>
      <c r="GQP109" s="1279"/>
      <c r="GQQ109" s="1279"/>
      <c r="GQR109" s="1279"/>
      <c r="GQS109" s="1279"/>
      <c r="GQT109" s="1279"/>
      <c r="GQU109" s="1279"/>
      <c r="GQV109" s="1279"/>
      <c r="GQW109" s="1279"/>
      <c r="GQX109" s="1279"/>
      <c r="GQY109" s="1279"/>
      <c r="GQZ109" s="1279"/>
      <c r="GRA109" s="1279"/>
      <c r="GRB109" s="1279"/>
      <c r="GRC109" s="1279"/>
      <c r="GRD109" s="1279"/>
      <c r="GRE109" s="1279"/>
      <c r="GRF109" s="1279"/>
      <c r="GRG109" s="1279"/>
      <c r="GRH109" s="1279"/>
      <c r="GRI109" s="1279"/>
      <c r="GRJ109" s="1279"/>
      <c r="GRK109" s="1279"/>
      <c r="GRL109" s="1279"/>
      <c r="GRM109" s="1279"/>
      <c r="GRN109" s="1279"/>
      <c r="GRO109" s="1279"/>
      <c r="GRP109" s="1279"/>
      <c r="GRQ109" s="1279"/>
      <c r="GRR109" s="1279"/>
      <c r="GRS109" s="1279"/>
      <c r="GRT109" s="1279"/>
      <c r="GRU109" s="1279"/>
      <c r="GRV109" s="1279"/>
      <c r="GRW109" s="1279"/>
      <c r="GRX109" s="1279"/>
      <c r="GRY109" s="1279"/>
      <c r="GRZ109" s="1279"/>
      <c r="GSA109" s="1279"/>
      <c r="GSB109" s="1279"/>
      <c r="GSC109" s="1279"/>
      <c r="GSD109" s="1279"/>
      <c r="GSE109" s="1279"/>
      <c r="GSF109" s="1279"/>
      <c r="GSG109" s="1279"/>
      <c r="GSH109" s="1279"/>
      <c r="GSI109" s="1279"/>
      <c r="GSJ109" s="1279"/>
      <c r="GSK109" s="1279"/>
      <c r="GSL109" s="1279"/>
      <c r="GSM109" s="1279"/>
      <c r="GSN109" s="1279"/>
      <c r="GSO109" s="1279"/>
      <c r="GSP109" s="1279"/>
      <c r="GSQ109" s="1279"/>
      <c r="GSR109" s="1279"/>
      <c r="GSS109" s="1279"/>
      <c r="GST109" s="1279"/>
      <c r="GSU109" s="1279"/>
      <c r="GSV109" s="1279"/>
      <c r="GSW109" s="1279"/>
      <c r="GSX109" s="1279"/>
      <c r="GSY109" s="1279"/>
      <c r="GSZ109" s="1279"/>
      <c r="GTA109" s="1279"/>
      <c r="GTB109" s="1279"/>
      <c r="GTC109" s="1279"/>
      <c r="GTD109" s="1279"/>
      <c r="GTE109" s="1279"/>
      <c r="GTF109" s="1279"/>
      <c r="GTG109" s="1279"/>
      <c r="GTH109" s="1279"/>
      <c r="GTI109" s="1279"/>
      <c r="GTJ109" s="1279"/>
      <c r="GTK109" s="1279"/>
      <c r="GTL109" s="1279"/>
      <c r="GTM109" s="1279"/>
      <c r="GTN109" s="1279"/>
      <c r="GTO109" s="1279"/>
      <c r="GTP109" s="1279"/>
      <c r="GTQ109" s="1279"/>
      <c r="GTR109" s="1279"/>
      <c r="GTS109" s="1279"/>
      <c r="GTT109" s="1279"/>
      <c r="GTU109" s="1279"/>
      <c r="GTV109" s="1279"/>
      <c r="GTW109" s="1279"/>
      <c r="GTX109" s="1279"/>
      <c r="GTY109" s="1279"/>
      <c r="GTZ109" s="1279"/>
      <c r="GUA109" s="1279"/>
      <c r="GUB109" s="1279"/>
      <c r="GUC109" s="1279"/>
      <c r="GUD109" s="1279"/>
      <c r="GUE109" s="1279"/>
      <c r="GUF109" s="1279"/>
      <c r="GUG109" s="1279"/>
      <c r="GUH109" s="1279"/>
      <c r="GUI109" s="1279"/>
      <c r="GUJ109" s="1279"/>
      <c r="GUK109" s="1279"/>
      <c r="GUL109" s="1279"/>
      <c r="GUM109" s="1279"/>
      <c r="GUN109" s="1279"/>
      <c r="GUO109" s="1279"/>
      <c r="GUP109" s="1279"/>
      <c r="GUQ109" s="1279"/>
      <c r="GUR109" s="1279"/>
      <c r="GUS109" s="1279"/>
      <c r="GUT109" s="1279"/>
      <c r="GUU109" s="1279"/>
      <c r="GUV109" s="1279"/>
      <c r="GUW109" s="1279"/>
      <c r="GUX109" s="1279"/>
      <c r="GUY109" s="1279"/>
      <c r="GUZ109" s="1279"/>
      <c r="GVA109" s="1279"/>
      <c r="GVB109" s="1279"/>
      <c r="GVC109" s="1279"/>
      <c r="GVD109" s="1279"/>
      <c r="GVE109" s="1279"/>
      <c r="GVF109" s="1279"/>
      <c r="GVG109" s="1279"/>
      <c r="GVH109" s="1279"/>
      <c r="GVI109" s="1279"/>
      <c r="GVJ109" s="1279"/>
      <c r="GVK109" s="1279"/>
      <c r="GVL109" s="1279"/>
      <c r="GVM109" s="1279"/>
      <c r="GVN109" s="1279"/>
      <c r="GVO109" s="1279"/>
      <c r="GVP109" s="1279"/>
      <c r="GVQ109" s="1279"/>
      <c r="GVR109" s="1279"/>
      <c r="GVS109" s="1279"/>
      <c r="GVT109" s="1279"/>
      <c r="GVU109" s="1279"/>
      <c r="GVV109" s="1279"/>
      <c r="GVW109" s="1279"/>
      <c r="GVX109" s="1279"/>
      <c r="GVY109" s="1279"/>
      <c r="GVZ109" s="1279"/>
      <c r="GWA109" s="1279"/>
      <c r="GWB109" s="1279"/>
      <c r="GWC109" s="1279"/>
      <c r="GWD109" s="1279"/>
      <c r="GWE109" s="1279"/>
      <c r="GWF109" s="1279"/>
      <c r="GWG109" s="1279"/>
      <c r="GWH109" s="1279"/>
      <c r="GWI109" s="1279"/>
      <c r="GWJ109" s="1279"/>
      <c r="GWK109" s="1279"/>
      <c r="GWL109" s="1279"/>
      <c r="GWM109" s="1279"/>
      <c r="GWN109" s="1279"/>
      <c r="GWO109" s="1279"/>
      <c r="GWP109" s="1279"/>
      <c r="GWQ109" s="1279"/>
      <c r="GWR109" s="1279"/>
      <c r="GWS109" s="1279"/>
      <c r="GWT109" s="1279"/>
      <c r="GWU109" s="1279"/>
      <c r="GWV109" s="1279"/>
      <c r="GWW109" s="1279"/>
      <c r="GWX109" s="1279"/>
      <c r="GWY109" s="1279"/>
      <c r="GWZ109" s="1279"/>
      <c r="GXA109" s="1279"/>
      <c r="GXB109" s="1279"/>
      <c r="GXC109" s="1279"/>
      <c r="GXD109" s="1279"/>
      <c r="GXE109" s="1279"/>
      <c r="GXF109" s="1279"/>
      <c r="GXG109" s="1279"/>
      <c r="GXH109" s="1279"/>
      <c r="GXI109" s="1279"/>
      <c r="GXJ109" s="1279"/>
      <c r="GXK109" s="1279"/>
      <c r="GXL109" s="1279"/>
      <c r="GXM109" s="1279"/>
      <c r="GXN109" s="1279"/>
      <c r="GXO109" s="1279"/>
      <c r="GXP109" s="1279"/>
      <c r="GXQ109" s="1279"/>
      <c r="GXR109" s="1279"/>
      <c r="GXS109" s="1279"/>
      <c r="GXT109" s="1279"/>
      <c r="GXU109" s="1279"/>
      <c r="GXV109" s="1279"/>
      <c r="GXW109" s="1279"/>
      <c r="GXX109" s="1279"/>
      <c r="GXY109" s="1279"/>
      <c r="GXZ109" s="1279"/>
      <c r="GYA109" s="1279"/>
      <c r="GYB109" s="1279"/>
      <c r="GYC109" s="1279"/>
      <c r="GYD109" s="1279"/>
      <c r="GYE109" s="1279"/>
      <c r="GYF109" s="1279"/>
      <c r="GYG109" s="1279"/>
      <c r="GYH109" s="1279"/>
      <c r="GYI109" s="1279"/>
      <c r="GYJ109" s="1279"/>
      <c r="GYK109" s="1279"/>
      <c r="GYL109" s="1279"/>
      <c r="GYM109" s="1279"/>
      <c r="GYN109" s="1279"/>
      <c r="GYO109" s="1279"/>
      <c r="GYP109" s="1279"/>
      <c r="GYQ109" s="1279"/>
      <c r="GYR109" s="1279"/>
      <c r="GYS109" s="1279"/>
      <c r="GYT109" s="1279"/>
      <c r="GYU109" s="1279"/>
      <c r="GYV109" s="1279"/>
      <c r="GYW109" s="1279"/>
      <c r="GYX109" s="1279"/>
      <c r="GYY109" s="1279"/>
      <c r="GYZ109" s="1279"/>
      <c r="GZA109" s="1279"/>
      <c r="GZB109" s="1279"/>
      <c r="GZC109" s="1279"/>
      <c r="GZD109" s="1279"/>
      <c r="GZE109" s="1279"/>
      <c r="GZF109" s="1279"/>
      <c r="GZG109" s="1279"/>
      <c r="GZH109" s="1279"/>
      <c r="GZI109" s="1279"/>
      <c r="GZJ109" s="1279"/>
      <c r="GZK109" s="1279"/>
      <c r="GZL109" s="1279"/>
      <c r="GZM109" s="1279"/>
      <c r="GZN109" s="1279"/>
      <c r="GZO109" s="1279"/>
      <c r="GZP109" s="1279"/>
      <c r="GZQ109" s="1279"/>
      <c r="GZR109" s="1279"/>
      <c r="GZS109" s="1279"/>
      <c r="GZT109" s="1279"/>
      <c r="GZU109" s="1279"/>
      <c r="GZV109" s="1279"/>
      <c r="GZW109" s="1279"/>
      <c r="GZX109" s="1279"/>
      <c r="GZY109" s="1279"/>
      <c r="GZZ109" s="1279"/>
      <c r="HAA109" s="1279"/>
      <c r="HAB109" s="1279"/>
      <c r="HAC109" s="1279"/>
      <c r="HAD109" s="1279"/>
      <c r="HAE109" s="1279"/>
      <c r="HAF109" s="1279"/>
      <c r="HAG109" s="1279"/>
      <c r="HAH109" s="1279"/>
      <c r="HAI109" s="1279"/>
      <c r="HAJ109" s="1279"/>
      <c r="HAK109" s="1279"/>
      <c r="HAL109" s="1279"/>
      <c r="HAM109" s="1279"/>
      <c r="HAN109" s="1279"/>
      <c r="HAO109" s="1279"/>
      <c r="HAP109" s="1279"/>
      <c r="HAQ109" s="1279"/>
      <c r="HAR109" s="1279"/>
      <c r="HAS109" s="1279"/>
      <c r="HAT109" s="1279"/>
      <c r="HAU109" s="1279"/>
      <c r="HAV109" s="1279"/>
      <c r="HAW109" s="1279"/>
      <c r="HAX109" s="1279"/>
      <c r="HAY109" s="1279"/>
      <c r="HAZ109" s="1279"/>
      <c r="HBA109" s="1279"/>
      <c r="HBB109" s="1279"/>
      <c r="HBC109" s="1279"/>
      <c r="HBD109" s="1279"/>
      <c r="HBE109" s="1279"/>
      <c r="HBF109" s="1279"/>
      <c r="HBG109" s="1279"/>
      <c r="HBH109" s="1279"/>
      <c r="HBI109" s="1279"/>
      <c r="HBJ109" s="1279"/>
      <c r="HBK109" s="1279"/>
      <c r="HBL109" s="1279"/>
      <c r="HBM109" s="1279"/>
      <c r="HBN109" s="1279"/>
      <c r="HBO109" s="1279"/>
      <c r="HBP109" s="1279"/>
      <c r="HBQ109" s="1279"/>
      <c r="HBR109" s="1279"/>
      <c r="HBS109" s="1279"/>
      <c r="HBT109" s="1279"/>
      <c r="HBU109" s="1279"/>
      <c r="HBV109" s="1279"/>
      <c r="HBW109" s="1279"/>
      <c r="HBX109" s="1279"/>
      <c r="HBY109" s="1279"/>
      <c r="HBZ109" s="1279"/>
      <c r="HCA109" s="1279"/>
      <c r="HCB109" s="1279"/>
      <c r="HCC109" s="1279"/>
      <c r="HCD109" s="1279"/>
      <c r="HCE109" s="1279"/>
      <c r="HCF109" s="1279"/>
      <c r="HCG109" s="1279"/>
      <c r="HCH109" s="1279"/>
      <c r="HCI109" s="1279"/>
      <c r="HCJ109" s="1279"/>
      <c r="HCK109" s="1279"/>
      <c r="HCL109" s="1279"/>
      <c r="HCM109" s="1279"/>
      <c r="HCN109" s="1279"/>
      <c r="HCO109" s="1279"/>
      <c r="HCP109" s="1279"/>
      <c r="HCQ109" s="1279"/>
      <c r="HCR109" s="1279"/>
      <c r="HCS109" s="1279"/>
      <c r="HCT109" s="1279"/>
      <c r="HCU109" s="1279"/>
      <c r="HCV109" s="1279"/>
      <c r="HCW109" s="1279"/>
      <c r="HCX109" s="1279"/>
      <c r="HCY109" s="1279"/>
      <c r="HCZ109" s="1279"/>
      <c r="HDA109" s="1279"/>
      <c r="HDB109" s="1279"/>
      <c r="HDC109" s="1279"/>
      <c r="HDD109" s="1279"/>
      <c r="HDE109" s="1279"/>
      <c r="HDF109" s="1279"/>
      <c r="HDG109" s="1279"/>
      <c r="HDH109" s="1279"/>
      <c r="HDI109" s="1279"/>
      <c r="HDJ109" s="1279"/>
      <c r="HDK109" s="1279"/>
      <c r="HDL109" s="1279"/>
      <c r="HDM109" s="1279"/>
      <c r="HDN109" s="1279"/>
      <c r="HDO109" s="1279"/>
      <c r="HDP109" s="1279"/>
      <c r="HDQ109" s="1279"/>
      <c r="HDR109" s="1279"/>
      <c r="HDS109" s="1279"/>
      <c r="HDT109" s="1279"/>
      <c r="HDU109" s="1279"/>
      <c r="HDV109" s="1279"/>
      <c r="HDW109" s="1279"/>
      <c r="HDX109" s="1279"/>
      <c r="HDY109" s="1279"/>
      <c r="HDZ109" s="1279"/>
      <c r="HEA109" s="1279"/>
      <c r="HEB109" s="1279"/>
      <c r="HEC109" s="1279"/>
      <c r="HED109" s="1279"/>
      <c r="HEE109" s="1279"/>
      <c r="HEF109" s="1279"/>
      <c r="HEG109" s="1279"/>
      <c r="HEH109" s="1279"/>
      <c r="HEI109" s="1279"/>
      <c r="HEJ109" s="1279"/>
      <c r="HEK109" s="1279"/>
      <c r="HEL109" s="1279"/>
      <c r="HEM109" s="1279"/>
      <c r="HEN109" s="1279"/>
      <c r="HEO109" s="1279"/>
      <c r="HEP109" s="1279"/>
      <c r="HEQ109" s="1279"/>
      <c r="HER109" s="1279"/>
      <c r="HES109" s="1279"/>
      <c r="HET109" s="1279"/>
      <c r="HEU109" s="1279"/>
      <c r="HEV109" s="1279"/>
      <c r="HEW109" s="1279"/>
      <c r="HEX109" s="1279"/>
      <c r="HEY109" s="1279"/>
      <c r="HEZ109" s="1279"/>
      <c r="HFA109" s="1279"/>
      <c r="HFB109" s="1279"/>
      <c r="HFC109" s="1279"/>
      <c r="HFD109" s="1279"/>
      <c r="HFE109" s="1279"/>
      <c r="HFF109" s="1279"/>
      <c r="HFG109" s="1279"/>
      <c r="HFH109" s="1279"/>
      <c r="HFI109" s="1279"/>
      <c r="HFJ109" s="1279"/>
      <c r="HFK109" s="1279"/>
      <c r="HFL109" s="1279"/>
      <c r="HFM109" s="1279"/>
      <c r="HFN109" s="1279"/>
      <c r="HFO109" s="1279"/>
      <c r="HFP109" s="1279"/>
      <c r="HFQ109" s="1279"/>
      <c r="HFR109" s="1279"/>
      <c r="HFS109" s="1279"/>
      <c r="HFT109" s="1279"/>
      <c r="HFU109" s="1279"/>
      <c r="HFV109" s="1279"/>
      <c r="HFW109" s="1279"/>
      <c r="HFX109" s="1279"/>
      <c r="HFY109" s="1279"/>
      <c r="HFZ109" s="1279"/>
      <c r="HGA109" s="1279"/>
      <c r="HGB109" s="1279"/>
      <c r="HGC109" s="1279"/>
      <c r="HGD109" s="1279"/>
      <c r="HGE109" s="1279"/>
      <c r="HGF109" s="1279"/>
      <c r="HGG109" s="1279"/>
      <c r="HGH109" s="1279"/>
      <c r="HGI109" s="1279"/>
      <c r="HGJ109" s="1279"/>
      <c r="HGK109" s="1279"/>
      <c r="HGL109" s="1279"/>
      <c r="HGM109" s="1279"/>
      <c r="HGN109" s="1279"/>
      <c r="HGO109" s="1279"/>
      <c r="HGP109" s="1279"/>
      <c r="HGQ109" s="1279"/>
      <c r="HGR109" s="1279"/>
      <c r="HGS109" s="1279"/>
      <c r="HGT109" s="1279"/>
      <c r="HGU109" s="1279"/>
      <c r="HGV109" s="1279"/>
      <c r="HGW109" s="1279"/>
      <c r="HGX109" s="1279"/>
      <c r="HGY109" s="1279"/>
      <c r="HGZ109" s="1279"/>
      <c r="HHA109" s="1279"/>
      <c r="HHB109" s="1279"/>
      <c r="HHC109" s="1279"/>
      <c r="HHD109" s="1279"/>
      <c r="HHE109" s="1279"/>
      <c r="HHF109" s="1279"/>
      <c r="HHG109" s="1279"/>
      <c r="HHH109" s="1279"/>
      <c r="HHI109" s="1279"/>
      <c r="HHJ109" s="1279"/>
      <c r="HHK109" s="1279"/>
      <c r="HHL109" s="1279"/>
      <c r="HHM109" s="1279"/>
      <c r="HHN109" s="1279"/>
      <c r="HHO109" s="1279"/>
      <c r="HHP109" s="1279"/>
      <c r="HHQ109" s="1279"/>
      <c r="HHR109" s="1279"/>
      <c r="HHS109" s="1279"/>
      <c r="HHT109" s="1279"/>
      <c r="HHU109" s="1279"/>
      <c r="HHV109" s="1279"/>
      <c r="HHW109" s="1279"/>
      <c r="HHX109" s="1279"/>
      <c r="HHY109" s="1279"/>
      <c r="HHZ109" s="1279"/>
      <c r="HIA109" s="1279"/>
      <c r="HIB109" s="1279"/>
      <c r="HIC109" s="1279"/>
      <c r="HID109" s="1279"/>
      <c r="HIE109" s="1279"/>
      <c r="HIF109" s="1279"/>
      <c r="HIG109" s="1279"/>
      <c r="HIH109" s="1279"/>
      <c r="HII109" s="1279"/>
      <c r="HIJ109" s="1279"/>
      <c r="HIK109" s="1279"/>
      <c r="HIL109" s="1279"/>
      <c r="HIM109" s="1279"/>
      <c r="HIN109" s="1279"/>
      <c r="HIO109" s="1279"/>
      <c r="HIP109" s="1279"/>
      <c r="HIQ109" s="1279"/>
      <c r="HIR109" s="1279"/>
      <c r="HIS109" s="1279"/>
      <c r="HIT109" s="1279"/>
      <c r="HIU109" s="1279"/>
      <c r="HIV109" s="1279"/>
      <c r="HIW109" s="1279"/>
      <c r="HIX109" s="1279"/>
      <c r="HIY109" s="1279"/>
      <c r="HIZ109" s="1279"/>
      <c r="HJA109" s="1279"/>
      <c r="HJB109" s="1279"/>
      <c r="HJC109" s="1279"/>
      <c r="HJD109" s="1279"/>
      <c r="HJE109" s="1279"/>
      <c r="HJF109" s="1279"/>
      <c r="HJG109" s="1279"/>
      <c r="HJH109" s="1279"/>
      <c r="HJI109" s="1279"/>
      <c r="HJJ109" s="1279"/>
      <c r="HJK109" s="1279"/>
      <c r="HJL109" s="1279"/>
      <c r="HJM109" s="1279"/>
      <c r="HJN109" s="1279"/>
      <c r="HJO109" s="1279"/>
      <c r="HJP109" s="1279"/>
      <c r="HJQ109" s="1279"/>
      <c r="HJR109" s="1279"/>
      <c r="HJS109" s="1279"/>
      <c r="HJT109" s="1279"/>
      <c r="HJU109" s="1279"/>
      <c r="HJV109" s="1279"/>
      <c r="HJW109" s="1279"/>
      <c r="HJX109" s="1279"/>
      <c r="HJY109" s="1279"/>
      <c r="HJZ109" s="1279"/>
      <c r="HKA109" s="1279"/>
      <c r="HKB109" s="1279"/>
      <c r="HKC109" s="1279"/>
      <c r="HKD109" s="1279"/>
      <c r="HKE109" s="1279"/>
      <c r="HKF109" s="1279"/>
      <c r="HKG109" s="1279"/>
      <c r="HKH109" s="1279"/>
      <c r="HKI109" s="1279"/>
      <c r="HKJ109" s="1279"/>
      <c r="HKK109" s="1279"/>
      <c r="HKL109" s="1279"/>
      <c r="HKM109" s="1279"/>
      <c r="HKN109" s="1279"/>
      <c r="HKO109" s="1279"/>
      <c r="HKP109" s="1279"/>
      <c r="HKQ109" s="1279"/>
      <c r="HKR109" s="1279"/>
      <c r="HKS109" s="1279"/>
      <c r="HKT109" s="1279"/>
      <c r="HKU109" s="1279"/>
      <c r="HKV109" s="1279"/>
      <c r="HKW109" s="1279"/>
      <c r="HKX109" s="1279"/>
      <c r="HKY109" s="1279"/>
      <c r="HKZ109" s="1279"/>
      <c r="HLA109" s="1279"/>
      <c r="HLB109" s="1279"/>
      <c r="HLC109" s="1279"/>
      <c r="HLD109" s="1279"/>
      <c r="HLE109" s="1279"/>
      <c r="HLF109" s="1279"/>
      <c r="HLG109" s="1279"/>
      <c r="HLH109" s="1279"/>
      <c r="HLI109" s="1279"/>
      <c r="HLJ109" s="1279"/>
      <c r="HLK109" s="1279"/>
      <c r="HLL109" s="1279"/>
      <c r="HLM109" s="1279"/>
      <c r="HLN109" s="1279"/>
      <c r="HLO109" s="1279"/>
      <c r="HLP109" s="1279"/>
      <c r="HLQ109" s="1279"/>
      <c r="HLR109" s="1279"/>
      <c r="HLS109" s="1279"/>
      <c r="HLT109" s="1279"/>
      <c r="HLU109" s="1279"/>
      <c r="HLV109" s="1279"/>
      <c r="HLW109" s="1279"/>
      <c r="HLX109" s="1279"/>
      <c r="HLY109" s="1279"/>
      <c r="HLZ109" s="1279"/>
      <c r="HMA109" s="1279"/>
      <c r="HMB109" s="1279"/>
      <c r="HMC109" s="1279"/>
      <c r="HMD109" s="1279"/>
      <c r="HME109" s="1279"/>
      <c r="HMF109" s="1279"/>
      <c r="HMG109" s="1279"/>
      <c r="HMH109" s="1279"/>
      <c r="HMI109" s="1279"/>
      <c r="HMJ109" s="1279"/>
      <c r="HMK109" s="1279"/>
      <c r="HML109" s="1279"/>
      <c r="HMM109" s="1279"/>
      <c r="HMN109" s="1279"/>
      <c r="HMO109" s="1279"/>
      <c r="HMP109" s="1279"/>
      <c r="HMQ109" s="1279"/>
      <c r="HMR109" s="1279"/>
      <c r="HMS109" s="1279"/>
      <c r="HMT109" s="1279"/>
      <c r="HMU109" s="1279"/>
      <c r="HMV109" s="1279"/>
      <c r="HMW109" s="1279"/>
      <c r="HMX109" s="1279"/>
      <c r="HMY109" s="1279"/>
      <c r="HMZ109" s="1279"/>
      <c r="HNA109" s="1279"/>
      <c r="HNB109" s="1279"/>
      <c r="HNC109" s="1279"/>
      <c r="HND109" s="1279"/>
      <c r="HNE109" s="1279"/>
      <c r="HNF109" s="1279"/>
      <c r="HNG109" s="1279"/>
      <c r="HNH109" s="1279"/>
      <c r="HNI109" s="1279"/>
      <c r="HNJ109" s="1279"/>
      <c r="HNK109" s="1279"/>
      <c r="HNL109" s="1279"/>
      <c r="HNM109" s="1279"/>
      <c r="HNN109" s="1279"/>
      <c r="HNO109" s="1279"/>
      <c r="HNP109" s="1279"/>
      <c r="HNQ109" s="1279"/>
      <c r="HNR109" s="1279"/>
      <c r="HNS109" s="1279"/>
      <c r="HNT109" s="1279"/>
      <c r="HNU109" s="1279"/>
      <c r="HNV109" s="1279"/>
      <c r="HNW109" s="1279"/>
      <c r="HNX109" s="1279"/>
      <c r="HNY109" s="1279"/>
      <c r="HNZ109" s="1279"/>
      <c r="HOA109" s="1279"/>
      <c r="HOB109" s="1279"/>
      <c r="HOC109" s="1279"/>
      <c r="HOD109" s="1279"/>
      <c r="HOE109" s="1279"/>
      <c r="HOF109" s="1279"/>
      <c r="HOG109" s="1279"/>
      <c r="HOH109" s="1279"/>
      <c r="HOI109" s="1279"/>
      <c r="HOJ109" s="1279"/>
      <c r="HOK109" s="1279"/>
      <c r="HOL109" s="1279"/>
      <c r="HOM109" s="1279"/>
      <c r="HON109" s="1279"/>
      <c r="HOO109" s="1279"/>
      <c r="HOP109" s="1279"/>
      <c r="HOQ109" s="1279"/>
      <c r="HOR109" s="1279"/>
      <c r="HOS109" s="1279"/>
      <c r="HOT109" s="1279"/>
      <c r="HOU109" s="1279"/>
      <c r="HOV109" s="1279"/>
      <c r="HOW109" s="1279"/>
      <c r="HOX109" s="1279"/>
      <c r="HOY109" s="1279"/>
      <c r="HOZ109" s="1279"/>
      <c r="HPA109" s="1279"/>
      <c r="HPB109" s="1279"/>
      <c r="HPC109" s="1279"/>
      <c r="HPD109" s="1279"/>
      <c r="HPE109" s="1279"/>
      <c r="HPF109" s="1279"/>
      <c r="HPG109" s="1279"/>
      <c r="HPH109" s="1279"/>
      <c r="HPI109" s="1279"/>
      <c r="HPJ109" s="1279"/>
      <c r="HPK109" s="1279"/>
      <c r="HPL109" s="1279"/>
      <c r="HPM109" s="1279"/>
      <c r="HPN109" s="1279"/>
      <c r="HPO109" s="1279"/>
      <c r="HPP109" s="1279"/>
      <c r="HPQ109" s="1279"/>
      <c r="HPR109" s="1279"/>
      <c r="HPS109" s="1279"/>
      <c r="HPT109" s="1279"/>
      <c r="HPU109" s="1279"/>
      <c r="HPV109" s="1279"/>
      <c r="HPW109" s="1279"/>
      <c r="HPX109" s="1279"/>
      <c r="HPY109" s="1279"/>
      <c r="HPZ109" s="1279"/>
      <c r="HQA109" s="1279"/>
      <c r="HQB109" s="1279"/>
      <c r="HQC109" s="1279"/>
      <c r="HQD109" s="1279"/>
      <c r="HQE109" s="1279"/>
      <c r="HQF109" s="1279"/>
      <c r="HQG109" s="1279"/>
      <c r="HQH109" s="1279"/>
      <c r="HQI109" s="1279"/>
      <c r="HQJ109" s="1279"/>
      <c r="HQK109" s="1279"/>
      <c r="HQL109" s="1279"/>
      <c r="HQM109" s="1279"/>
      <c r="HQN109" s="1279"/>
      <c r="HQO109" s="1279"/>
      <c r="HQP109" s="1279"/>
      <c r="HQQ109" s="1279"/>
      <c r="HQR109" s="1279"/>
      <c r="HQS109" s="1279"/>
      <c r="HQT109" s="1279"/>
      <c r="HQU109" s="1279"/>
      <c r="HQV109" s="1279"/>
      <c r="HQW109" s="1279"/>
      <c r="HQX109" s="1279"/>
      <c r="HQY109" s="1279"/>
      <c r="HQZ109" s="1279"/>
      <c r="HRA109" s="1279"/>
      <c r="HRB109" s="1279"/>
      <c r="HRC109" s="1279"/>
      <c r="HRD109" s="1279"/>
      <c r="HRE109" s="1279"/>
      <c r="HRF109" s="1279"/>
      <c r="HRG109" s="1279"/>
      <c r="HRH109" s="1279"/>
      <c r="HRI109" s="1279"/>
      <c r="HRJ109" s="1279"/>
      <c r="HRK109" s="1279"/>
      <c r="HRL109" s="1279"/>
      <c r="HRM109" s="1279"/>
      <c r="HRN109" s="1279"/>
      <c r="HRO109" s="1279"/>
      <c r="HRP109" s="1279"/>
      <c r="HRQ109" s="1279"/>
      <c r="HRR109" s="1279"/>
      <c r="HRS109" s="1279"/>
      <c r="HRT109" s="1279"/>
      <c r="HRU109" s="1279"/>
      <c r="HRV109" s="1279"/>
      <c r="HRW109" s="1279"/>
      <c r="HRX109" s="1279"/>
      <c r="HRY109" s="1279"/>
      <c r="HRZ109" s="1279"/>
      <c r="HSA109" s="1279"/>
      <c r="HSB109" s="1279"/>
      <c r="HSC109" s="1279"/>
      <c r="HSD109" s="1279"/>
      <c r="HSE109" s="1279"/>
      <c r="HSF109" s="1279"/>
      <c r="HSG109" s="1279"/>
      <c r="HSH109" s="1279"/>
      <c r="HSI109" s="1279"/>
      <c r="HSJ109" s="1279"/>
      <c r="HSK109" s="1279"/>
      <c r="HSL109" s="1279"/>
      <c r="HSM109" s="1279"/>
      <c r="HSN109" s="1279"/>
      <c r="HSO109" s="1279"/>
      <c r="HSP109" s="1279"/>
      <c r="HSQ109" s="1279"/>
      <c r="HSR109" s="1279"/>
      <c r="HSS109" s="1279"/>
      <c r="HST109" s="1279"/>
      <c r="HSU109" s="1279"/>
      <c r="HSV109" s="1279"/>
      <c r="HSW109" s="1279"/>
      <c r="HSX109" s="1279"/>
      <c r="HSY109" s="1279"/>
      <c r="HSZ109" s="1279"/>
      <c r="HTA109" s="1279"/>
      <c r="HTB109" s="1279"/>
      <c r="HTC109" s="1279"/>
      <c r="HTD109" s="1279"/>
      <c r="HTE109" s="1279"/>
      <c r="HTF109" s="1279"/>
      <c r="HTG109" s="1279"/>
      <c r="HTH109" s="1279"/>
      <c r="HTI109" s="1279"/>
      <c r="HTJ109" s="1279"/>
      <c r="HTK109" s="1279"/>
      <c r="HTL109" s="1279"/>
      <c r="HTM109" s="1279"/>
      <c r="HTN109" s="1279"/>
      <c r="HTO109" s="1279"/>
      <c r="HTP109" s="1279"/>
      <c r="HTQ109" s="1279"/>
      <c r="HTR109" s="1279"/>
      <c r="HTS109" s="1279"/>
      <c r="HTT109" s="1279"/>
      <c r="HTU109" s="1279"/>
      <c r="HTV109" s="1279"/>
      <c r="HTW109" s="1279"/>
      <c r="HTX109" s="1279"/>
      <c r="HTY109" s="1279"/>
      <c r="HTZ109" s="1279"/>
      <c r="HUA109" s="1279"/>
      <c r="HUB109" s="1279"/>
      <c r="HUC109" s="1279"/>
      <c r="HUD109" s="1279"/>
      <c r="HUE109" s="1279"/>
      <c r="HUF109" s="1279"/>
      <c r="HUG109" s="1279"/>
      <c r="HUH109" s="1279"/>
      <c r="HUI109" s="1279"/>
      <c r="HUJ109" s="1279"/>
      <c r="HUK109" s="1279"/>
      <c r="HUL109" s="1279"/>
      <c r="HUM109" s="1279"/>
      <c r="HUN109" s="1279"/>
      <c r="HUO109" s="1279"/>
      <c r="HUP109" s="1279"/>
      <c r="HUQ109" s="1279"/>
      <c r="HUR109" s="1279"/>
      <c r="HUS109" s="1279"/>
      <c r="HUT109" s="1279"/>
      <c r="HUU109" s="1279"/>
      <c r="HUV109" s="1279"/>
      <c r="HUW109" s="1279"/>
      <c r="HUX109" s="1279"/>
      <c r="HUY109" s="1279"/>
      <c r="HUZ109" s="1279"/>
      <c r="HVA109" s="1279"/>
      <c r="HVB109" s="1279"/>
      <c r="HVC109" s="1279"/>
      <c r="HVD109" s="1279"/>
      <c r="HVE109" s="1279"/>
      <c r="HVF109" s="1279"/>
      <c r="HVG109" s="1279"/>
      <c r="HVH109" s="1279"/>
      <c r="HVI109" s="1279"/>
      <c r="HVJ109" s="1279"/>
      <c r="HVK109" s="1279"/>
      <c r="HVL109" s="1279"/>
      <c r="HVM109" s="1279"/>
      <c r="HVN109" s="1279"/>
      <c r="HVO109" s="1279"/>
      <c r="HVP109" s="1279"/>
      <c r="HVQ109" s="1279"/>
      <c r="HVR109" s="1279"/>
      <c r="HVS109" s="1279"/>
      <c r="HVT109" s="1279"/>
      <c r="HVU109" s="1279"/>
      <c r="HVV109" s="1279"/>
      <c r="HVW109" s="1279"/>
      <c r="HVX109" s="1279"/>
      <c r="HVY109" s="1279"/>
      <c r="HVZ109" s="1279"/>
      <c r="HWA109" s="1279"/>
      <c r="HWB109" s="1279"/>
      <c r="HWC109" s="1279"/>
      <c r="HWD109" s="1279"/>
      <c r="HWE109" s="1279"/>
      <c r="HWF109" s="1279"/>
      <c r="HWG109" s="1279"/>
      <c r="HWH109" s="1279"/>
      <c r="HWI109" s="1279"/>
      <c r="HWJ109" s="1279"/>
      <c r="HWK109" s="1279"/>
      <c r="HWL109" s="1279"/>
      <c r="HWM109" s="1279"/>
      <c r="HWN109" s="1279"/>
      <c r="HWO109" s="1279"/>
      <c r="HWP109" s="1279"/>
      <c r="HWQ109" s="1279"/>
      <c r="HWR109" s="1279"/>
      <c r="HWS109" s="1279"/>
      <c r="HWT109" s="1279"/>
      <c r="HWU109" s="1279"/>
      <c r="HWV109" s="1279"/>
      <c r="HWW109" s="1279"/>
      <c r="HWX109" s="1279"/>
      <c r="HWY109" s="1279"/>
      <c r="HWZ109" s="1279"/>
      <c r="HXA109" s="1279"/>
      <c r="HXB109" s="1279"/>
      <c r="HXC109" s="1279"/>
      <c r="HXD109" s="1279"/>
      <c r="HXE109" s="1279"/>
      <c r="HXF109" s="1279"/>
      <c r="HXG109" s="1279"/>
      <c r="HXH109" s="1279"/>
      <c r="HXI109" s="1279"/>
      <c r="HXJ109" s="1279"/>
      <c r="HXK109" s="1279"/>
      <c r="HXL109" s="1279"/>
      <c r="HXM109" s="1279"/>
      <c r="HXN109" s="1279"/>
      <c r="HXO109" s="1279"/>
      <c r="HXP109" s="1279"/>
      <c r="HXQ109" s="1279"/>
      <c r="HXR109" s="1279"/>
      <c r="HXS109" s="1279"/>
      <c r="HXT109" s="1279"/>
      <c r="HXU109" s="1279"/>
      <c r="HXV109" s="1279"/>
      <c r="HXW109" s="1279"/>
      <c r="HXX109" s="1279"/>
      <c r="HXY109" s="1279"/>
      <c r="HXZ109" s="1279"/>
      <c r="HYA109" s="1279"/>
      <c r="HYB109" s="1279"/>
      <c r="HYC109" s="1279"/>
      <c r="HYD109" s="1279"/>
      <c r="HYE109" s="1279"/>
      <c r="HYF109" s="1279"/>
      <c r="HYG109" s="1279"/>
      <c r="HYH109" s="1279"/>
      <c r="HYI109" s="1279"/>
      <c r="HYJ109" s="1279"/>
      <c r="HYK109" s="1279"/>
      <c r="HYL109" s="1279"/>
      <c r="HYM109" s="1279"/>
      <c r="HYN109" s="1279"/>
      <c r="HYO109" s="1279"/>
      <c r="HYP109" s="1279"/>
      <c r="HYQ109" s="1279"/>
      <c r="HYR109" s="1279"/>
      <c r="HYS109" s="1279"/>
      <c r="HYT109" s="1279"/>
      <c r="HYU109" s="1279"/>
      <c r="HYV109" s="1279"/>
      <c r="HYW109" s="1279"/>
      <c r="HYX109" s="1279"/>
      <c r="HYY109" s="1279"/>
      <c r="HYZ109" s="1279"/>
      <c r="HZA109" s="1279"/>
      <c r="HZB109" s="1279"/>
      <c r="HZC109" s="1279"/>
      <c r="HZD109" s="1279"/>
      <c r="HZE109" s="1279"/>
      <c r="HZF109" s="1279"/>
      <c r="HZG109" s="1279"/>
      <c r="HZH109" s="1279"/>
      <c r="HZI109" s="1279"/>
      <c r="HZJ109" s="1279"/>
      <c r="HZK109" s="1279"/>
      <c r="HZL109" s="1279"/>
      <c r="HZM109" s="1279"/>
      <c r="HZN109" s="1279"/>
      <c r="HZO109" s="1279"/>
      <c r="HZP109" s="1279"/>
      <c r="HZQ109" s="1279"/>
      <c r="HZR109" s="1279"/>
      <c r="HZS109" s="1279"/>
      <c r="HZT109" s="1279"/>
      <c r="HZU109" s="1279"/>
      <c r="HZV109" s="1279"/>
      <c r="HZW109" s="1279"/>
      <c r="HZX109" s="1279"/>
      <c r="HZY109" s="1279"/>
      <c r="HZZ109" s="1279"/>
      <c r="IAA109" s="1279"/>
      <c r="IAB109" s="1279"/>
      <c r="IAC109" s="1279"/>
      <c r="IAD109" s="1279"/>
      <c r="IAE109" s="1279"/>
      <c r="IAF109" s="1279"/>
      <c r="IAG109" s="1279"/>
      <c r="IAH109" s="1279"/>
      <c r="IAI109" s="1279"/>
      <c r="IAJ109" s="1279"/>
      <c r="IAK109" s="1279"/>
      <c r="IAL109" s="1279"/>
      <c r="IAM109" s="1279"/>
      <c r="IAN109" s="1279"/>
      <c r="IAO109" s="1279"/>
      <c r="IAP109" s="1279"/>
      <c r="IAQ109" s="1279"/>
      <c r="IAR109" s="1279"/>
      <c r="IAS109" s="1279"/>
      <c r="IAT109" s="1279"/>
      <c r="IAU109" s="1279"/>
      <c r="IAV109" s="1279"/>
      <c r="IAW109" s="1279"/>
      <c r="IAX109" s="1279"/>
      <c r="IAY109" s="1279"/>
      <c r="IAZ109" s="1279"/>
      <c r="IBA109" s="1279"/>
      <c r="IBB109" s="1279"/>
      <c r="IBC109" s="1279"/>
      <c r="IBD109" s="1279"/>
      <c r="IBE109" s="1279"/>
      <c r="IBF109" s="1279"/>
      <c r="IBG109" s="1279"/>
      <c r="IBH109" s="1279"/>
      <c r="IBI109" s="1279"/>
      <c r="IBJ109" s="1279"/>
      <c r="IBK109" s="1279"/>
      <c r="IBL109" s="1279"/>
      <c r="IBM109" s="1279"/>
      <c r="IBN109" s="1279"/>
      <c r="IBO109" s="1279"/>
      <c r="IBP109" s="1279"/>
      <c r="IBQ109" s="1279"/>
      <c r="IBR109" s="1279"/>
      <c r="IBS109" s="1279"/>
      <c r="IBT109" s="1279"/>
      <c r="IBU109" s="1279"/>
      <c r="IBV109" s="1279"/>
      <c r="IBW109" s="1279"/>
      <c r="IBX109" s="1279"/>
      <c r="IBY109" s="1279"/>
      <c r="IBZ109" s="1279"/>
      <c r="ICA109" s="1279"/>
      <c r="ICB109" s="1279"/>
      <c r="ICC109" s="1279"/>
      <c r="ICD109" s="1279"/>
      <c r="ICE109" s="1279"/>
      <c r="ICF109" s="1279"/>
      <c r="ICG109" s="1279"/>
      <c r="ICH109" s="1279"/>
      <c r="ICI109" s="1279"/>
      <c r="ICJ109" s="1279"/>
      <c r="ICK109" s="1279"/>
      <c r="ICL109" s="1279"/>
      <c r="ICM109" s="1279"/>
      <c r="ICN109" s="1279"/>
      <c r="ICO109" s="1279"/>
      <c r="ICP109" s="1279"/>
      <c r="ICQ109" s="1279"/>
      <c r="ICR109" s="1279"/>
      <c r="ICS109" s="1279"/>
      <c r="ICT109" s="1279"/>
      <c r="ICU109" s="1279"/>
      <c r="ICV109" s="1279"/>
      <c r="ICW109" s="1279"/>
      <c r="ICX109" s="1279"/>
      <c r="ICY109" s="1279"/>
      <c r="ICZ109" s="1279"/>
      <c r="IDA109" s="1279"/>
      <c r="IDB109" s="1279"/>
      <c r="IDC109" s="1279"/>
      <c r="IDD109" s="1279"/>
      <c r="IDE109" s="1279"/>
      <c r="IDF109" s="1279"/>
      <c r="IDG109" s="1279"/>
      <c r="IDH109" s="1279"/>
      <c r="IDI109" s="1279"/>
      <c r="IDJ109" s="1279"/>
      <c r="IDK109" s="1279"/>
      <c r="IDL109" s="1279"/>
      <c r="IDM109" s="1279"/>
      <c r="IDN109" s="1279"/>
      <c r="IDO109" s="1279"/>
      <c r="IDP109" s="1279"/>
      <c r="IDQ109" s="1279"/>
      <c r="IDR109" s="1279"/>
      <c r="IDS109" s="1279"/>
      <c r="IDT109" s="1279"/>
      <c r="IDU109" s="1279"/>
      <c r="IDV109" s="1279"/>
      <c r="IDW109" s="1279"/>
      <c r="IDX109" s="1279"/>
      <c r="IDY109" s="1279"/>
      <c r="IDZ109" s="1279"/>
      <c r="IEA109" s="1279"/>
      <c r="IEB109" s="1279"/>
      <c r="IEC109" s="1279"/>
      <c r="IED109" s="1279"/>
      <c r="IEE109" s="1279"/>
      <c r="IEF109" s="1279"/>
      <c r="IEG109" s="1279"/>
      <c r="IEH109" s="1279"/>
      <c r="IEI109" s="1279"/>
      <c r="IEJ109" s="1279"/>
      <c r="IEK109" s="1279"/>
      <c r="IEL109" s="1279"/>
      <c r="IEM109" s="1279"/>
      <c r="IEN109" s="1279"/>
      <c r="IEO109" s="1279"/>
      <c r="IEP109" s="1279"/>
      <c r="IEQ109" s="1279"/>
      <c r="IER109" s="1279"/>
      <c r="IES109" s="1279"/>
      <c r="IET109" s="1279"/>
      <c r="IEU109" s="1279"/>
      <c r="IEV109" s="1279"/>
      <c r="IEW109" s="1279"/>
      <c r="IEX109" s="1279"/>
      <c r="IEY109" s="1279"/>
      <c r="IEZ109" s="1279"/>
      <c r="IFA109" s="1279"/>
      <c r="IFB109" s="1279"/>
      <c r="IFC109" s="1279"/>
      <c r="IFD109" s="1279"/>
      <c r="IFE109" s="1279"/>
      <c r="IFF109" s="1279"/>
      <c r="IFG109" s="1279"/>
      <c r="IFH109" s="1279"/>
      <c r="IFI109" s="1279"/>
      <c r="IFJ109" s="1279"/>
      <c r="IFK109" s="1279"/>
      <c r="IFL109" s="1279"/>
      <c r="IFM109" s="1279"/>
      <c r="IFN109" s="1279"/>
      <c r="IFO109" s="1279"/>
      <c r="IFP109" s="1279"/>
      <c r="IFQ109" s="1279"/>
      <c r="IFR109" s="1279"/>
      <c r="IFS109" s="1279"/>
      <c r="IFT109" s="1279"/>
      <c r="IFU109" s="1279"/>
      <c r="IFV109" s="1279"/>
      <c r="IFW109" s="1279"/>
      <c r="IFX109" s="1279"/>
      <c r="IFY109" s="1279"/>
      <c r="IFZ109" s="1279"/>
      <c r="IGA109" s="1279"/>
      <c r="IGB109" s="1279"/>
      <c r="IGC109" s="1279"/>
      <c r="IGD109" s="1279"/>
      <c r="IGE109" s="1279"/>
      <c r="IGF109" s="1279"/>
      <c r="IGG109" s="1279"/>
      <c r="IGH109" s="1279"/>
      <c r="IGI109" s="1279"/>
      <c r="IGJ109" s="1279"/>
      <c r="IGK109" s="1279"/>
      <c r="IGL109" s="1279"/>
      <c r="IGM109" s="1279"/>
      <c r="IGN109" s="1279"/>
      <c r="IGO109" s="1279"/>
      <c r="IGP109" s="1279"/>
      <c r="IGQ109" s="1279"/>
      <c r="IGR109" s="1279"/>
      <c r="IGS109" s="1279"/>
      <c r="IGT109" s="1279"/>
      <c r="IGU109" s="1279"/>
      <c r="IGV109" s="1279"/>
      <c r="IGW109" s="1279"/>
      <c r="IGX109" s="1279"/>
      <c r="IGY109" s="1279"/>
      <c r="IGZ109" s="1279"/>
      <c r="IHA109" s="1279"/>
      <c r="IHB109" s="1279"/>
      <c r="IHC109" s="1279"/>
      <c r="IHD109" s="1279"/>
      <c r="IHE109" s="1279"/>
      <c r="IHF109" s="1279"/>
      <c r="IHG109" s="1279"/>
      <c r="IHH109" s="1279"/>
      <c r="IHI109" s="1279"/>
      <c r="IHJ109" s="1279"/>
      <c r="IHK109" s="1279"/>
      <c r="IHL109" s="1279"/>
      <c r="IHM109" s="1279"/>
      <c r="IHN109" s="1279"/>
      <c r="IHO109" s="1279"/>
      <c r="IHP109" s="1279"/>
      <c r="IHQ109" s="1279"/>
      <c r="IHR109" s="1279"/>
      <c r="IHS109" s="1279"/>
      <c r="IHT109" s="1279"/>
      <c r="IHU109" s="1279"/>
      <c r="IHV109" s="1279"/>
      <c r="IHW109" s="1279"/>
      <c r="IHX109" s="1279"/>
      <c r="IHY109" s="1279"/>
      <c r="IHZ109" s="1279"/>
      <c r="IIA109" s="1279"/>
      <c r="IIB109" s="1279"/>
      <c r="IIC109" s="1279"/>
      <c r="IID109" s="1279"/>
      <c r="IIE109" s="1279"/>
      <c r="IIF109" s="1279"/>
      <c r="IIG109" s="1279"/>
      <c r="IIH109" s="1279"/>
      <c r="III109" s="1279"/>
      <c r="IIJ109" s="1279"/>
      <c r="IIK109" s="1279"/>
      <c r="IIL109" s="1279"/>
      <c r="IIM109" s="1279"/>
      <c r="IIN109" s="1279"/>
      <c r="IIO109" s="1279"/>
      <c r="IIP109" s="1279"/>
      <c r="IIQ109" s="1279"/>
      <c r="IIR109" s="1279"/>
      <c r="IIS109" s="1279"/>
      <c r="IIT109" s="1279"/>
      <c r="IIU109" s="1279"/>
      <c r="IIV109" s="1279"/>
      <c r="IIW109" s="1279"/>
      <c r="IIX109" s="1279"/>
      <c r="IIY109" s="1279"/>
      <c r="IIZ109" s="1279"/>
      <c r="IJA109" s="1279"/>
      <c r="IJB109" s="1279"/>
      <c r="IJC109" s="1279"/>
      <c r="IJD109" s="1279"/>
      <c r="IJE109" s="1279"/>
      <c r="IJF109" s="1279"/>
      <c r="IJG109" s="1279"/>
      <c r="IJH109" s="1279"/>
      <c r="IJI109" s="1279"/>
      <c r="IJJ109" s="1279"/>
      <c r="IJK109" s="1279"/>
      <c r="IJL109" s="1279"/>
      <c r="IJM109" s="1279"/>
      <c r="IJN109" s="1279"/>
      <c r="IJO109" s="1279"/>
      <c r="IJP109" s="1279"/>
      <c r="IJQ109" s="1279"/>
      <c r="IJR109" s="1279"/>
      <c r="IJS109" s="1279"/>
      <c r="IJT109" s="1279"/>
      <c r="IJU109" s="1279"/>
      <c r="IJV109" s="1279"/>
      <c r="IJW109" s="1279"/>
      <c r="IJX109" s="1279"/>
      <c r="IJY109" s="1279"/>
      <c r="IJZ109" s="1279"/>
      <c r="IKA109" s="1279"/>
      <c r="IKB109" s="1279"/>
      <c r="IKC109" s="1279"/>
      <c r="IKD109" s="1279"/>
      <c r="IKE109" s="1279"/>
      <c r="IKF109" s="1279"/>
      <c r="IKG109" s="1279"/>
      <c r="IKH109" s="1279"/>
      <c r="IKI109" s="1279"/>
      <c r="IKJ109" s="1279"/>
      <c r="IKK109" s="1279"/>
      <c r="IKL109" s="1279"/>
      <c r="IKM109" s="1279"/>
      <c r="IKN109" s="1279"/>
      <c r="IKO109" s="1279"/>
      <c r="IKP109" s="1279"/>
      <c r="IKQ109" s="1279"/>
      <c r="IKR109" s="1279"/>
      <c r="IKS109" s="1279"/>
      <c r="IKT109" s="1279"/>
      <c r="IKU109" s="1279"/>
      <c r="IKV109" s="1279"/>
      <c r="IKW109" s="1279"/>
      <c r="IKX109" s="1279"/>
      <c r="IKY109" s="1279"/>
      <c r="IKZ109" s="1279"/>
      <c r="ILA109" s="1279"/>
      <c r="ILB109" s="1279"/>
      <c r="ILC109" s="1279"/>
      <c r="ILD109" s="1279"/>
      <c r="ILE109" s="1279"/>
      <c r="ILF109" s="1279"/>
      <c r="ILG109" s="1279"/>
      <c r="ILH109" s="1279"/>
      <c r="ILI109" s="1279"/>
      <c r="ILJ109" s="1279"/>
      <c r="ILK109" s="1279"/>
      <c r="ILL109" s="1279"/>
      <c r="ILM109" s="1279"/>
      <c r="ILN109" s="1279"/>
      <c r="ILO109" s="1279"/>
      <c r="ILP109" s="1279"/>
      <c r="ILQ109" s="1279"/>
      <c r="ILR109" s="1279"/>
      <c r="ILS109" s="1279"/>
      <c r="ILT109" s="1279"/>
      <c r="ILU109" s="1279"/>
      <c r="ILV109" s="1279"/>
      <c r="ILW109" s="1279"/>
      <c r="ILX109" s="1279"/>
      <c r="ILY109" s="1279"/>
      <c r="ILZ109" s="1279"/>
      <c r="IMA109" s="1279"/>
      <c r="IMB109" s="1279"/>
      <c r="IMC109" s="1279"/>
      <c r="IMD109" s="1279"/>
      <c r="IME109" s="1279"/>
      <c r="IMF109" s="1279"/>
      <c r="IMG109" s="1279"/>
      <c r="IMH109" s="1279"/>
      <c r="IMI109" s="1279"/>
      <c r="IMJ109" s="1279"/>
      <c r="IMK109" s="1279"/>
      <c r="IML109" s="1279"/>
      <c r="IMM109" s="1279"/>
      <c r="IMN109" s="1279"/>
      <c r="IMO109" s="1279"/>
      <c r="IMP109" s="1279"/>
      <c r="IMQ109" s="1279"/>
      <c r="IMR109" s="1279"/>
      <c r="IMS109" s="1279"/>
      <c r="IMT109" s="1279"/>
      <c r="IMU109" s="1279"/>
      <c r="IMV109" s="1279"/>
      <c r="IMW109" s="1279"/>
      <c r="IMX109" s="1279"/>
      <c r="IMY109" s="1279"/>
      <c r="IMZ109" s="1279"/>
      <c r="INA109" s="1279"/>
      <c r="INB109" s="1279"/>
      <c r="INC109" s="1279"/>
      <c r="IND109" s="1279"/>
      <c r="INE109" s="1279"/>
      <c r="INF109" s="1279"/>
      <c r="ING109" s="1279"/>
      <c r="INH109" s="1279"/>
      <c r="INI109" s="1279"/>
      <c r="INJ109" s="1279"/>
      <c r="INK109" s="1279"/>
      <c r="INL109" s="1279"/>
      <c r="INM109" s="1279"/>
      <c r="INN109" s="1279"/>
      <c r="INO109" s="1279"/>
      <c r="INP109" s="1279"/>
      <c r="INQ109" s="1279"/>
      <c r="INR109" s="1279"/>
      <c r="INS109" s="1279"/>
      <c r="INT109" s="1279"/>
      <c r="INU109" s="1279"/>
      <c r="INV109" s="1279"/>
      <c r="INW109" s="1279"/>
      <c r="INX109" s="1279"/>
      <c r="INY109" s="1279"/>
      <c r="INZ109" s="1279"/>
      <c r="IOA109" s="1279"/>
      <c r="IOB109" s="1279"/>
      <c r="IOC109" s="1279"/>
      <c r="IOD109" s="1279"/>
      <c r="IOE109" s="1279"/>
      <c r="IOF109" s="1279"/>
      <c r="IOG109" s="1279"/>
      <c r="IOH109" s="1279"/>
      <c r="IOI109" s="1279"/>
      <c r="IOJ109" s="1279"/>
      <c r="IOK109" s="1279"/>
      <c r="IOL109" s="1279"/>
      <c r="IOM109" s="1279"/>
      <c r="ION109" s="1279"/>
      <c r="IOO109" s="1279"/>
      <c r="IOP109" s="1279"/>
      <c r="IOQ109" s="1279"/>
      <c r="IOR109" s="1279"/>
      <c r="IOS109" s="1279"/>
      <c r="IOT109" s="1279"/>
      <c r="IOU109" s="1279"/>
      <c r="IOV109" s="1279"/>
      <c r="IOW109" s="1279"/>
      <c r="IOX109" s="1279"/>
      <c r="IOY109" s="1279"/>
      <c r="IOZ109" s="1279"/>
      <c r="IPA109" s="1279"/>
      <c r="IPB109" s="1279"/>
      <c r="IPC109" s="1279"/>
      <c r="IPD109" s="1279"/>
      <c r="IPE109" s="1279"/>
      <c r="IPF109" s="1279"/>
      <c r="IPG109" s="1279"/>
      <c r="IPH109" s="1279"/>
      <c r="IPI109" s="1279"/>
      <c r="IPJ109" s="1279"/>
      <c r="IPK109" s="1279"/>
      <c r="IPL109" s="1279"/>
      <c r="IPM109" s="1279"/>
      <c r="IPN109" s="1279"/>
      <c r="IPO109" s="1279"/>
      <c r="IPP109" s="1279"/>
      <c r="IPQ109" s="1279"/>
      <c r="IPR109" s="1279"/>
      <c r="IPS109" s="1279"/>
      <c r="IPT109" s="1279"/>
      <c r="IPU109" s="1279"/>
      <c r="IPV109" s="1279"/>
      <c r="IPW109" s="1279"/>
      <c r="IPX109" s="1279"/>
      <c r="IPY109" s="1279"/>
      <c r="IPZ109" s="1279"/>
      <c r="IQA109" s="1279"/>
      <c r="IQB109" s="1279"/>
      <c r="IQC109" s="1279"/>
      <c r="IQD109" s="1279"/>
      <c r="IQE109" s="1279"/>
      <c r="IQF109" s="1279"/>
      <c r="IQG109" s="1279"/>
      <c r="IQH109" s="1279"/>
      <c r="IQI109" s="1279"/>
      <c r="IQJ109" s="1279"/>
      <c r="IQK109" s="1279"/>
      <c r="IQL109" s="1279"/>
      <c r="IQM109" s="1279"/>
      <c r="IQN109" s="1279"/>
      <c r="IQO109" s="1279"/>
      <c r="IQP109" s="1279"/>
      <c r="IQQ109" s="1279"/>
      <c r="IQR109" s="1279"/>
      <c r="IQS109" s="1279"/>
      <c r="IQT109" s="1279"/>
      <c r="IQU109" s="1279"/>
      <c r="IQV109" s="1279"/>
      <c r="IQW109" s="1279"/>
      <c r="IQX109" s="1279"/>
      <c r="IQY109" s="1279"/>
      <c r="IQZ109" s="1279"/>
      <c r="IRA109" s="1279"/>
      <c r="IRB109" s="1279"/>
      <c r="IRC109" s="1279"/>
      <c r="IRD109" s="1279"/>
      <c r="IRE109" s="1279"/>
      <c r="IRF109" s="1279"/>
      <c r="IRG109" s="1279"/>
      <c r="IRH109" s="1279"/>
      <c r="IRI109" s="1279"/>
      <c r="IRJ109" s="1279"/>
      <c r="IRK109" s="1279"/>
      <c r="IRL109" s="1279"/>
      <c r="IRM109" s="1279"/>
      <c r="IRN109" s="1279"/>
      <c r="IRO109" s="1279"/>
      <c r="IRP109" s="1279"/>
      <c r="IRQ109" s="1279"/>
      <c r="IRR109" s="1279"/>
      <c r="IRS109" s="1279"/>
      <c r="IRT109" s="1279"/>
      <c r="IRU109" s="1279"/>
      <c r="IRV109" s="1279"/>
      <c r="IRW109" s="1279"/>
      <c r="IRX109" s="1279"/>
      <c r="IRY109" s="1279"/>
      <c r="IRZ109" s="1279"/>
      <c r="ISA109" s="1279"/>
      <c r="ISB109" s="1279"/>
      <c r="ISC109" s="1279"/>
      <c r="ISD109" s="1279"/>
      <c r="ISE109" s="1279"/>
      <c r="ISF109" s="1279"/>
      <c r="ISG109" s="1279"/>
      <c r="ISH109" s="1279"/>
      <c r="ISI109" s="1279"/>
      <c r="ISJ109" s="1279"/>
      <c r="ISK109" s="1279"/>
      <c r="ISL109" s="1279"/>
      <c r="ISM109" s="1279"/>
      <c r="ISN109" s="1279"/>
      <c r="ISO109" s="1279"/>
      <c r="ISP109" s="1279"/>
      <c r="ISQ109" s="1279"/>
      <c r="ISR109" s="1279"/>
      <c r="ISS109" s="1279"/>
      <c r="IST109" s="1279"/>
      <c r="ISU109" s="1279"/>
      <c r="ISV109" s="1279"/>
      <c r="ISW109" s="1279"/>
      <c r="ISX109" s="1279"/>
      <c r="ISY109" s="1279"/>
      <c r="ISZ109" s="1279"/>
      <c r="ITA109" s="1279"/>
      <c r="ITB109" s="1279"/>
      <c r="ITC109" s="1279"/>
      <c r="ITD109" s="1279"/>
      <c r="ITE109" s="1279"/>
      <c r="ITF109" s="1279"/>
      <c r="ITG109" s="1279"/>
      <c r="ITH109" s="1279"/>
      <c r="ITI109" s="1279"/>
      <c r="ITJ109" s="1279"/>
      <c r="ITK109" s="1279"/>
      <c r="ITL109" s="1279"/>
      <c r="ITM109" s="1279"/>
      <c r="ITN109" s="1279"/>
      <c r="ITO109" s="1279"/>
      <c r="ITP109" s="1279"/>
      <c r="ITQ109" s="1279"/>
      <c r="ITR109" s="1279"/>
      <c r="ITS109" s="1279"/>
      <c r="ITT109" s="1279"/>
      <c r="ITU109" s="1279"/>
      <c r="ITV109" s="1279"/>
      <c r="ITW109" s="1279"/>
      <c r="ITX109" s="1279"/>
      <c r="ITY109" s="1279"/>
      <c r="ITZ109" s="1279"/>
      <c r="IUA109" s="1279"/>
      <c r="IUB109" s="1279"/>
      <c r="IUC109" s="1279"/>
      <c r="IUD109" s="1279"/>
      <c r="IUE109" s="1279"/>
      <c r="IUF109" s="1279"/>
      <c r="IUG109" s="1279"/>
      <c r="IUH109" s="1279"/>
      <c r="IUI109" s="1279"/>
      <c r="IUJ109" s="1279"/>
      <c r="IUK109" s="1279"/>
      <c r="IUL109" s="1279"/>
      <c r="IUM109" s="1279"/>
      <c r="IUN109" s="1279"/>
      <c r="IUO109" s="1279"/>
      <c r="IUP109" s="1279"/>
      <c r="IUQ109" s="1279"/>
      <c r="IUR109" s="1279"/>
      <c r="IUS109" s="1279"/>
      <c r="IUT109" s="1279"/>
      <c r="IUU109" s="1279"/>
      <c r="IUV109" s="1279"/>
      <c r="IUW109" s="1279"/>
      <c r="IUX109" s="1279"/>
      <c r="IUY109" s="1279"/>
      <c r="IUZ109" s="1279"/>
      <c r="IVA109" s="1279"/>
      <c r="IVB109" s="1279"/>
      <c r="IVC109" s="1279"/>
      <c r="IVD109" s="1279"/>
      <c r="IVE109" s="1279"/>
      <c r="IVF109" s="1279"/>
      <c r="IVG109" s="1279"/>
      <c r="IVH109" s="1279"/>
      <c r="IVI109" s="1279"/>
      <c r="IVJ109" s="1279"/>
      <c r="IVK109" s="1279"/>
      <c r="IVL109" s="1279"/>
      <c r="IVM109" s="1279"/>
      <c r="IVN109" s="1279"/>
      <c r="IVO109" s="1279"/>
      <c r="IVP109" s="1279"/>
      <c r="IVQ109" s="1279"/>
      <c r="IVR109" s="1279"/>
      <c r="IVS109" s="1279"/>
      <c r="IVT109" s="1279"/>
      <c r="IVU109" s="1279"/>
      <c r="IVV109" s="1279"/>
      <c r="IVW109" s="1279"/>
      <c r="IVX109" s="1279"/>
      <c r="IVY109" s="1279"/>
      <c r="IVZ109" s="1279"/>
      <c r="IWA109" s="1279"/>
      <c r="IWB109" s="1279"/>
      <c r="IWC109" s="1279"/>
      <c r="IWD109" s="1279"/>
      <c r="IWE109" s="1279"/>
      <c r="IWF109" s="1279"/>
      <c r="IWG109" s="1279"/>
      <c r="IWH109" s="1279"/>
      <c r="IWI109" s="1279"/>
      <c r="IWJ109" s="1279"/>
      <c r="IWK109" s="1279"/>
      <c r="IWL109" s="1279"/>
      <c r="IWM109" s="1279"/>
      <c r="IWN109" s="1279"/>
      <c r="IWO109" s="1279"/>
      <c r="IWP109" s="1279"/>
      <c r="IWQ109" s="1279"/>
      <c r="IWR109" s="1279"/>
      <c r="IWS109" s="1279"/>
      <c r="IWT109" s="1279"/>
      <c r="IWU109" s="1279"/>
      <c r="IWV109" s="1279"/>
      <c r="IWW109" s="1279"/>
      <c r="IWX109" s="1279"/>
      <c r="IWY109" s="1279"/>
      <c r="IWZ109" s="1279"/>
      <c r="IXA109" s="1279"/>
      <c r="IXB109" s="1279"/>
      <c r="IXC109" s="1279"/>
      <c r="IXD109" s="1279"/>
      <c r="IXE109" s="1279"/>
      <c r="IXF109" s="1279"/>
      <c r="IXG109" s="1279"/>
      <c r="IXH109" s="1279"/>
      <c r="IXI109" s="1279"/>
      <c r="IXJ109" s="1279"/>
      <c r="IXK109" s="1279"/>
      <c r="IXL109" s="1279"/>
      <c r="IXM109" s="1279"/>
      <c r="IXN109" s="1279"/>
      <c r="IXO109" s="1279"/>
      <c r="IXP109" s="1279"/>
      <c r="IXQ109" s="1279"/>
      <c r="IXR109" s="1279"/>
      <c r="IXS109" s="1279"/>
      <c r="IXT109" s="1279"/>
      <c r="IXU109" s="1279"/>
      <c r="IXV109" s="1279"/>
      <c r="IXW109" s="1279"/>
      <c r="IXX109" s="1279"/>
      <c r="IXY109" s="1279"/>
      <c r="IXZ109" s="1279"/>
      <c r="IYA109" s="1279"/>
      <c r="IYB109" s="1279"/>
      <c r="IYC109" s="1279"/>
      <c r="IYD109" s="1279"/>
      <c r="IYE109" s="1279"/>
      <c r="IYF109" s="1279"/>
      <c r="IYG109" s="1279"/>
      <c r="IYH109" s="1279"/>
      <c r="IYI109" s="1279"/>
      <c r="IYJ109" s="1279"/>
      <c r="IYK109" s="1279"/>
      <c r="IYL109" s="1279"/>
      <c r="IYM109" s="1279"/>
      <c r="IYN109" s="1279"/>
      <c r="IYO109" s="1279"/>
      <c r="IYP109" s="1279"/>
      <c r="IYQ109" s="1279"/>
      <c r="IYR109" s="1279"/>
      <c r="IYS109" s="1279"/>
      <c r="IYT109" s="1279"/>
      <c r="IYU109" s="1279"/>
      <c r="IYV109" s="1279"/>
      <c r="IYW109" s="1279"/>
      <c r="IYX109" s="1279"/>
      <c r="IYY109" s="1279"/>
      <c r="IYZ109" s="1279"/>
      <c r="IZA109" s="1279"/>
      <c r="IZB109" s="1279"/>
      <c r="IZC109" s="1279"/>
      <c r="IZD109" s="1279"/>
      <c r="IZE109" s="1279"/>
      <c r="IZF109" s="1279"/>
      <c r="IZG109" s="1279"/>
      <c r="IZH109" s="1279"/>
      <c r="IZI109" s="1279"/>
      <c r="IZJ109" s="1279"/>
      <c r="IZK109" s="1279"/>
      <c r="IZL109" s="1279"/>
      <c r="IZM109" s="1279"/>
      <c r="IZN109" s="1279"/>
      <c r="IZO109" s="1279"/>
      <c r="IZP109" s="1279"/>
      <c r="IZQ109" s="1279"/>
      <c r="IZR109" s="1279"/>
      <c r="IZS109" s="1279"/>
      <c r="IZT109" s="1279"/>
      <c r="IZU109" s="1279"/>
      <c r="IZV109" s="1279"/>
      <c r="IZW109" s="1279"/>
      <c r="IZX109" s="1279"/>
      <c r="IZY109" s="1279"/>
      <c r="IZZ109" s="1279"/>
      <c r="JAA109" s="1279"/>
      <c r="JAB109" s="1279"/>
      <c r="JAC109" s="1279"/>
      <c r="JAD109" s="1279"/>
      <c r="JAE109" s="1279"/>
      <c r="JAF109" s="1279"/>
      <c r="JAG109" s="1279"/>
      <c r="JAH109" s="1279"/>
      <c r="JAI109" s="1279"/>
      <c r="JAJ109" s="1279"/>
      <c r="JAK109" s="1279"/>
      <c r="JAL109" s="1279"/>
      <c r="JAM109" s="1279"/>
      <c r="JAN109" s="1279"/>
      <c r="JAO109" s="1279"/>
      <c r="JAP109" s="1279"/>
      <c r="JAQ109" s="1279"/>
      <c r="JAR109" s="1279"/>
      <c r="JAS109" s="1279"/>
      <c r="JAT109" s="1279"/>
      <c r="JAU109" s="1279"/>
      <c r="JAV109" s="1279"/>
      <c r="JAW109" s="1279"/>
      <c r="JAX109" s="1279"/>
      <c r="JAY109" s="1279"/>
      <c r="JAZ109" s="1279"/>
      <c r="JBA109" s="1279"/>
      <c r="JBB109" s="1279"/>
      <c r="JBC109" s="1279"/>
      <c r="JBD109" s="1279"/>
      <c r="JBE109" s="1279"/>
      <c r="JBF109" s="1279"/>
      <c r="JBG109" s="1279"/>
      <c r="JBH109" s="1279"/>
      <c r="JBI109" s="1279"/>
      <c r="JBJ109" s="1279"/>
      <c r="JBK109" s="1279"/>
      <c r="JBL109" s="1279"/>
      <c r="JBM109" s="1279"/>
      <c r="JBN109" s="1279"/>
      <c r="JBO109" s="1279"/>
      <c r="JBP109" s="1279"/>
      <c r="JBQ109" s="1279"/>
      <c r="JBR109" s="1279"/>
      <c r="JBS109" s="1279"/>
      <c r="JBT109" s="1279"/>
      <c r="JBU109" s="1279"/>
      <c r="JBV109" s="1279"/>
      <c r="JBW109" s="1279"/>
      <c r="JBX109" s="1279"/>
      <c r="JBY109" s="1279"/>
      <c r="JBZ109" s="1279"/>
      <c r="JCA109" s="1279"/>
      <c r="JCB109" s="1279"/>
      <c r="JCC109" s="1279"/>
      <c r="JCD109" s="1279"/>
      <c r="JCE109" s="1279"/>
      <c r="JCF109" s="1279"/>
      <c r="JCG109" s="1279"/>
      <c r="JCH109" s="1279"/>
      <c r="JCI109" s="1279"/>
      <c r="JCJ109" s="1279"/>
      <c r="JCK109" s="1279"/>
      <c r="JCL109" s="1279"/>
      <c r="JCM109" s="1279"/>
      <c r="JCN109" s="1279"/>
      <c r="JCO109" s="1279"/>
      <c r="JCP109" s="1279"/>
      <c r="JCQ109" s="1279"/>
      <c r="JCR109" s="1279"/>
      <c r="JCS109" s="1279"/>
      <c r="JCT109" s="1279"/>
      <c r="JCU109" s="1279"/>
      <c r="JCV109" s="1279"/>
      <c r="JCW109" s="1279"/>
      <c r="JCX109" s="1279"/>
      <c r="JCY109" s="1279"/>
      <c r="JCZ109" s="1279"/>
      <c r="JDA109" s="1279"/>
      <c r="JDB109" s="1279"/>
      <c r="JDC109" s="1279"/>
      <c r="JDD109" s="1279"/>
      <c r="JDE109" s="1279"/>
      <c r="JDF109" s="1279"/>
      <c r="JDG109" s="1279"/>
      <c r="JDH109" s="1279"/>
      <c r="JDI109" s="1279"/>
      <c r="JDJ109" s="1279"/>
      <c r="JDK109" s="1279"/>
      <c r="JDL109" s="1279"/>
      <c r="JDM109" s="1279"/>
      <c r="JDN109" s="1279"/>
      <c r="JDO109" s="1279"/>
      <c r="JDP109" s="1279"/>
      <c r="JDQ109" s="1279"/>
      <c r="JDR109" s="1279"/>
      <c r="JDS109" s="1279"/>
      <c r="JDT109" s="1279"/>
      <c r="JDU109" s="1279"/>
      <c r="JDV109" s="1279"/>
      <c r="JDW109" s="1279"/>
      <c r="JDX109" s="1279"/>
      <c r="JDY109" s="1279"/>
      <c r="JDZ109" s="1279"/>
      <c r="JEA109" s="1279"/>
      <c r="JEB109" s="1279"/>
      <c r="JEC109" s="1279"/>
      <c r="JED109" s="1279"/>
      <c r="JEE109" s="1279"/>
      <c r="JEF109" s="1279"/>
      <c r="JEG109" s="1279"/>
      <c r="JEH109" s="1279"/>
      <c r="JEI109" s="1279"/>
      <c r="JEJ109" s="1279"/>
      <c r="JEK109" s="1279"/>
      <c r="JEL109" s="1279"/>
      <c r="JEM109" s="1279"/>
      <c r="JEN109" s="1279"/>
      <c r="JEO109" s="1279"/>
      <c r="JEP109" s="1279"/>
      <c r="JEQ109" s="1279"/>
      <c r="JER109" s="1279"/>
      <c r="JES109" s="1279"/>
      <c r="JET109" s="1279"/>
      <c r="JEU109" s="1279"/>
      <c r="JEV109" s="1279"/>
      <c r="JEW109" s="1279"/>
      <c r="JEX109" s="1279"/>
      <c r="JEY109" s="1279"/>
      <c r="JEZ109" s="1279"/>
      <c r="JFA109" s="1279"/>
      <c r="JFB109" s="1279"/>
      <c r="JFC109" s="1279"/>
      <c r="JFD109" s="1279"/>
      <c r="JFE109" s="1279"/>
      <c r="JFF109" s="1279"/>
      <c r="JFG109" s="1279"/>
      <c r="JFH109" s="1279"/>
      <c r="JFI109" s="1279"/>
      <c r="JFJ109" s="1279"/>
      <c r="JFK109" s="1279"/>
      <c r="JFL109" s="1279"/>
      <c r="JFM109" s="1279"/>
      <c r="JFN109" s="1279"/>
      <c r="JFO109" s="1279"/>
      <c r="JFP109" s="1279"/>
      <c r="JFQ109" s="1279"/>
      <c r="JFR109" s="1279"/>
      <c r="JFS109" s="1279"/>
      <c r="JFT109" s="1279"/>
      <c r="JFU109" s="1279"/>
      <c r="JFV109" s="1279"/>
      <c r="JFW109" s="1279"/>
      <c r="JFX109" s="1279"/>
      <c r="JFY109" s="1279"/>
      <c r="JFZ109" s="1279"/>
      <c r="JGA109" s="1279"/>
      <c r="JGB109" s="1279"/>
      <c r="JGC109" s="1279"/>
      <c r="JGD109" s="1279"/>
      <c r="JGE109" s="1279"/>
      <c r="JGF109" s="1279"/>
      <c r="JGG109" s="1279"/>
      <c r="JGH109" s="1279"/>
      <c r="JGI109" s="1279"/>
      <c r="JGJ109" s="1279"/>
      <c r="JGK109" s="1279"/>
      <c r="JGL109" s="1279"/>
      <c r="JGM109" s="1279"/>
      <c r="JGN109" s="1279"/>
      <c r="JGO109" s="1279"/>
      <c r="JGP109" s="1279"/>
      <c r="JGQ109" s="1279"/>
      <c r="JGR109" s="1279"/>
      <c r="JGS109" s="1279"/>
      <c r="JGT109" s="1279"/>
      <c r="JGU109" s="1279"/>
      <c r="JGV109" s="1279"/>
      <c r="JGW109" s="1279"/>
      <c r="JGX109" s="1279"/>
      <c r="JGY109" s="1279"/>
      <c r="JGZ109" s="1279"/>
      <c r="JHA109" s="1279"/>
      <c r="JHB109" s="1279"/>
      <c r="JHC109" s="1279"/>
      <c r="JHD109" s="1279"/>
      <c r="JHE109" s="1279"/>
      <c r="JHF109" s="1279"/>
      <c r="JHG109" s="1279"/>
      <c r="JHH109" s="1279"/>
      <c r="JHI109" s="1279"/>
      <c r="JHJ109" s="1279"/>
      <c r="JHK109" s="1279"/>
      <c r="JHL109" s="1279"/>
      <c r="JHM109" s="1279"/>
      <c r="JHN109" s="1279"/>
      <c r="JHO109" s="1279"/>
      <c r="JHP109" s="1279"/>
      <c r="JHQ109" s="1279"/>
      <c r="JHR109" s="1279"/>
      <c r="JHS109" s="1279"/>
      <c r="JHT109" s="1279"/>
      <c r="JHU109" s="1279"/>
      <c r="JHV109" s="1279"/>
      <c r="JHW109" s="1279"/>
      <c r="JHX109" s="1279"/>
      <c r="JHY109" s="1279"/>
      <c r="JHZ109" s="1279"/>
      <c r="JIA109" s="1279"/>
      <c r="JIB109" s="1279"/>
      <c r="JIC109" s="1279"/>
      <c r="JID109" s="1279"/>
      <c r="JIE109" s="1279"/>
      <c r="JIF109" s="1279"/>
      <c r="JIG109" s="1279"/>
      <c r="JIH109" s="1279"/>
      <c r="JII109" s="1279"/>
      <c r="JIJ109" s="1279"/>
      <c r="JIK109" s="1279"/>
      <c r="JIL109" s="1279"/>
      <c r="JIM109" s="1279"/>
      <c r="JIN109" s="1279"/>
      <c r="JIO109" s="1279"/>
      <c r="JIP109" s="1279"/>
      <c r="JIQ109" s="1279"/>
      <c r="JIR109" s="1279"/>
      <c r="JIS109" s="1279"/>
      <c r="JIT109" s="1279"/>
      <c r="JIU109" s="1279"/>
      <c r="JIV109" s="1279"/>
      <c r="JIW109" s="1279"/>
      <c r="JIX109" s="1279"/>
      <c r="JIY109" s="1279"/>
      <c r="JIZ109" s="1279"/>
      <c r="JJA109" s="1279"/>
      <c r="JJB109" s="1279"/>
      <c r="JJC109" s="1279"/>
      <c r="JJD109" s="1279"/>
      <c r="JJE109" s="1279"/>
      <c r="JJF109" s="1279"/>
      <c r="JJG109" s="1279"/>
      <c r="JJH109" s="1279"/>
      <c r="JJI109" s="1279"/>
      <c r="JJJ109" s="1279"/>
      <c r="JJK109" s="1279"/>
      <c r="JJL109" s="1279"/>
      <c r="JJM109" s="1279"/>
      <c r="JJN109" s="1279"/>
      <c r="JJO109" s="1279"/>
      <c r="JJP109" s="1279"/>
      <c r="JJQ109" s="1279"/>
      <c r="JJR109" s="1279"/>
      <c r="JJS109" s="1279"/>
      <c r="JJT109" s="1279"/>
      <c r="JJU109" s="1279"/>
      <c r="JJV109" s="1279"/>
      <c r="JJW109" s="1279"/>
      <c r="JJX109" s="1279"/>
      <c r="JJY109" s="1279"/>
      <c r="JJZ109" s="1279"/>
      <c r="JKA109" s="1279"/>
      <c r="JKB109" s="1279"/>
      <c r="JKC109" s="1279"/>
      <c r="JKD109" s="1279"/>
      <c r="JKE109" s="1279"/>
      <c r="JKF109" s="1279"/>
      <c r="JKG109" s="1279"/>
      <c r="JKH109" s="1279"/>
      <c r="JKI109" s="1279"/>
      <c r="JKJ109" s="1279"/>
      <c r="JKK109" s="1279"/>
      <c r="JKL109" s="1279"/>
      <c r="JKM109" s="1279"/>
      <c r="JKN109" s="1279"/>
      <c r="JKO109" s="1279"/>
      <c r="JKP109" s="1279"/>
      <c r="JKQ109" s="1279"/>
      <c r="JKR109" s="1279"/>
      <c r="JKS109" s="1279"/>
      <c r="JKT109" s="1279"/>
      <c r="JKU109" s="1279"/>
      <c r="JKV109" s="1279"/>
      <c r="JKW109" s="1279"/>
      <c r="JKX109" s="1279"/>
      <c r="JKY109" s="1279"/>
      <c r="JKZ109" s="1279"/>
      <c r="JLA109" s="1279"/>
      <c r="JLB109" s="1279"/>
      <c r="JLC109" s="1279"/>
      <c r="JLD109" s="1279"/>
      <c r="JLE109" s="1279"/>
      <c r="JLF109" s="1279"/>
      <c r="JLG109" s="1279"/>
      <c r="JLH109" s="1279"/>
      <c r="JLI109" s="1279"/>
      <c r="JLJ109" s="1279"/>
      <c r="JLK109" s="1279"/>
      <c r="JLL109" s="1279"/>
      <c r="JLM109" s="1279"/>
      <c r="JLN109" s="1279"/>
      <c r="JLO109" s="1279"/>
      <c r="JLP109" s="1279"/>
      <c r="JLQ109" s="1279"/>
      <c r="JLR109" s="1279"/>
      <c r="JLS109" s="1279"/>
      <c r="JLT109" s="1279"/>
      <c r="JLU109" s="1279"/>
      <c r="JLV109" s="1279"/>
      <c r="JLW109" s="1279"/>
      <c r="JLX109" s="1279"/>
      <c r="JLY109" s="1279"/>
      <c r="JLZ109" s="1279"/>
      <c r="JMA109" s="1279"/>
      <c r="JMB109" s="1279"/>
      <c r="JMC109" s="1279"/>
      <c r="JMD109" s="1279"/>
      <c r="JME109" s="1279"/>
      <c r="JMF109" s="1279"/>
      <c r="JMG109" s="1279"/>
      <c r="JMH109" s="1279"/>
      <c r="JMI109" s="1279"/>
      <c r="JMJ109" s="1279"/>
      <c r="JMK109" s="1279"/>
      <c r="JML109" s="1279"/>
      <c r="JMM109" s="1279"/>
      <c r="JMN109" s="1279"/>
      <c r="JMO109" s="1279"/>
      <c r="JMP109" s="1279"/>
      <c r="JMQ109" s="1279"/>
      <c r="JMR109" s="1279"/>
      <c r="JMS109" s="1279"/>
      <c r="JMT109" s="1279"/>
      <c r="JMU109" s="1279"/>
      <c r="JMV109" s="1279"/>
      <c r="JMW109" s="1279"/>
      <c r="JMX109" s="1279"/>
      <c r="JMY109" s="1279"/>
      <c r="JMZ109" s="1279"/>
      <c r="JNA109" s="1279"/>
      <c r="JNB109" s="1279"/>
      <c r="JNC109" s="1279"/>
      <c r="JND109" s="1279"/>
      <c r="JNE109" s="1279"/>
      <c r="JNF109" s="1279"/>
      <c r="JNG109" s="1279"/>
      <c r="JNH109" s="1279"/>
      <c r="JNI109" s="1279"/>
      <c r="JNJ109" s="1279"/>
      <c r="JNK109" s="1279"/>
      <c r="JNL109" s="1279"/>
      <c r="JNM109" s="1279"/>
      <c r="JNN109" s="1279"/>
      <c r="JNO109" s="1279"/>
      <c r="JNP109" s="1279"/>
      <c r="JNQ109" s="1279"/>
      <c r="JNR109" s="1279"/>
      <c r="JNS109" s="1279"/>
      <c r="JNT109" s="1279"/>
      <c r="JNU109" s="1279"/>
      <c r="JNV109" s="1279"/>
      <c r="JNW109" s="1279"/>
      <c r="JNX109" s="1279"/>
      <c r="JNY109" s="1279"/>
      <c r="JNZ109" s="1279"/>
      <c r="JOA109" s="1279"/>
      <c r="JOB109" s="1279"/>
      <c r="JOC109" s="1279"/>
      <c r="JOD109" s="1279"/>
      <c r="JOE109" s="1279"/>
      <c r="JOF109" s="1279"/>
      <c r="JOG109" s="1279"/>
      <c r="JOH109" s="1279"/>
      <c r="JOI109" s="1279"/>
      <c r="JOJ109" s="1279"/>
      <c r="JOK109" s="1279"/>
      <c r="JOL109" s="1279"/>
      <c r="JOM109" s="1279"/>
      <c r="JON109" s="1279"/>
      <c r="JOO109" s="1279"/>
      <c r="JOP109" s="1279"/>
      <c r="JOQ109" s="1279"/>
      <c r="JOR109" s="1279"/>
      <c r="JOS109" s="1279"/>
      <c r="JOT109" s="1279"/>
      <c r="JOU109" s="1279"/>
      <c r="JOV109" s="1279"/>
      <c r="JOW109" s="1279"/>
      <c r="JOX109" s="1279"/>
      <c r="JOY109" s="1279"/>
      <c r="JOZ109" s="1279"/>
      <c r="JPA109" s="1279"/>
      <c r="JPB109" s="1279"/>
      <c r="JPC109" s="1279"/>
      <c r="JPD109" s="1279"/>
      <c r="JPE109" s="1279"/>
      <c r="JPF109" s="1279"/>
      <c r="JPG109" s="1279"/>
      <c r="JPH109" s="1279"/>
      <c r="JPI109" s="1279"/>
      <c r="JPJ109" s="1279"/>
      <c r="JPK109" s="1279"/>
      <c r="JPL109" s="1279"/>
      <c r="JPM109" s="1279"/>
      <c r="JPN109" s="1279"/>
      <c r="JPO109" s="1279"/>
      <c r="JPP109" s="1279"/>
      <c r="JPQ109" s="1279"/>
      <c r="JPR109" s="1279"/>
      <c r="JPS109" s="1279"/>
      <c r="JPT109" s="1279"/>
      <c r="JPU109" s="1279"/>
      <c r="JPV109" s="1279"/>
      <c r="JPW109" s="1279"/>
      <c r="JPX109" s="1279"/>
      <c r="JPY109" s="1279"/>
      <c r="JPZ109" s="1279"/>
      <c r="JQA109" s="1279"/>
      <c r="JQB109" s="1279"/>
      <c r="JQC109" s="1279"/>
      <c r="JQD109" s="1279"/>
      <c r="JQE109" s="1279"/>
      <c r="JQF109" s="1279"/>
      <c r="JQG109" s="1279"/>
      <c r="JQH109" s="1279"/>
      <c r="JQI109" s="1279"/>
      <c r="JQJ109" s="1279"/>
      <c r="JQK109" s="1279"/>
      <c r="JQL109" s="1279"/>
      <c r="JQM109" s="1279"/>
      <c r="JQN109" s="1279"/>
      <c r="JQO109" s="1279"/>
      <c r="JQP109" s="1279"/>
      <c r="JQQ109" s="1279"/>
      <c r="JQR109" s="1279"/>
      <c r="JQS109" s="1279"/>
      <c r="JQT109" s="1279"/>
      <c r="JQU109" s="1279"/>
      <c r="JQV109" s="1279"/>
      <c r="JQW109" s="1279"/>
      <c r="JQX109" s="1279"/>
      <c r="JQY109" s="1279"/>
      <c r="JQZ109" s="1279"/>
      <c r="JRA109" s="1279"/>
      <c r="JRB109" s="1279"/>
      <c r="JRC109" s="1279"/>
      <c r="JRD109" s="1279"/>
      <c r="JRE109" s="1279"/>
      <c r="JRF109" s="1279"/>
      <c r="JRG109" s="1279"/>
      <c r="JRH109" s="1279"/>
      <c r="JRI109" s="1279"/>
      <c r="JRJ109" s="1279"/>
      <c r="JRK109" s="1279"/>
      <c r="JRL109" s="1279"/>
      <c r="JRM109" s="1279"/>
      <c r="JRN109" s="1279"/>
      <c r="JRO109" s="1279"/>
      <c r="JRP109" s="1279"/>
      <c r="JRQ109" s="1279"/>
      <c r="JRR109" s="1279"/>
      <c r="JRS109" s="1279"/>
      <c r="JRT109" s="1279"/>
      <c r="JRU109" s="1279"/>
      <c r="JRV109" s="1279"/>
      <c r="JRW109" s="1279"/>
      <c r="JRX109" s="1279"/>
      <c r="JRY109" s="1279"/>
      <c r="JRZ109" s="1279"/>
      <c r="JSA109" s="1279"/>
      <c r="JSB109" s="1279"/>
      <c r="JSC109" s="1279"/>
      <c r="JSD109" s="1279"/>
      <c r="JSE109" s="1279"/>
      <c r="JSF109" s="1279"/>
      <c r="JSG109" s="1279"/>
      <c r="JSH109" s="1279"/>
      <c r="JSI109" s="1279"/>
      <c r="JSJ109" s="1279"/>
      <c r="JSK109" s="1279"/>
      <c r="JSL109" s="1279"/>
      <c r="JSM109" s="1279"/>
      <c r="JSN109" s="1279"/>
      <c r="JSO109" s="1279"/>
      <c r="JSP109" s="1279"/>
      <c r="JSQ109" s="1279"/>
      <c r="JSR109" s="1279"/>
      <c r="JSS109" s="1279"/>
      <c r="JST109" s="1279"/>
      <c r="JSU109" s="1279"/>
      <c r="JSV109" s="1279"/>
      <c r="JSW109" s="1279"/>
      <c r="JSX109" s="1279"/>
      <c r="JSY109" s="1279"/>
      <c r="JSZ109" s="1279"/>
      <c r="JTA109" s="1279"/>
      <c r="JTB109" s="1279"/>
      <c r="JTC109" s="1279"/>
      <c r="JTD109" s="1279"/>
      <c r="JTE109" s="1279"/>
      <c r="JTF109" s="1279"/>
      <c r="JTG109" s="1279"/>
      <c r="JTH109" s="1279"/>
      <c r="JTI109" s="1279"/>
      <c r="JTJ109" s="1279"/>
      <c r="JTK109" s="1279"/>
      <c r="JTL109" s="1279"/>
      <c r="JTM109" s="1279"/>
      <c r="JTN109" s="1279"/>
      <c r="JTO109" s="1279"/>
      <c r="JTP109" s="1279"/>
      <c r="JTQ109" s="1279"/>
      <c r="JTR109" s="1279"/>
      <c r="JTS109" s="1279"/>
      <c r="JTT109" s="1279"/>
      <c r="JTU109" s="1279"/>
      <c r="JTV109" s="1279"/>
      <c r="JTW109" s="1279"/>
      <c r="JTX109" s="1279"/>
      <c r="JTY109" s="1279"/>
      <c r="JTZ109" s="1279"/>
      <c r="JUA109" s="1279"/>
      <c r="JUB109" s="1279"/>
      <c r="JUC109" s="1279"/>
      <c r="JUD109" s="1279"/>
      <c r="JUE109" s="1279"/>
      <c r="JUF109" s="1279"/>
      <c r="JUG109" s="1279"/>
      <c r="JUH109" s="1279"/>
      <c r="JUI109" s="1279"/>
      <c r="JUJ109" s="1279"/>
      <c r="JUK109" s="1279"/>
      <c r="JUL109" s="1279"/>
      <c r="JUM109" s="1279"/>
      <c r="JUN109" s="1279"/>
      <c r="JUO109" s="1279"/>
      <c r="JUP109" s="1279"/>
      <c r="JUQ109" s="1279"/>
      <c r="JUR109" s="1279"/>
      <c r="JUS109" s="1279"/>
      <c r="JUT109" s="1279"/>
      <c r="JUU109" s="1279"/>
      <c r="JUV109" s="1279"/>
      <c r="JUW109" s="1279"/>
      <c r="JUX109" s="1279"/>
      <c r="JUY109" s="1279"/>
      <c r="JUZ109" s="1279"/>
      <c r="JVA109" s="1279"/>
      <c r="JVB109" s="1279"/>
      <c r="JVC109" s="1279"/>
      <c r="JVD109" s="1279"/>
      <c r="JVE109" s="1279"/>
      <c r="JVF109" s="1279"/>
      <c r="JVG109" s="1279"/>
      <c r="JVH109" s="1279"/>
      <c r="JVI109" s="1279"/>
      <c r="JVJ109" s="1279"/>
      <c r="JVK109" s="1279"/>
      <c r="JVL109" s="1279"/>
      <c r="JVM109" s="1279"/>
      <c r="JVN109" s="1279"/>
      <c r="JVO109" s="1279"/>
      <c r="JVP109" s="1279"/>
      <c r="JVQ109" s="1279"/>
      <c r="JVR109" s="1279"/>
      <c r="JVS109" s="1279"/>
      <c r="JVT109" s="1279"/>
      <c r="JVU109" s="1279"/>
      <c r="JVV109" s="1279"/>
      <c r="JVW109" s="1279"/>
      <c r="JVX109" s="1279"/>
      <c r="JVY109" s="1279"/>
      <c r="JVZ109" s="1279"/>
      <c r="JWA109" s="1279"/>
      <c r="JWB109" s="1279"/>
      <c r="JWC109" s="1279"/>
      <c r="JWD109" s="1279"/>
      <c r="JWE109" s="1279"/>
      <c r="JWF109" s="1279"/>
      <c r="JWG109" s="1279"/>
      <c r="JWH109" s="1279"/>
      <c r="JWI109" s="1279"/>
      <c r="JWJ109" s="1279"/>
      <c r="JWK109" s="1279"/>
      <c r="JWL109" s="1279"/>
      <c r="JWM109" s="1279"/>
      <c r="JWN109" s="1279"/>
      <c r="JWO109" s="1279"/>
      <c r="JWP109" s="1279"/>
      <c r="JWQ109" s="1279"/>
      <c r="JWR109" s="1279"/>
      <c r="JWS109" s="1279"/>
      <c r="JWT109" s="1279"/>
      <c r="JWU109" s="1279"/>
      <c r="JWV109" s="1279"/>
      <c r="JWW109" s="1279"/>
      <c r="JWX109" s="1279"/>
      <c r="JWY109" s="1279"/>
      <c r="JWZ109" s="1279"/>
      <c r="JXA109" s="1279"/>
      <c r="JXB109" s="1279"/>
      <c r="JXC109" s="1279"/>
      <c r="JXD109" s="1279"/>
      <c r="JXE109" s="1279"/>
      <c r="JXF109" s="1279"/>
      <c r="JXG109" s="1279"/>
      <c r="JXH109" s="1279"/>
      <c r="JXI109" s="1279"/>
      <c r="JXJ109" s="1279"/>
      <c r="JXK109" s="1279"/>
      <c r="JXL109" s="1279"/>
      <c r="JXM109" s="1279"/>
      <c r="JXN109" s="1279"/>
      <c r="JXO109" s="1279"/>
      <c r="JXP109" s="1279"/>
      <c r="JXQ109" s="1279"/>
      <c r="JXR109" s="1279"/>
      <c r="JXS109" s="1279"/>
      <c r="JXT109" s="1279"/>
      <c r="JXU109" s="1279"/>
      <c r="JXV109" s="1279"/>
      <c r="JXW109" s="1279"/>
      <c r="JXX109" s="1279"/>
      <c r="JXY109" s="1279"/>
      <c r="JXZ109" s="1279"/>
      <c r="JYA109" s="1279"/>
      <c r="JYB109" s="1279"/>
      <c r="JYC109" s="1279"/>
      <c r="JYD109" s="1279"/>
      <c r="JYE109" s="1279"/>
      <c r="JYF109" s="1279"/>
      <c r="JYG109" s="1279"/>
      <c r="JYH109" s="1279"/>
      <c r="JYI109" s="1279"/>
      <c r="JYJ109" s="1279"/>
      <c r="JYK109" s="1279"/>
      <c r="JYL109" s="1279"/>
      <c r="JYM109" s="1279"/>
      <c r="JYN109" s="1279"/>
      <c r="JYO109" s="1279"/>
      <c r="JYP109" s="1279"/>
      <c r="JYQ109" s="1279"/>
      <c r="JYR109" s="1279"/>
      <c r="JYS109" s="1279"/>
      <c r="JYT109" s="1279"/>
      <c r="JYU109" s="1279"/>
      <c r="JYV109" s="1279"/>
      <c r="JYW109" s="1279"/>
      <c r="JYX109" s="1279"/>
      <c r="JYY109" s="1279"/>
      <c r="JYZ109" s="1279"/>
      <c r="JZA109" s="1279"/>
      <c r="JZB109" s="1279"/>
      <c r="JZC109" s="1279"/>
      <c r="JZD109" s="1279"/>
      <c r="JZE109" s="1279"/>
      <c r="JZF109" s="1279"/>
      <c r="JZG109" s="1279"/>
      <c r="JZH109" s="1279"/>
      <c r="JZI109" s="1279"/>
      <c r="JZJ109" s="1279"/>
      <c r="JZK109" s="1279"/>
      <c r="JZL109" s="1279"/>
      <c r="JZM109" s="1279"/>
      <c r="JZN109" s="1279"/>
      <c r="JZO109" s="1279"/>
      <c r="JZP109" s="1279"/>
      <c r="JZQ109" s="1279"/>
      <c r="JZR109" s="1279"/>
      <c r="JZS109" s="1279"/>
      <c r="JZT109" s="1279"/>
      <c r="JZU109" s="1279"/>
      <c r="JZV109" s="1279"/>
      <c r="JZW109" s="1279"/>
      <c r="JZX109" s="1279"/>
      <c r="JZY109" s="1279"/>
      <c r="JZZ109" s="1279"/>
      <c r="KAA109" s="1279"/>
      <c r="KAB109" s="1279"/>
      <c r="KAC109" s="1279"/>
      <c r="KAD109" s="1279"/>
      <c r="KAE109" s="1279"/>
      <c r="KAF109" s="1279"/>
      <c r="KAG109" s="1279"/>
      <c r="KAH109" s="1279"/>
      <c r="KAI109" s="1279"/>
      <c r="KAJ109" s="1279"/>
      <c r="KAK109" s="1279"/>
      <c r="KAL109" s="1279"/>
      <c r="KAM109" s="1279"/>
      <c r="KAN109" s="1279"/>
      <c r="KAO109" s="1279"/>
      <c r="KAP109" s="1279"/>
      <c r="KAQ109" s="1279"/>
      <c r="KAR109" s="1279"/>
      <c r="KAS109" s="1279"/>
      <c r="KAT109" s="1279"/>
      <c r="KAU109" s="1279"/>
      <c r="KAV109" s="1279"/>
      <c r="KAW109" s="1279"/>
      <c r="KAX109" s="1279"/>
      <c r="KAY109" s="1279"/>
      <c r="KAZ109" s="1279"/>
      <c r="KBA109" s="1279"/>
      <c r="KBB109" s="1279"/>
      <c r="KBC109" s="1279"/>
      <c r="KBD109" s="1279"/>
      <c r="KBE109" s="1279"/>
      <c r="KBF109" s="1279"/>
      <c r="KBG109" s="1279"/>
      <c r="KBH109" s="1279"/>
      <c r="KBI109" s="1279"/>
      <c r="KBJ109" s="1279"/>
      <c r="KBK109" s="1279"/>
      <c r="KBL109" s="1279"/>
      <c r="KBM109" s="1279"/>
      <c r="KBN109" s="1279"/>
      <c r="KBO109" s="1279"/>
      <c r="KBP109" s="1279"/>
      <c r="KBQ109" s="1279"/>
      <c r="KBR109" s="1279"/>
      <c r="KBS109" s="1279"/>
      <c r="KBT109" s="1279"/>
      <c r="KBU109" s="1279"/>
      <c r="KBV109" s="1279"/>
      <c r="KBW109" s="1279"/>
      <c r="KBX109" s="1279"/>
      <c r="KBY109" s="1279"/>
      <c r="KBZ109" s="1279"/>
      <c r="KCA109" s="1279"/>
      <c r="KCB109" s="1279"/>
      <c r="KCC109" s="1279"/>
      <c r="KCD109" s="1279"/>
      <c r="KCE109" s="1279"/>
      <c r="KCF109" s="1279"/>
      <c r="KCG109" s="1279"/>
      <c r="KCH109" s="1279"/>
      <c r="KCI109" s="1279"/>
      <c r="KCJ109" s="1279"/>
      <c r="KCK109" s="1279"/>
      <c r="KCL109" s="1279"/>
      <c r="KCM109" s="1279"/>
      <c r="KCN109" s="1279"/>
      <c r="KCO109" s="1279"/>
      <c r="KCP109" s="1279"/>
      <c r="KCQ109" s="1279"/>
      <c r="KCR109" s="1279"/>
      <c r="KCS109" s="1279"/>
      <c r="KCT109" s="1279"/>
      <c r="KCU109" s="1279"/>
      <c r="KCV109" s="1279"/>
      <c r="KCW109" s="1279"/>
      <c r="KCX109" s="1279"/>
      <c r="KCY109" s="1279"/>
      <c r="KCZ109" s="1279"/>
      <c r="KDA109" s="1279"/>
      <c r="KDB109" s="1279"/>
      <c r="KDC109" s="1279"/>
      <c r="KDD109" s="1279"/>
      <c r="KDE109" s="1279"/>
      <c r="KDF109" s="1279"/>
      <c r="KDG109" s="1279"/>
      <c r="KDH109" s="1279"/>
      <c r="KDI109" s="1279"/>
      <c r="KDJ109" s="1279"/>
      <c r="KDK109" s="1279"/>
      <c r="KDL109" s="1279"/>
      <c r="KDM109" s="1279"/>
      <c r="KDN109" s="1279"/>
      <c r="KDO109" s="1279"/>
      <c r="KDP109" s="1279"/>
      <c r="KDQ109" s="1279"/>
      <c r="KDR109" s="1279"/>
      <c r="KDS109" s="1279"/>
      <c r="KDT109" s="1279"/>
      <c r="KDU109" s="1279"/>
      <c r="KDV109" s="1279"/>
      <c r="KDW109" s="1279"/>
      <c r="KDX109" s="1279"/>
      <c r="KDY109" s="1279"/>
      <c r="KDZ109" s="1279"/>
      <c r="KEA109" s="1279"/>
      <c r="KEB109" s="1279"/>
      <c r="KEC109" s="1279"/>
      <c r="KED109" s="1279"/>
      <c r="KEE109" s="1279"/>
      <c r="KEF109" s="1279"/>
      <c r="KEG109" s="1279"/>
      <c r="KEH109" s="1279"/>
      <c r="KEI109" s="1279"/>
      <c r="KEJ109" s="1279"/>
      <c r="KEK109" s="1279"/>
      <c r="KEL109" s="1279"/>
      <c r="KEM109" s="1279"/>
      <c r="KEN109" s="1279"/>
      <c r="KEO109" s="1279"/>
      <c r="KEP109" s="1279"/>
      <c r="KEQ109" s="1279"/>
      <c r="KER109" s="1279"/>
      <c r="KES109" s="1279"/>
      <c r="KET109" s="1279"/>
      <c r="KEU109" s="1279"/>
      <c r="KEV109" s="1279"/>
      <c r="KEW109" s="1279"/>
      <c r="KEX109" s="1279"/>
      <c r="KEY109" s="1279"/>
      <c r="KEZ109" s="1279"/>
      <c r="KFA109" s="1279"/>
      <c r="KFB109" s="1279"/>
      <c r="KFC109" s="1279"/>
      <c r="KFD109" s="1279"/>
      <c r="KFE109" s="1279"/>
      <c r="KFF109" s="1279"/>
      <c r="KFG109" s="1279"/>
      <c r="KFH109" s="1279"/>
      <c r="KFI109" s="1279"/>
      <c r="KFJ109" s="1279"/>
      <c r="KFK109" s="1279"/>
      <c r="KFL109" s="1279"/>
      <c r="KFM109" s="1279"/>
      <c r="KFN109" s="1279"/>
      <c r="KFO109" s="1279"/>
      <c r="KFP109" s="1279"/>
      <c r="KFQ109" s="1279"/>
      <c r="KFR109" s="1279"/>
      <c r="KFS109" s="1279"/>
      <c r="KFT109" s="1279"/>
      <c r="KFU109" s="1279"/>
      <c r="KFV109" s="1279"/>
      <c r="KFW109" s="1279"/>
      <c r="KFX109" s="1279"/>
      <c r="KFY109" s="1279"/>
      <c r="KFZ109" s="1279"/>
      <c r="KGA109" s="1279"/>
      <c r="KGB109" s="1279"/>
      <c r="KGC109" s="1279"/>
      <c r="KGD109" s="1279"/>
      <c r="KGE109" s="1279"/>
      <c r="KGF109" s="1279"/>
      <c r="KGG109" s="1279"/>
      <c r="KGH109" s="1279"/>
      <c r="KGI109" s="1279"/>
      <c r="KGJ109" s="1279"/>
      <c r="KGK109" s="1279"/>
      <c r="KGL109" s="1279"/>
      <c r="KGM109" s="1279"/>
      <c r="KGN109" s="1279"/>
      <c r="KGO109" s="1279"/>
      <c r="KGP109" s="1279"/>
      <c r="KGQ109" s="1279"/>
      <c r="KGR109" s="1279"/>
      <c r="KGS109" s="1279"/>
      <c r="KGT109" s="1279"/>
      <c r="KGU109" s="1279"/>
      <c r="KGV109" s="1279"/>
      <c r="KGW109" s="1279"/>
      <c r="KGX109" s="1279"/>
      <c r="KGY109" s="1279"/>
      <c r="KGZ109" s="1279"/>
      <c r="KHA109" s="1279"/>
      <c r="KHB109" s="1279"/>
      <c r="KHC109" s="1279"/>
      <c r="KHD109" s="1279"/>
      <c r="KHE109" s="1279"/>
      <c r="KHF109" s="1279"/>
      <c r="KHG109" s="1279"/>
      <c r="KHH109" s="1279"/>
      <c r="KHI109" s="1279"/>
      <c r="KHJ109" s="1279"/>
      <c r="KHK109" s="1279"/>
      <c r="KHL109" s="1279"/>
      <c r="KHM109" s="1279"/>
      <c r="KHN109" s="1279"/>
      <c r="KHO109" s="1279"/>
      <c r="KHP109" s="1279"/>
      <c r="KHQ109" s="1279"/>
      <c r="KHR109" s="1279"/>
      <c r="KHS109" s="1279"/>
      <c r="KHT109" s="1279"/>
      <c r="KHU109" s="1279"/>
      <c r="KHV109" s="1279"/>
      <c r="KHW109" s="1279"/>
      <c r="KHX109" s="1279"/>
      <c r="KHY109" s="1279"/>
      <c r="KHZ109" s="1279"/>
      <c r="KIA109" s="1279"/>
      <c r="KIB109" s="1279"/>
      <c r="KIC109" s="1279"/>
      <c r="KID109" s="1279"/>
      <c r="KIE109" s="1279"/>
      <c r="KIF109" s="1279"/>
      <c r="KIG109" s="1279"/>
      <c r="KIH109" s="1279"/>
      <c r="KII109" s="1279"/>
      <c r="KIJ109" s="1279"/>
      <c r="KIK109" s="1279"/>
      <c r="KIL109" s="1279"/>
      <c r="KIM109" s="1279"/>
      <c r="KIN109" s="1279"/>
      <c r="KIO109" s="1279"/>
      <c r="KIP109" s="1279"/>
      <c r="KIQ109" s="1279"/>
      <c r="KIR109" s="1279"/>
      <c r="KIS109" s="1279"/>
      <c r="KIT109" s="1279"/>
      <c r="KIU109" s="1279"/>
      <c r="KIV109" s="1279"/>
      <c r="KIW109" s="1279"/>
      <c r="KIX109" s="1279"/>
      <c r="KIY109" s="1279"/>
      <c r="KIZ109" s="1279"/>
      <c r="KJA109" s="1279"/>
      <c r="KJB109" s="1279"/>
      <c r="KJC109" s="1279"/>
      <c r="KJD109" s="1279"/>
      <c r="KJE109" s="1279"/>
      <c r="KJF109" s="1279"/>
      <c r="KJG109" s="1279"/>
      <c r="KJH109" s="1279"/>
      <c r="KJI109" s="1279"/>
      <c r="KJJ109" s="1279"/>
      <c r="KJK109" s="1279"/>
      <c r="KJL109" s="1279"/>
      <c r="KJM109" s="1279"/>
      <c r="KJN109" s="1279"/>
      <c r="KJO109" s="1279"/>
      <c r="KJP109" s="1279"/>
      <c r="KJQ109" s="1279"/>
      <c r="KJR109" s="1279"/>
      <c r="KJS109" s="1279"/>
      <c r="KJT109" s="1279"/>
      <c r="KJU109" s="1279"/>
      <c r="KJV109" s="1279"/>
      <c r="KJW109" s="1279"/>
      <c r="KJX109" s="1279"/>
      <c r="KJY109" s="1279"/>
      <c r="KJZ109" s="1279"/>
      <c r="KKA109" s="1279"/>
      <c r="KKB109" s="1279"/>
      <c r="KKC109" s="1279"/>
      <c r="KKD109" s="1279"/>
      <c r="KKE109" s="1279"/>
      <c r="KKF109" s="1279"/>
      <c r="KKG109" s="1279"/>
      <c r="KKH109" s="1279"/>
      <c r="KKI109" s="1279"/>
      <c r="KKJ109" s="1279"/>
      <c r="KKK109" s="1279"/>
      <c r="KKL109" s="1279"/>
      <c r="KKM109" s="1279"/>
      <c r="KKN109" s="1279"/>
      <c r="KKO109" s="1279"/>
      <c r="KKP109" s="1279"/>
      <c r="KKQ109" s="1279"/>
      <c r="KKR109" s="1279"/>
      <c r="KKS109" s="1279"/>
      <c r="KKT109" s="1279"/>
      <c r="KKU109" s="1279"/>
      <c r="KKV109" s="1279"/>
      <c r="KKW109" s="1279"/>
      <c r="KKX109" s="1279"/>
      <c r="KKY109" s="1279"/>
      <c r="KKZ109" s="1279"/>
      <c r="KLA109" s="1279"/>
      <c r="KLB109" s="1279"/>
      <c r="KLC109" s="1279"/>
      <c r="KLD109" s="1279"/>
      <c r="KLE109" s="1279"/>
      <c r="KLF109" s="1279"/>
      <c r="KLG109" s="1279"/>
      <c r="KLH109" s="1279"/>
      <c r="KLI109" s="1279"/>
      <c r="KLJ109" s="1279"/>
      <c r="KLK109" s="1279"/>
      <c r="KLL109" s="1279"/>
      <c r="KLM109" s="1279"/>
      <c r="KLN109" s="1279"/>
      <c r="KLO109" s="1279"/>
      <c r="KLP109" s="1279"/>
      <c r="KLQ109" s="1279"/>
      <c r="KLR109" s="1279"/>
      <c r="KLS109" s="1279"/>
      <c r="KLT109" s="1279"/>
      <c r="KLU109" s="1279"/>
      <c r="KLV109" s="1279"/>
      <c r="KLW109" s="1279"/>
      <c r="KLX109" s="1279"/>
      <c r="KLY109" s="1279"/>
      <c r="KLZ109" s="1279"/>
      <c r="KMA109" s="1279"/>
      <c r="KMB109" s="1279"/>
      <c r="KMC109" s="1279"/>
      <c r="KMD109" s="1279"/>
      <c r="KME109" s="1279"/>
      <c r="KMF109" s="1279"/>
      <c r="KMG109" s="1279"/>
      <c r="KMH109" s="1279"/>
      <c r="KMI109" s="1279"/>
      <c r="KMJ109" s="1279"/>
      <c r="KMK109" s="1279"/>
      <c r="KML109" s="1279"/>
      <c r="KMM109" s="1279"/>
      <c r="KMN109" s="1279"/>
      <c r="KMO109" s="1279"/>
      <c r="KMP109" s="1279"/>
      <c r="KMQ109" s="1279"/>
      <c r="KMR109" s="1279"/>
      <c r="KMS109" s="1279"/>
      <c r="KMT109" s="1279"/>
      <c r="KMU109" s="1279"/>
      <c r="KMV109" s="1279"/>
      <c r="KMW109" s="1279"/>
      <c r="KMX109" s="1279"/>
      <c r="KMY109" s="1279"/>
      <c r="KMZ109" s="1279"/>
      <c r="KNA109" s="1279"/>
      <c r="KNB109" s="1279"/>
      <c r="KNC109" s="1279"/>
      <c r="KND109" s="1279"/>
      <c r="KNE109" s="1279"/>
      <c r="KNF109" s="1279"/>
      <c r="KNG109" s="1279"/>
      <c r="KNH109" s="1279"/>
      <c r="KNI109" s="1279"/>
      <c r="KNJ109" s="1279"/>
      <c r="KNK109" s="1279"/>
      <c r="KNL109" s="1279"/>
      <c r="KNM109" s="1279"/>
      <c r="KNN109" s="1279"/>
      <c r="KNO109" s="1279"/>
      <c r="KNP109" s="1279"/>
      <c r="KNQ109" s="1279"/>
      <c r="KNR109" s="1279"/>
      <c r="KNS109" s="1279"/>
      <c r="KNT109" s="1279"/>
      <c r="KNU109" s="1279"/>
      <c r="KNV109" s="1279"/>
      <c r="KNW109" s="1279"/>
      <c r="KNX109" s="1279"/>
      <c r="KNY109" s="1279"/>
      <c r="KNZ109" s="1279"/>
      <c r="KOA109" s="1279"/>
      <c r="KOB109" s="1279"/>
      <c r="KOC109" s="1279"/>
      <c r="KOD109" s="1279"/>
      <c r="KOE109" s="1279"/>
      <c r="KOF109" s="1279"/>
      <c r="KOG109" s="1279"/>
      <c r="KOH109" s="1279"/>
      <c r="KOI109" s="1279"/>
      <c r="KOJ109" s="1279"/>
      <c r="KOK109" s="1279"/>
      <c r="KOL109" s="1279"/>
      <c r="KOM109" s="1279"/>
      <c r="KON109" s="1279"/>
      <c r="KOO109" s="1279"/>
      <c r="KOP109" s="1279"/>
      <c r="KOQ109" s="1279"/>
      <c r="KOR109" s="1279"/>
      <c r="KOS109" s="1279"/>
      <c r="KOT109" s="1279"/>
      <c r="KOU109" s="1279"/>
      <c r="KOV109" s="1279"/>
      <c r="KOW109" s="1279"/>
      <c r="KOX109" s="1279"/>
      <c r="KOY109" s="1279"/>
      <c r="KOZ109" s="1279"/>
      <c r="KPA109" s="1279"/>
      <c r="KPB109" s="1279"/>
      <c r="KPC109" s="1279"/>
      <c r="KPD109" s="1279"/>
      <c r="KPE109" s="1279"/>
      <c r="KPF109" s="1279"/>
      <c r="KPG109" s="1279"/>
      <c r="KPH109" s="1279"/>
      <c r="KPI109" s="1279"/>
      <c r="KPJ109" s="1279"/>
      <c r="KPK109" s="1279"/>
      <c r="KPL109" s="1279"/>
      <c r="KPM109" s="1279"/>
      <c r="KPN109" s="1279"/>
      <c r="KPO109" s="1279"/>
      <c r="KPP109" s="1279"/>
      <c r="KPQ109" s="1279"/>
      <c r="KPR109" s="1279"/>
      <c r="KPS109" s="1279"/>
      <c r="KPT109" s="1279"/>
      <c r="KPU109" s="1279"/>
      <c r="KPV109" s="1279"/>
      <c r="KPW109" s="1279"/>
      <c r="KPX109" s="1279"/>
      <c r="KPY109" s="1279"/>
      <c r="KPZ109" s="1279"/>
      <c r="KQA109" s="1279"/>
      <c r="KQB109" s="1279"/>
      <c r="KQC109" s="1279"/>
      <c r="KQD109" s="1279"/>
      <c r="KQE109" s="1279"/>
      <c r="KQF109" s="1279"/>
      <c r="KQG109" s="1279"/>
      <c r="KQH109" s="1279"/>
      <c r="KQI109" s="1279"/>
      <c r="KQJ109" s="1279"/>
      <c r="KQK109" s="1279"/>
      <c r="KQL109" s="1279"/>
      <c r="KQM109" s="1279"/>
      <c r="KQN109" s="1279"/>
      <c r="KQO109" s="1279"/>
      <c r="KQP109" s="1279"/>
      <c r="KQQ109" s="1279"/>
      <c r="KQR109" s="1279"/>
      <c r="KQS109" s="1279"/>
      <c r="KQT109" s="1279"/>
      <c r="KQU109" s="1279"/>
      <c r="KQV109" s="1279"/>
      <c r="KQW109" s="1279"/>
      <c r="KQX109" s="1279"/>
      <c r="KQY109" s="1279"/>
      <c r="KQZ109" s="1279"/>
      <c r="KRA109" s="1279"/>
      <c r="KRB109" s="1279"/>
      <c r="KRC109" s="1279"/>
      <c r="KRD109" s="1279"/>
      <c r="KRE109" s="1279"/>
      <c r="KRF109" s="1279"/>
      <c r="KRG109" s="1279"/>
      <c r="KRH109" s="1279"/>
      <c r="KRI109" s="1279"/>
      <c r="KRJ109" s="1279"/>
      <c r="KRK109" s="1279"/>
      <c r="KRL109" s="1279"/>
      <c r="KRM109" s="1279"/>
      <c r="KRN109" s="1279"/>
      <c r="KRO109" s="1279"/>
      <c r="KRP109" s="1279"/>
      <c r="KRQ109" s="1279"/>
      <c r="KRR109" s="1279"/>
      <c r="KRS109" s="1279"/>
      <c r="KRT109" s="1279"/>
      <c r="KRU109" s="1279"/>
      <c r="KRV109" s="1279"/>
      <c r="KRW109" s="1279"/>
      <c r="KRX109" s="1279"/>
      <c r="KRY109" s="1279"/>
      <c r="KRZ109" s="1279"/>
      <c r="KSA109" s="1279"/>
      <c r="KSB109" s="1279"/>
      <c r="KSC109" s="1279"/>
      <c r="KSD109" s="1279"/>
      <c r="KSE109" s="1279"/>
      <c r="KSF109" s="1279"/>
      <c r="KSG109" s="1279"/>
      <c r="KSH109" s="1279"/>
      <c r="KSI109" s="1279"/>
      <c r="KSJ109" s="1279"/>
      <c r="KSK109" s="1279"/>
      <c r="KSL109" s="1279"/>
      <c r="KSM109" s="1279"/>
      <c r="KSN109" s="1279"/>
      <c r="KSO109" s="1279"/>
      <c r="KSP109" s="1279"/>
      <c r="KSQ109" s="1279"/>
      <c r="KSR109" s="1279"/>
      <c r="KSS109" s="1279"/>
      <c r="KST109" s="1279"/>
      <c r="KSU109" s="1279"/>
      <c r="KSV109" s="1279"/>
      <c r="KSW109" s="1279"/>
      <c r="KSX109" s="1279"/>
      <c r="KSY109" s="1279"/>
      <c r="KSZ109" s="1279"/>
      <c r="KTA109" s="1279"/>
      <c r="KTB109" s="1279"/>
      <c r="KTC109" s="1279"/>
      <c r="KTD109" s="1279"/>
      <c r="KTE109" s="1279"/>
      <c r="KTF109" s="1279"/>
      <c r="KTG109" s="1279"/>
      <c r="KTH109" s="1279"/>
      <c r="KTI109" s="1279"/>
      <c r="KTJ109" s="1279"/>
      <c r="KTK109" s="1279"/>
      <c r="KTL109" s="1279"/>
      <c r="KTM109" s="1279"/>
      <c r="KTN109" s="1279"/>
      <c r="KTO109" s="1279"/>
      <c r="KTP109" s="1279"/>
      <c r="KTQ109" s="1279"/>
      <c r="KTR109" s="1279"/>
      <c r="KTS109" s="1279"/>
      <c r="KTT109" s="1279"/>
      <c r="KTU109" s="1279"/>
      <c r="KTV109" s="1279"/>
      <c r="KTW109" s="1279"/>
      <c r="KTX109" s="1279"/>
      <c r="KTY109" s="1279"/>
      <c r="KTZ109" s="1279"/>
      <c r="KUA109" s="1279"/>
      <c r="KUB109" s="1279"/>
      <c r="KUC109" s="1279"/>
      <c r="KUD109" s="1279"/>
      <c r="KUE109" s="1279"/>
      <c r="KUF109" s="1279"/>
      <c r="KUG109" s="1279"/>
      <c r="KUH109" s="1279"/>
      <c r="KUI109" s="1279"/>
      <c r="KUJ109" s="1279"/>
      <c r="KUK109" s="1279"/>
      <c r="KUL109" s="1279"/>
      <c r="KUM109" s="1279"/>
      <c r="KUN109" s="1279"/>
      <c r="KUO109" s="1279"/>
      <c r="KUP109" s="1279"/>
      <c r="KUQ109" s="1279"/>
      <c r="KUR109" s="1279"/>
      <c r="KUS109" s="1279"/>
      <c r="KUT109" s="1279"/>
      <c r="KUU109" s="1279"/>
      <c r="KUV109" s="1279"/>
      <c r="KUW109" s="1279"/>
      <c r="KUX109" s="1279"/>
      <c r="KUY109" s="1279"/>
      <c r="KUZ109" s="1279"/>
      <c r="KVA109" s="1279"/>
      <c r="KVB109" s="1279"/>
      <c r="KVC109" s="1279"/>
      <c r="KVD109" s="1279"/>
      <c r="KVE109" s="1279"/>
      <c r="KVF109" s="1279"/>
      <c r="KVG109" s="1279"/>
      <c r="KVH109" s="1279"/>
      <c r="KVI109" s="1279"/>
      <c r="KVJ109" s="1279"/>
      <c r="KVK109" s="1279"/>
      <c r="KVL109" s="1279"/>
      <c r="KVM109" s="1279"/>
      <c r="KVN109" s="1279"/>
      <c r="KVO109" s="1279"/>
      <c r="KVP109" s="1279"/>
      <c r="KVQ109" s="1279"/>
      <c r="KVR109" s="1279"/>
      <c r="KVS109" s="1279"/>
      <c r="KVT109" s="1279"/>
      <c r="KVU109" s="1279"/>
      <c r="KVV109" s="1279"/>
      <c r="KVW109" s="1279"/>
      <c r="KVX109" s="1279"/>
      <c r="KVY109" s="1279"/>
      <c r="KVZ109" s="1279"/>
      <c r="KWA109" s="1279"/>
      <c r="KWB109" s="1279"/>
      <c r="KWC109" s="1279"/>
      <c r="KWD109" s="1279"/>
      <c r="KWE109" s="1279"/>
      <c r="KWF109" s="1279"/>
      <c r="KWG109" s="1279"/>
      <c r="KWH109" s="1279"/>
      <c r="KWI109" s="1279"/>
      <c r="KWJ109" s="1279"/>
      <c r="KWK109" s="1279"/>
      <c r="KWL109" s="1279"/>
      <c r="KWM109" s="1279"/>
      <c r="KWN109" s="1279"/>
      <c r="KWO109" s="1279"/>
      <c r="KWP109" s="1279"/>
      <c r="KWQ109" s="1279"/>
      <c r="KWR109" s="1279"/>
      <c r="KWS109" s="1279"/>
      <c r="KWT109" s="1279"/>
      <c r="KWU109" s="1279"/>
      <c r="KWV109" s="1279"/>
      <c r="KWW109" s="1279"/>
      <c r="KWX109" s="1279"/>
      <c r="KWY109" s="1279"/>
      <c r="KWZ109" s="1279"/>
      <c r="KXA109" s="1279"/>
      <c r="KXB109" s="1279"/>
      <c r="KXC109" s="1279"/>
      <c r="KXD109" s="1279"/>
      <c r="KXE109" s="1279"/>
      <c r="KXF109" s="1279"/>
      <c r="KXG109" s="1279"/>
      <c r="KXH109" s="1279"/>
      <c r="KXI109" s="1279"/>
      <c r="KXJ109" s="1279"/>
      <c r="KXK109" s="1279"/>
      <c r="KXL109" s="1279"/>
      <c r="KXM109" s="1279"/>
      <c r="KXN109" s="1279"/>
      <c r="KXO109" s="1279"/>
      <c r="KXP109" s="1279"/>
      <c r="KXQ109" s="1279"/>
      <c r="KXR109" s="1279"/>
      <c r="KXS109" s="1279"/>
      <c r="KXT109" s="1279"/>
      <c r="KXU109" s="1279"/>
      <c r="KXV109" s="1279"/>
      <c r="KXW109" s="1279"/>
      <c r="KXX109" s="1279"/>
      <c r="KXY109" s="1279"/>
      <c r="KXZ109" s="1279"/>
      <c r="KYA109" s="1279"/>
      <c r="KYB109" s="1279"/>
      <c r="KYC109" s="1279"/>
      <c r="KYD109" s="1279"/>
      <c r="KYE109" s="1279"/>
      <c r="KYF109" s="1279"/>
      <c r="KYG109" s="1279"/>
      <c r="KYH109" s="1279"/>
      <c r="KYI109" s="1279"/>
      <c r="KYJ109" s="1279"/>
      <c r="KYK109" s="1279"/>
      <c r="KYL109" s="1279"/>
      <c r="KYM109" s="1279"/>
      <c r="KYN109" s="1279"/>
      <c r="KYO109" s="1279"/>
      <c r="KYP109" s="1279"/>
      <c r="KYQ109" s="1279"/>
      <c r="KYR109" s="1279"/>
      <c r="KYS109" s="1279"/>
      <c r="KYT109" s="1279"/>
      <c r="KYU109" s="1279"/>
      <c r="KYV109" s="1279"/>
      <c r="KYW109" s="1279"/>
      <c r="KYX109" s="1279"/>
      <c r="KYY109" s="1279"/>
      <c r="KYZ109" s="1279"/>
      <c r="KZA109" s="1279"/>
      <c r="KZB109" s="1279"/>
      <c r="KZC109" s="1279"/>
      <c r="KZD109" s="1279"/>
      <c r="KZE109" s="1279"/>
      <c r="KZF109" s="1279"/>
      <c r="KZG109" s="1279"/>
      <c r="KZH109" s="1279"/>
      <c r="KZI109" s="1279"/>
      <c r="KZJ109" s="1279"/>
      <c r="KZK109" s="1279"/>
      <c r="KZL109" s="1279"/>
      <c r="KZM109" s="1279"/>
      <c r="KZN109" s="1279"/>
      <c r="KZO109" s="1279"/>
      <c r="KZP109" s="1279"/>
      <c r="KZQ109" s="1279"/>
      <c r="KZR109" s="1279"/>
      <c r="KZS109" s="1279"/>
      <c r="KZT109" s="1279"/>
      <c r="KZU109" s="1279"/>
      <c r="KZV109" s="1279"/>
      <c r="KZW109" s="1279"/>
      <c r="KZX109" s="1279"/>
      <c r="KZY109" s="1279"/>
      <c r="KZZ109" s="1279"/>
      <c r="LAA109" s="1279"/>
      <c r="LAB109" s="1279"/>
      <c r="LAC109" s="1279"/>
      <c r="LAD109" s="1279"/>
      <c r="LAE109" s="1279"/>
      <c r="LAF109" s="1279"/>
      <c r="LAG109" s="1279"/>
      <c r="LAH109" s="1279"/>
      <c r="LAI109" s="1279"/>
      <c r="LAJ109" s="1279"/>
      <c r="LAK109" s="1279"/>
      <c r="LAL109" s="1279"/>
      <c r="LAM109" s="1279"/>
      <c r="LAN109" s="1279"/>
      <c r="LAO109" s="1279"/>
      <c r="LAP109" s="1279"/>
      <c r="LAQ109" s="1279"/>
      <c r="LAR109" s="1279"/>
      <c r="LAS109" s="1279"/>
      <c r="LAT109" s="1279"/>
      <c r="LAU109" s="1279"/>
      <c r="LAV109" s="1279"/>
      <c r="LAW109" s="1279"/>
      <c r="LAX109" s="1279"/>
      <c r="LAY109" s="1279"/>
      <c r="LAZ109" s="1279"/>
      <c r="LBA109" s="1279"/>
      <c r="LBB109" s="1279"/>
      <c r="LBC109" s="1279"/>
      <c r="LBD109" s="1279"/>
      <c r="LBE109" s="1279"/>
      <c r="LBF109" s="1279"/>
      <c r="LBG109" s="1279"/>
      <c r="LBH109" s="1279"/>
      <c r="LBI109" s="1279"/>
      <c r="LBJ109" s="1279"/>
      <c r="LBK109" s="1279"/>
      <c r="LBL109" s="1279"/>
      <c r="LBM109" s="1279"/>
      <c r="LBN109" s="1279"/>
      <c r="LBO109" s="1279"/>
      <c r="LBP109" s="1279"/>
      <c r="LBQ109" s="1279"/>
      <c r="LBR109" s="1279"/>
      <c r="LBS109" s="1279"/>
      <c r="LBT109" s="1279"/>
      <c r="LBU109" s="1279"/>
      <c r="LBV109" s="1279"/>
      <c r="LBW109" s="1279"/>
      <c r="LBX109" s="1279"/>
      <c r="LBY109" s="1279"/>
      <c r="LBZ109" s="1279"/>
      <c r="LCA109" s="1279"/>
      <c r="LCB109" s="1279"/>
      <c r="LCC109" s="1279"/>
      <c r="LCD109" s="1279"/>
      <c r="LCE109" s="1279"/>
      <c r="LCF109" s="1279"/>
      <c r="LCG109" s="1279"/>
      <c r="LCH109" s="1279"/>
      <c r="LCI109" s="1279"/>
      <c r="LCJ109" s="1279"/>
      <c r="LCK109" s="1279"/>
      <c r="LCL109" s="1279"/>
      <c r="LCM109" s="1279"/>
      <c r="LCN109" s="1279"/>
      <c r="LCO109" s="1279"/>
      <c r="LCP109" s="1279"/>
      <c r="LCQ109" s="1279"/>
      <c r="LCR109" s="1279"/>
      <c r="LCS109" s="1279"/>
      <c r="LCT109" s="1279"/>
      <c r="LCU109" s="1279"/>
      <c r="LCV109" s="1279"/>
      <c r="LCW109" s="1279"/>
      <c r="LCX109" s="1279"/>
      <c r="LCY109" s="1279"/>
      <c r="LCZ109" s="1279"/>
      <c r="LDA109" s="1279"/>
      <c r="LDB109" s="1279"/>
      <c r="LDC109" s="1279"/>
      <c r="LDD109" s="1279"/>
      <c r="LDE109" s="1279"/>
      <c r="LDF109" s="1279"/>
      <c r="LDG109" s="1279"/>
      <c r="LDH109" s="1279"/>
      <c r="LDI109" s="1279"/>
      <c r="LDJ109" s="1279"/>
      <c r="LDK109" s="1279"/>
      <c r="LDL109" s="1279"/>
      <c r="LDM109" s="1279"/>
      <c r="LDN109" s="1279"/>
      <c r="LDO109" s="1279"/>
      <c r="LDP109" s="1279"/>
      <c r="LDQ109" s="1279"/>
      <c r="LDR109" s="1279"/>
      <c r="LDS109" s="1279"/>
      <c r="LDT109" s="1279"/>
      <c r="LDU109" s="1279"/>
      <c r="LDV109" s="1279"/>
      <c r="LDW109" s="1279"/>
      <c r="LDX109" s="1279"/>
      <c r="LDY109" s="1279"/>
      <c r="LDZ109" s="1279"/>
      <c r="LEA109" s="1279"/>
      <c r="LEB109" s="1279"/>
      <c r="LEC109" s="1279"/>
      <c r="LED109" s="1279"/>
      <c r="LEE109" s="1279"/>
      <c r="LEF109" s="1279"/>
      <c r="LEG109" s="1279"/>
      <c r="LEH109" s="1279"/>
      <c r="LEI109" s="1279"/>
      <c r="LEJ109" s="1279"/>
      <c r="LEK109" s="1279"/>
      <c r="LEL109" s="1279"/>
      <c r="LEM109" s="1279"/>
      <c r="LEN109" s="1279"/>
      <c r="LEO109" s="1279"/>
      <c r="LEP109" s="1279"/>
      <c r="LEQ109" s="1279"/>
      <c r="LER109" s="1279"/>
      <c r="LES109" s="1279"/>
      <c r="LET109" s="1279"/>
      <c r="LEU109" s="1279"/>
      <c r="LEV109" s="1279"/>
      <c r="LEW109" s="1279"/>
      <c r="LEX109" s="1279"/>
      <c r="LEY109" s="1279"/>
      <c r="LEZ109" s="1279"/>
      <c r="LFA109" s="1279"/>
      <c r="LFB109" s="1279"/>
      <c r="LFC109" s="1279"/>
      <c r="LFD109" s="1279"/>
      <c r="LFE109" s="1279"/>
      <c r="LFF109" s="1279"/>
      <c r="LFG109" s="1279"/>
      <c r="LFH109" s="1279"/>
      <c r="LFI109" s="1279"/>
      <c r="LFJ109" s="1279"/>
      <c r="LFK109" s="1279"/>
      <c r="LFL109" s="1279"/>
      <c r="LFM109" s="1279"/>
      <c r="LFN109" s="1279"/>
      <c r="LFO109" s="1279"/>
      <c r="LFP109" s="1279"/>
      <c r="LFQ109" s="1279"/>
      <c r="LFR109" s="1279"/>
      <c r="LFS109" s="1279"/>
      <c r="LFT109" s="1279"/>
      <c r="LFU109" s="1279"/>
      <c r="LFV109" s="1279"/>
      <c r="LFW109" s="1279"/>
      <c r="LFX109" s="1279"/>
      <c r="LFY109" s="1279"/>
      <c r="LFZ109" s="1279"/>
      <c r="LGA109" s="1279"/>
      <c r="LGB109" s="1279"/>
      <c r="LGC109" s="1279"/>
      <c r="LGD109" s="1279"/>
      <c r="LGE109" s="1279"/>
      <c r="LGF109" s="1279"/>
      <c r="LGG109" s="1279"/>
      <c r="LGH109" s="1279"/>
      <c r="LGI109" s="1279"/>
      <c r="LGJ109" s="1279"/>
      <c r="LGK109" s="1279"/>
      <c r="LGL109" s="1279"/>
      <c r="LGM109" s="1279"/>
      <c r="LGN109" s="1279"/>
      <c r="LGO109" s="1279"/>
      <c r="LGP109" s="1279"/>
      <c r="LGQ109" s="1279"/>
      <c r="LGR109" s="1279"/>
      <c r="LGS109" s="1279"/>
      <c r="LGT109" s="1279"/>
      <c r="LGU109" s="1279"/>
      <c r="LGV109" s="1279"/>
      <c r="LGW109" s="1279"/>
      <c r="LGX109" s="1279"/>
      <c r="LGY109" s="1279"/>
      <c r="LGZ109" s="1279"/>
      <c r="LHA109" s="1279"/>
      <c r="LHB109" s="1279"/>
      <c r="LHC109" s="1279"/>
      <c r="LHD109" s="1279"/>
      <c r="LHE109" s="1279"/>
      <c r="LHF109" s="1279"/>
      <c r="LHG109" s="1279"/>
      <c r="LHH109" s="1279"/>
      <c r="LHI109" s="1279"/>
      <c r="LHJ109" s="1279"/>
      <c r="LHK109" s="1279"/>
      <c r="LHL109" s="1279"/>
      <c r="LHM109" s="1279"/>
      <c r="LHN109" s="1279"/>
      <c r="LHO109" s="1279"/>
      <c r="LHP109" s="1279"/>
      <c r="LHQ109" s="1279"/>
      <c r="LHR109" s="1279"/>
      <c r="LHS109" s="1279"/>
      <c r="LHT109" s="1279"/>
      <c r="LHU109" s="1279"/>
      <c r="LHV109" s="1279"/>
      <c r="LHW109" s="1279"/>
      <c r="LHX109" s="1279"/>
      <c r="LHY109" s="1279"/>
      <c r="LHZ109" s="1279"/>
      <c r="LIA109" s="1279"/>
      <c r="LIB109" s="1279"/>
      <c r="LIC109" s="1279"/>
      <c r="LID109" s="1279"/>
      <c r="LIE109" s="1279"/>
      <c r="LIF109" s="1279"/>
      <c r="LIG109" s="1279"/>
      <c r="LIH109" s="1279"/>
      <c r="LII109" s="1279"/>
      <c r="LIJ109" s="1279"/>
      <c r="LIK109" s="1279"/>
      <c r="LIL109" s="1279"/>
      <c r="LIM109" s="1279"/>
      <c r="LIN109" s="1279"/>
      <c r="LIO109" s="1279"/>
      <c r="LIP109" s="1279"/>
      <c r="LIQ109" s="1279"/>
      <c r="LIR109" s="1279"/>
      <c r="LIS109" s="1279"/>
      <c r="LIT109" s="1279"/>
      <c r="LIU109" s="1279"/>
      <c r="LIV109" s="1279"/>
      <c r="LIW109" s="1279"/>
      <c r="LIX109" s="1279"/>
      <c r="LIY109" s="1279"/>
      <c r="LIZ109" s="1279"/>
      <c r="LJA109" s="1279"/>
      <c r="LJB109" s="1279"/>
      <c r="LJC109" s="1279"/>
      <c r="LJD109" s="1279"/>
      <c r="LJE109" s="1279"/>
      <c r="LJF109" s="1279"/>
      <c r="LJG109" s="1279"/>
      <c r="LJH109" s="1279"/>
      <c r="LJI109" s="1279"/>
      <c r="LJJ109" s="1279"/>
      <c r="LJK109" s="1279"/>
      <c r="LJL109" s="1279"/>
      <c r="LJM109" s="1279"/>
      <c r="LJN109" s="1279"/>
      <c r="LJO109" s="1279"/>
      <c r="LJP109" s="1279"/>
      <c r="LJQ109" s="1279"/>
      <c r="LJR109" s="1279"/>
      <c r="LJS109" s="1279"/>
      <c r="LJT109" s="1279"/>
      <c r="LJU109" s="1279"/>
      <c r="LJV109" s="1279"/>
      <c r="LJW109" s="1279"/>
      <c r="LJX109" s="1279"/>
      <c r="LJY109" s="1279"/>
      <c r="LJZ109" s="1279"/>
      <c r="LKA109" s="1279"/>
      <c r="LKB109" s="1279"/>
      <c r="LKC109" s="1279"/>
      <c r="LKD109" s="1279"/>
      <c r="LKE109" s="1279"/>
      <c r="LKF109" s="1279"/>
      <c r="LKG109" s="1279"/>
      <c r="LKH109" s="1279"/>
      <c r="LKI109" s="1279"/>
      <c r="LKJ109" s="1279"/>
      <c r="LKK109" s="1279"/>
      <c r="LKL109" s="1279"/>
      <c r="LKM109" s="1279"/>
      <c r="LKN109" s="1279"/>
      <c r="LKO109" s="1279"/>
      <c r="LKP109" s="1279"/>
      <c r="LKQ109" s="1279"/>
      <c r="LKR109" s="1279"/>
      <c r="LKS109" s="1279"/>
      <c r="LKT109" s="1279"/>
      <c r="LKU109" s="1279"/>
      <c r="LKV109" s="1279"/>
      <c r="LKW109" s="1279"/>
      <c r="LKX109" s="1279"/>
      <c r="LKY109" s="1279"/>
      <c r="LKZ109" s="1279"/>
      <c r="LLA109" s="1279"/>
      <c r="LLB109" s="1279"/>
      <c r="LLC109" s="1279"/>
      <c r="LLD109" s="1279"/>
      <c r="LLE109" s="1279"/>
      <c r="LLF109" s="1279"/>
      <c r="LLG109" s="1279"/>
      <c r="LLH109" s="1279"/>
      <c r="LLI109" s="1279"/>
      <c r="LLJ109" s="1279"/>
      <c r="LLK109" s="1279"/>
      <c r="LLL109" s="1279"/>
      <c r="LLM109" s="1279"/>
      <c r="LLN109" s="1279"/>
      <c r="LLO109" s="1279"/>
      <c r="LLP109" s="1279"/>
      <c r="LLQ109" s="1279"/>
      <c r="LLR109" s="1279"/>
      <c r="LLS109" s="1279"/>
      <c r="LLT109" s="1279"/>
      <c r="LLU109" s="1279"/>
      <c r="LLV109" s="1279"/>
      <c r="LLW109" s="1279"/>
      <c r="LLX109" s="1279"/>
      <c r="LLY109" s="1279"/>
      <c r="LLZ109" s="1279"/>
      <c r="LMA109" s="1279"/>
      <c r="LMB109" s="1279"/>
      <c r="LMC109" s="1279"/>
      <c r="LMD109" s="1279"/>
      <c r="LME109" s="1279"/>
      <c r="LMF109" s="1279"/>
      <c r="LMG109" s="1279"/>
      <c r="LMH109" s="1279"/>
      <c r="LMI109" s="1279"/>
      <c r="LMJ109" s="1279"/>
      <c r="LMK109" s="1279"/>
      <c r="LML109" s="1279"/>
      <c r="LMM109" s="1279"/>
      <c r="LMN109" s="1279"/>
      <c r="LMO109" s="1279"/>
      <c r="LMP109" s="1279"/>
      <c r="LMQ109" s="1279"/>
      <c r="LMR109" s="1279"/>
      <c r="LMS109" s="1279"/>
      <c r="LMT109" s="1279"/>
      <c r="LMU109" s="1279"/>
      <c r="LMV109" s="1279"/>
      <c r="LMW109" s="1279"/>
      <c r="LMX109" s="1279"/>
      <c r="LMY109" s="1279"/>
      <c r="LMZ109" s="1279"/>
      <c r="LNA109" s="1279"/>
      <c r="LNB109" s="1279"/>
      <c r="LNC109" s="1279"/>
      <c r="LND109" s="1279"/>
      <c r="LNE109" s="1279"/>
      <c r="LNF109" s="1279"/>
      <c r="LNG109" s="1279"/>
      <c r="LNH109" s="1279"/>
      <c r="LNI109" s="1279"/>
      <c r="LNJ109" s="1279"/>
      <c r="LNK109" s="1279"/>
      <c r="LNL109" s="1279"/>
      <c r="LNM109" s="1279"/>
      <c r="LNN109" s="1279"/>
      <c r="LNO109" s="1279"/>
      <c r="LNP109" s="1279"/>
      <c r="LNQ109" s="1279"/>
      <c r="LNR109" s="1279"/>
      <c r="LNS109" s="1279"/>
      <c r="LNT109" s="1279"/>
      <c r="LNU109" s="1279"/>
      <c r="LNV109" s="1279"/>
      <c r="LNW109" s="1279"/>
      <c r="LNX109" s="1279"/>
      <c r="LNY109" s="1279"/>
      <c r="LNZ109" s="1279"/>
      <c r="LOA109" s="1279"/>
      <c r="LOB109" s="1279"/>
      <c r="LOC109" s="1279"/>
      <c r="LOD109" s="1279"/>
      <c r="LOE109" s="1279"/>
      <c r="LOF109" s="1279"/>
      <c r="LOG109" s="1279"/>
      <c r="LOH109" s="1279"/>
      <c r="LOI109" s="1279"/>
      <c r="LOJ109" s="1279"/>
      <c r="LOK109" s="1279"/>
      <c r="LOL109" s="1279"/>
      <c r="LOM109" s="1279"/>
      <c r="LON109" s="1279"/>
      <c r="LOO109" s="1279"/>
      <c r="LOP109" s="1279"/>
      <c r="LOQ109" s="1279"/>
      <c r="LOR109" s="1279"/>
      <c r="LOS109" s="1279"/>
      <c r="LOT109" s="1279"/>
      <c r="LOU109" s="1279"/>
      <c r="LOV109" s="1279"/>
      <c r="LOW109" s="1279"/>
      <c r="LOX109" s="1279"/>
      <c r="LOY109" s="1279"/>
      <c r="LOZ109" s="1279"/>
      <c r="LPA109" s="1279"/>
      <c r="LPB109" s="1279"/>
      <c r="LPC109" s="1279"/>
      <c r="LPD109" s="1279"/>
      <c r="LPE109" s="1279"/>
      <c r="LPF109" s="1279"/>
      <c r="LPG109" s="1279"/>
      <c r="LPH109" s="1279"/>
      <c r="LPI109" s="1279"/>
      <c r="LPJ109" s="1279"/>
      <c r="LPK109" s="1279"/>
      <c r="LPL109" s="1279"/>
      <c r="LPM109" s="1279"/>
      <c r="LPN109" s="1279"/>
      <c r="LPO109" s="1279"/>
      <c r="LPP109" s="1279"/>
      <c r="LPQ109" s="1279"/>
      <c r="LPR109" s="1279"/>
      <c r="LPS109" s="1279"/>
      <c r="LPT109" s="1279"/>
      <c r="LPU109" s="1279"/>
      <c r="LPV109" s="1279"/>
      <c r="LPW109" s="1279"/>
      <c r="LPX109" s="1279"/>
      <c r="LPY109" s="1279"/>
      <c r="LPZ109" s="1279"/>
      <c r="LQA109" s="1279"/>
      <c r="LQB109" s="1279"/>
      <c r="LQC109" s="1279"/>
      <c r="LQD109" s="1279"/>
      <c r="LQE109" s="1279"/>
      <c r="LQF109" s="1279"/>
      <c r="LQG109" s="1279"/>
      <c r="LQH109" s="1279"/>
      <c r="LQI109" s="1279"/>
      <c r="LQJ109" s="1279"/>
      <c r="LQK109" s="1279"/>
      <c r="LQL109" s="1279"/>
      <c r="LQM109" s="1279"/>
      <c r="LQN109" s="1279"/>
      <c r="LQO109" s="1279"/>
      <c r="LQP109" s="1279"/>
      <c r="LQQ109" s="1279"/>
      <c r="LQR109" s="1279"/>
      <c r="LQS109" s="1279"/>
      <c r="LQT109" s="1279"/>
      <c r="LQU109" s="1279"/>
      <c r="LQV109" s="1279"/>
      <c r="LQW109" s="1279"/>
      <c r="LQX109" s="1279"/>
      <c r="LQY109" s="1279"/>
      <c r="LQZ109" s="1279"/>
      <c r="LRA109" s="1279"/>
      <c r="LRB109" s="1279"/>
      <c r="LRC109" s="1279"/>
      <c r="LRD109" s="1279"/>
      <c r="LRE109" s="1279"/>
      <c r="LRF109" s="1279"/>
      <c r="LRG109" s="1279"/>
      <c r="LRH109" s="1279"/>
      <c r="LRI109" s="1279"/>
      <c r="LRJ109" s="1279"/>
      <c r="LRK109" s="1279"/>
      <c r="LRL109" s="1279"/>
      <c r="LRM109" s="1279"/>
      <c r="LRN109" s="1279"/>
      <c r="LRO109" s="1279"/>
      <c r="LRP109" s="1279"/>
      <c r="LRQ109" s="1279"/>
      <c r="LRR109" s="1279"/>
      <c r="LRS109" s="1279"/>
      <c r="LRT109" s="1279"/>
      <c r="LRU109" s="1279"/>
      <c r="LRV109" s="1279"/>
      <c r="LRW109" s="1279"/>
      <c r="LRX109" s="1279"/>
      <c r="LRY109" s="1279"/>
      <c r="LRZ109" s="1279"/>
      <c r="LSA109" s="1279"/>
      <c r="LSB109" s="1279"/>
      <c r="LSC109" s="1279"/>
      <c r="LSD109" s="1279"/>
      <c r="LSE109" s="1279"/>
      <c r="LSF109" s="1279"/>
      <c r="LSG109" s="1279"/>
      <c r="LSH109" s="1279"/>
      <c r="LSI109" s="1279"/>
      <c r="LSJ109" s="1279"/>
      <c r="LSK109" s="1279"/>
      <c r="LSL109" s="1279"/>
      <c r="LSM109" s="1279"/>
      <c r="LSN109" s="1279"/>
      <c r="LSO109" s="1279"/>
      <c r="LSP109" s="1279"/>
      <c r="LSQ109" s="1279"/>
      <c r="LSR109" s="1279"/>
      <c r="LSS109" s="1279"/>
      <c r="LST109" s="1279"/>
      <c r="LSU109" s="1279"/>
      <c r="LSV109" s="1279"/>
      <c r="LSW109" s="1279"/>
      <c r="LSX109" s="1279"/>
      <c r="LSY109" s="1279"/>
      <c r="LSZ109" s="1279"/>
      <c r="LTA109" s="1279"/>
      <c r="LTB109" s="1279"/>
      <c r="LTC109" s="1279"/>
      <c r="LTD109" s="1279"/>
      <c r="LTE109" s="1279"/>
      <c r="LTF109" s="1279"/>
      <c r="LTG109" s="1279"/>
      <c r="LTH109" s="1279"/>
      <c r="LTI109" s="1279"/>
      <c r="LTJ109" s="1279"/>
      <c r="LTK109" s="1279"/>
      <c r="LTL109" s="1279"/>
      <c r="LTM109" s="1279"/>
      <c r="LTN109" s="1279"/>
      <c r="LTO109" s="1279"/>
      <c r="LTP109" s="1279"/>
      <c r="LTQ109" s="1279"/>
      <c r="LTR109" s="1279"/>
      <c r="LTS109" s="1279"/>
      <c r="LTT109" s="1279"/>
      <c r="LTU109" s="1279"/>
      <c r="LTV109" s="1279"/>
      <c r="LTW109" s="1279"/>
      <c r="LTX109" s="1279"/>
      <c r="LTY109" s="1279"/>
      <c r="LTZ109" s="1279"/>
      <c r="LUA109" s="1279"/>
      <c r="LUB109" s="1279"/>
      <c r="LUC109" s="1279"/>
      <c r="LUD109" s="1279"/>
      <c r="LUE109" s="1279"/>
      <c r="LUF109" s="1279"/>
      <c r="LUG109" s="1279"/>
      <c r="LUH109" s="1279"/>
      <c r="LUI109" s="1279"/>
      <c r="LUJ109" s="1279"/>
      <c r="LUK109" s="1279"/>
      <c r="LUL109" s="1279"/>
      <c r="LUM109" s="1279"/>
      <c r="LUN109" s="1279"/>
      <c r="LUO109" s="1279"/>
      <c r="LUP109" s="1279"/>
      <c r="LUQ109" s="1279"/>
      <c r="LUR109" s="1279"/>
      <c r="LUS109" s="1279"/>
      <c r="LUT109" s="1279"/>
      <c r="LUU109" s="1279"/>
      <c r="LUV109" s="1279"/>
      <c r="LUW109" s="1279"/>
      <c r="LUX109" s="1279"/>
      <c r="LUY109" s="1279"/>
      <c r="LUZ109" s="1279"/>
      <c r="LVA109" s="1279"/>
      <c r="LVB109" s="1279"/>
      <c r="LVC109" s="1279"/>
      <c r="LVD109" s="1279"/>
      <c r="LVE109" s="1279"/>
      <c r="LVF109" s="1279"/>
      <c r="LVG109" s="1279"/>
      <c r="LVH109" s="1279"/>
      <c r="LVI109" s="1279"/>
      <c r="LVJ109" s="1279"/>
      <c r="LVK109" s="1279"/>
      <c r="LVL109" s="1279"/>
      <c r="LVM109" s="1279"/>
      <c r="LVN109" s="1279"/>
      <c r="LVO109" s="1279"/>
      <c r="LVP109" s="1279"/>
      <c r="LVQ109" s="1279"/>
      <c r="LVR109" s="1279"/>
      <c r="LVS109" s="1279"/>
      <c r="LVT109" s="1279"/>
      <c r="LVU109" s="1279"/>
      <c r="LVV109" s="1279"/>
      <c r="LVW109" s="1279"/>
      <c r="LVX109" s="1279"/>
      <c r="LVY109" s="1279"/>
      <c r="LVZ109" s="1279"/>
      <c r="LWA109" s="1279"/>
      <c r="LWB109" s="1279"/>
      <c r="LWC109" s="1279"/>
      <c r="LWD109" s="1279"/>
      <c r="LWE109" s="1279"/>
      <c r="LWF109" s="1279"/>
      <c r="LWG109" s="1279"/>
      <c r="LWH109" s="1279"/>
      <c r="LWI109" s="1279"/>
      <c r="LWJ109" s="1279"/>
      <c r="LWK109" s="1279"/>
      <c r="LWL109" s="1279"/>
      <c r="LWM109" s="1279"/>
      <c r="LWN109" s="1279"/>
      <c r="LWO109" s="1279"/>
      <c r="LWP109" s="1279"/>
      <c r="LWQ109" s="1279"/>
      <c r="LWR109" s="1279"/>
      <c r="LWS109" s="1279"/>
      <c r="LWT109" s="1279"/>
      <c r="LWU109" s="1279"/>
      <c r="LWV109" s="1279"/>
      <c r="LWW109" s="1279"/>
      <c r="LWX109" s="1279"/>
      <c r="LWY109" s="1279"/>
      <c r="LWZ109" s="1279"/>
      <c r="LXA109" s="1279"/>
      <c r="LXB109" s="1279"/>
      <c r="LXC109" s="1279"/>
      <c r="LXD109" s="1279"/>
      <c r="LXE109" s="1279"/>
      <c r="LXF109" s="1279"/>
      <c r="LXG109" s="1279"/>
      <c r="LXH109" s="1279"/>
      <c r="LXI109" s="1279"/>
      <c r="LXJ109" s="1279"/>
      <c r="LXK109" s="1279"/>
      <c r="LXL109" s="1279"/>
      <c r="LXM109" s="1279"/>
      <c r="LXN109" s="1279"/>
      <c r="LXO109" s="1279"/>
      <c r="LXP109" s="1279"/>
      <c r="LXQ109" s="1279"/>
      <c r="LXR109" s="1279"/>
      <c r="LXS109" s="1279"/>
      <c r="LXT109" s="1279"/>
      <c r="LXU109" s="1279"/>
      <c r="LXV109" s="1279"/>
      <c r="LXW109" s="1279"/>
      <c r="LXX109" s="1279"/>
      <c r="LXY109" s="1279"/>
      <c r="LXZ109" s="1279"/>
      <c r="LYA109" s="1279"/>
      <c r="LYB109" s="1279"/>
      <c r="LYC109" s="1279"/>
      <c r="LYD109" s="1279"/>
      <c r="LYE109" s="1279"/>
      <c r="LYF109" s="1279"/>
      <c r="LYG109" s="1279"/>
      <c r="LYH109" s="1279"/>
      <c r="LYI109" s="1279"/>
      <c r="LYJ109" s="1279"/>
      <c r="LYK109" s="1279"/>
      <c r="LYL109" s="1279"/>
      <c r="LYM109" s="1279"/>
      <c r="LYN109" s="1279"/>
      <c r="LYO109" s="1279"/>
      <c r="LYP109" s="1279"/>
      <c r="LYQ109" s="1279"/>
      <c r="LYR109" s="1279"/>
      <c r="LYS109" s="1279"/>
      <c r="LYT109" s="1279"/>
      <c r="LYU109" s="1279"/>
      <c r="LYV109" s="1279"/>
      <c r="LYW109" s="1279"/>
      <c r="LYX109" s="1279"/>
      <c r="LYY109" s="1279"/>
      <c r="LYZ109" s="1279"/>
      <c r="LZA109" s="1279"/>
      <c r="LZB109" s="1279"/>
      <c r="LZC109" s="1279"/>
      <c r="LZD109" s="1279"/>
      <c r="LZE109" s="1279"/>
      <c r="LZF109" s="1279"/>
      <c r="LZG109" s="1279"/>
      <c r="LZH109" s="1279"/>
      <c r="LZI109" s="1279"/>
      <c r="LZJ109" s="1279"/>
      <c r="LZK109" s="1279"/>
      <c r="LZL109" s="1279"/>
      <c r="LZM109" s="1279"/>
      <c r="LZN109" s="1279"/>
      <c r="LZO109" s="1279"/>
      <c r="LZP109" s="1279"/>
      <c r="LZQ109" s="1279"/>
      <c r="LZR109" s="1279"/>
      <c r="LZS109" s="1279"/>
      <c r="LZT109" s="1279"/>
      <c r="LZU109" s="1279"/>
      <c r="LZV109" s="1279"/>
      <c r="LZW109" s="1279"/>
      <c r="LZX109" s="1279"/>
      <c r="LZY109" s="1279"/>
      <c r="LZZ109" s="1279"/>
      <c r="MAA109" s="1279"/>
      <c r="MAB109" s="1279"/>
      <c r="MAC109" s="1279"/>
      <c r="MAD109" s="1279"/>
      <c r="MAE109" s="1279"/>
      <c r="MAF109" s="1279"/>
      <c r="MAG109" s="1279"/>
      <c r="MAH109" s="1279"/>
      <c r="MAI109" s="1279"/>
      <c r="MAJ109" s="1279"/>
      <c r="MAK109" s="1279"/>
      <c r="MAL109" s="1279"/>
      <c r="MAM109" s="1279"/>
      <c r="MAN109" s="1279"/>
      <c r="MAO109" s="1279"/>
      <c r="MAP109" s="1279"/>
      <c r="MAQ109" s="1279"/>
      <c r="MAR109" s="1279"/>
      <c r="MAS109" s="1279"/>
      <c r="MAT109" s="1279"/>
      <c r="MAU109" s="1279"/>
      <c r="MAV109" s="1279"/>
      <c r="MAW109" s="1279"/>
      <c r="MAX109" s="1279"/>
      <c r="MAY109" s="1279"/>
      <c r="MAZ109" s="1279"/>
      <c r="MBA109" s="1279"/>
      <c r="MBB109" s="1279"/>
      <c r="MBC109" s="1279"/>
      <c r="MBD109" s="1279"/>
      <c r="MBE109" s="1279"/>
      <c r="MBF109" s="1279"/>
      <c r="MBG109" s="1279"/>
      <c r="MBH109" s="1279"/>
      <c r="MBI109" s="1279"/>
      <c r="MBJ109" s="1279"/>
      <c r="MBK109" s="1279"/>
      <c r="MBL109" s="1279"/>
      <c r="MBM109" s="1279"/>
      <c r="MBN109" s="1279"/>
      <c r="MBO109" s="1279"/>
      <c r="MBP109" s="1279"/>
      <c r="MBQ109" s="1279"/>
      <c r="MBR109" s="1279"/>
      <c r="MBS109" s="1279"/>
      <c r="MBT109" s="1279"/>
      <c r="MBU109" s="1279"/>
      <c r="MBV109" s="1279"/>
      <c r="MBW109" s="1279"/>
      <c r="MBX109" s="1279"/>
      <c r="MBY109" s="1279"/>
      <c r="MBZ109" s="1279"/>
      <c r="MCA109" s="1279"/>
      <c r="MCB109" s="1279"/>
      <c r="MCC109" s="1279"/>
      <c r="MCD109" s="1279"/>
      <c r="MCE109" s="1279"/>
      <c r="MCF109" s="1279"/>
      <c r="MCG109" s="1279"/>
      <c r="MCH109" s="1279"/>
      <c r="MCI109" s="1279"/>
      <c r="MCJ109" s="1279"/>
      <c r="MCK109" s="1279"/>
      <c r="MCL109" s="1279"/>
      <c r="MCM109" s="1279"/>
      <c r="MCN109" s="1279"/>
      <c r="MCO109" s="1279"/>
      <c r="MCP109" s="1279"/>
      <c r="MCQ109" s="1279"/>
      <c r="MCR109" s="1279"/>
      <c r="MCS109" s="1279"/>
      <c r="MCT109" s="1279"/>
      <c r="MCU109" s="1279"/>
      <c r="MCV109" s="1279"/>
      <c r="MCW109" s="1279"/>
      <c r="MCX109" s="1279"/>
      <c r="MCY109" s="1279"/>
      <c r="MCZ109" s="1279"/>
      <c r="MDA109" s="1279"/>
      <c r="MDB109" s="1279"/>
      <c r="MDC109" s="1279"/>
      <c r="MDD109" s="1279"/>
      <c r="MDE109" s="1279"/>
      <c r="MDF109" s="1279"/>
      <c r="MDG109" s="1279"/>
      <c r="MDH109" s="1279"/>
      <c r="MDI109" s="1279"/>
      <c r="MDJ109" s="1279"/>
      <c r="MDK109" s="1279"/>
      <c r="MDL109" s="1279"/>
      <c r="MDM109" s="1279"/>
      <c r="MDN109" s="1279"/>
      <c r="MDO109" s="1279"/>
      <c r="MDP109" s="1279"/>
      <c r="MDQ109" s="1279"/>
      <c r="MDR109" s="1279"/>
      <c r="MDS109" s="1279"/>
      <c r="MDT109" s="1279"/>
      <c r="MDU109" s="1279"/>
      <c r="MDV109" s="1279"/>
      <c r="MDW109" s="1279"/>
      <c r="MDX109" s="1279"/>
      <c r="MDY109" s="1279"/>
      <c r="MDZ109" s="1279"/>
      <c r="MEA109" s="1279"/>
      <c r="MEB109" s="1279"/>
      <c r="MEC109" s="1279"/>
      <c r="MED109" s="1279"/>
      <c r="MEE109" s="1279"/>
      <c r="MEF109" s="1279"/>
      <c r="MEG109" s="1279"/>
      <c r="MEH109" s="1279"/>
      <c r="MEI109" s="1279"/>
      <c r="MEJ109" s="1279"/>
      <c r="MEK109" s="1279"/>
      <c r="MEL109" s="1279"/>
      <c r="MEM109" s="1279"/>
      <c r="MEN109" s="1279"/>
      <c r="MEO109" s="1279"/>
      <c r="MEP109" s="1279"/>
      <c r="MEQ109" s="1279"/>
      <c r="MER109" s="1279"/>
      <c r="MES109" s="1279"/>
      <c r="MET109" s="1279"/>
      <c r="MEU109" s="1279"/>
      <c r="MEV109" s="1279"/>
      <c r="MEW109" s="1279"/>
      <c r="MEX109" s="1279"/>
      <c r="MEY109" s="1279"/>
      <c r="MEZ109" s="1279"/>
      <c r="MFA109" s="1279"/>
      <c r="MFB109" s="1279"/>
      <c r="MFC109" s="1279"/>
      <c r="MFD109" s="1279"/>
      <c r="MFE109" s="1279"/>
      <c r="MFF109" s="1279"/>
      <c r="MFG109" s="1279"/>
      <c r="MFH109" s="1279"/>
      <c r="MFI109" s="1279"/>
      <c r="MFJ109" s="1279"/>
      <c r="MFK109" s="1279"/>
      <c r="MFL109" s="1279"/>
      <c r="MFM109" s="1279"/>
      <c r="MFN109" s="1279"/>
      <c r="MFO109" s="1279"/>
      <c r="MFP109" s="1279"/>
      <c r="MFQ109" s="1279"/>
      <c r="MFR109" s="1279"/>
      <c r="MFS109" s="1279"/>
      <c r="MFT109" s="1279"/>
      <c r="MFU109" s="1279"/>
      <c r="MFV109" s="1279"/>
      <c r="MFW109" s="1279"/>
      <c r="MFX109" s="1279"/>
      <c r="MFY109" s="1279"/>
      <c r="MFZ109" s="1279"/>
      <c r="MGA109" s="1279"/>
      <c r="MGB109" s="1279"/>
      <c r="MGC109" s="1279"/>
      <c r="MGD109" s="1279"/>
      <c r="MGE109" s="1279"/>
      <c r="MGF109" s="1279"/>
      <c r="MGG109" s="1279"/>
      <c r="MGH109" s="1279"/>
      <c r="MGI109" s="1279"/>
      <c r="MGJ109" s="1279"/>
      <c r="MGK109" s="1279"/>
      <c r="MGL109" s="1279"/>
      <c r="MGM109" s="1279"/>
      <c r="MGN109" s="1279"/>
      <c r="MGO109" s="1279"/>
      <c r="MGP109" s="1279"/>
      <c r="MGQ109" s="1279"/>
      <c r="MGR109" s="1279"/>
      <c r="MGS109" s="1279"/>
      <c r="MGT109" s="1279"/>
      <c r="MGU109" s="1279"/>
      <c r="MGV109" s="1279"/>
      <c r="MGW109" s="1279"/>
      <c r="MGX109" s="1279"/>
      <c r="MGY109" s="1279"/>
      <c r="MGZ109" s="1279"/>
      <c r="MHA109" s="1279"/>
      <c r="MHB109" s="1279"/>
      <c r="MHC109" s="1279"/>
      <c r="MHD109" s="1279"/>
      <c r="MHE109" s="1279"/>
      <c r="MHF109" s="1279"/>
      <c r="MHG109" s="1279"/>
      <c r="MHH109" s="1279"/>
      <c r="MHI109" s="1279"/>
      <c r="MHJ109" s="1279"/>
      <c r="MHK109" s="1279"/>
      <c r="MHL109" s="1279"/>
      <c r="MHM109" s="1279"/>
      <c r="MHN109" s="1279"/>
      <c r="MHO109" s="1279"/>
      <c r="MHP109" s="1279"/>
      <c r="MHQ109" s="1279"/>
      <c r="MHR109" s="1279"/>
      <c r="MHS109" s="1279"/>
      <c r="MHT109" s="1279"/>
      <c r="MHU109" s="1279"/>
      <c r="MHV109" s="1279"/>
      <c r="MHW109" s="1279"/>
      <c r="MHX109" s="1279"/>
      <c r="MHY109" s="1279"/>
      <c r="MHZ109" s="1279"/>
      <c r="MIA109" s="1279"/>
      <c r="MIB109" s="1279"/>
      <c r="MIC109" s="1279"/>
      <c r="MID109" s="1279"/>
      <c r="MIE109" s="1279"/>
      <c r="MIF109" s="1279"/>
      <c r="MIG109" s="1279"/>
      <c r="MIH109" s="1279"/>
      <c r="MII109" s="1279"/>
      <c r="MIJ109" s="1279"/>
      <c r="MIK109" s="1279"/>
      <c r="MIL109" s="1279"/>
      <c r="MIM109" s="1279"/>
      <c r="MIN109" s="1279"/>
      <c r="MIO109" s="1279"/>
      <c r="MIP109" s="1279"/>
      <c r="MIQ109" s="1279"/>
      <c r="MIR109" s="1279"/>
      <c r="MIS109" s="1279"/>
      <c r="MIT109" s="1279"/>
      <c r="MIU109" s="1279"/>
      <c r="MIV109" s="1279"/>
      <c r="MIW109" s="1279"/>
      <c r="MIX109" s="1279"/>
      <c r="MIY109" s="1279"/>
      <c r="MIZ109" s="1279"/>
      <c r="MJA109" s="1279"/>
      <c r="MJB109" s="1279"/>
      <c r="MJC109" s="1279"/>
      <c r="MJD109" s="1279"/>
      <c r="MJE109" s="1279"/>
      <c r="MJF109" s="1279"/>
      <c r="MJG109" s="1279"/>
      <c r="MJH109" s="1279"/>
      <c r="MJI109" s="1279"/>
      <c r="MJJ109" s="1279"/>
      <c r="MJK109" s="1279"/>
      <c r="MJL109" s="1279"/>
      <c r="MJM109" s="1279"/>
      <c r="MJN109" s="1279"/>
      <c r="MJO109" s="1279"/>
      <c r="MJP109" s="1279"/>
      <c r="MJQ109" s="1279"/>
      <c r="MJR109" s="1279"/>
      <c r="MJS109" s="1279"/>
      <c r="MJT109" s="1279"/>
      <c r="MJU109" s="1279"/>
      <c r="MJV109" s="1279"/>
      <c r="MJW109" s="1279"/>
      <c r="MJX109" s="1279"/>
      <c r="MJY109" s="1279"/>
      <c r="MJZ109" s="1279"/>
      <c r="MKA109" s="1279"/>
      <c r="MKB109" s="1279"/>
      <c r="MKC109" s="1279"/>
      <c r="MKD109" s="1279"/>
      <c r="MKE109" s="1279"/>
      <c r="MKF109" s="1279"/>
      <c r="MKG109" s="1279"/>
      <c r="MKH109" s="1279"/>
      <c r="MKI109" s="1279"/>
      <c r="MKJ109" s="1279"/>
      <c r="MKK109" s="1279"/>
      <c r="MKL109" s="1279"/>
      <c r="MKM109" s="1279"/>
      <c r="MKN109" s="1279"/>
      <c r="MKO109" s="1279"/>
      <c r="MKP109" s="1279"/>
      <c r="MKQ109" s="1279"/>
      <c r="MKR109" s="1279"/>
      <c r="MKS109" s="1279"/>
      <c r="MKT109" s="1279"/>
      <c r="MKU109" s="1279"/>
      <c r="MKV109" s="1279"/>
      <c r="MKW109" s="1279"/>
      <c r="MKX109" s="1279"/>
      <c r="MKY109" s="1279"/>
      <c r="MKZ109" s="1279"/>
      <c r="MLA109" s="1279"/>
      <c r="MLB109" s="1279"/>
      <c r="MLC109" s="1279"/>
      <c r="MLD109" s="1279"/>
      <c r="MLE109" s="1279"/>
      <c r="MLF109" s="1279"/>
      <c r="MLG109" s="1279"/>
      <c r="MLH109" s="1279"/>
      <c r="MLI109" s="1279"/>
      <c r="MLJ109" s="1279"/>
      <c r="MLK109" s="1279"/>
      <c r="MLL109" s="1279"/>
      <c r="MLM109" s="1279"/>
      <c r="MLN109" s="1279"/>
      <c r="MLO109" s="1279"/>
      <c r="MLP109" s="1279"/>
      <c r="MLQ109" s="1279"/>
      <c r="MLR109" s="1279"/>
      <c r="MLS109" s="1279"/>
      <c r="MLT109" s="1279"/>
      <c r="MLU109" s="1279"/>
      <c r="MLV109" s="1279"/>
      <c r="MLW109" s="1279"/>
      <c r="MLX109" s="1279"/>
      <c r="MLY109" s="1279"/>
      <c r="MLZ109" s="1279"/>
      <c r="MMA109" s="1279"/>
      <c r="MMB109" s="1279"/>
      <c r="MMC109" s="1279"/>
      <c r="MMD109" s="1279"/>
      <c r="MME109" s="1279"/>
      <c r="MMF109" s="1279"/>
      <c r="MMG109" s="1279"/>
      <c r="MMH109" s="1279"/>
      <c r="MMI109" s="1279"/>
      <c r="MMJ109" s="1279"/>
      <c r="MMK109" s="1279"/>
      <c r="MML109" s="1279"/>
      <c r="MMM109" s="1279"/>
      <c r="MMN109" s="1279"/>
      <c r="MMO109" s="1279"/>
      <c r="MMP109" s="1279"/>
      <c r="MMQ109" s="1279"/>
      <c r="MMR109" s="1279"/>
      <c r="MMS109" s="1279"/>
      <c r="MMT109" s="1279"/>
      <c r="MMU109" s="1279"/>
      <c r="MMV109" s="1279"/>
      <c r="MMW109" s="1279"/>
      <c r="MMX109" s="1279"/>
      <c r="MMY109" s="1279"/>
      <c r="MMZ109" s="1279"/>
      <c r="MNA109" s="1279"/>
      <c r="MNB109" s="1279"/>
      <c r="MNC109" s="1279"/>
      <c r="MND109" s="1279"/>
      <c r="MNE109" s="1279"/>
      <c r="MNF109" s="1279"/>
      <c r="MNG109" s="1279"/>
      <c r="MNH109" s="1279"/>
      <c r="MNI109" s="1279"/>
      <c r="MNJ109" s="1279"/>
      <c r="MNK109" s="1279"/>
      <c r="MNL109" s="1279"/>
      <c r="MNM109" s="1279"/>
      <c r="MNN109" s="1279"/>
      <c r="MNO109" s="1279"/>
      <c r="MNP109" s="1279"/>
      <c r="MNQ109" s="1279"/>
      <c r="MNR109" s="1279"/>
      <c r="MNS109" s="1279"/>
      <c r="MNT109" s="1279"/>
      <c r="MNU109" s="1279"/>
      <c r="MNV109" s="1279"/>
      <c r="MNW109" s="1279"/>
      <c r="MNX109" s="1279"/>
      <c r="MNY109" s="1279"/>
      <c r="MNZ109" s="1279"/>
      <c r="MOA109" s="1279"/>
      <c r="MOB109" s="1279"/>
      <c r="MOC109" s="1279"/>
      <c r="MOD109" s="1279"/>
      <c r="MOE109" s="1279"/>
      <c r="MOF109" s="1279"/>
      <c r="MOG109" s="1279"/>
      <c r="MOH109" s="1279"/>
      <c r="MOI109" s="1279"/>
      <c r="MOJ109" s="1279"/>
      <c r="MOK109" s="1279"/>
      <c r="MOL109" s="1279"/>
      <c r="MOM109" s="1279"/>
      <c r="MON109" s="1279"/>
      <c r="MOO109" s="1279"/>
      <c r="MOP109" s="1279"/>
      <c r="MOQ109" s="1279"/>
      <c r="MOR109" s="1279"/>
      <c r="MOS109" s="1279"/>
      <c r="MOT109" s="1279"/>
      <c r="MOU109" s="1279"/>
      <c r="MOV109" s="1279"/>
      <c r="MOW109" s="1279"/>
      <c r="MOX109" s="1279"/>
      <c r="MOY109" s="1279"/>
      <c r="MOZ109" s="1279"/>
      <c r="MPA109" s="1279"/>
      <c r="MPB109" s="1279"/>
      <c r="MPC109" s="1279"/>
      <c r="MPD109" s="1279"/>
      <c r="MPE109" s="1279"/>
      <c r="MPF109" s="1279"/>
      <c r="MPG109" s="1279"/>
      <c r="MPH109" s="1279"/>
      <c r="MPI109" s="1279"/>
      <c r="MPJ109" s="1279"/>
      <c r="MPK109" s="1279"/>
      <c r="MPL109" s="1279"/>
      <c r="MPM109" s="1279"/>
      <c r="MPN109" s="1279"/>
      <c r="MPO109" s="1279"/>
      <c r="MPP109" s="1279"/>
      <c r="MPQ109" s="1279"/>
      <c r="MPR109" s="1279"/>
      <c r="MPS109" s="1279"/>
      <c r="MPT109" s="1279"/>
      <c r="MPU109" s="1279"/>
      <c r="MPV109" s="1279"/>
      <c r="MPW109" s="1279"/>
      <c r="MPX109" s="1279"/>
      <c r="MPY109" s="1279"/>
      <c r="MPZ109" s="1279"/>
      <c r="MQA109" s="1279"/>
      <c r="MQB109" s="1279"/>
      <c r="MQC109" s="1279"/>
      <c r="MQD109" s="1279"/>
      <c r="MQE109" s="1279"/>
      <c r="MQF109" s="1279"/>
      <c r="MQG109" s="1279"/>
      <c r="MQH109" s="1279"/>
      <c r="MQI109" s="1279"/>
      <c r="MQJ109" s="1279"/>
      <c r="MQK109" s="1279"/>
      <c r="MQL109" s="1279"/>
      <c r="MQM109" s="1279"/>
      <c r="MQN109" s="1279"/>
      <c r="MQO109" s="1279"/>
      <c r="MQP109" s="1279"/>
      <c r="MQQ109" s="1279"/>
      <c r="MQR109" s="1279"/>
      <c r="MQS109" s="1279"/>
      <c r="MQT109" s="1279"/>
      <c r="MQU109" s="1279"/>
      <c r="MQV109" s="1279"/>
      <c r="MQW109" s="1279"/>
      <c r="MQX109" s="1279"/>
      <c r="MQY109" s="1279"/>
      <c r="MQZ109" s="1279"/>
      <c r="MRA109" s="1279"/>
      <c r="MRB109" s="1279"/>
      <c r="MRC109" s="1279"/>
      <c r="MRD109" s="1279"/>
      <c r="MRE109" s="1279"/>
      <c r="MRF109" s="1279"/>
      <c r="MRG109" s="1279"/>
      <c r="MRH109" s="1279"/>
      <c r="MRI109" s="1279"/>
      <c r="MRJ109" s="1279"/>
      <c r="MRK109" s="1279"/>
      <c r="MRL109" s="1279"/>
      <c r="MRM109" s="1279"/>
      <c r="MRN109" s="1279"/>
      <c r="MRO109" s="1279"/>
      <c r="MRP109" s="1279"/>
      <c r="MRQ109" s="1279"/>
      <c r="MRR109" s="1279"/>
      <c r="MRS109" s="1279"/>
      <c r="MRT109" s="1279"/>
      <c r="MRU109" s="1279"/>
      <c r="MRV109" s="1279"/>
      <c r="MRW109" s="1279"/>
      <c r="MRX109" s="1279"/>
      <c r="MRY109" s="1279"/>
      <c r="MRZ109" s="1279"/>
      <c r="MSA109" s="1279"/>
      <c r="MSB109" s="1279"/>
      <c r="MSC109" s="1279"/>
      <c r="MSD109" s="1279"/>
      <c r="MSE109" s="1279"/>
      <c r="MSF109" s="1279"/>
      <c r="MSG109" s="1279"/>
      <c r="MSH109" s="1279"/>
      <c r="MSI109" s="1279"/>
      <c r="MSJ109" s="1279"/>
      <c r="MSK109" s="1279"/>
      <c r="MSL109" s="1279"/>
      <c r="MSM109" s="1279"/>
      <c r="MSN109" s="1279"/>
      <c r="MSO109" s="1279"/>
      <c r="MSP109" s="1279"/>
      <c r="MSQ109" s="1279"/>
      <c r="MSR109" s="1279"/>
      <c r="MSS109" s="1279"/>
      <c r="MST109" s="1279"/>
      <c r="MSU109" s="1279"/>
      <c r="MSV109" s="1279"/>
      <c r="MSW109" s="1279"/>
      <c r="MSX109" s="1279"/>
      <c r="MSY109" s="1279"/>
      <c r="MSZ109" s="1279"/>
      <c r="MTA109" s="1279"/>
      <c r="MTB109" s="1279"/>
      <c r="MTC109" s="1279"/>
      <c r="MTD109" s="1279"/>
      <c r="MTE109" s="1279"/>
      <c r="MTF109" s="1279"/>
      <c r="MTG109" s="1279"/>
      <c r="MTH109" s="1279"/>
      <c r="MTI109" s="1279"/>
      <c r="MTJ109" s="1279"/>
      <c r="MTK109" s="1279"/>
      <c r="MTL109" s="1279"/>
      <c r="MTM109" s="1279"/>
      <c r="MTN109" s="1279"/>
      <c r="MTO109" s="1279"/>
      <c r="MTP109" s="1279"/>
      <c r="MTQ109" s="1279"/>
      <c r="MTR109" s="1279"/>
      <c r="MTS109" s="1279"/>
      <c r="MTT109" s="1279"/>
      <c r="MTU109" s="1279"/>
      <c r="MTV109" s="1279"/>
      <c r="MTW109" s="1279"/>
      <c r="MTX109" s="1279"/>
      <c r="MTY109" s="1279"/>
      <c r="MTZ109" s="1279"/>
      <c r="MUA109" s="1279"/>
      <c r="MUB109" s="1279"/>
      <c r="MUC109" s="1279"/>
      <c r="MUD109" s="1279"/>
      <c r="MUE109" s="1279"/>
      <c r="MUF109" s="1279"/>
      <c r="MUG109" s="1279"/>
      <c r="MUH109" s="1279"/>
      <c r="MUI109" s="1279"/>
      <c r="MUJ109" s="1279"/>
      <c r="MUK109" s="1279"/>
      <c r="MUL109" s="1279"/>
      <c r="MUM109" s="1279"/>
      <c r="MUN109" s="1279"/>
      <c r="MUO109" s="1279"/>
      <c r="MUP109" s="1279"/>
      <c r="MUQ109" s="1279"/>
      <c r="MUR109" s="1279"/>
      <c r="MUS109" s="1279"/>
      <c r="MUT109" s="1279"/>
      <c r="MUU109" s="1279"/>
      <c r="MUV109" s="1279"/>
      <c r="MUW109" s="1279"/>
      <c r="MUX109" s="1279"/>
      <c r="MUY109" s="1279"/>
      <c r="MUZ109" s="1279"/>
      <c r="MVA109" s="1279"/>
      <c r="MVB109" s="1279"/>
      <c r="MVC109" s="1279"/>
      <c r="MVD109" s="1279"/>
      <c r="MVE109" s="1279"/>
      <c r="MVF109" s="1279"/>
      <c r="MVG109" s="1279"/>
      <c r="MVH109" s="1279"/>
      <c r="MVI109" s="1279"/>
      <c r="MVJ109" s="1279"/>
      <c r="MVK109" s="1279"/>
      <c r="MVL109" s="1279"/>
      <c r="MVM109" s="1279"/>
      <c r="MVN109" s="1279"/>
      <c r="MVO109" s="1279"/>
      <c r="MVP109" s="1279"/>
      <c r="MVQ109" s="1279"/>
      <c r="MVR109" s="1279"/>
      <c r="MVS109" s="1279"/>
      <c r="MVT109" s="1279"/>
      <c r="MVU109" s="1279"/>
      <c r="MVV109" s="1279"/>
      <c r="MVW109" s="1279"/>
      <c r="MVX109" s="1279"/>
      <c r="MVY109" s="1279"/>
      <c r="MVZ109" s="1279"/>
      <c r="MWA109" s="1279"/>
      <c r="MWB109" s="1279"/>
      <c r="MWC109" s="1279"/>
      <c r="MWD109" s="1279"/>
      <c r="MWE109" s="1279"/>
      <c r="MWF109" s="1279"/>
      <c r="MWG109" s="1279"/>
      <c r="MWH109" s="1279"/>
      <c r="MWI109" s="1279"/>
      <c r="MWJ109" s="1279"/>
      <c r="MWK109" s="1279"/>
      <c r="MWL109" s="1279"/>
      <c r="MWM109" s="1279"/>
      <c r="MWN109" s="1279"/>
      <c r="MWO109" s="1279"/>
      <c r="MWP109" s="1279"/>
      <c r="MWQ109" s="1279"/>
      <c r="MWR109" s="1279"/>
      <c r="MWS109" s="1279"/>
      <c r="MWT109" s="1279"/>
      <c r="MWU109" s="1279"/>
      <c r="MWV109" s="1279"/>
      <c r="MWW109" s="1279"/>
      <c r="MWX109" s="1279"/>
      <c r="MWY109" s="1279"/>
      <c r="MWZ109" s="1279"/>
      <c r="MXA109" s="1279"/>
      <c r="MXB109" s="1279"/>
      <c r="MXC109" s="1279"/>
      <c r="MXD109" s="1279"/>
      <c r="MXE109" s="1279"/>
      <c r="MXF109" s="1279"/>
      <c r="MXG109" s="1279"/>
      <c r="MXH109" s="1279"/>
      <c r="MXI109" s="1279"/>
      <c r="MXJ109" s="1279"/>
      <c r="MXK109" s="1279"/>
      <c r="MXL109" s="1279"/>
      <c r="MXM109" s="1279"/>
      <c r="MXN109" s="1279"/>
      <c r="MXO109" s="1279"/>
      <c r="MXP109" s="1279"/>
      <c r="MXQ109" s="1279"/>
      <c r="MXR109" s="1279"/>
      <c r="MXS109" s="1279"/>
      <c r="MXT109" s="1279"/>
      <c r="MXU109" s="1279"/>
      <c r="MXV109" s="1279"/>
      <c r="MXW109" s="1279"/>
      <c r="MXX109" s="1279"/>
      <c r="MXY109" s="1279"/>
      <c r="MXZ109" s="1279"/>
      <c r="MYA109" s="1279"/>
      <c r="MYB109" s="1279"/>
      <c r="MYC109" s="1279"/>
      <c r="MYD109" s="1279"/>
      <c r="MYE109" s="1279"/>
      <c r="MYF109" s="1279"/>
      <c r="MYG109" s="1279"/>
      <c r="MYH109" s="1279"/>
      <c r="MYI109" s="1279"/>
      <c r="MYJ109" s="1279"/>
      <c r="MYK109" s="1279"/>
      <c r="MYL109" s="1279"/>
      <c r="MYM109" s="1279"/>
      <c r="MYN109" s="1279"/>
      <c r="MYO109" s="1279"/>
      <c r="MYP109" s="1279"/>
      <c r="MYQ109" s="1279"/>
      <c r="MYR109" s="1279"/>
      <c r="MYS109" s="1279"/>
      <c r="MYT109" s="1279"/>
      <c r="MYU109" s="1279"/>
      <c r="MYV109" s="1279"/>
      <c r="MYW109" s="1279"/>
      <c r="MYX109" s="1279"/>
      <c r="MYY109" s="1279"/>
      <c r="MYZ109" s="1279"/>
      <c r="MZA109" s="1279"/>
      <c r="MZB109" s="1279"/>
      <c r="MZC109" s="1279"/>
      <c r="MZD109" s="1279"/>
      <c r="MZE109" s="1279"/>
      <c r="MZF109" s="1279"/>
      <c r="MZG109" s="1279"/>
      <c r="MZH109" s="1279"/>
      <c r="MZI109" s="1279"/>
      <c r="MZJ109" s="1279"/>
      <c r="MZK109" s="1279"/>
      <c r="MZL109" s="1279"/>
      <c r="MZM109" s="1279"/>
      <c r="MZN109" s="1279"/>
      <c r="MZO109" s="1279"/>
      <c r="MZP109" s="1279"/>
      <c r="MZQ109" s="1279"/>
      <c r="MZR109" s="1279"/>
      <c r="MZS109" s="1279"/>
      <c r="MZT109" s="1279"/>
      <c r="MZU109" s="1279"/>
      <c r="MZV109" s="1279"/>
      <c r="MZW109" s="1279"/>
      <c r="MZX109" s="1279"/>
      <c r="MZY109" s="1279"/>
      <c r="MZZ109" s="1279"/>
      <c r="NAA109" s="1279"/>
      <c r="NAB109" s="1279"/>
      <c r="NAC109" s="1279"/>
      <c r="NAD109" s="1279"/>
      <c r="NAE109" s="1279"/>
      <c r="NAF109" s="1279"/>
      <c r="NAG109" s="1279"/>
      <c r="NAH109" s="1279"/>
      <c r="NAI109" s="1279"/>
      <c r="NAJ109" s="1279"/>
      <c r="NAK109" s="1279"/>
      <c r="NAL109" s="1279"/>
      <c r="NAM109" s="1279"/>
      <c r="NAN109" s="1279"/>
      <c r="NAO109" s="1279"/>
      <c r="NAP109" s="1279"/>
      <c r="NAQ109" s="1279"/>
      <c r="NAR109" s="1279"/>
      <c r="NAS109" s="1279"/>
      <c r="NAT109" s="1279"/>
      <c r="NAU109" s="1279"/>
      <c r="NAV109" s="1279"/>
      <c r="NAW109" s="1279"/>
      <c r="NAX109" s="1279"/>
      <c r="NAY109" s="1279"/>
      <c r="NAZ109" s="1279"/>
      <c r="NBA109" s="1279"/>
      <c r="NBB109" s="1279"/>
      <c r="NBC109" s="1279"/>
      <c r="NBD109" s="1279"/>
      <c r="NBE109" s="1279"/>
      <c r="NBF109" s="1279"/>
      <c r="NBG109" s="1279"/>
      <c r="NBH109" s="1279"/>
      <c r="NBI109" s="1279"/>
      <c r="NBJ109" s="1279"/>
      <c r="NBK109" s="1279"/>
      <c r="NBL109" s="1279"/>
      <c r="NBM109" s="1279"/>
      <c r="NBN109" s="1279"/>
      <c r="NBO109" s="1279"/>
      <c r="NBP109" s="1279"/>
      <c r="NBQ109" s="1279"/>
      <c r="NBR109" s="1279"/>
      <c r="NBS109" s="1279"/>
      <c r="NBT109" s="1279"/>
      <c r="NBU109" s="1279"/>
      <c r="NBV109" s="1279"/>
      <c r="NBW109" s="1279"/>
      <c r="NBX109" s="1279"/>
      <c r="NBY109" s="1279"/>
      <c r="NBZ109" s="1279"/>
      <c r="NCA109" s="1279"/>
      <c r="NCB109" s="1279"/>
      <c r="NCC109" s="1279"/>
      <c r="NCD109" s="1279"/>
      <c r="NCE109" s="1279"/>
      <c r="NCF109" s="1279"/>
      <c r="NCG109" s="1279"/>
      <c r="NCH109" s="1279"/>
      <c r="NCI109" s="1279"/>
      <c r="NCJ109" s="1279"/>
      <c r="NCK109" s="1279"/>
      <c r="NCL109" s="1279"/>
      <c r="NCM109" s="1279"/>
      <c r="NCN109" s="1279"/>
      <c r="NCO109" s="1279"/>
      <c r="NCP109" s="1279"/>
      <c r="NCQ109" s="1279"/>
      <c r="NCR109" s="1279"/>
      <c r="NCS109" s="1279"/>
      <c r="NCT109" s="1279"/>
      <c r="NCU109" s="1279"/>
      <c r="NCV109" s="1279"/>
      <c r="NCW109" s="1279"/>
      <c r="NCX109" s="1279"/>
      <c r="NCY109" s="1279"/>
      <c r="NCZ109" s="1279"/>
      <c r="NDA109" s="1279"/>
      <c r="NDB109" s="1279"/>
      <c r="NDC109" s="1279"/>
      <c r="NDD109" s="1279"/>
      <c r="NDE109" s="1279"/>
      <c r="NDF109" s="1279"/>
      <c r="NDG109" s="1279"/>
      <c r="NDH109" s="1279"/>
      <c r="NDI109" s="1279"/>
      <c r="NDJ109" s="1279"/>
      <c r="NDK109" s="1279"/>
      <c r="NDL109" s="1279"/>
      <c r="NDM109" s="1279"/>
      <c r="NDN109" s="1279"/>
      <c r="NDO109" s="1279"/>
      <c r="NDP109" s="1279"/>
      <c r="NDQ109" s="1279"/>
      <c r="NDR109" s="1279"/>
      <c r="NDS109" s="1279"/>
      <c r="NDT109" s="1279"/>
      <c r="NDU109" s="1279"/>
      <c r="NDV109" s="1279"/>
      <c r="NDW109" s="1279"/>
      <c r="NDX109" s="1279"/>
      <c r="NDY109" s="1279"/>
      <c r="NDZ109" s="1279"/>
      <c r="NEA109" s="1279"/>
      <c r="NEB109" s="1279"/>
      <c r="NEC109" s="1279"/>
      <c r="NED109" s="1279"/>
      <c r="NEE109" s="1279"/>
      <c r="NEF109" s="1279"/>
      <c r="NEG109" s="1279"/>
      <c r="NEH109" s="1279"/>
      <c r="NEI109" s="1279"/>
      <c r="NEJ109" s="1279"/>
      <c r="NEK109" s="1279"/>
      <c r="NEL109" s="1279"/>
      <c r="NEM109" s="1279"/>
      <c r="NEN109" s="1279"/>
      <c r="NEO109" s="1279"/>
      <c r="NEP109" s="1279"/>
      <c r="NEQ109" s="1279"/>
      <c r="NER109" s="1279"/>
      <c r="NES109" s="1279"/>
      <c r="NET109" s="1279"/>
      <c r="NEU109" s="1279"/>
      <c r="NEV109" s="1279"/>
      <c r="NEW109" s="1279"/>
      <c r="NEX109" s="1279"/>
      <c r="NEY109" s="1279"/>
      <c r="NEZ109" s="1279"/>
      <c r="NFA109" s="1279"/>
      <c r="NFB109" s="1279"/>
      <c r="NFC109" s="1279"/>
      <c r="NFD109" s="1279"/>
      <c r="NFE109" s="1279"/>
      <c r="NFF109" s="1279"/>
      <c r="NFG109" s="1279"/>
      <c r="NFH109" s="1279"/>
      <c r="NFI109" s="1279"/>
      <c r="NFJ109" s="1279"/>
      <c r="NFK109" s="1279"/>
      <c r="NFL109" s="1279"/>
      <c r="NFM109" s="1279"/>
      <c r="NFN109" s="1279"/>
      <c r="NFO109" s="1279"/>
      <c r="NFP109" s="1279"/>
      <c r="NFQ109" s="1279"/>
      <c r="NFR109" s="1279"/>
      <c r="NFS109" s="1279"/>
      <c r="NFT109" s="1279"/>
      <c r="NFU109" s="1279"/>
      <c r="NFV109" s="1279"/>
      <c r="NFW109" s="1279"/>
      <c r="NFX109" s="1279"/>
      <c r="NFY109" s="1279"/>
      <c r="NFZ109" s="1279"/>
      <c r="NGA109" s="1279"/>
      <c r="NGB109" s="1279"/>
      <c r="NGC109" s="1279"/>
      <c r="NGD109" s="1279"/>
      <c r="NGE109" s="1279"/>
      <c r="NGF109" s="1279"/>
      <c r="NGG109" s="1279"/>
      <c r="NGH109" s="1279"/>
      <c r="NGI109" s="1279"/>
      <c r="NGJ109" s="1279"/>
      <c r="NGK109" s="1279"/>
      <c r="NGL109" s="1279"/>
      <c r="NGM109" s="1279"/>
      <c r="NGN109" s="1279"/>
      <c r="NGO109" s="1279"/>
      <c r="NGP109" s="1279"/>
      <c r="NGQ109" s="1279"/>
      <c r="NGR109" s="1279"/>
      <c r="NGS109" s="1279"/>
      <c r="NGT109" s="1279"/>
      <c r="NGU109" s="1279"/>
      <c r="NGV109" s="1279"/>
      <c r="NGW109" s="1279"/>
      <c r="NGX109" s="1279"/>
      <c r="NGY109" s="1279"/>
      <c r="NGZ109" s="1279"/>
      <c r="NHA109" s="1279"/>
      <c r="NHB109" s="1279"/>
      <c r="NHC109" s="1279"/>
      <c r="NHD109" s="1279"/>
      <c r="NHE109" s="1279"/>
      <c r="NHF109" s="1279"/>
      <c r="NHG109" s="1279"/>
      <c r="NHH109" s="1279"/>
      <c r="NHI109" s="1279"/>
      <c r="NHJ109" s="1279"/>
      <c r="NHK109" s="1279"/>
      <c r="NHL109" s="1279"/>
      <c r="NHM109" s="1279"/>
      <c r="NHN109" s="1279"/>
      <c r="NHO109" s="1279"/>
      <c r="NHP109" s="1279"/>
      <c r="NHQ109" s="1279"/>
      <c r="NHR109" s="1279"/>
      <c r="NHS109" s="1279"/>
      <c r="NHT109" s="1279"/>
      <c r="NHU109" s="1279"/>
      <c r="NHV109" s="1279"/>
      <c r="NHW109" s="1279"/>
      <c r="NHX109" s="1279"/>
      <c r="NHY109" s="1279"/>
      <c r="NHZ109" s="1279"/>
      <c r="NIA109" s="1279"/>
      <c r="NIB109" s="1279"/>
      <c r="NIC109" s="1279"/>
      <c r="NID109" s="1279"/>
      <c r="NIE109" s="1279"/>
      <c r="NIF109" s="1279"/>
      <c r="NIG109" s="1279"/>
      <c r="NIH109" s="1279"/>
      <c r="NII109" s="1279"/>
      <c r="NIJ109" s="1279"/>
      <c r="NIK109" s="1279"/>
      <c r="NIL109" s="1279"/>
      <c r="NIM109" s="1279"/>
      <c r="NIN109" s="1279"/>
      <c r="NIO109" s="1279"/>
      <c r="NIP109" s="1279"/>
      <c r="NIQ109" s="1279"/>
      <c r="NIR109" s="1279"/>
      <c r="NIS109" s="1279"/>
      <c r="NIT109" s="1279"/>
      <c r="NIU109" s="1279"/>
      <c r="NIV109" s="1279"/>
      <c r="NIW109" s="1279"/>
      <c r="NIX109" s="1279"/>
      <c r="NIY109" s="1279"/>
      <c r="NIZ109" s="1279"/>
      <c r="NJA109" s="1279"/>
      <c r="NJB109" s="1279"/>
      <c r="NJC109" s="1279"/>
      <c r="NJD109" s="1279"/>
      <c r="NJE109" s="1279"/>
      <c r="NJF109" s="1279"/>
      <c r="NJG109" s="1279"/>
      <c r="NJH109" s="1279"/>
      <c r="NJI109" s="1279"/>
      <c r="NJJ109" s="1279"/>
      <c r="NJK109" s="1279"/>
      <c r="NJL109" s="1279"/>
      <c r="NJM109" s="1279"/>
      <c r="NJN109" s="1279"/>
      <c r="NJO109" s="1279"/>
      <c r="NJP109" s="1279"/>
      <c r="NJQ109" s="1279"/>
      <c r="NJR109" s="1279"/>
      <c r="NJS109" s="1279"/>
      <c r="NJT109" s="1279"/>
      <c r="NJU109" s="1279"/>
      <c r="NJV109" s="1279"/>
      <c r="NJW109" s="1279"/>
      <c r="NJX109" s="1279"/>
      <c r="NJY109" s="1279"/>
      <c r="NJZ109" s="1279"/>
      <c r="NKA109" s="1279"/>
      <c r="NKB109" s="1279"/>
      <c r="NKC109" s="1279"/>
      <c r="NKD109" s="1279"/>
      <c r="NKE109" s="1279"/>
      <c r="NKF109" s="1279"/>
      <c r="NKG109" s="1279"/>
      <c r="NKH109" s="1279"/>
      <c r="NKI109" s="1279"/>
      <c r="NKJ109" s="1279"/>
      <c r="NKK109" s="1279"/>
      <c r="NKL109" s="1279"/>
      <c r="NKM109" s="1279"/>
      <c r="NKN109" s="1279"/>
      <c r="NKO109" s="1279"/>
      <c r="NKP109" s="1279"/>
      <c r="NKQ109" s="1279"/>
      <c r="NKR109" s="1279"/>
      <c r="NKS109" s="1279"/>
      <c r="NKT109" s="1279"/>
      <c r="NKU109" s="1279"/>
      <c r="NKV109" s="1279"/>
      <c r="NKW109" s="1279"/>
      <c r="NKX109" s="1279"/>
      <c r="NKY109" s="1279"/>
      <c r="NKZ109" s="1279"/>
      <c r="NLA109" s="1279"/>
      <c r="NLB109" s="1279"/>
      <c r="NLC109" s="1279"/>
      <c r="NLD109" s="1279"/>
      <c r="NLE109" s="1279"/>
      <c r="NLF109" s="1279"/>
      <c r="NLG109" s="1279"/>
      <c r="NLH109" s="1279"/>
      <c r="NLI109" s="1279"/>
      <c r="NLJ109" s="1279"/>
      <c r="NLK109" s="1279"/>
      <c r="NLL109" s="1279"/>
      <c r="NLM109" s="1279"/>
      <c r="NLN109" s="1279"/>
      <c r="NLO109" s="1279"/>
      <c r="NLP109" s="1279"/>
      <c r="NLQ109" s="1279"/>
      <c r="NLR109" s="1279"/>
      <c r="NLS109" s="1279"/>
      <c r="NLT109" s="1279"/>
      <c r="NLU109" s="1279"/>
      <c r="NLV109" s="1279"/>
      <c r="NLW109" s="1279"/>
      <c r="NLX109" s="1279"/>
      <c r="NLY109" s="1279"/>
      <c r="NLZ109" s="1279"/>
      <c r="NMA109" s="1279"/>
      <c r="NMB109" s="1279"/>
      <c r="NMC109" s="1279"/>
      <c r="NMD109" s="1279"/>
      <c r="NME109" s="1279"/>
      <c r="NMF109" s="1279"/>
      <c r="NMG109" s="1279"/>
      <c r="NMH109" s="1279"/>
      <c r="NMI109" s="1279"/>
      <c r="NMJ109" s="1279"/>
      <c r="NMK109" s="1279"/>
      <c r="NML109" s="1279"/>
      <c r="NMM109" s="1279"/>
      <c r="NMN109" s="1279"/>
      <c r="NMO109" s="1279"/>
      <c r="NMP109" s="1279"/>
      <c r="NMQ109" s="1279"/>
      <c r="NMR109" s="1279"/>
      <c r="NMS109" s="1279"/>
      <c r="NMT109" s="1279"/>
      <c r="NMU109" s="1279"/>
      <c r="NMV109" s="1279"/>
      <c r="NMW109" s="1279"/>
      <c r="NMX109" s="1279"/>
      <c r="NMY109" s="1279"/>
      <c r="NMZ109" s="1279"/>
      <c r="NNA109" s="1279"/>
      <c r="NNB109" s="1279"/>
      <c r="NNC109" s="1279"/>
      <c r="NND109" s="1279"/>
      <c r="NNE109" s="1279"/>
      <c r="NNF109" s="1279"/>
      <c r="NNG109" s="1279"/>
      <c r="NNH109" s="1279"/>
      <c r="NNI109" s="1279"/>
      <c r="NNJ109" s="1279"/>
      <c r="NNK109" s="1279"/>
      <c r="NNL109" s="1279"/>
      <c r="NNM109" s="1279"/>
      <c r="NNN109" s="1279"/>
      <c r="NNO109" s="1279"/>
      <c r="NNP109" s="1279"/>
      <c r="NNQ109" s="1279"/>
      <c r="NNR109" s="1279"/>
      <c r="NNS109" s="1279"/>
      <c r="NNT109" s="1279"/>
      <c r="NNU109" s="1279"/>
      <c r="NNV109" s="1279"/>
      <c r="NNW109" s="1279"/>
      <c r="NNX109" s="1279"/>
      <c r="NNY109" s="1279"/>
      <c r="NNZ109" s="1279"/>
      <c r="NOA109" s="1279"/>
      <c r="NOB109" s="1279"/>
      <c r="NOC109" s="1279"/>
      <c r="NOD109" s="1279"/>
      <c r="NOE109" s="1279"/>
      <c r="NOF109" s="1279"/>
      <c r="NOG109" s="1279"/>
      <c r="NOH109" s="1279"/>
      <c r="NOI109" s="1279"/>
      <c r="NOJ109" s="1279"/>
      <c r="NOK109" s="1279"/>
      <c r="NOL109" s="1279"/>
      <c r="NOM109" s="1279"/>
      <c r="NON109" s="1279"/>
      <c r="NOO109" s="1279"/>
      <c r="NOP109" s="1279"/>
      <c r="NOQ109" s="1279"/>
      <c r="NOR109" s="1279"/>
      <c r="NOS109" s="1279"/>
      <c r="NOT109" s="1279"/>
      <c r="NOU109" s="1279"/>
      <c r="NOV109" s="1279"/>
      <c r="NOW109" s="1279"/>
      <c r="NOX109" s="1279"/>
      <c r="NOY109" s="1279"/>
      <c r="NOZ109" s="1279"/>
      <c r="NPA109" s="1279"/>
      <c r="NPB109" s="1279"/>
      <c r="NPC109" s="1279"/>
      <c r="NPD109" s="1279"/>
      <c r="NPE109" s="1279"/>
      <c r="NPF109" s="1279"/>
      <c r="NPG109" s="1279"/>
      <c r="NPH109" s="1279"/>
      <c r="NPI109" s="1279"/>
      <c r="NPJ109" s="1279"/>
      <c r="NPK109" s="1279"/>
      <c r="NPL109" s="1279"/>
      <c r="NPM109" s="1279"/>
      <c r="NPN109" s="1279"/>
      <c r="NPO109" s="1279"/>
      <c r="NPP109" s="1279"/>
      <c r="NPQ109" s="1279"/>
      <c r="NPR109" s="1279"/>
      <c r="NPS109" s="1279"/>
      <c r="NPT109" s="1279"/>
      <c r="NPU109" s="1279"/>
      <c r="NPV109" s="1279"/>
      <c r="NPW109" s="1279"/>
      <c r="NPX109" s="1279"/>
      <c r="NPY109" s="1279"/>
      <c r="NPZ109" s="1279"/>
      <c r="NQA109" s="1279"/>
      <c r="NQB109" s="1279"/>
      <c r="NQC109" s="1279"/>
      <c r="NQD109" s="1279"/>
      <c r="NQE109" s="1279"/>
      <c r="NQF109" s="1279"/>
      <c r="NQG109" s="1279"/>
      <c r="NQH109" s="1279"/>
      <c r="NQI109" s="1279"/>
      <c r="NQJ109" s="1279"/>
      <c r="NQK109" s="1279"/>
      <c r="NQL109" s="1279"/>
      <c r="NQM109" s="1279"/>
      <c r="NQN109" s="1279"/>
      <c r="NQO109" s="1279"/>
      <c r="NQP109" s="1279"/>
      <c r="NQQ109" s="1279"/>
      <c r="NQR109" s="1279"/>
      <c r="NQS109" s="1279"/>
      <c r="NQT109" s="1279"/>
      <c r="NQU109" s="1279"/>
      <c r="NQV109" s="1279"/>
      <c r="NQW109" s="1279"/>
      <c r="NQX109" s="1279"/>
      <c r="NQY109" s="1279"/>
      <c r="NQZ109" s="1279"/>
      <c r="NRA109" s="1279"/>
      <c r="NRB109" s="1279"/>
      <c r="NRC109" s="1279"/>
      <c r="NRD109" s="1279"/>
      <c r="NRE109" s="1279"/>
      <c r="NRF109" s="1279"/>
      <c r="NRG109" s="1279"/>
      <c r="NRH109" s="1279"/>
      <c r="NRI109" s="1279"/>
      <c r="NRJ109" s="1279"/>
      <c r="NRK109" s="1279"/>
      <c r="NRL109" s="1279"/>
      <c r="NRM109" s="1279"/>
      <c r="NRN109" s="1279"/>
      <c r="NRO109" s="1279"/>
      <c r="NRP109" s="1279"/>
      <c r="NRQ109" s="1279"/>
      <c r="NRR109" s="1279"/>
      <c r="NRS109" s="1279"/>
      <c r="NRT109" s="1279"/>
      <c r="NRU109" s="1279"/>
      <c r="NRV109" s="1279"/>
      <c r="NRW109" s="1279"/>
      <c r="NRX109" s="1279"/>
      <c r="NRY109" s="1279"/>
      <c r="NRZ109" s="1279"/>
      <c r="NSA109" s="1279"/>
      <c r="NSB109" s="1279"/>
      <c r="NSC109" s="1279"/>
      <c r="NSD109" s="1279"/>
      <c r="NSE109" s="1279"/>
      <c r="NSF109" s="1279"/>
      <c r="NSG109" s="1279"/>
      <c r="NSH109" s="1279"/>
      <c r="NSI109" s="1279"/>
      <c r="NSJ109" s="1279"/>
      <c r="NSK109" s="1279"/>
      <c r="NSL109" s="1279"/>
      <c r="NSM109" s="1279"/>
      <c r="NSN109" s="1279"/>
      <c r="NSO109" s="1279"/>
      <c r="NSP109" s="1279"/>
      <c r="NSQ109" s="1279"/>
      <c r="NSR109" s="1279"/>
      <c r="NSS109" s="1279"/>
      <c r="NST109" s="1279"/>
      <c r="NSU109" s="1279"/>
      <c r="NSV109" s="1279"/>
      <c r="NSW109" s="1279"/>
      <c r="NSX109" s="1279"/>
      <c r="NSY109" s="1279"/>
      <c r="NSZ109" s="1279"/>
      <c r="NTA109" s="1279"/>
      <c r="NTB109" s="1279"/>
      <c r="NTC109" s="1279"/>
      <c r="NTD109" s="1279"/>
      <c r="NTE109" s="1279"/>
      <c r="NTF109" s="1279"/>
      <c r="NTG109" s="1279"/>
      <c r="NTH109" s="1279"/>
      <c r="NTI109" s="1279"/>
      <c r="NTJ109" s="1279"/>
      <c r="NTK109" s="1279"/>
      <c r="NTL109" s="1279"/>
      <c r="NTM109" s="1279"/>
      <c r="NTN109" s="1279"/>
      <c r="NTO109" s="1279"/>
      <c r="NTP109" s="1279"/>
      <c r="NTQ109" s="1279"/>
      <c r="NTR109" s="1279"/>
      <c r="NTS109" s="1279"/>
      <c r="NTT109" s="1279"/>
      <c r="NTU109" s="1279"/>
      <c r="NTV109" s="1279"/>
      <c r="NTW109" s="1279"/>
      <c r="NTX109" s="1279"/>
      <c r="NTY109" s="1279"/>
      <c r="NTZ109" s="1279"/>
      <c r="NUA109" s="1279"/>
      <c r="NUB109" s="1279"/>
      <c r="NUC109" s="1279"/>
      <c r="NUD109" s="1279"/>
      <c r="NUE109" s="1279"/>
      <c r="NUF109" s="1279"/>
      <c r="NUG109" s="1279"/>
      <c r="NUH109" s="1279"/>
      <c r="NUI109" s="1279"/>
      <c r="NUJ109" s="1279"/>
      <c r="NUK109" s="1279"/>
      <c r="NUL109" s="1279"/>
      <c r="NUM109" s="1279"/>
      <c r="NUN109" s="1279"/>
      <c r="NUO109" s="1279"/>
      <c r="NUP109" s="1279"/>
      <c r="NUQ109" s="1279"/>
      <c r="NUR109" s="1279"/>
      <c r="NUS109" s="1279"/>
      <c r="NUT109" s="1279"/>
      <c r="NUU109" s="1279"/>
      <c r="NUV109" s="1279"/>
      <c r="NUW109" s="1279"/>
      <c r="NUX109" s="1279"/>
      <c r="NUY109" s="1279"/>
      <c r="NUZ109" s="1279"/>
      <c r="NVA109" s="1279"/>
      <c r="NVB109" s="1279"/>
      <c r="NVC109" s="1279"/>
      <c r="NVD109" s="1279"/>
      <c r="NVE109" s="1279"/>
      <c r="NVF109" s="1279"/>
      <c r="NVG109" s="1279"/>
      <c r="NVH109" s="1279"/>
      <c r="NVI109" s="1279"/>
      <c r="NVJ109" s="1279"/>
      <c r="NVK109" s="1279"/>
      <c r="NVL109" s="1279"/>
      <c r="NVM109" s="1279"/>
      <c r="NVN109" s="1279"/>
      <c r="NVO109" s="1279"/>
      <c r="NVP109" s="1279"/>
      <c r="NVQ109" s="1279"/>
      <c r="NVR109" s="1279"/>
      <c r="NVS109" s="1279"/>
      <c r="NVT109" s="1279"/>
      <c r="NVU109" s="1279"/>
      <c r="NVV109" s="1279"/>
      <c r="NVW109" s="1279"/>
      <c r="NVX109" s="1279"/>
      <c r="NVY109" s="1279"/>
      <c r="NVZ109" s="1279"/>
      <c r="NWA109" s="1279"/>
      <c r="NWB109" s="1279"/>
      <c r="NWC109" s="1279"/>
      <c r="NWD109" s="1279"/>
      <c r="NWE109" s="1279"/>
      <c r="NWF109" s="1279"/>
      <c r="NWG109" s="1279"/>
      <c r="NWH109" s="1279"/>
      <c r="NWI109" s="1279"/>
      <c r="NWJ109" s="1279"/>
      <c r="NWK109" s="1279"/>
      <c r="NWL109" s="1279"/>
      <c r="NWM109" s="1279"/>
      <c r="NWN109" s="1279"/>
      <c r="NWO109" s="1279"/>
      <c r="NWP109" s="1279"/>
      <c r="NWQ109" s="1279"/>
      <c r="NWR109" s="1279"/>
      <c r="NWS109" s="1279"/>
      <c r="NWT109" s="1279"/>
      <c r="NWU109" s="1279"/>
      <c r="NWV109" s="1279"/>
      <c r="NWW109" s="1279"/>
      <c r="NWX109" s="1279"/>
      <c r="NWY109" s="1279"/>
      <c r="NWZ109" s="1279"/>
      <c r="NXA109" s="1279"/>
      <c r="NXB109" s="1279"/>
      <c r="NXC109" s="1279"/>
      <c r="NXD109" s="1279"/>
      <c r="NXE109" s="1279"/>
      <c r="NXF109" s="1279"/>
      <c r="NXG109" s="1279"/>
      <c r="NXH109" s="1279"/>
      <c r="NXI109" s="1279"/>
      <c r="NXJ109" s="1279"/>
      <c r="NXK109" s="1279"/>
      <c r="NXL109" s="1279"/>
      <c r="NXM109" s="1279"/>
      <c r="NXN109" s="1279"/>
      <c r="NXO109" s="1279"/>
      <c r="NXP109" s="1279"/>
      <c r="NXQ109" s="1279"/>
      <c r="NXR109" s="1279"/>
      <c r="NXS109" s="1279"/>
      <c r="NXT109" s="1279"/>
      <c r="NXU109" s="1279"/>
      <c r="NXV109" s="1279"/>
      <c r="NXW109" s="1279"/>
      <c r="NXX109" s="1279"/>
      <c r="NXY109" s="1279"/>
      <c r="NXZ109" s="1279"/>
      <c r="NYA109" s="1279"/>
      <c r="NYB109" s="1279"/>
      <c r="NYC109" s="1279"/>
      <c r="NYD109" s="1279"/>
      <c r="NYE109" s="1279"/>
      <c r="NYF109" s="1279"/>
      <c r="NYG109" s="1279"/>
      <c r="NYH109" s="1279"/>
      <c r="NYI109" s="1279"/>
      <c r="NYJ109" s="1279"/>
      <c r="NYK109" s="1279"/>
      <c r="NYL109" s="1279"/>
      <c r="NYM109" s="1279"/>
      <c r="NYN109" s="1279"/>
      <c r="NYO109" s="1279"/>
      <c r="NYP109" s="1279"/>
      <c r="NYQ109" s="1279"/>
      <c r="NYR109" s="1279"/>
      <c r="NYS109" s="1279"/>
      <c r="NYT109" s="1279"/>
      <c r="NYU109" s="1279"/>
      <c r="NYV109" s="1279"/>
      <c r="NYW109" s="1279"/>
      <c r="NYX109" s="1279"/>
      <c r="NYY109" s="1279"/>
      <c r="NYZ109" s="1279"/>
      <c r="NZA109" s="1279"/>
      <c r="NZB109" s="1279"/>
      <c r="NZC109" s="1279"/>
      <c r="NZD109" s="1279"/>
      <c r="NZE109" s="1279"/>
      <c r="NZF109" s="1279"/>
      <c r="NZG109" s="1279"/>
      <c r="NZH109" s="1279"/>
      <c r="NZI109" s="1279"/>
      <c r="NZJ109" s="1279"/>
      <c r="NZK109" s="1279"/>
      <c r="NZL109" s="1279"/>
      <c r="NZM109" s="1279"/>
      <c r="NZN109" s="1279"/>
      <c r="NZO109" s="1279"/>
      <c r="NZP109" s="1279"/>
      <c r="NZQ109" s="1279"/>
      <c r="NZR109" s="1279"/>
      <c r="NZS109" s="1279"/>
      <c r="NZT109" s="1279"/>
      <c r="NZU109" s="1279"/>
      <c r="NZV109" s="1279"/>
      <c r="NZW109" s="1279"/>
      <c r="NZX109" s="1279"/>
      <c r="NZY109" s="1279"/>
      <c r="NZZ109" s="1279"/>
      <c r="OAA109" s="1279"/>
      <c r="OAB109" s="1279"/>
      <c r="OAC109" s="1279"/>
      <c r="OAD109" s="1279"/>
      <c r="OAE109" s="1279"/>
      <c r="OAF109" s="1279"/>
      <c r="OAG109" s="1279"/>
      <c r="OAH109" s="1279"/>
      <c r="OAI109" s="1279"/>
      <c r="OAJ109" s="1279"/>
      <c r="OAK109" s="1279"/>
      <c r="OAL109" s="1279"/>
      <c r="OAM109" s="1279"/>
      <c r="OAN109" s="1279"/>
      <c r="OAO109" s="1279"/>
      <c r="OAP109" s="1279"/>
      <c r="OAQ109" s="1279"/>
      <c r="OAR109" s="1279"/>
      <c r="OAS109" s="1279"/>
      <c r="OAT109" s="1279"/>
      <c r="OAU109" s="1279"/>
      <c r="OAV109" s="1279"/>
      <c r="OAW109" s="1279"/>
      <c r="OAX109" s="1279"/>
      <c r="OAY109" s="1279"/>
      <c r="OAZ109" s="1279"/>
      <c r="OBA109" s="1279"/>
      <c r="OBB109" s="1279"/>
      <c r="OBC109" s="1279"/>
      <c r="OBD109" s="1279"/>
      <c r="OBE109" s="1279"/>
      <c r="OBF109" s="1279"/>
      <c r="OBG109" s="1279"/>
      <c r="OBH109" s="1279"/>
      <c r="OBI109" s="1279"/>
      <c r="OBJ109" s="1279"/>
      <c r="OBK109" s="1279"/>
      <c r="OBL109" s="1279"/>
      <c r="OBM109" s="1279"/>
      <c r="OBN109" s="1279"/>
      <c r="OBO109" s="1279"/>
      <c r="OBP109" s="1279"/>
      <c r="OBQ109" s="1279"/>
      <c r="OBR109" s="1279"/>
      <c r="OBS109" s="1279"/>
      <c r="OBT109" s="1279"/>
      <c r="OBU109" s="1279"/>
      <c r="OBV109" s="1279"/>
      <c r="OBW109" s="1279"/>
      <c r="OBX109" s="1279"/>
      <c r="OBY109" s="1279"/>
      <c r="OBZ109" s="1279"/>
      <c r="OCA109" s="1279"/>
      <c r="OCB109" s="1279"/>
      <c r="OCC109" s="1279"/>
      <c r="OCD109" s="1279"/>
      <c r="OCE109" s="1279"/>
      <c r="OCF109" s="1279"/>
      <c r="OCG109" s="1279"/>
      <c r="OCH109" s="1279"/>
      <c r="OCI109" s="1279"/>
      <c r="OCJ109" s="1279"/>
      <c r="OCK109" s="1279"/>
      <c r="OCL109" s="1279"/>
      <c r="OCM109" s="1279"/>
      <c r="OCN109" s="1279"/>
      <c r="OCO109" s="1279"/>
      <c r="OCP109" s="1279"/>
      <c r="OCQ109" s="1279"/>
      <c r="OCR109" s="1279"/>
      <c r="OCS109" s="1279"/>
      <c r="OCT109" s="1279"/>
      <c r="OCU109" s="1279"/>
      <c r="OCV109" s="1279"/>
      <c r="OCW109" s="1279"/>
      <c r="OCX109" s="1279"/>
      <c r="OCY109" s="1279"/>
      <c r="OCZ109" s="1279"/>
      <c r="ODA109" s="1279"/>
      <c r="ODB109" s="1279"/>
      <c r="ODC109" s="1279"/>
      <c r="ODD109" s="1279"/>
      <c r="ODE109" s="1279"/>
      <c r="ODF109" s="1279"/>
      <c r="ODG109" s="1279"/>
      <c r="ODH109" s="1279"/>
      <c r="ODI109" s="1279"/>
      <c r="ODJ109" s="1279"/>
      <c r="ODK109" s="1279"/>
      <c r="ODL109" s="1279"/>
      <c r="ODM109" s="1279"/>
      <c r="ODN109" s="1279"/>
      <c r="ODO109" s="1279"/>
      <c r="ODP109" s="1279"/>
      <c r="ODQ109" s="1279"/>
      <c r="ODR109" s="1279"/>
      <c r="ODS109" s="1279"/>
      <c r="ODT109" s="1279"/>
      <c r="ODU109" s="1279"/>
      <c r="ODV109" s="1279"/>
      <c r="ODW109" s="1279"/>
      <c r="ODX109" s="1279"/>
      <c r="ODY109" s="1279"/>
      <c r="ODZ109" s="1279"/>
      <c r="OEA109" s="1279"/>
      <c r="OEB109" s="1279"/>
      <c r="OEC109" s="1279"/>
      <c r="OED109" s="1279"/>
      <c r="OEE109" s="1279"/>
      <c r="OEF109" s="1279"/>
      <c r="OEG109" s="1279"/>
      <c r="OEH109" s="1279"/>
      <c r="OEI109" s="1279"/>
      <c r="OEJ109" s="1279"/>
      <c r="OEK109" s="1279"/>
      <c r="OEL109" s="1279"/>
      <c r="OEM109" s="1279"/>
      <c r="OEN109" s="1279"/>
      <c r="OEO109" s="1279"/>
      <c r="OEP109" s="1279"/>
      <c r="OEQ109" s="1279"/>
      <c r="OER109" s="1279"/>
      <c r="OES109" s="1279"/>
      <c r="OET109" s="1279"/>
      <c r="OEU109" s="1279"/>
      <c r="OEV109" s="1279"/>
      <c r="OEW109" s="1279"/>
      <c r="OEX109" s="1279"/>
      <c r="OEY109" s="1279"/>
      <c r="OEZ109" s="1279"/>
      <c r="OFA109" s="1279"/>
      <c r="OFB109" s="1279"/>
      <c r="OFC109" s="1279"/>
      <c r="OFD109" s="1279"/>
      <c r="OFE109" s="1279"/>
      <c r="OFF109" s="1279"/>
      <c r="OFG109" s="1279"/>
      <c r="OFH109" s="1279"/>
      <c r="OFI109" s="1279"/>
      <c r="OFJ109" s="1279"/>
      <c r="OFK109" s="1279"/>
      <c r="OFL109" s="1279"/>
      <c r="OFM109" s="1279"/>
      <c r="OFN109" s="1279"/>
      <c r="OFO109" s="1279"/>
      <c r="OFP109" s="1279"/>
      <c r="OFQ109" s="1279"/>
      <c r="OFR109" s="1279"/>
      <c r="OFS109" s="1279"/>
      <c r="OFT109" s="1279"/>
      <c r="OFU109" s="1279"/>
      <c r="OFV109" s="1279"/>
      <c r="OFW109" s="1279"/>
      <c r="OFX109" s="1279"/>
      <c r="OFY109" s="1279"/>
      <c r="OFZ109" s="1279"/>
      <c r="OGA109" s="1279"/>
      <c r="OGB109" s="1279"/>
      <c r="OGC109" s="1279"/>
      <c r="OGD109" s="1279"/>
      <c r="OGE109" s="1279"/>
      <c r="OGF109" s="1279"/>
      <c r="OGG109" s="1279"/>
      <c r="OGH109" s="1279"/>
      <c r="OGI109" s="1279"/>
      <c r="OGJ109" s="1279"/>
      <c r="OGK109" s="1279"/>
      <c r="OGL109" s="1279"/>
      <c r="OGM109" s="1279"/>
      <c r="OGN109" s="1279"/>
      <c r="OGO109" s="1279"/>
      <c r="OGP109" s="1279"/>
      <c r="OGQ109" s="1279"/>
      <c r="OGR109" s="1279"/>
      <c r="OGS109" s="1279"/>
      <c r="OGT109" s="1279"/>
      <c r="OGU109" s="1279"/>
      <c r="OGV109" s="1279"/>
      <c r="OGW109" s="1279"/>
      <c r="OGX109" s="1279"/>
      <c r="OGY109" s="1279"/>
      <c r="OGZ109" s="1279"/>
      <c r="OHA109" s="1279"/>
      <c r="OHB109" s="1279"/>
      <c r="OHC109" s="1279"/>
      <c r="OHD109" s="1279"/>
      <c r="OHE109" s="1279"/>
      <c r="OHF109" s="1279"/>
      <c r="OHG109" s="1279"/>
      <c r="OHH109" s="1279"/>
      <c r="OHI109" s="1279"/>
      <c r="OHJ109" s="1279"/>
      <c r="OHK109" s="1279"/>
      <c r="OHL109" s="1279"/>
      <c r="OHM109" s="1279"/>
      <c r="OHN109" s="1279"/>
      <c r="OHO109" s="1279"/>
      <c r="OHP109" s="1279"/>
      <c r="OHQ109" s="1279"/>
      <c r="OHR109" s="1279"/>
      <c r="OHS109" s="1279"/>
      <c r="OHT109" s="1279"/>
      <c r="OHU109" s="1279"/>
      <c r="OHV109" s="1279"/>
      <c r="OHW109" s="1279"/>
      <c r="OHX109" s="1279"/>
      <c r="OHY109" s="1279"/>
      <c r="OHZ109" s="1279"/>
      <c r="OIA109" s="1279"/>
      <c r="OIB109" s="1279"/>
      <c r="OIC109" s="1279"/>
      <c r="OID109" s="1279"/>
      <c r="OIE109" s="1279"/>
      <c r="OIF109" s="1279"/>
      <c r="OIG109" s="1279"/>
      <c r="OIH109" s="1279"/>
      <c r="OII109" s="1279"/>
      <c r="OIJ109" s="1279"/>
      <c r="OIK109" s="1279"/>
      <c r="OIL109" s="1279"/>
      <c r="OIM109" s="1279"/>
      <c r="OIN109" s="1279"/>
      <c r="OIO109" s="1279"/>
      <c r="OIP109" s="1279"/>
      <c r="OIQ109" s="1279"/>
      <c r="OIR109" s="1279"/>
      <c r="OIS109" s="1279"/>
      <c r="OIT109" s="1279"/>
      <c r="OIU109" s="1279"/>
      <c r="OIV109" s="1279"/>
      <c r="OIW109" s="1279"/>
      <c r="OIX109" s="1279"/>
      <c r="OIY109" s="1279"/>
      <c r="OIZ109" s="1279"/>
      <c r="OJA109" s="1279"/>
      <c r="OJB109" s="1279"/>
      <c r="OJC109" s="1279"/>
      <c r="OJD109" s="1279"/>
      <c r="OJE109" s="1279"/>
      <c r="OJF109" s="1279"/>
      <c r="OJG109" s="1279"/>
      <c r="OJH109" s="1279"/>
      <c r="OJI109" s="1279"/>
      <c r="OJJ109" s="1279"/>
      <c r="OJK109" s="1279"/>
      <c r="OJL109" s="1279"/>
      <c r="OJM109" s="1279"/>
      <c r="OJN109" s="1279"/>
      <c r="OJO109" s="1279"/>
      <c r="OJP109" s="1279"/>
      <c r="OJQ109" s="1279"/>
      <c r="OJR109" s="1279"/>
      <c r="OJS109" s="1279"/>
      <c r="OJT109" s="1279"/>
      <c r="OJU109" s="1279"/>
      <c r="OJV109" s="1279"/>
      <c r="OJW109" s="1279"/>
      <c r="OJX109" s="1279"/>
      <c r="OJY109" s="1279"/>
      <c r="OJZ109" s="1279"/>
      <c r="OKA109" s="1279"/>
      <c r="OKB109" s="1279"/>
      <c r="OKC109" s="1279"/>
      <c r="OKD109" s="1279"/>
      <c r="OKE109" s="1279"/>
      <c r="OKF109" s="1279"/>
      <c r="OKG109" s="1279"/>
      <c r="OKH109" s="1279"/>
      <c r="OKI109" s="1279"/>
      <c r="OKJ109" s="1279"/>
      <c r="OKK109" s="1279"/>
      <c r="OKL109" s="1279"/>
      <c r="OKM109" s="1279"/>
      <c r="OKN109" s="1279"/>
      <c r="OKO109" s="1279"/>
      <c r="OKP109" s="1279"/>
      <c r="OKQ109" s="1279"/>
      <c r="OKR109" s="1279"/>
      <c r="OKS109" s="1279"/>
      <c r="OKT109" s="1279"/>
      <c r="OKU109" s="1279"/>
      <c r="OKV109" s="1279"/>
      <c r="OKW109" s="1279"/>
      <c r="OKX109" s="1279"/>
      <c r="OKY109" s="1279"/>
      <c r="OKZ109" s="1279"/>
      <c r="OLA109" s="1279"/>
      <c r="OLB109" s="1279"/>
      <c r="OLC109" s="1279"/>
      <c r="OLD109" s="1279"/>
      <c r="OLE109" s="1279"/>
      <c r="OLF109" s="1279"/>
      <c r="OLG109" s="1279"/>
      <c r="OLH109" s="1279"/>
      <c r="OLI109" s="1279"/>
      <c r="OLJ109" s="1279"/>
      <c r="OLK109" s="1279"/>
      <c r="OLL109" s="1279"/>
      <c r="OLM109" s="1279"/>
      <c r="OLN109" s="1279"/>
      <c r="OLO109" s="1279"/>
      <c r="OLP109" s="1279"/>
      <c r="OLQ109" s="1279"/>
      <c r="OLR109" s="1279"/>
      <c r="OLS109" s="1279"/>
      <c r="OLT109" s="1279"/>
      <c r="OLU109" s="1279"/>
      <c r="OLV109" s="1279"/>
      <c r="OLW109" s="1279"/>
      <c r="OLX109" s="1279"/>
      <c r="OLY109" s="1279"/>
      <c r="OLZ109" s="1279"/>
      <c r="OMA109" s="1279"/>
      <c r="OMB109" s="1279"/>
      <c r="OMC109" s="1279"/>
      <c r="OMD109" s="1279"/>
      <c r="OME109" s="1279"/>
      <c r="OMF109" s="1279"/>
      <c r="OMG109" s="1279"/>
      <c r="OMH109" s="1279"/>
      <c r="OMI109" s="1279"/>
      <c r="OMJ109" s="1279"/>
      <c r="OMK109" s="1279"/>
      <c r="OML109" s="1279"/>
      <c r="OMM109" s="1279"/>
      <c r="OMN109" s="1279"/>
      <c r="OMO109" s="1279"/>
      <c r="OMP109" s="1279"/>
      <c r="OMQ109" s="1279"/>
      <c r="OMR109" s="1279"/>
      <c r="OMS109" s="1279"/>
      <c r="OMT109" s="1279"/>
      <c r="OMU109" s="1279"/>
      <c r="OMV109" s="1279"/>
      <c r="OMW109" s="1279"/>
      <c r="OMX109" s="1279"/>
      <c r="OMY109" s="1279"/>
      <c r="OMZ109" s="1279"/>
      <c r="ONA109" s="1279"/>
      <c r="ONB109" s="1279"/>
      <c r="ONC109" s="1279"/>
      <c r="OND109" s="1279"/>
      <c r="ONE109" s="1279"/>
      <c r="ONF109" s="1279"/>
      <c r="ONG109" s="1279"/>
      <c r="ONH109" s="1279"/>
      <c r="ONI109" s="1279"/>
      <c r="ONJ109" s="1279"/>
      <c r="ONK109" s="1279"/>
      <c r="ONL109" s="1279"/>
      <c r="ONM109" s="1279"/>
      <c r="ONN109" s="1279"/>
      <c r="ONO109" s="1279"/>
      <c r="ONP109" s="1279"/>
      <c r="ONQ109" s="1279"/>
      <c r="ONR109" s="1279"/>
      <c r="ONS109" s="1279"/>
      <c r="ONT109" s="1279"/>
      <c r="ONU109" s="1279"/>
      <c r="ONV109" s="1279"/>
      <c r="ONW109" s="1279"/>
      <c r="ONX109" s="1279"/>
      <c r="ONY109" s="1279"/>
      <c r="ONZ109" s="1279"/>
      <c r="OOA109" s="1279"/>
      <c r="OOB109" s="1279"/>
      <c r="OOC109" s="1279"/>
      <c r="OOD109" s="1279"/>
      <c r="OOE109" s="1279"/>
      <c r="OOF109" s="1279"/>
      <c r="OOG109" s="1279"/>
      <c r="OOH109" s="1279"/>
      <c r="OOI109" s="1279"/>
      <c r="OOJ109" s="1279"/>
      <c r="OOK109" s="1279"/>
      <c r="OOL109" s="1279"/>
      <c r="OOM109" s="1279"/>
      <c r="OON109" s="1279"/>
      <c r="OOO109" s="1279"/>
      <c r="OOP109" s="1279"/>
      <c r="OOQ109" s="1279"/>
      <c r="OOR109" s="1279"/>
      <c r="OOS109" s="1279"/>
      <c r="OOT109" s="1279"/>
      <c r="OOU109" s="1279"/>
      <c r="OOV109" s="1279"/>
      <c r="OOW109" s="1279"/>
      <c r="OOX109" s="1279"/>
      <c r="OOY109" s="1279"/>
      <c r="OOZ109" s="1279"/>
      <c r="OPA109" s="1279"/>
      <c r="OPB109" s="1279"/>
      <c r="OPC109" s="1279"/>
      <c r="OPD109" s="1279"/>
      <c r="OPE109" s="1279"/>
      <c r="OPF109" s="1279"/>
      <c r="OPG109" s="1279"/>
      <c r="OPH109" s="1279"/>
      <c r="OPI109" s="1279"/>
      <c r="OPJ109" s="1279"/>
      <c r="OPK109" s="1279"/>
      <c r="OPL109" s="1279"/>
      <c r="OPM109" s="1279"/>
      <c r="OPN109" s="1279"/>
      <c r="OPO109" s="1279"/>
      <c r="OPP109" s="1279"/>
      <c r="OPQ109" s="1279"/>
      <c r="OPR109" s="1279"/>
      <c r="OPS109" s="1279"/>
      <c r="OPT109" s="1279"/>
      <c r="OPU109" s="1279"/>
      <c r="OPV109" s="1279"/>
      <c r="OPW109" s="1279"/>
      <c r="OPX109" s="1279"/>
      <c r="OPY109" s="1279"/>
      <c r="OPZ109" s="1279"/>
      <c r="OQA109" s="1279"/>
      <c r="OQB109" s="1279"/>
      <c r="OQC109" s="1279"/>
      <c r="OQD109" s="1279"/>
      <c r="OQE109" s="1279"/>
      <c r="OQF109" s="1279"/>
      <c r="OQG109" s="1279"/>
      <c r="OQH109" s="1279"/>
      <c r="OQI109" s="1279"/>
      <c r="OQJ109" s="1279"/>
      <c r="OQK109" s="1279"/>
      <c r="OQL109" s="1279"/>
      <c r="OQM109" s="1279"/>
      <c r="OQN109" s="1279"/>
      <c r="OQO109" s="1279"/>
      <c r="OQP109" s="1279"/>
      <c r="OQQ109" s="1279"/>
      <c r="OQR109" s="1279"/>
      <c r="OQS109" s="1279"/>
      <c r="OQT109" s="1279"/>
      <c r="OQU109" s="1279"/>
      <c r="OQV109" s="1279"/>
      <c r="OQW109" s="1279"/>
      <c r="OQX109" s="1279"/>
      <c r="OQY109" s="1279"/>
      <c r="OQZ109" s="1279"/>
      <c r="ORA109" s="1279"/>
      <c r="ORB109" s="1279"/>
      <c r="ORC109" s="1279"/>
      <c r="ORD109" s="1279"/>
      <c r="ORE109" s="1279"/>
      <c r="ORF109" s="1279"/>
      <c r="ORG109" s="1279"/>
      <c r="ORH109" s="1279"/>
      <c r="ORI109" s="1279"/>
      <c r="ORJ109" s="1279"/>
      <c r="ORK109" s="1279"/>
      <c r="ORL109" s="1279"/>
      <c r="ORM109" s="1279"/>
      <c r="ORN109" s="1279"/>
      <c r="ORO109" s="1279"/>
      <c r="ORP109" s="1279"/>
      <c r="ORQ109" s="1279"/>
      <c r="ORR109" s="1279"/>
      <c r="ORS109" s="1279"/>
      <c r="ORT109" s="1279"/>
      <c r="ORU109" s="1279"/>
      <c r="ORV109" s="1279"/>
      <c r="ORW109" s="1279"/>
      <c r="ORX109" s="1279"/>
      <c r="ORY109" s="1279"/>
      <c r="ORZ109" s="1279"/>
      <c r="OSA109" s="1279"/>
      <c r="OSB109" s="1279"/>
      <c r="OSC109" s="1279"/>
      <c r="OSD109" s="1279"/>
      <c r="OSE109" s="1279"/>
      <c r="OSF109" s="1279"/>
      <c r="OSG109" s="1279"/>
      <c r="OSH109" s="1279"/>
      <c r="OSI109" s="1279"/>
      <c r="OSJ109" s="1279"/>
      <c r="OSK109" s="1279"/>
      <c r="OSL109" s="1279"/>
      <c r="OSM109" s="1279"/>
      <c r="OSN109" s="1279"/>
      <c r="OSO109" s="1279"/>
      <c r="OSP109" s="1279"/>
      <c r="OSQ109" s="1279"/>
      <c r="OSR109" s="1279"/>
      <c r="OSS109" s="1279"/>
      <c r="OST109" s="1279"/>
      <c r="OSU109" s="1279"/>
      <c r="OSV109" s="1279"/>
      <c r="OSW109" s="1279"/>
      <c r="OSX109" s="1279"/>
      <c r="OSY109" s="1279"/>
      <c r="OSZ109" s="1279"/>
      <c r="OTA109" s="1279"/>
      <c r="OTB109" s="1279"/>
      <c r="OTC109" s="1279"/>
      <c r="OTD109" s="1279"/>
      <c r="OTE109" s="1279"/>
      <c r="OTF109" s="1279"/>
      <c r="OTG109" s="1279"/>
      <c r="OTH109" s="1279"/>
      <c r="OTI109" s="1279"/>
      <c r="OTJ109" s="1279"/>
      <c r="OTK109" s="1279"/>
      <c r="OTL109" s="1279"/>
      <c r="OTM109" s="1279"/>
      <c r="OTN109" s="1279"/>
      <c r="OTO109" s="1279"/>
      <c r="OTP109" s="1279"/>
      <c r="OTQ109" s="1279"/>
      <c r="OTR109" s="1279"/>
      <c r="OTS109" s="1279"/>
      <c r="OTT109" s="1279"/>
      <c r="OTU109" s="1279"/>
      <c r="OTV109" s="1279"/>
      <c r="OTW109" s="1279"/>
      <c r="OTX109" s="1279"/>
      <c r="OTY109" s="1279"/>
      <c r="OTZ109" s="1279"/>
      <c r="OUA109" s="1279"/>
      <c r="OUB109" s="1279"/>
      <c r="OUC109" s="1279"/>
      <c r="OUD109" s="1279"/>
      <c r="OUE109" s="1279"/>
      <c r="OUF109" s="1279"/>
      <c r="OUG109" s="1279"/>
      <c r="OUH109" s="1279"/>
      <c r="OUI109" s="1279"/>
      <c r="OUJ109" s="1279"/>
      <c r="OUK109" s="1279"/>
      <c r="OUL109" s="1279"/>
      <c r="OUM109" s="1279"/>
      <c r="OUN109" s="1279"/>
      <c r="OUO109" s="1279"/>
      <c r="OUP109" s="1279"/>
      <c r="OUQ109" s="1279"/>
      <c r="OUR109" s="1279"/>
      <c r="OUS109" s="1279"/>
      <c r="OUT109" s="1279"/>
      <c r="OUU109" s="1279"/>
      <c r="OUV109" s="1279"/>
      <c r="OUW109" s="1279"/>
      <c r="OUX109" s="1279"/>
      <c r="OUY109" s="1279"/>
      <c r="OUZ109" s="1279"/>
      <c r="OVA109" s="1279"/>
      <c r="OVB109" s="1279"/>
      <c r="OVC109" s="1279"/>
      <c r="OVD109" s="1279"/>
      <c r="OVE109" s="1279"/>
      <c r="OVF109" s="1279"/>
      <c r="OVG109" s="1279"/>
      <c r="OVH109" s="1279"/>
      <c r="OVI109" s="1279"/>
      <c r="OVJ109" s="1279"/>
      <c r="OVK109" s="1279"/>
      <c r="OVL109" s="1279"/>
      <c r="OVM109" s="1279"/>
      <c r="OVN109" s="1279"/>
      <c r="OVO109" s="1279"/>
      <c r="OVP109" s="1279"/>
      <c r="OVQ109" s="1279"/>
      <c r="OVR109" s="1279"/>
      <c r="OVS109" s="1279"/>
      <c r="OVT109" s="1279"/>
      <c r="OVU109" s="1279"/>
      <c r="OVV109" s="1279"/>
      <c r="OVW109" s="1279"/>
      <c r="OVX109" s="1279"/>
      <c r="OVY109" s="1279"/>
      <c r="OVZ109" s="1279"/>
      <c r="OWA109" s="1279"/>
      <c r="OWB109" s="1279"/>
      <c r="OWC109" s="1279"/>
      <c r="OWD109" s="1279"/>
      <c r="OWE109" s="1279"/>
      <c r="OWF109" s="1279"/>
      <c r="OWG109" s="1279"/>
      <c r="OWH109" s="1279"/>
      <c r="OWI109" s="1279"/>
      <c r="OWJ109" s="1279"/>
      <c r="OWK109" s="1279"/>
      <c r="OWL109" s="1279"/>
      <c r="OWM109" s="1279"/>
      <c r="OWN109" s="1279"/>
      <c r="OWO109" s="1279"/>
      <c r="OWP109" s="1279"/>
      <c r="OWQ109" s="1279"/>
      <c r="OWR109" s="1279"/>
      <c r="OWS109" s="1279"/>
      <c r="OWT109" s="1279"/>
      <c r="OWU109" s="1279"/>
      <c r="OWV109" s="1279"/>
      <c r="OWW109" s="1279"/>
      <c r="OWX109" s="1279"/>
      <c r="OWY109" s="1279"/>
      <c r="OWZ109" s="1279"/>
      <c r="OXA109" s="1279"/>
      <c r="OXB109" s="1279"/>
      <c r="OXC109" s="1279"/>
      <c r="OXD109" s="1279"/>
      <c r="OXE109" s="1279"/>
      <c r="OXF109" s="1279"/>
      <c r="OXG109" s="1279"/>
      <c r="OXH109" s="1279"/>
      <c r="OXI109" s="1279"/>
      <c r="OXJ109" s="1279"/>
      <c r="OXK109" s="1279"/>
      <c r="OXL109" s="1279"/>
      <c r="OXM109" s="1279"/>
      <c r="OXN109" s="1279"/>
      <c r="OXO109" s="1279"/>
      <c r="OXP109" s="1279"/>
      <c r="OXQ109" s="1279"/>
      <c r="OXR109" s="1279"/>
      <c r="OXS109" s="1279"/>
      <c r="OXT109" s="1279"/>
      <c r="OXU109" s="1279"/>
      <c r="OXV109" s="1279"/>
      <c r="OXW109" s="1279"/>
      <c r="OXX109" s="1279"/>
      <c r="OXY109" s="1279"/>
      <c r="OXZ109" s="1279"/>
      <c r="OYA109" s="1279"/>
      <c r="OYB109" s="1279"/>
      <c r="OYC109" s="1279"/>
      <c r="OYD109" s="1279"/>
      <c r="OYE109" s="1279"/>
      <c r="OYF109" s="1279"/>
      <c r="OYG109" s="1279"/>
      <c r="OYH109" s="1279"/>
      <c r="OYI109" s="1279"/>
      <c r="OYJ109" s="1279"/>
      <c r="OYK109" s="1279"/>
      <c r="OYL109" s="1279"/>
      <c r="OYM109" s="1279"/>
      <c r="OYN109" s="1279"/>
      <c r="OYO109" s="1279"/>
      <c r="OYP109" s="1279"/>
      <c r="OYQ109" s="1279"/>
      <c r="OYR109" s="1279"/>
      <c r="OYS109" s="1279"/>
      <c r="OYT109" s="1279"/>
      <c r="OYU109" s="1279"/>
      <c r="OYV109" s="1279"/>
      <c r="OYW109" s="1279"/>
      <c r="OYX109" s="1279"/>
      <c r="OYY109" s="1279"/>
      <c r="OYZ109" s="1279"/>
      <c r="OZA109" s="1279"/>
      <c r="OZB109" s="1279"/>
      <c r="OZC109" s="1279"/>
      <c r="OZD109" s="1279"/>
      <c r="OZE109" s="1279"/>
      <c r="OZF109" s="1279"/>
      <c r="OZG109" s="1279"/>
      <c r="OZH109" s="1279"/>
      <c r="OZI109" s="1279"/>
      <c r="OZJ109" s="1279"/>
      <c r="OZK109" s="1279"/>
      <c r="OZL109" s="1279"/>
      <c r="OZM109" s="1279"/>
      <c r="OZN109" s="1279"/>
      <c r="OZO109" s="1279"/>
      <c r="OZP109" s="1279"/>
      <c r="OZQ109" s="1279"/>
      <c r="OZR109" s="1279"/>
      <c r="OZS109" s="1279"/>
      <c r="OZT109" s="1279"/>
      <c r="OZU109" s="1279"/>
      <c r="OZV109" s="1279"/>
      <c r="OZW109" s="1279"/>
      <c r="OZX109" s="1279"/>
      <c r="OZY109" s="1279"/>
      <c r="OZZ109" s="1279"/>
      <c r="PAA109" s="1279"/>
      <c r="PAB109" s="1279"/>
      <c r="PAC109" s="1279"/>
      <c r="PAD109" s="1279"/>
      <c r="PAE109" s="1279"/>
      <c r="PAF109" s="1279"/>
      <c r="PAG109" s="1279"/>
      <c r="PAH109" s="1279"/>
      <c r="PAI109" s="1279"/>
      <c r="PAJ109" s="1279"/>
      <c r="PAK109" s="1279"/>
      <c r="PAL109" s="1279"/>
      <c r="PAM109" s="1279"/>
      <c r="PAN109" s="1279"/>
      <c r="PAO109" s="1279"/>
      <c r="PAP109" s="1279"/>
      <c r="PAQ109" s="1279"/>
      <c r="PAR109" s="1279"/>
      <c r="PAS109" s="1279"/>
      <c r="PAT109" s="1279"/>
      <c r="PAU109" s="1279"/>
      <c r="PAV109" s="1279"/>
      <c r="PAW109" s="1279"/>
      <c r="PAX109" s="1279"/>
      <c r="PAY109" s="1279"/>
      <c r="PAZ109" s="1279"/>
      <c r="PBA109" s="1279"/>
      <c r="PBB109" s="1279"/>
      <c r="PBC109" s="1279"/>
      <c r="PBD109" s="1279"/>
      <c r="PBE109" s="1279"/>
      <c r="PBF109" s="1279"/>
      <c r="PBG109" s="1279"/>
      <c r="PBH109" s="1279"/>
      <c r="PBI109" s="1279"/>
      <c r="PBJ109" s="1279"/>
      <c r="PBK109" s="1279"/>
      <c r="PBL109" s="1279"/>
      <c r="PBM109" s="1279"/>
      <c r="PBN109" s="1279"/>
      <c r="PBO109" s="1279"/>
      <c r="PBP109" s="1279"/>
      <c r="PBQ109" s="1279"/>
      <c r="PBR109" s="1279"/>
      <c r="PBS109" s="1279"/>
      <c r="PBT109" s="1279"/>
      <c r="PBU109" s="1279"/>
      <c r="PBV109" s="1279"/>
      <c r="PBW109" s="1279"/>
      <c r="PBX109" s="1279"/>
      <c r="PBY109" s="1279"/>
      <c r="PBZ109" s="1279"/>
      <c r="PCA109" s="1279"/>
      <c r="PCB109" s="1279"/>
      <c r="PCC109" s="1279"/>
      <c r="PCD109" s="1279"/>
      <c r="PCE109" s="1279"/>
      <c r="PCF109" s="1279"/>
      <c r="PCG109" s="1279"/>
      <c r="PCH109" s="1279"/>
      <c r="PCI109" s="1279"/>
      <c r="PCJ109" s="1279"/>
      <c r="PCK109" s="1279"/>
      <c r="PCL109" s="1279"/>
      <c r="PCM109" s="1279"/>
      <c r="PCN109" s="1279"/>
      <c r="PCO109" s="1279"/>
      <c r="PCP109" s="1279"/>
      <c r="PCQ109" s="1279"/>
      <c r="PCR109" s="1279"/>
      <c r="PCS109" s="1279"/>
      <c r="PCT109" s="1279"/>
      <c r="PCU109" s="1279"/>
      <c r="PCV109" s="1279"/>
      <c r="PCW109" s="1279"/>
      <c r="PCX109" s="1279"/>
      <c r="PCY109" s="1279"/>
      <c r="PCZ109" s="1279"/>
      <c r="PDA109" s="1279"/>
      <c r="PDB109" s="1279"/>
      <c r="PDC109" s="1279"/>
      <c r="PDD109" s="1279"/>
      <c r="PDE109" s="1279"/>
      <c r="PDF109" s="1279"/>
      <c r="PDG109" s="1279"/>
      <c r="PDH109" s="1279"/>
      <c r="PDI109" s="1279"/>
      <c r="PDJ109" s="1279"/>
      <c r="PDK109" s="1279"/>
      <c r="PDL109" s="1279"/>
      <c r="PDM109" s="1279"/>
      <c r="PDN109" s="1279"/>
      <c r="PDO109" s="1279"/>
      <c r="PDP109" s="1279"/>
      <c r="PDQ109" s="1279"/>
      <c r="PDR109" s="1279"/>
      <c r="PDS109" s="1279"/>
      <c r="PDT109" s="1279"/>
      <c r="PDU109" s="1279"/>
      <c r="PDV109" s="1279"/>
      <c r="PDW109" s="1279"/>
      <c r="PDX109" s="1279"/>
      <c r="PDY109" s="1279"/>
      <c r="PDZ109" s="1279"/>
      <c r="PEA109" s="1279"/>
      <c r="PEB109" s="1279"/>
      <c r="PEC109" s="1279"/>
      <c r="PED109" s="1279"/>
      <c r="PEE109" s="1279"/>
      <c r="PEF109" s="1279"/>
      <c r="PEG109" s="1279"/>
      <c r="PEH109" s="1279"/>
      <c r="PEI109" s="1279"/>
      <c r="PEJ109" s="1279"/>
      <c r="PEK109" s="1279"/>
      <c r="PEL109" s="1279"/>
      <c r="PEM109" s="1279"/>
      <c r="PEN109" s="1279"/>
      <c r="PEO109" s="1279"/>
      <c r="PEP109" s="1279"/>
      <c r="PEQ109" s="1279"/>
      <c r="PER109" s="1279"/>
      <c r="PES109" s="1279"/>
      <c r="PET109" s="1279"/>
      <c r="PEU109" s="1279"/>
      <c r="PEV109" s="1279"/>
      <c r="PEW109" s="1279"/>
      <c r="PEX109" s="1279"/>
      <c r="PEY109" s="1279"/>
      <c r="PEZ109" s="1279"/>
      <c r="PFA109" s="1279"/>
      <c r="PFB109" s="1279"/>
      <c r="PFC109" s="1279"/>
      <c r="PFD109" s="1279"/>
      <c r="PFE109" s="1279"/>
      <c r="PFF109" s="1279"/>
      <c r="PFG109" s="1279"/>
      <c r="PFH109" s="1279"/>
      <c r="PFI109" s="1279"/>
      <c r="PFJ109" s="1279"/>
      <c r="PFK109" s="1279"/>
      <c r="PFL109" s="1279"/>
      <c r="PFM109" s="1279"/>
      <c r="PFN109" s="1279"/>
      <c r="PFO109" s="1279"/>
      <c r="PFP109" s="1279"/>
      <c r="PFQ109" s="1279"/>
      <c r="PFR109" s="1279"/>
      <c r="PFS109" s="1279"/>
      <c r="PFT109" s="1279"/>
      <c r="PFU109" s="1279"/>
      <c r="PFV109" s="1279"/>
      <c r="PFW109" s="1279"/>
      <c r="PFX109" s="1279"/>
      <c r="PFY109" s="1279"/>
      <c r="PFZ109" s="1279"/>
      <c r="PGA109" s="1279"/>
      <c r="PGB109" s="1279"/>
      <c r="PGC109" s="1279"/>
      <c r="PGD109" s="1279"/>
      <c r="PGE109" s="1279"/>
      <c r="PGF109" s="1279"/>
      <c r="PGG109" s="1279"/>
      <c r="PGH109" s="1279"/>
      <c r="PGI109" s="1279"/>
      <c r="PGJ109" s="1279"/>
      <c r="PGK109" s="1279"/>
      <c r="PGL109" s="1279"/>
      <c r="PGM109" s="1279"/>
      <c r="PGN109" s="1279"/>
      <c r="PGO109" s="1279"/>
      <c r="PGP109" s="1279"/>
      <c r="PGQ109" s="1279"/>
      <c r="PGR109" s="1279"/>
      <c r="PGS109" s="1279"/>
      <c r="PGT109" s="1279"/>
      <c r="PGU109" s="1279"/>
      <c r="PGV109" s="1279"/>
      <c r="PGW109" s="1279"/>
      <c r="PGX109" s="1279"/>
      <c r="PGY109" s="1279"/>
      <c r="PGZ109" s="1279"/>
      <c r="PHA109" s="1279"/>
      <c r="PHB109" s="1279"/>
      <c r="PHC109" s="1279"/>
      <c r="PHD109" s="1279"/>
      <c r="PHE109" s="1279"/>
      <c r="PHF109" s="1279"/>
      <c r="PHG109" s="1279"/>
      <c r="PHH109" s="1279"/>
      <c r="PHI109" s="1279"/>
      <c r="PHJ109" s="1279"/>
      <c r="PHK109" s="1279"/>
      <c r="PHL109" s="1279"/>
      <c r="PHM109" s="1279"/>
      <c r="PHN109" s="1279"/>
      <c r="PHO109" s="1279"/>
      <c r="PHP109" s="1279"/>
      <c r="PHQ109" s="1279"/>
      <c r="PHR109" s="1279"/>
      <c r="PHS109" s="1279"/>
      <c r="PHT109" s="1279"/>
      <c r="PHU109" s="1279"/>
      <c r="PHV109" s="1279"/>
      <c r="PHW109" s="1279"/>
      <c r="PHX109" s="1279"/>
      <c r="PHY109" s="1279"/>
      <c r="PHZ109" s="1279"/>
      <c r="PIA109" s="1279"/>
      <c r="PIB109" s="1279"/>
      <c r="PIC109" s="1279"/>
      <c r="PID109" s="1279"/>
      <c r="PIE109" s="1279"/>
      <c r="PIF109" s="1279"/>
      <c r="PIG109" s="1279"/>
      <c r="PIH109" s="1279"/>
      <c r="PII109" s="1279"/>
      <c r="PIJ109" s="1279"/>
      <c r="PIK109" s="1279"/>
      <c r="PIL109" s="1279"/>
      <c r="PIM109" s="1279"/>
      <c r="PIN109" s="1279"/>
      <c r="PIO109" s="1279"/>
      <c r="PIP109" s="1279"/>
      <c r="PIQ109" s="1279"/>
      <c r="PIR109" s="1279"/>
      <c r="PIS109" s="1279"/>
      <c r="PIT109" s="1279"/>
      <c r="PIU109" s="1279"/>
      <c r="PIV109" s="1279"/>
      <c r="PIW109" s="1279"/>
      <c r="PIX109" s="1279"/>
      <c r="PIY109" s="1279"/>
      <c r="PIZ109" s="1279"/>
      <c r="PJA109" s="1279"/>
      <c r="PJB109" s="1279"/>
      <c r="PJC109" s="1279"/>
      <c r="PJD109" s="1279"/>
      <c r="PJE109" s="1279"/>
      <c r="PJF109" s="1279"/>
      <c r="PJG109" s="1279"/>
      <c r="PJH109" s="1279"/>
      <c r="PJI109" s="1279"/>
      <c r="PJJ109" s="1279"/>
      <c r="PJK109" s="1279"/>
      <c r="PJL109" s="1279"/>
      <c r="PJM109" s="1279"/>
      <c r="PJN109" s="1279"/>
      <c r="PJO109" s="1279"/>
      <c r="PJP109" s="1279"/>
      <c r="PJQ109" s="1279"/>
      <c r="PJR109" s="1279"/>
      <c r="PJS109" s="1279"/>
      <c r="PJT109" s="1279"/>
      <c r="PJU109" s="1279"/>
      <c r="PJV109" s="1279"/>
      <c r="PJW109" s="1279"/>
      <c r="PJX109" s="1279"/>
      <c r="PJY109" s="1279"/>
      <c r="PJZ109" s="1279"/>
      <c r="PKA109" s="1279"/>
      <c r="PKB109" s="1279"/>
      <c r="PKC109" s="1279"/>
      <c r="PKD109" s="1279"/>
      <c r="PKE109" s="1279"/>
      <c r="PKF109" s="1279"/>
      <c r="PKG109" s="1279"/>
      <c r="PKH109" s="1279"/>
      <c r="PKI109" s="1279"/>
      <c r="PKJ109" s="1279"/>
      <c r="PKK109" s="1279"/>
      <c r="PKL109" s="1279"/>
      <c r="PKM109" s="1279"/>
      <c r="PKN109" s="1279"/>
      <c r="PKO109" s="1279"/>
      <c r="PKP109" s="1279"/>
      <c r="PKQ109" s="1279"/>
      <c r="PKR109" s="1279"/>
      <c r="PKS109" s="1279"/>
      <c r="PKT109" s="1279"/>
      <c r="PKU109" s="1279"/>
      <c r="PKV109" s="1279"/>
      <c r="PKW109" s="1279"/>
      <c r="PKX109" s="1279"/>
      <c r="PKY109" s="1279"/>
      <c r="PKZ109" s="1279"/>
      <c r="PLA109" s="1279"/>
      <c r="PLB109" s="1279"/>
      <c r="PLC109" s="1279"/>
      <c r="PLD109" s="1279"/>
      <c r="PLE109" s="1279"/>
      <c r="PLF109" s="1279"/>
      <c r="PLG109" s="1279"/>
      <c r="PLH109" s="1279"/>
      <c r="PLI109" s="1279"/>
      <c r="PLJ109" s="1279"/>
      <c r="PLK109" s="1279"/>
      <c r="PLL109" s="1279"/>
      <c r="PLM109" s="1279"/>
      <c r="PLN109" s="1279"/>
      <c r="PLO109" s="1279"/>
      <c r="PLP109" s="1279"/>
      <c r="PLQ109" s="1279"/>
      <c r="PLR109" s="1279"/>
      <c r="PLS109" s="1279"/>
      <c r="PLT109" s="1279"/>
      <c r="PLU109" s="1279"/>
      <c r="PLV109" s="1279"/>
      <c r="PLW109" s="1279"/>
      <c r="PLX109" s="1279"/>
      <c r="PLY109" s="1279"/>
      <c r="PLZ109" s="1279"/>
      <c r="PMA109" s="1279"/>
      <c r="PMB109" s="1279"/>
      <c r="PMC109" s="1279"/>
      <c r="PMD109" s="1279"/>
      <c r="PME109" s="1279"/>
      <c r="PMF109" s="1279"/>
      <c r="PMG109" s="1279"/>
      <c r="PMH109" s="1279"/>
      <c r="PMI109" s="1279"/>
      <c r="PMJ109" s="1279"/>
      <c r="PMK109" s="1279"/>
      <c r="PML109" s="1279"/>
      <c r="PMM109" s="1279"/>
      <c r="PMN109" s="1279"/>
      <c r="PMO109" s="1279"/>
      <c r="PMP109" s="1279"/>
      <c r="PMQ109" s="1279"/>
      <c r="PMR109" s="1279"/>
      <c r="PMS109" s="1279"/>
      <c r="PMT109" s="1279"/>
      <c r="PMU109" s="1279"/>
      <c r="PMV109" s="1279"/>
      <c r="PMW109" s="1279"/>
      <c r="PMX109" s="1279"/>
      <c r="PMY109" s="1279"/>
      <c r="PMZ109" s="1279"/>
      <c r="PNA109" s="1279"/>
      <c r="PNB109" s="1279"/>
      <c r="PNC109" s="1279"/>
      <c r="PND109" s="1279"/>
      <c r="PNE109" s="1279"/>
      <c r="PNF109" s="1279"/>
      <c r="PNG109" s="1279"/>
      <c r="PNH109" s="1279"/>
      <c r="PNI109" s="1279"/>
      <c r="PNJ109" s="1279"/>
      <c r="PNK109" s="1279"/>
      <c r="PNL109" s="1279"/>
      <c r="PNM109" s="1279"/>
      <c r="PNN109" s="1279"/>
      <c r="PNO109" s="1279"/>
      <c r="PNP109" s="1279"/>
      <c r="PNQ109" s="1279"/>
      <c r="PNR109" s="1279"/>
      <c r="PNS109" s="1279"/>
      <c r="PNT109" s="1279"/>
      <c r="PNU109" s="1279"/>
      <c r="PNV109" s="1279"/>
      <c r="PNW109" s="1279"/>
      <c r="PNX109" s="1279"/>
      <c r="PNY109" s="1279"/>
      <c r="PNZ109" s="1279"/>
      <c r="POA109" s="1279"/>
      <c r="POB109" s="1279"/>
      <c r="POC109" s="1279"/>
      <c r="POD109" s="1279"/>
      <c r="POE109" s="1279"/>
      <c r="POF109" s="1279"/>
      <c r="POG109" s="1279"/>
      <c r="POH109" s="1279"/>
      <c r="POI109" s="1279"/>
      <c r="POJ109" s="1279"/>
      <c r="POK109" s="1279"/>
      <c r="POL109" s="1279"/>
      <c r="POM109" s="1279"/>
      <c r="PON109" s="1279"/>
      <c r="POO109" s="1279"/>
      <c r="POP109" s="1279"/>
      <c r="POQ109" s="1279"/>
      <c r="POR109" s="1279"/>
      <c r="POS109" s="1279"/>
      <c r="POT109" s="1279"/>
      <c r="POU109" s="1279"/>
      <c r="POV109" s="1279"/>
      <c r="POW109" s="1279"/>
      <c r="POX109" s="1279"/>
      <c r="POY109" s="1279"/>
      <c r="POZ109" s="1279"/>
      <c r="PPA109" s="1279"/>
      <c r="PPB109" s="1279"/>
      <c r="PPC109" s="1279"/>
      <c r="PPD109" s="1279"/>
      <c r="PPE109" s="1279"/>
      <c r="PPF109" s="1279"/>
      <c r="PPG109" s="1279"/>
      <c r="PPH109" s="1279"/>
      <c r="PPI109" s="1279"/>
      <c r="PPJ109" s="1279"/>
      <c r="PPK109" s="1279"/>
      <c r="PPL109" s="1279"/>
      <c r="PPM109" s="1279"/>
      <c r="PPN109" s="1279"/>
      <c r="PPO109" s="1279"/>
      <c r="PPP109" s="1279"/>
      <c r="PPQ109" s="1279"/>
      <c r="PPR109" s="1279"/>
      <c r="PPS109" s="1279"/>
      <c r="PPT109" s="1279"/>
      <c r="PPU109" s="1279"/>
      <c r="PPV109" s="1279"/>
      <c r="PPW109" s="1279"/>
      <c r="PPX109" s="1279"/>
      <c r="PPY109" s="1279"/>
      <c r="PPZ109" s="1279"/>
      <c r="PQA109" s="1279"/>
      <c r="PQB109" s="1279"/>
      <c r="PQC109" s="1279"/>
      <c r="PQD109" s="1279"/>
      <c r="PQE109" s="1279"/>
      <c r="PQF109" s="1279"/>
      <c r="PQG109" s="1279"/>
      <c r="PQH109" s="1279"/>
      <c r="PQI109" s="1279"/>
      <c r="PQJ109" s="1279"/>
      <c r="PQK109" s="1279"/>
      <c r="PQL109" s="1279"/>
      <c r="PQM109" s="1279"/>
      <c r="PQN109" s="1279"/>
      <c r="PQO109" s="1279"/>
      <c r="PQP109" s="1279"/>
      <c r="PQQ109" s="1279"/>
      <c r="PQR109" s="1279"/>
      <c r="PQS109" s="1279"/>
      <c r="PQT109" s="1279"/>
      <c r="PQU109" s="1279"/>
      <c r="PQV109" s="1279"/>
      <c r="PQW109" s="1279"/>
      <c r="PQX109" s="1279"/>
      <c r="PQY109" s="1279"/>
      <c r="PQZ109" s="1279"/>
      <c r="PRA109" s="1279"/>
      <c r="PRB109" s="1279"/>
      <c r="PRC109" s="1279"/>
      <c r="PRD109" s="1279"/>
      <c r="PRE109" s="1279"/>
      <c r="PRF109" s="1279"/>
      <c r="PRG109" s="1279"/>
      <c r="PRH109" s="1279"/>
      <c r="PRI109" s="1279"/>
      <c r="PRJ109" s="1279"/>
      <c r="PRK109" s="1279"/>
      <c r="PRL109" s="1279"/>
      <c r="PRM109" s="1279"/>
      <c r="PRN109" s="1279"/>
      <c r="PRO109" s="1279"/>
      <c r="PRP109" s="1279"/>
      <c r="PRQ109" s="1279"/>
      <c r="PRR109" s="1279"/>
      <c r="PRS109" s="1279"/>
      <c r="PRT109" s="1279"/>
      <c r="PRU109" s="1279"/>
      <c r="PRV109" s="1279"/>
      <c r="PRW109" s="1279"/>
      <c r="PRX109" s="1279"/>
      <c r="PRY109" s="1279"/>
      <c r="PRZ109" s="1279"/>
      <c r="PSA109" s="1279"/>
      <c r="PSB109" s="1279"/>
      <c r="PSC109" s="1279"/>
      <c r="PSD109" s="1279"/>
      <c r="PSE109" s="1279"/>
      <c r="PSF109" s="1279"/>
      <c r="PSG109" s="1279"/>
      <c r="PSH109" s="1279"/>
      <c r="PSI109" s="1279"/>
      <c r="PSJ109" s="1279"/>
      <c r="PSK109" s="1279"/>
      <c r="PSL109" s="1279"/>
      <c r="PSM109" s="1279"/>
      <c r="PSN109" s="1279"/>
      <c r="PSO109" s="1279"/>
      <c r="PSP109" s="1279"/>
      <c r="PSQ109" s="1279"/>
      <c r="PSR109" s="1279"/>
      <c r="PSS109" s="1279"/>
      <c r="PST109" s="1279"/>
      <c r="PSU109" s="1279"/>
      <c r="PSV109" s="1279"/>
      <c r="PSW109" s="1279"/>
      <c r="PSX109" s="1279"/>
      <c r="PSY109" s="1279"/>
      <c r="PSZ109" s="1279"/>
      <c r="PTA109" s="1279"/>
      <c r="PTB109" s="1279"/>
      <c r="PTC109" s="1279"/>
      <c r="PTD109" s="1279"/>
      <c r="PTE109" s="1279"/>
      <c r="PTF109" s="1279"/>
      <c r="PTG109" s="1279"/>
      <c r="PTH109" s="1279"/>
      <c r="PTI109" s="1279"/>
      <c r="PTJ109" s="1279"/>
      <c r="PTK109" s="1279"/>
      <c r="PTL109" s="1279"/>
      <c r="PTM109" s="1279"/>
      <c r="PTN109" s="1279"/>
      <c r="PTO109" s="1279"/>
      <c r="PTP109" s="1279"/>
      <c r="PTQ109" s="1279"/>
      <c r="PTR109" s="1279"/>
      <c r="PTS109" s="1279"/>
      <c r="PTT109" s="1279"/>
      <c r="PTU109" s="1279"/>
      <c r="PTV109" s="1279"/>
      <c r="PTW109" s="1279"/>
      <c r="PTX109" s="1279"/>
      <c r="PTY109" s="1279"/>
      <c r="PTZ109" s="1279"/>
      <c r="PUA109" s="1279"/>
      <c r="PUB109" s="1279"/>
      <c r="PUC109" s="1279"/>
      <c r="PUD109" s="1279"/>
      <c r="PUE109" s="1279"/>
      <c r="PUF109" s="1279"/>
      <c r="PUG109" s="1279"/>
      <c r="PUH109" s="1279"/>
      <c r="PUI109" s="1279"/>
      <c r="PUJ109" s="1279"/>
      <c r="PUK109" s="1279"/>
      <c r="PUL109" s="1279"/>
      <c r="PUM109" s="1279"/>
      <c r="PUN109" s="1279"/>
      <c r="PUO109" s="1279"/>
      <c r="PUP109" s="1279"/>
      <c r="PUQ109" s="1279"/>
      <c r="PUR109" s="1279"/>
      <c r="PUS109" s="1279"/>
      <c r="PUT109" s="1279"/>
      <c r="PUU109" s="1279"/>
      <c r="PUV109" s="1279"/>
      <c r="PUW109" s="1279"/>
      <c r="PUX109" s="1279"/>
      <c r="PUY109" s="1279"/>
      <c r="PUZ109" s="1279"/>
      <c r="PVA109" s="1279"/>
      <c r="PVB109" s="1279"/>
      <c r="PVC109" s="1279"/>
      <c r="PVD109" s="1279"/>
      <c r="PVE109" s="1279"/>
      <c r="PVF109" s="1279"/>
      <c r="PVG109" s="1279"/>
      <c r="PVH109" s="1279"/>
      <c r="PVI109" s="1279"/>
      <c r="PVJ109" s="1279"/>
      <c r="PVK109" s="1279"/>
      <c r="PVL109" s="1279"/>
      <c r="PVM109" s="1279"/>
      <c r="PVN109" s="1279"/>
      <c r="PVO109" s="1279"/>
      <c r="PVP109" s="1279"/>
      <c r="PVQ109" s="1279"/>
      <c r="PVR109" s="1279"/>
      <c r="PVS109" s="1279"/>
      <c r="PVT109" s="1279"/>
      <c r="PVU109" s="1279"/>
      <c r="PVV109" s="1279"/>
      <c r="PVW109" s="1279"/>
      <c r="PVX109" s="1279"/>
      <c r="PVY109" s="1279"/>
      <c r="PVZ109" s="1279"/>
      <c r="PWA109" s="1279"/>
      <c r="PWB109" s="1279"/>
      <c r="PWC109" s="1279"/>
      <c r="PWD109" s="1279"/>
      <c r="PWE109" s="1279"/>
      <c r="PWF109" s="1279"/>
      <c r="PWG109" s="1279"/>
      <c r="PWH109" s="1279"/>
      <c r="PWI109" s="1279"/>
      <c r="PWJ109" s="1279"/>
      <c r="PWK109" s="1279"/>
      <c r="PWL109" s="1279"/>
      <c r="PWM109" s="1279"/>
      <c r="PWN109" s="1279"/>
      <c r="PWO109" s="1279"/>
      <c r="PWP109" s="1279"/>
      <c r="PWQ109" s="1279"/>
      <c r="PWR109" s="1279"/>
      <c r="PWS109" s="1279"/>
      <c r="PWT109" s="1279"/>
      <c r="PWU109" s="1279"/>
      <c r="PWV109" s="1279"/>
      <c r="PWW109" s="1279"/>
      <c r="PWX109" s="1279"/>
      <c r="PWY109" s="1279"/>
      <c r="PWZ109" s="1279"/>
      <c r="PXA109" s="1279"/>
      <c r="PXB109" s="1279"/>
      <c r="PXC109" s="1279"/>
      <c r="PXD109" s="1279"/>
      <c r="PXE109" s="1279"/>
      <c r="PXF109" s="1279"/>
      <c r="PXG109" s="1279"/>
      <c r="PXH109" s="1279"/>
      <c r="PXI109" s="1279"/>
      <c r="PXJ109" s="1279"/>
      <c r="PXK109" s="1279"/>
      <c r="PXL109" s="1279"/>
      <c r="PXM109" s="1279"/>
      <c r="PXN109" s="1279"/>
      <c r="PXO109" s="1279"/>
      <c r="PXP109" s="1279"/>
      <c r="PXQ109" s="1279"/>
      <c r="PXR109" s="1279"/>
      <c r="PXS109" s="1279"/>
      <c r="PXT109" s="1279"/>
      <c r="PXU109" s="1279"/>
      <c r="PXV109" s="1279"/>
      <c r="PXW109" s="1279"/>
      <c r="PXX109" s="1279"/>
      <c r="PXY109" s="1279"/>
      <c r="PXZ109" s="1279"/>
      <c r="PYA109" s="1279"/>
      <c r="PYB109" s="1279"/>
      <c r="PYC109" s="1279"/>
      <c r="PYD109" s="1279"/>
      <c r="PYE109" s="1279"/>
      <c r="PYF109" s="1279"/>
      <c r="PYG109" s="1279"/>
      <c r="PYH109" s="1279"/>
      <c r="PYI109" s="1279"/>
      <c r="PYJ109" s="1279"/>
      <c r="PYK109" s="1279"/>
      <c r="PYL109" s="1279"/>
      <c r="PYM109" s="1279"/>
      <c r="PYN109" s="1279"/>
      <c r="PYO109" s="1279"/>
      <c r="PYP109" s="1279"/>
      <c r="PYQ109" s="1279"/>
      <c r="PYR109" s="1279"/>
      <c r="PYS109" s="1279"/>
      <c r="PYT109" s="1279"/>
      <c r="PYU109" s="1279"/>
      <c r="PYV109" s="1279"/>
      <c r="PYW109" s="1279"/>
      <c r="PYX109" s="1279"/>
      <c r="PYY109" s="1279"/>
      <c r="PYZ109" s="1279"/>
      <c r="PZA109" s="1279"/>
      <c r="PZB109" s="1279"/>
      <c r="PZC109" s="1279"/>
      <c r="PZD109" s="1279"/>
      <c r="PZE109" s="1279"/>
      <c r="PZF109" s="1279"/>
      <c r="PZG109" s="1279"/>
      <c r="PZH109" s="1279"/>
      <c r="PZI109" s="1279"/>
      <c r="PZJ109" s="1279"/>
      <c r="PZK109" s="1279"/>
      <c r="PZL109" s="1279"/>
      <c r="PZM109" s="1279"/>
      <c r="PZN109" s="1279"/>
      <c r="PZO109" s="1279"/>
      <c r="PZP109" s="1279"/>
      <c r="PZQ109" s="1279"/>
      <c r="PZR109" s="1279"/>
      <c r="PZS109" s="1279"/>
      <c r="PZT109" s="1279"/>
      <c r="PZU109" s="1279"/>
      <c r="PZV109" s="1279"/>
      <c r="PZW109" s="1279"/>
      <c r="PZX109" s="1279"/>
      <c r="PZY109" s="1279"/>
      <c r="PZZ109" s="1279"/>
      <c r="QAA109" s="1279"/>
      <c r="QAB109" s="1279"/>
      <c r="QAC109" s="1279"/>
      <c r="QAD109" s="1279"/>
      <c r="QAE109" s="1279"/>
      <c r="QAF109" s="1279"/>
      <c r="QAG109" s="1279"/>
      <c r="QAH109" s="1279"/>
      <c r="QAI109" s="1279"/>
      <c r="QAJ109" s="1279"/>
      <c r="QAK109" s="1279"/>
      <c r="QAL109" s="1279"/>
      <c r="QAM109" s="1279"/>
      <c r="QAN109" s="1279"/>
      <c r="QAO109" s="1279"/>
      <c r="QAP109" s="1279"/>
      <c r="QAQ109" s="1279"/>
      <c r="QAR109" s="1279"/>
      <c r="QAS109" s="1279"/>
      <c r="QAT109" s="1279"/>
      <c r="QAU109" s="1279"/>
      <c r="QAV109" s="1279"/>
      <c r="QAW109" s="1279"/>
      <c r="QAX109" s="1279"/>
      <c r="QAY109" s="1279"/>
      <c r="QAZ109" s="1279"/>
      <c r="QBA109" s="1279"/>
      <c r="QBB109" s="1279"/>
      <c r="QBC109" s="1279"/>
      <c r="QBD109" s="1279"/>
      <c r="QBE109" s="1279"/>
      <c r="QBF109" s="1279"/>
      <c r="QBG109" s="1279"/>
      <c r="QBH109" s="1279"/>
      <c r="QBI109" s="1279"/>
      <c r="QBJ109" s="1279"/>
      <c r="QBK109" s="1279"/>
      <c r="QBL109" s="1279"/>
      <c r="QBM109" s="1279"/>
      <c r="QBN109" s="1279"/>
      <c r="QBO109" s="1279"/>
      <c r="QBP109" s="1279"/>
      <c r="QBQ109" s="1279"/>
      <c r="QBR109" s="1279"/>
      <c r="QBS109" s="1279"/>
      <c r="QBT109" s="1279"/>
      <c r="QBU109" s="1279"/>
      <c r="QBV109" s="1279"/>
      <c r="QBW109" s="1279"/>
      <c r="QBX109" s="1279"/>
      <c r="QBY109" s="1279"/>
      <c r="QBZ109" s="1279"/>
      <c r="QCA109" s="1279"/>
      <c r="QCB109" s="1279"/>
      <c r="QCC109" s="1279"/>
      <c r="QCD109" s="1279"/>
      <c r="QCE109" s="1279"/>
      <c r="QCF109" s="1279"/>
      <c r="QCG109" s="1279"/>
      <c r="QCH109" s="1279"/>
      <c r="QCI109" s="1279"/>
      <c r="QCJ109" s="1279"/>
      <c r="QCK109" s="1279"/>
      <c r="QCL109" s="1279"/>
      <c r="QCM109" s="1279"/>
      <c r="QCN109" s="1279"/>
      <c r="QCO109" s="1279"/>
      <c r="QCP109" s="1279"/>
      <c r="QCQ109" s="1279"/>
      <c r="QCR109" s="1279"/>
      <c r="QCS109" s="1279"/>
      <c r="QCT109" s="1279"/>
      <c r="QCU109" s="1279"/>
      <c r="QCV109" s="1279"/>
      <c r="QCW109" s="1279"/>
      <c r="QCX109" s="1279"/>
      <c r="QCY109" s="1279"/>
      <c r="QCZ109" s="1279"/>
      <c r="QDA109" s="1279"/>
      <c r="QDB109" s="1279"/>
      <c r="QDC109" s="1279"/>
      <c r="QDD109" s="1279"/>
      <c r="QDE109" s="1279"/>
      <c r="QDF109" s="1279"/>
      <c r="QDG109" s="1279"/>
      <c r="QDH109" s="1279"/>
      <c r="QDI109" s="1279"/>
      <c r="QDJ109" s="1279"/>
      <c r="QDK109" s="1279"/>
      <c r="QDL109" s="1279"/>
      <c r="QDM109" s="1279"/>
      <c r="QDN109" s="1279"/>
      <c r="QDO109" s="1279"/>
      <c r="QDP109" s="1279"/>
      <c r="QDQ109" s="1279"/>
      <c r="QDR109" s="1279"/>
      <c r="QDS109" s="1279"/>
      <c r="QDT109" s="1279"/>
      <c r="QDU109" s="1279"/>
      <c r="QDV109" s="1279"/>
      <c r="QDW109" s="1279"/>
      <c r="QDX109" s="1279"/>
      <c r="QDY109" s="1279"/>
      <c r="QDZ109" s="1279"/>
      <c r="QEA109" s="1279"/>
      <c r="QEB109" s="1279"/>
      <c r="QEC109" s="1279"/>
      <c r="QED109" s="1279"/>
      <c r="QEE109" s="1279"/>
      <c r="QEF109" s="1279"/>
      <c r="QEG109" s="1279"/>
      <c r="QEH109" s="1279"/>
      <c r="QEI109" s="1279"/>
      <c r="QEJ109" s="1279"/>
      <c r="QEK109" s="1279"/>
      <c r="QEL109" s="1279"/>
      <c r="QEM109" s="1279"/>
      <c r="QEN109" s="1279"/>
      <c r="QEO109" s="1279"/>
      <c r="QEP109" s="1279"/>
      <c r="QEQ109" s="1279"/>
      <c r="QER109" s="1279"/>
      <c r="QES109" s="1279"/>
      <c r="QET109" s="1279"/>
      <c r="QEU109" s="1279"/>
      <c r="QEV109" s="1279"/>
      <c r="QEW109" s="1279"/>
      <c r="QEX109" s="1279"/>
      <c r="QEY109" s="1279"/>
      <c r="QEZ109" s="1279"/>
      <c r="QFA109" s="1279"/>
      <c r="QFB109" s="1279"/>
      <c r="QFC109" s="1279"/>
      <c r="QFD109" s="1279"/>
      <c r="QFE109" s="1279"/>
      <c r="QFF109" s="1279"/>
      <c r="QFG109" s="1279"/>
      <c r="QFH109" s="1279"/>
      <c r="QFI109" s="1279"/>
      <c r="QFJ109" s="1279"/>
      <c r="QFK109" s="1279"/>
      <c r="QFL109" s="1279"/>
      <c r="QFM109" s="1279"/>
      <c r="QFN109" s="1279"/>
      <c r="QFO109" s="1279"/>
      <c r="QFP109" s="1279"/>
      <c r="QFQ109" s="1279"/>
      <c r="QFR109" s="1279"/>
      <c r="QFS109" s="1279"/>
      <c r="QFT109" s="1279"/>
      <c r="QFU109" s="1279"/>
      <c r="QFV109" s="1279"/>
      <c r="QFW109" s="1279"/>
      <c r="QFX109" s="1279"/>
      <c r="QFY109" s="1279"/>
      <c r="QFZ109" s="1279"/>
      <c r="QGA109" s="1279"/>
      <c r="QGB109" s="1279"/>
      <c r="QGC109" s="1279"/>
      <c r="QGD109" s="1279"/>
      <c r="QGE109" s="1279"/>
      <c r="QGF109" s="1279"/>
      <c r="QGG109" s="1279"/>
      <c r="QGH109" s="1279"/>
      <c r="QGI109" s="1279"/>
      <c r="QGJ109" s="1279"/>
      <c r="QGK109" s="1279"/>
      <c r="QGL109" s="1279"/>
      <c r="QGM109" s="1279"/>
      <c r="QGN109" s="1279"/>
      <c r="QGO109" s="1279"/>
      <c r="QGP109" s="1279"/>
      <c r="QGQ109" s="1279"/>
      <c r="QGR109" s="1279"/>
      <c r="QGS109" s="1279"/>
      <c r="QGT109" s="1279"/>
      <c r="QGU109" s="1279"/>
      <c r="QGV109" s="1279"/>
      <c r="QGW109" s="1279"/>
      <c r="QGX109" s="1279"/>
      <c r="QGY109" s="1279"/>
      <c r="QGZ109" s="1279"/>
      <c r="QHA109" s="1279"/>
      <c r="QHB109" s="1279"/>
      <c r="QHC109" s="1279"/>
      <c r="QHD109" s="1279"/>
      <c r="QHE109" s="1279"/>
      <c r="QHF109" s="1279"/>
      <c r="QHG109" s="1279"/>
      <c r="QHH109" s="1279"/>
      <c r="QHI109" s="1279"/>
      <c r="QHJ109" s="1279"/>
      <c r="QHK109" s="1279"/>
      <c r="QHL109" s="1279"/>
      <c r="QHM109" s="1279"/>
      <c r="QHN109" s="1279"/>
      <c r="QHO109" s="1279"/>
      <c r="QHP109" s="1279"/>
      <c r="QHQ109" s="1279"/>
      <c r="QHR109" s="1279"/>
      <c r="QHS109" s="1279"/>
      <c r="QHT109" s="1279"/>
      <c r="QHU109" s="1279"/>
      <c r="QHV109" s="1279"/>
      <c r="QHW109" s="1279"/>
      <c r="QHX109" s="1279"/>
      <c r="QHY109" s="1279"/>
      <c r="QHZ109" s="1279"/>
      <c r="QIA109" s="1279"/>
      <c r="QIB109" s="1279"/>
      <c r="QIC109" s="1279"/>
      <c r="QID109" s="1279"/>
      <c r="QIE109" s="1279"/>
      <c r="QIF109" s="1279"/>
      <c r="QIG109" s="1279"/>
      <c r="QIH109" s="1279"/>
      <c r="QII109" s="1279"/>
      <c r="QIJ109" s="1279"/>
      <c r="QIK109" s="1279"/>
      <c r="QIL109" s="1279"/>
      <c r="QIM109" s="1279"/>
      <c r="QIN109" s="1279"/>
      <c r="QIO109" s="1279"/>
      <c r="QIP109" s="1279"/>
      <c r="QIQ109" s="1279"/>
      <c r="QIR109" s="1279"/>
      <c r="QIS109" s="1279"/>
      <c r="QIT109" s="1279"/>
      <c r="QIU109" s="1279"/>
      <c r="QIV109" s="1279"/>
      <c r="QIW109" s="1279"/>
      <c r="QIX109" s="1279"/>
      <c r="QIY109" s="1279"/>
      <c r="QIZ109" s="1279"/>
      <c r="QJA109" s="1279"/>
      <c r="QJB109" s="1279"/>
      <c r="QJC109" s="1279"/>
      <c r="QJD109" s="1279"/>
      <c r="QJE109" s="1279"/>
      <c r="QJF109" s="1279"/>
      <c r="QJG109" s="1279"/>
      <c r="QJH109" s="1279"/>
      <c r="QJI109" s="1279"/>
      <c r="QJJ109" s="1279"/>
      <c r="QJK109" s="1279"/>
      <c r="QJL109" s="1279"/>
      <c r="QJM109" s="1279"/>
      <c r="QJN109" s="1279"/>
      <c r="QJO109" s="1279"/>
      <c r="QJP109" s="1279"/>
      <c r="QJQ109" s="1279"/>
      <c r="QJR109" s="1279"/>
      <c r="QJS109" s="1279"/>
      <c r="QJT109" s="1279"/>
      <c r="QJU109" s="1279"/>
      <c r="QJV109" s="1279"/>
      <c r="QJW109" s="1279"/>
      <c r="QJX109" s="1279"/>
      <c r="QJY109" s="1279"/>
      <c r="QJZ109" s="1279"/>
      <c r="QKA109" s="1279"/>
      <c r="QKB109" s="1279"/>
      <c r="QKC109" s="1279"/>
      <c r="QKD109" s="1279"/>
      <c r="QKE109" s="1279"/>
      <c r="QKF109" s="1279"/>
      <c r="QKG109" s="1279"/>
      <c r="QKH109" s="1279"/>
      <c r="QKI109" s="1279"/>
      <c r="QKJ109" s="1279"/>
      <c r="QKK109" s="1279"/>
      <c r="QKL109" s="1279"/>
      <c r="QKM109" s="1279"/>
      <c r="QKN109" s="1279"/>
      <c r="QKO109" s="1279"/>
      <c r="QKP109" s="1279"/>
      <c r="QKQ109" s="1279"/>
      <c r="QKR109" s="1279"/>
      <c r="QKS109" s="1279"/>
      <c r="QKT109" s="1279"/>
      <c r="QKU109" s="1279"/>
      <c r="QKV109" s="1279"/>
      <c r="QKW109" s="1279"/>
      <c r="QKX109" s="1279"/>
      <c r="QKY109" s="1279"/>
      <c r="QKZ109" s="1279"/>
      <c r="QLA109" s="1279"/>
      <c r="QLB109" s="1279"/>
      <c r="QLC109" s="1279"/>
      <c r="QLD109" s="1279"/>
      <c r="QLE109" s="1279"/>
      <c r="QLF109" s="1279"/>
      <c r="QLG109" s="1279"/>
      <c r="QLH109" s="1279"/>
      <c r="QLI109" s="1279"/>
      <c r="QLJ109" s="1279"/>
      <c r="QLK109" s="1279"/>
      <c r="QLL109" s="1279"/>
      <c r="QLM109" s="1279"/>
      <c r="QLN109" s="1279"/>
      <c r="QLO109" s="1279"/>
      <c r="QLP109" s="1279"/>
      <c r="QLQ109" s="1279"/>
      <c r="QLR109" s="1279"/>
      <c r="QLS109" s="1279"/>
      <c r="QLT109" s="1279"/>
      <c r="QLU109" s="1279"/>
      <c r="QLV109" s="1279"/>
      <c r="QLW109" s="1279"/>
      <c r="QLX109" s="1279"/>
      <c r="QLY109" s="1279"/>
      <c r="QLZ109" s="1279"/>
      <c r="QMA109" s="1279"/>
      <c r="QMB109" s="1279"/>
      <c r="QMC109" s="1279"/>
      <c r="QMD109" s="1279"/>
      <c r="QME109" s="1279"/>
      <c r="QMF109" s="1279"/>
      <c r="QMG109" s="1279"/>
      <c r="QMH109" s="1279"/>
      <c r="QMI109" s="1279"/>
      <c r="QMJ109" s="1279"/>
      <c r="QMK109" s="1279"/>
      <c r="QML109" s="1279"/>
      <c r="QMM109" s="1279"/>
      <c r="QMN109" s="1279"/>
      <c r="QMO109" s="1279"/>
      <c r="QMP109" s="1279"/>
      <c r="QMQ109" s="1279"/>
      <c r="QMR109" s="1279"/>
      <c r="QMS109" s="1279"/>
      <c r="QMT109" s="1279"/>
      <c r="QMU109" s="1279"/>
      <c r="QMV109" s="1279"/>
      <c r="QMW109" s="1279"/>
      <c r="QMX109" s="1279"/>
      <c r="QMY109" s="1279"/>
      <c r="QMZ109" s="1279"/>
      <c r="QNA109" s="1279"/>
      <c r="QNB109" s="1279"/>
      <c r="QNC109" s="1279"/>
      <c r="QND109" s="1279"/>
      <c r="QNE109" s="1279"/>
      <c r="QNF109" s="1279"/>
      <c r="QNG109" s="1279"/>
      <c r="QNH109" s="1279"/>
      <c r="QNI109" s="1279"/>
      <c r="QNJ109" s="1279"/>
      <c r="QNK109" s="1279"/>
      <c r="QNL109" s="1279"/>
      <c r="QNM109" s="1279"/>
      <c r="QNN109" s="1279"/>
      <c r="QNO109" s="1279"/>
      <c r="QNP109" s="1279"/>
      <c r="QNQ109" s="1279"/>
      <c r="QNR109" s="1279"/>
      <c r="QNS109" s="1279"/>
      <c r="QNT109" s="1279"/>
      <c r="QNU109" s="1279"/>
      <c r="QNV109" s="1279"/>
      <c r="QNW109" s="1279"/>
      <c r="QNX109" s="1279"/>
      <c r="QNY109" s="1279"/>
      <c r="QNZ109" s="1279"/>
      <c r="QOA109" s="1279"/>
      <c r="QOB109" s="1279"/>
      <c r="QOC109" s="1279"/>
      <c r="QOD109" s="1279"/>
      <c r="QOE109" s="1279"/>
      <c r="QOF109" s="1279"/>
      <c r="QOG109" s="1279"/>
      <c r="QOH109" s="1279"/>
      <c r="QOI109" s="1279"/>
      <c r="QOJ109" s="1279"/>
      <c r="QOK109" s="1279"/>
      <c r="QOL109" s="1279"/>
      <c r="QOM109" s="1279"/>
      <c r="QON109" s="1279"/>
      <c r="QOO109" s="1279"/>
      <c r="QOP109" s="1279"/>
      <c r="QOQ109" s="1279"/>
      <c r="QOR109" s="1279"/>
      <c r="QOS109" s="1279"/>
      <c r="QOT109" s="1279"/>
      <c r="QOU109" s="1279"/>
      <c r="QOV109" s="1279"/>
      <c r="QOW109" s="1279"/>
      <c r="QOX109" s="1279"/>
      <c r="QOY109" s="1279"/>
      <c r="QOZ109" s="1279"/>
      <c r="QPA109" s="1279"/>
      <c r="QPB109" s="1279"/>
      <c r="QPC109" s="1279"/>
      <c r="QPD109" s="1279"/>
      <c r="QPE109" s="1279"/>
      <c r="QPF109" s="1279"/>
      <c r="QPG109" s="1279"/>
      <c r="QPH109" s="1279"/>
      <c r="QPI109" s="1279"/>
      <c r="QPJ109" s="1279"/>
      <c r="QPK109" s="1279"/>
      <c r="QPL109" s="1279"/>
      <c r="QPM109" s="1279"/>
      <c r="QPN109" s="1279"/>
      <c r="QPO109" s="1279"/>
      <c r="QPP109" s="1279"/>
      <c r="QPQ109" s="1279"/>
      <c r="QPR109" s="1279"/>
      <c r="QPS109" s="1279"/>
      <c r="QPT109" s="1279"/>
      <c r="QPU109" s="1279"/>
      <c r="QPV109" s="1279"/>
      <c r="QPW109" s="1279"/>
      <c r="QPX109" s="1279"/>
      <c r="QPY109" s="1279"/>
      <c r="QPZ109" s="1279"/>
      <c r="QQA109" s="1279"/>
      <c r="QQB109" s="1279"/>
      <c r="QQC109" s="1279"/>
      <c r="QQD109" s="1279"/>
      <c r="QQE109" s="1279"/>
      <c r="QQF109" s="1279"/>
      <c r="QQG109" s="1279"/>
      <c r="QQH109" s="1279"/>
      <c r="QQI109" s="1279"/>
      <c r="QQJ109" s="1279"/>
      <c r="QQK109" s="1279"/>
      <c r="QQL109" s="1279"/>
      <c r="QQM109" s="1279"/>
      <c r="QQN109" s="1279"/>
      <c r="QQO109" s="1279"/>
      <c r="QQP109" s="1279"/>
      <c r="QQQ109" s="1279"/>
      <c r="QQR109" s="1279"/>
      <c r="QQS109" s="1279"/>
      <c r="QQT109" s="1279"/>
      <c r="QQU109" s="1279"/>
      <c r="QQV109" s="1279"/>
      <c r="QQW109" s="1279"/>
      <c r="QQX109" s="1279"/>
      <c r="QQY109" s="1279"/>
      <c r="QQZ109" s="1279"/>
      <c r="QRA109" s="1279"/>
      <c r="QRB109" s="1279"/>
      <c r="QRC109" s="1279"/>
      <c r="QRD109" s="1279"/>
      <c r="QRE109" s="1279"/>
      <c r="QRF109" s="1279"/>
      <c r="QRG109" s="1279"/>
      <c r="QRH109" s="1279"/>
      <c r="QRI109" s="1279"/>
      <c r="QRJ109" s="1279"/>
      <c r="QRK109" s="1279"/>
      <c r="QRL109" s="1279"/>
      <c r="QRM109" s="1279"/>
      <c r="QRN109" s="1279"/>
      <c r="QRO109" s="1279"/>
      <c r="QRP109" s="1279"/>
      <c r="QRQ109" s="1279"/>
      <c r="QRR109" s="1279"/>
      <c r="QRS109" s="1279"/>
      <c r="QRT109" s="1279"/>
      <c r="QRU109" s="1279"/>
      <c r="QRV109" s="1279"/>
      <c r="QRW109" s="1279"/>
      <c r="QRX109" s="1279"/>
      <c r="QRY109" s="1279"/>
      <c r="QRZ109" s="1279"/>
      <c r="QSA109" s="1279"/>
      <c r="QSB109" s="1279"/>
      <c r="QSC109" s="1279"/>
      <c r="QSD109" s="1279"/>
      <c r="QSE109" s="1279"/>
      <c r="QSF109" s="1279"/>
      <c r="QSG109" s="1279"/>
      <c r="QSH109" s="1279"/>
      <c r="QSI109" s="1279"/>
      <c r="QSJ109" s="1279"/>
      <c r="QSK109" s="1279"/>
      <c r="QSL109" s="1279"/>
      <c r="QSM109" s="1279"/>
      <c r="QSN109" s="1279"/>
      <c r="QSO109" s="1279"/>
      <c r="QSP109" s="1279"/>
      <c r="QSQ109" s="1279"/>
      <c r="QSR109" s="1279"/>
      <c r="QSS109" s="1279"/>
      <c r="QST109" s="1279"/>
      <c r="QSU109" s="1279"/>
      <c r="QSV109" s="1279"/>
      <c r="QSW109" s="1279"/>
      <c r="QSX109" s="1279"/>
      <c r="QSY109" s="1279"/>
      <c r="QSZ109" s="1279"/>
      <c r="QTA109" s="1279"/>
      <c r="QTB109" s="1279"/>
      <c r="QTC109" s="1279"/>
      <c r="QTD109" s="1279"/>
      <c r="QTE109" s="1279"/>
      <c r="QTF109" s="1279"/>
      <c r="QTG109" s="1279"/>
      <c r="QTH109" s="1279"/>
      <c r="QTI109" s="1279"/>
      <c r="QTJ109" s="1279"/>
      <c r="QTK109" s="1279"/>
      <c r="QTL109" s="1279"/>
      <c r="QTM109" s="1279"/>
      <c r="QTN109" s="1279"/>
      <c r="QTO109" s="1279"/>
      <c r="QTP109" s="1279"/>
      <c r="QTQ109" s="1279"/>
      <c r="QTR109" s="1279"/>
      <c r="QTS109" s="1279"/>
      <c r="QTT109" s="1279"/>
      <c r="QTU109" s="1279"/>
      <c r="QTV109" s="1279"/>
      <c r="QTW109" s="1279"/>
      <c r="QTX109" s="1279"/>
      <c r="QTY109" s="1279"/>
      <c r="QTZ109" s="1279"/>
      <c r="QUA109" s="1279"/>
      <c r="QUB109" s="1279"/>
      <c r="QUC109" s="1279"/>
      <c r="QUD109" s="1279"/>
      <c r="QUE109" s="1279"/>
      <c r="QUF109" s="1279"/>
      <c r="QUG109" s="1279"/>
      <c r="QUH109" s="1279"/>
      <c r="QUI109" s="1279"/>
      <c r="QUJ109" s="1279"/>
      <c r="QUK109" s="1279"/>
      <c r="QUL109" s="1279"/>
      <c r="QUM109" s="1279"/>
      <c r="QUN109" s="1279"/>
      <c r="QUO109" s="1279"/>
      <c r="QUP109" s="1279"/>
      <c r="QUQ109" s="1279"/>
      <c r="QUR109" s="1279"/>
      <c r="QUS109" s="1279"/>
      <c r="QUT109" s="1279"/>
      <c r="QUU109" s="1279"/>
      <c r="QUV109" s="1279"/>
      <c r="QUW109" s="1279"/>
      <c r="QUX109" s="1279"/>
      <c r="QUY109" s="1279"/>
      <c r="QUZ109" s="1279"/>
      <c r="QVA109" s="1279"/>
      <c r="QVB109" s="1279"/>
      <c r="QVC109" s="1279"/>
      <c r="QVD109" s="1279"/>
      <c r="QVE109" s="1279"/>
      <c r="QVF109" s="1279"/>
      <c r="QVG109" s="1279"/>
      <c r="QVH109" s="1279"/>
      <c r="QVI109" s="1279"/>
      <c r="QVJ109" s="1279"/>
      <c r="QVK109" s="1279"/>
      <c r="QVL109" s="1279"/>
      <c r="QVM109" s="1279"/>
      <c r="QVN109" s="1279"/>
      <c r="QVO109" s="1279"/>
      <c r="QVP109" s="1279"/>
      <c r="QVQ109" s="1279"/>
      <c r="QVR109" s="1279"/>
      <c r="QVS109" s="1279"/>
      <c r="QVT109" s="1279"/>
      <c r="QVU109" s="1279"/>
      <c r="QVV109" s="1279"/>
      <c r="QVW109" s="1279"/>
      <c r="QVX109" s="1279"/>
      <c r="QVY109" s="1279"/>
      <c r="QVZ109" s="1279"/>
      <c r="QWA109" s="1279"/>
      <c r="QWB109" s="1279"/>
      <c r="QWC109" s="1279"/>
      <c r="QWD109" s="1279"/>
      <c r="QWE109" s="1279"/>
      <c r="QWF109" s="1279"/>
      <c r="QWG109" s="1279"/>
      <c r="QWH109" s="1279"/>
      <c r="QWI109" s="1279"/>
      <c r="QWJ109" s="1279"/>
      <c r="QWK109" s="1279"/>
      <c r="QWL109" s="1279"/>
      <c r="QWM109" s="1279"/>
      <c r="QWN109" s="1279"/>
      <c r="QWO109" s="1279"/>
      <c r="QWP109" s="1279"/>
      <c r="QWQ109" s="1279"/>
      <c r="QWR109" s="1279"/>
      <c r="QWS109" s="1279"/>
      <c r="QWT109" s="1279"/>
      <c r="QWU109" s="1279"/>
      <c r="QWV109" s="1279"/>
      <c r="QWW109" s="1279"/>
      <c r="QWX109" s="1279"/>
      <c r="QWY109" s="1279"/>
      <c r="QWZ109" s="1279"/>
      <c r="QXA109" s="1279"/>
      <c r="QXB109" s="1279"/>
      <c r="QXC109" s="1279"/>
      <c r="QXD109" s="1279"/>
      <c r="QXE109" s="1279"/>
      <c r="QXF109" s="1279"/>
      <c r="QXG109" s="1279"/>
      <c r="QXH109" s="1279"/>
      <c r="QXI109" s="1279"/>
      <c r="QXJ109" s="1279"/>
      <c r="QXK109" s="1279"/>
      <c r="QXL109" s="1279"/>
      <c r="QXM109" s="1279"/>
      <c r="QXN109" s="1279"/>
      <c r="QXO109" s="1279"/>
      <c r="QXP109" s="1279"/>
      <c r="QXQ109" s="1279"/>
      <c r="QXR109" s="1279"/>
      <c r="QXS109" s="1279"/>
      <c r="QXT109" s="1279"/>
      <c r="QXU109" s="1279"/>
      <c r="QXV109" s="1279"/>
      <c r="QXW109" s="1279"/>
      <c r="QXX109" s="1279"/>
      <c r="QXY109" s="1279"/>
      <c r="QXZ109" s="1279"/>
      <c r="QYA109" s="1279"/>
      <c r="QYB109" s="1279"/>
      <c r="QYC109" s="1279"/>
      <c r="QYD109" s="1279"/>
      <c r="QYE109" s="1279"/>
      <c r="QYF109" s="1279"/>
      <c r="QYG109" s="1279"/>
      <c r="QYH109" s="1279"/>
      <c r="QYI109" s="1279"/>
      <c r="QYJ109" s="1279"/>
      <c r="QYK109" s="1279"/>
      <c r="QYL109" s="1279"/>
      <c r="QYM109" s="1279"/>
      <c r="QYN109" s="1279"/>
      <c r="QYO109" s="1279"/>
      <c r="QYP109" s="1279"/>
      <c r="QYQ109" s="1279"/>
      <c r="QYR109" s="1279"/>
      <c r="QYS109" s="1279"/>
      <c r="QYT109" s="1279"/>
      <c r="QYU109" s="1279"/>
      <c r="QYV109" s="1279"/>
      <c r="QYW109" s="1279"/>
      <c r="QYX109" s="1279"/>
      <c r="QYY109" s="1279"/>
      <c r="QYZ109" s="1279"/>
      <c r="QZA109" s="1279"/>
      <c r="QZB109" s="1279"/>
      <c r="QZC109" s="1279"/>
      <c r="QZD109" s="1279"/>
      <c r="QZE109" s="1279"/>
      <c r="QZF109" s="1279"/>
      <c r="QZG109" s="1279"/>
      <c r="QZH109" s="1279"/>
      <c r="QZI109" s="1279"/>
      <c r="QZJ109" s="1279"/>
      <c r="QZK109" s="1279"/>
      <c r="QZL109" s="1279"/>
      <c r="QZM109" s="1279"/>
      <c r="QZN109" s="1279"/>
      <c r="QZO109" s="1279"/>
      <c r="QZP109" s="1279"/>
      <c r="QZQ109" s="1279"/>
      <c r="QZR109" s="1279"/>
      <c r="QZS109" s="1279"/>
      <c r="QZT109" s="1279"/>
      <c r="QZU109" s="1279"/>
      <c r="QZV109" s="1279"/>
      <c r="QZW109" s="1279"/>
      <c r="QZX109" s="1279"/>
      <c r="QZY109" s="1279"/>
      <c r="QZZ109" s="1279"/>
      <c r="RAA109" s="1279"/>
      <c r="RAB109" s="1279"/>
      <c r="RAC109" s="1279"/>
      <c r="RAD109" s="1279"/>
      <c r="RAE109" s="1279"/>
      <c r="RAF109" s="1279"/>
      <c r="RAG109" s="1279"/>
      <c r="RAH109" s="1279"/>
      <c r="RAI109" s="1279"/>
      <c r="RAJ109" s="1279"/>
      <c r="RAK109" s="1279"/>
      <c r="RAL109" s="1279"/>
      <c r="RAM109" s="1279"/>
      <c r="RAN109" s="1279"/>
      <c r="RAO109" s="1279"/>
      <c r="RAP109" s="1279"/>
      <c r="RAQ109" s="1279"/>
      <c r="RAR109" s="1279"/>
      <c r="RAS109" s="1279"/>
      <c r="RAT109" s="1279"/>
      <c r="RAU109" s="1279"/>
      <c r="RAV109" s="1279"/>
      <c r="RAW109" s="1279"/>
      <c r="RAX109" s="1279"/>
      <c r="RAY109" s="1279"/>
      <c r="RAZ109" s="1279"/>
      <c r="RBA109" s="1279"/>
      <c r="RBB109" s="1279"/>
      <c r="RBC109" s="1279"/>
      <c r="RBD109" s="1279"/>
      <c r="RBE109" s="1279"/>
      <c r="RBF109" s="1279"/>
      <c r="RBG109" s="1279"/>
      <c r="RBH109" s="1279"/>
      <c r="RBI109" s="1279"/>
      <c r="RBJ109" s="1279"/>
      <c r="RBK109" s="1279"/>
      <c r="RBL109" s="1279"/>
      <c r="RBM109" s="1279"/>
      <c r="RBN109" s="1279"/>
      <c r="RBO109" s="1279"/>
      <c r="RBP109" s="1279"/>
      <c r="RBQ109" s="1279"/>
      <c r="RBR109" s="1279"/>
      <c r="RBS109" s="1279"/>
      <c r="RBT109" s="1279"/>
      <c r="RBU109" s="1279"/>
      <c r="RBV109" s="1279"/>
      <c r="RBW109" s="1279"/>
      <c r="RBX109" s="1279"/>
      <c r="RBY109" s="1279"/>
      <c r="RBZ109" s="1279"/>
      <c r="RCA109" s="1279"/>
      <c r="RCB109" s="1279"/>
      <c r="RCC109" s="1279"/>
      <c r="RCD109" s="1279"/>
      <c r="RCE109" s="1279"/>
      <c r="RCF109" s="1279"/>
      <c r="RCG109" s="1279"/>
      <c r="RCH109" s="1279"/>
      <c r="RCI109" s="1279"/>
      <c r="RCJ109" s="1279"/>
      <c r="RCK109" s="1279"/>
      <c r="RCL109" s="1279"/>
      <c r="RCM109" s="1279"/>
      <c r="RCN109" s="1279"/>
      <c r="RCO109" s="1279"/>
      <c r="RCP109" s="1279"/>
      <c r="RCQ109" s="1279"/>
      <c r="RCR109" s="1279"/>
      <c r="RCS109" s="1279"/>
      <c r="RCT109" s="1279"/>
      <c r="RCU109" s="1279"/>
      <c r="RCV109" s="1279"/>
      <c r="RCW109" s="1279"/>
      <c r="RCX109" s="1279"/>
      <c r="RCY109" s="1279"/>
      <c r="RCZ109" s="1279"/>
      <c r="RDA109" s="1279"/>
      <c r="RDB109" s="1279"/>
      <c r="RDC109" s="1279"/>
      <c r="RDD109" s="1279"/>
      <c r="RDE109" s="1279"/>
      <c r="RDF109" s="1279"/>
      <c r="RDG109" s="1279"/>
      <c r="RDH109" s="1279"/>
      <c r="RDI109" s="1279"/>
      <c r="RDJ109" s="1279"/>
      <c r="RDK109" s="1279"/>
      <c r="RDL109" s="1279"/>
      <c r="RDM109" s="1279"/>
      <c r="RDN109" s="1279"/>
      <c r="RDO109" s="1279"/>
      <c r="RDP109" s="1279"/>
      <c r="RDQ109" s="1279"/>
      <c r="RDR109" s="1279"/>
      <c r="RDS109" s="1279"/>
      <c r="RDT109" s="1279"/>
      <c r="RDU109" s="1279"/>
      <c r="RDV109" s="1279"/>
      <c r="RDW109" s="1279"/>
      <c r="RDX109" s="1279"/>
      <c r="RDY109" s="1279"/>
      <c r="RDZ109" s="1279"/>
      <c r="REA109" s="1279"/>
      <c r="REB109" s="1279"/>
      <c r="REC109" s="1279"/>
      <c r="RED109" s="1279"/>
      <c r="REE109" s="1279"/>
      <c r="REF109" s="1279"/>
      <c r="REG109" s="1279"/>
      <c r="REH109" s="1279"/>
      <c r="REI109" s="1279"/>
      <c r="REJ109" s="1279"/>
      <c r="REK109" s="1279"/>
      <c r="REL109" s="1279"/>
      <c r="REM109" s="1279"/>
      <c r="REN109" s="1279"/>
      <c r="REO109" s="1279"/>
      <c r="REP109" s="1279"/>
      <c r="REQ109" s="1279"/>
      <c r="RER109" s="1279"/>
      <c r="RES109" s="1279"/>
      <c r="RET109" s="1279"/>
      <c r="REU109" s="1279"/>
      <c r="REV109" s="1279"/>
      <c r="REW109" s="1279"/>
      <c r="REX109" s="1279"/>
      <c r="REY109" s="1279"/>
      <c r="REZ109" s="1279"/>
      <c r="RFA109" s="1279"/>
      <c r="RFB109" s="1279"/>
      <c r="RFC109" s="1279"/>
      <c r="RFD109" s="1279"/>
      <c r="RFE109" s="1279"/>
      <c r="RFF109" s="1279"/>
      <c r="RFG109" s="1279"/>
      <c r="RFH109" s="1279"/>
      <c r="RFI109" s="1279"/>
      <c r="RFJ109" s="1279"/>
      <c r="RFK109" s="1279"/>
      <c r="RFL109" s="1279"/>
      <c r="RFM109" s="1279"/>
      <c r="RFN109" s="1279"/>
      <c r="RFO109" s="1279"/>
      <c r="RFP109" s="1279"/>
      <c r="RFQ109" s="1279"/>
      <c r="RFR109" s="1279"/>
      <c r="RFS109" s="1279"/>
      <c r="RFT109" s="1279"/>
      <c r="RFU109" s="1279"/>
      <c r="RFV109" s="1279"/>
      <c r="RFW109" s="1279"/>
      <c r="RFX109" s="1279"/>
      <c r="RFY109" s="1279"/>
      <c r="RFZ109" s="1279"/>
      <c r="RGA109" s="1279"/>
      <c r="RGB109" s="1279"/>
      <c r="RGC109" s="1279"/>
      <c r="RGD109" s="1279"/>
      <c r="RGE109" s="1279"/>
      <c r="RGF109" s="1279"/>
      <c r="RGG109" s="1279"/>
      <c r="RGH109" s="1279"/>
      <c r="RGI109" s="1279"/>
      <c r="RGJ109" s="1279"/>
      <c r="RGK109" s="1279"/>
      <c r="RGL109" s="1279"/>
      <c r="RGM109" s="1279"/>
      <c r="RGN109" s="1279"/>
      <c r="RGO109" s="1279"/>
      <c r="RGP109" s="1279"/>
      <c r="RGQ109" s="1279"/>
      <c r="RGR109" s="1279"/>
      <c r="RGS109" s="1279"/>
      <c r="RGT109" s="1279"/>
      <c r="RGU109" s="1279"/>
      <c r="RGV109" s="1279"/>
      <c r="RGW109" s="1279"/>
      <c r="RGX109" s="1279"/>
      <c r="RGY109" s="1279"/>
      <c r="RGZ109" s="1279"/>
      <c r="RHA109" s="1279"/>
      <c r="RHB109" s="1279"/>
      <c r="RHC109" s="1279"/>
      <c r="RHD109" s="1279"/>
      <c r="RHE109" s="1279"/>
      <c r="RHF109" s="1279"/>
      <c r="RHG109" s="1279"/>
      <c r="RHH109" s="1279"/>
      <c r="RHI109" s="1279"/>
      <c r="RHJ109" s="1279"/>
      <c r="RHK109" s="1279"/>
      <c r="RHL109" s="1279"/>
      <c r="RHM109" s="1279"/>
      <c r="RHN109" s="1279"/>
      <c r="RHO109" s="1279"/>
      <c r="RHP109" s="1279"/>
      <c r="RHQ109" s="1279"/>
      <c r="RHR109" s="1279"/>
      <c r="RHS109" s="1279"/>
      <c r="RHT109" s="1279"/>
      <c r="RHU109" s="1279"/>
      <c r="RHV109" s="1279"/>
      <c r="RHW109" s="1279"/>
      <c r="RHX109" s="1279"/>
      <c r="RHY109" s="1279"/>
      <c r="RHZ109" s="1279"/>
      <c r="RIA109" s="1279"/>
      <c r="RIB109" s="1279"/>
      <c r="RIC109" s="1279"/>
      <c r="RID109" s="1279"/>
      <c r="RIE109" s="1279"/>
      <c r="RIF109" s="1279"/>
      <c r="RIG109" s="1279"/>
      <c r="RIH109" s="1279"/>
      <c r="RII109" s="1279"/>
      <c r="RIJ109" s="1279"/>
      <c r="RIK109" s="1279"/>
      <c r="RIL109" s="1279"/>
      <c r="RIM109" s="1279"/>
      <c r="RIN109" s="1279"/>
      <c r="RIO109" s="1279"/>
      <c r="RIP109" s="1279"/>
      <c r="RIQ109" s="1279"/>
      <c r="RIR109" s="1279"/>
      <c r="RIS109" s="1279"/>
      <c r="RIT109" s="1279"/>
      <c r="RIU109" s="1279"/>
      <c r="RIV109" s="1279"/>
      <c r="RIW109" s="1279"/>
      <c r="RIX109" s="1279"/>
      <c r="RIY109" s="1279"/>
      <c r="RIZ109" s="1279"/>
      <c r="RJA109" s="1279"/>
      <c r="RJB109" s="1279"/>
      <c r="RJC109" s="1279"/>
      <c r="RJD109" s="1279"/>
      <c r="RJE109" s="1279"/>
      <c r="RJF109" s="1279"/>
      <c r="RJG109" s="1279"/>
      <c r="RJH109" s="1279"/>
      <c r="RJI109" s="1279"/>
      <c r="RJJ109" s="1279"/>
      <c r="RJK109" s="1279"/>
      <c r="RJL109" s="1279"/>
      <c r="RJM109" s="1279"/>
      <c r="RJN109" s="1279"/>
      <c r="RJO109" s="1279"/>
      <c r="RJP109" s="1279"/>
      <c r="RJQ109" s="1279"/>
      <c r="RJR109" s="1279"/>
      <c r="RJS109" s="1279"/>
      <c r="RJT109" s="1279"/>
      <c r="RJU109" s="1279"/>
      <c r="RJV109" s="1279"/>
      <c r="RJW109" s="1279"/>
      <c r="RJX109" s="1279"/>
      <c r="RJY109" s="1279"/>
      <c r="RJZ109" s="1279"/>
      <c r="RKA109" s="1279"/>
      <c r="RKB109" s="1279"/>
      <c r="RKC109" s="1279"/>
      <c r="RKD109" s="1279"/>
      <c r="RKE109" s="1279"/>
      <c r="RKF109" s="1279"/>
      <c r="RKG109" s="1279"/>
      <c r="RKH109" s="1279"/>
      <c r="RKI109" s="1279"/>
      <c r="RKJ109" s="1279"/>
      <c r="RKK109" s="1279"/>
      <c r="RKL109" s="1279"/>
      <c r="RKM109" s="1279"/>
      <c r="RKN109" s="1279"/>
      <c r="RKO109" s="1279"/>
      <c r="RKP109" s="1279"/>
      <c r="RKQ109" s="1279"/>
      <c r="RKR109" s="1279"/>
      <c r="RKS109" s="1279"/>
      <c r="RKT109" s="1279"/>
      <c r="RKU109" s="1279"/>
      <c r="RKV109" s="1279"/>
      <c r="RKW109" s="1279"/>
      <c r="RKX109" s="1279"/>
      <c r="RKY109" s="1279"/>
      <c r="RKZ109" s="1279"/>
      <c r="RLA109" s="1279"/>
      <c r="RLB109" s="1279"/>
      <c r="RLC109" s="1279"/>
      <c r="RLD109" s="1279"/>
      <c r="RLE109" s="1279"/>
      <c r="RLF109" s="1279"/>
      <c r="RLG109" s="1279"/>
      <c r="RLH109" s="1279"/>
      <c r="RLI109" s="1279"/>
      <c r="RLJ109" s="1279"/>
      <c r="RLK109" s="1279"/>
      <c r="RLL109" s="1279"/>
      <c r="RLM109" s="1279"/>
      <c r="RLN109" s="1279"/>
      <c r="RLO109" s="1279"/>
      <c r="RLP109" s="1279"/>
      <c r="RLQ109" s="1279"/>
      <c r="RLR109" s="1279"/>
      <c r="RLS109" s="1279"/>
      <c r="RLT109" s="1279"/>
      <c r="RLU109" s="1279"/>
      <c r="RLV109" s="1279"/>
      <c r="RLW109" s="1279"/>
      <c r="RLX109" s="1279"/>
      <c r="RLY109" s="1279"/>
      <c r="RLZ109" s="1279"/>
      <c r="RMA109" s="1279"/>
      <c r="RMB109" s="1279"/>
      <c r="RMC109" s="1279"/>
      <c r="RMD109" s="1279"/>
      <c r="RME109" s="1279"/>
      <c r="RMF109" s="1279"/>
      <c r="RMG109" s="1279"/>
      <c r="RMH109" s="1279"/>
      <c r="RMI109" s="1279"/>
      <c r="RMJ109" s="1279"/>
      <c r="RMK109" s="1279"/>
      <c r="RML109" s="1279"/>
      <c r="RMM109" s="1279"/>
      <c r="RMN109" s="1279"/>
      <c r="RMO109" s="1279"/>
      <c r="RMP109" s="1279"/>
      <c r="RMQ109" s="1279"/>
      <c r="RMR109" s="1279"/>
      <c r="RMS109" s="1279"/>
      <c r="RMT109" s="1279"/>
      <c r="RMU109" s="1279"/>
      <c r="RMV109" s="1279"/>
      <c r="RMW109" s="1279"/>
      <c r="RMX109" s="1279"/>
      <c r="RMY109" s="1279"/>
      <c r="RMZ109" s="1279"/>
      <c r="RNA109" s="1279"/>
      <c r="RNB109" s="1279"/>
      <c r="RNC109" s="1279"/>
      <c r="RND109" s="1279"/>
      <c r="RNE109" s="1279"/>
      <c r="RNF109" s="1279"/>
      <c r="RNG109" s="1279"/>
      <c r="RNH109" s="1279"/>
      <c r="RNI109" s="1279"/>
      <c r="RNJ109" s="1279"/>
      <c r="RNK109" s="1279"/>
      <c r="RNL109" s="1279"/>
      <c r="RNM109" s="1279"/>
      <c r="RNN109" s="1279"/>
      <c r="RNO109" s="1279"/>
      <c r="RNP109" s="1279"/>
      <c r="RNQ109" s="1279"/>
      <c r="RNR109" s="1279"/>
      <c r="RNS109" s="1279"/>
      <c r="RNT109" s="1279"/>
      <c r="RNU109" s="1279"/>
      <c r="RNV109" s="1279"/>
      <c r="RNW109" s="1279"/>
      <c r="RNX109" s="1279"/>
      <c r="RNY109" s="1279"/>
      <c r="RNZ109" s="1279"/>
      <c r="ROA109" s="1279"/>
      <c r="ROB109" s="1279"/>
      <c r="ROC109" s="1279"/>
      <c r="ROD109" s="1279"/>
      <c r="ROE109" s="1279"/>
      <c r="ROF109" s="1279"/>
      <c r="ROG109" s="1279"/>
      <c r="ROH109" s="1279"/>
      <c r="ROI109" s="1279"/>
      <c r="ROJ109" s="1279"/>
      <c r="ROK109" s="1279"/>
      <c r="ROL109" s="1279"/>
      <c r="ROM109" s="1279"/>
      <c r="RON109" s="1279"/>
      <c r="ROO109" s="1279"/>
      <c r="ROP109" s="1279"/>
      <c r="ROQ109" s="1279"/>
      <c r="ROR109" s="1279"/>
      <c r="ROS109" s="1279"/>
      <c r="ROT109" s="1279"/>
      <c r="ROU109" s="1279"/>
      <c r="ROV109" s="1279"/>
      <c r="ROW109" s="1279"/>
      <c r="ROX109" s="1279"/>
      <c r="ROY109" s="1279"/>
      <c r="ROZ109" s="1279"/>
      <c r="RPA109" s="1279"/>
      <c r="RPB109" s="1279"/>
      <c r="RPC109" s="1279"/>
      <c r="RPD109" s="1279"/>
      <c r="RPE109" s="1279"/>
      <c r="RPF109" s="1279"/>
      <c r="RPG109" s="1279"/>
      <c r="RPH109" s="1279"/>
      <c r="RPI109" s="1279"/>
      <c r="RPJ109" s="1279"/>
      <c r="RPK109" s="1279"/>
      <c r="RPL109" s="1279"/>
      <c r="RPM109" s="1279"/>
      <c r="RPN109" s="1279"/>
      <c r="RPO109" s="1279"/>
      <c r="RPP109" s="1279"/>
      <c r="RPQ109" s="1279"/>
      <c r="RPR109" s="1279"/>
      <c r="RPS109" s="1279"/>
      <c r="RPT109" s="1279"/>
      <c r="RPU109" s="1279"/>
      <c r="RPV109" s="1279"/>
      <c r="RPW109" s="1279"/>
      <c r="RPX109" s="1279"/>
      <c r="RPY109" s="1279"/>
      <c r="RPZ109" s="1279"/>
      <c r="RQA109" s="1279"/>
      <c r="RQB109" s="1279"/>
      <c r="RQC109" s="1279"/>
      <c r="RQD109" s="1279"/>
      <c r="RQE109" s="1279"/>
      <c r="RQF109" s="1279"/>
      <c r="RQG109" s="1279"/>
      <c r="RQH109" s="1279"/>
      <c r="RQI109" s="1279"/>
      <c r="RQJ109" s="1279"/>
      <c r="RQK109" s="1279"/>
      <c r="RQL109" s="1279"/>
      <c r="RQM109" s="1279"/>
      <c r="RQN109" s="1279"/>
      <c r="RQO109" s="1279"/>
      <c r="RQP109" s="1279"/>
      <c r="RQQ109" s="1279"/>
      <c r="RQR109" s="1279"/>
      <c r="RQS109" s="1279"/>
      <c r="RQT109" s="1279"/>
      <c r="RQU109" s="1279"/>
      <c r="RQV109" s="1279"/>
      <c r="RQW109" s="1279"/>
      <c r="RQX109" s="1279"/>
      <c r="RQY109" s="1279"/>
      <c r="RQZ109" s="1279"/>
      <c r="RRA109" s="1279"/>
      <c r="RRB109" s="1279"/>
      <c r="RRC109" s="1279"/>
      <c r="RRD109" s="1279"/>
      <c r="RRE109" s="1279"/>
      <c r="RRF109" s="1279"/>
      <c r="RRG109" s="1279"/>
      <c r="RRH109" s="1279"/>
      <c r="RRI109" s="1279"/>
      <c r="RRJ109" s="1279"/>
      <c r="RRK109" s="1279"/>
      <c r="RRL109" s="1279"/>
      <c r="RRM109" s="1279"/>
      <c r="RRN109" s="1279"/>
      <c r="RRO109" s="1279"/>
      <c r="RRP109" s="1279"/>
      <c r="RRQ109" s="1279"/>
      <c r="RRR109" s="1279"/>
      <c r="RRS109" s="1279"/>
      <c r="RRT109" s="1279"/>
      <c r="RRU109" s="1279"/>
      <c r="RRV109" s="1279"/>
      <c r="RRW109" s="1279"/>
      <c r="RRX109" s="1279"/>
      <c r="RRY109" s="1279"/>
      <c r="RRZ109" s="1279"/>
      <c r="RSA109" s="1279"/>
      <c r="RSB109" s="1279"/>
      <c r="RSC109" s="1279"/>
      <c r="RSD109" s="1279"/>
      <c r="RSE109" s="1279"/>
      <c r="RSF109" s="1279"/>
      <c r="RSG109" s="1279"/>
      <c r="RSH109" s="1279"/>
      <c r="RSI109" s="1279"/>
      <c r="RSJ109" s="1279"/>
      <c r="RSK109" s="1279"/>
      <c r="RSL109" s="1279"/>
      <c r="RSM109" s="1279"/>
      <c r="RSN109" s="1279"/>
      <c r="RSO109" s="1279"/>
      <c r="RSP109" s="1279"/>
      <c r="RSQ109" s="1279"/>
      <c r="RSR109" s="1279"/>
      <c r="RSS109" s="1279"/>
      <c r="RST109" s="1279"/>
      <c r="RSU109" s="1279"/>
      <c r="RSV109" s="1279"/>
      <c r="RSW109" s="1279"/>
      <c r="RSX109" s="1279"/>
      <c r="RSY109" s="1279"/>
      <c r="RSZ109" s="1279"/>
      <c r="RTA109" s="1279"/>
      <c r="RTB109" s="1279"/>
      <c r="RTC109" s="1279"/>
      <c r="RTD109" s="1279"/>
      <c r="RTE109" s="1279"/>
      <c r="RTF109" s="1279"/>
      <c r="RTG109" s="1279"/>
      <c r="RTH109" s="1279"/>
      <c r="RTI109" s="1279"/>
      <c r="RTJ109" s="1279"/>
      <c r="RTK109" s="1279"/>
      <c r="RTL109" s="1279"/>
      <c r="RTM109" s="1279"/>
      <c r="RTN109" s="1279"/>
      <c r="RTO109" s="1279"/>
      <c r="RTP109" s="1279"/>
      <c r="RTQ109" s="1279"/>
      <c r="RTR109" s="1279"/>
      <c r="RTS109" s="1279"/>
      <c r="RTT109" s="1279"/>
      <c r="RTU109" s="1279"/>
      <c r="RTV109" s="1279"/>
      <c r="RTW109" s="1279"/>
      <c r="RTX109" s="1279"/>
      <c r="RTY109" s="1279"/>
      <c r="RTZ109" s="1279"/>
      <c r="RUA109" s="1279"/>
      <c r="RUB109" s="1279"/>
      <c r="RUC109" s="1279"/>
      <c r="RUD109" s="1279"/>
      <c r="RUE109" s="1279"/>
      <c r="RUF109" s="1279"/>
      <c r="RUG109" s="1279"/>
      <c r="RUH109" s="1279"/>
      <c r="RUI109" s="1279"/>
      <c r="RUJ109" s="1279"/>
      <c r="RUK109" s="1279"/>
      <c r="RUL109" s="1279"/>
      <c r="RUM109" s="1279"/>
      <c r="RUN109" s="1279"/>
      <c r="RUO109" s="1279"/>
      <c r="RUP109" s="1279"/>
      <c r="RUQ109" s="1279"/>
      <c r="RUR109" s="1279"/>
      <c r="RUS109" s="1279"/>
      <c r="RUT109" s="1279"/>
      <c r="RUU109" s="1279"/>
      <c r="RUV109" s="1279"/>
      <c r="RUW109" s="1279"/>
      <c r="RUX109" s="1279"/>
      <c r="RUY109" s="1279"/>
      <c r="RUZ109" s="1279"/>
      <c r="RVA109" s="1279"/>
      <c r="RVB109" s="1279"/>
      <c r="RVC109" s="1279"/>
      <c r="RVD109" s="1279"/>
      <c r="RVE109" s="1279"/>
      <c r="RVF109" s="1279"/>
      <c r="RVG109" s="1279"/>
      <c r="RVH109" s="1279"/>
      <c r="RVI109" s="1279"/>
      <c r="RVJ109" s="1279"/>
      <c r="RVK109" s="1279"/>
      <c r="RVL109" s="1279"/>
      <c r="RVM109" s="1279"/>
      <c r="RVN109" s="1279"/>
      <c r="RVO109" s="1279"/>
      <c r="RVP109" s="1279"/>
      <c r="RVQ109" s="1279"/>
      <c r="RVR109" s="1279"/>
      <c r="RVS109" s="1279"/>
      <c r="RVT109" s="1279"/>
      <c r="RVU109" s="1279"/>
      <c r="RVV109" s="1279"/>
      <c r="RVW109" s="1279"/>
      <c r="RVX109" s="1279"/>
      <c r="RVY109" s="1279"/>
      <c r="RVZ109" s="1279"/>
      <c r="RWA109" s="1279"/>
      <c r="RWB109" s="1279"/>
      <c r="RWC109" s="1279"/>
      <c r="RWD109" s="1279"/>
      <c r="RWE109" s="1279"/>
      <c r="RWF109" s="1279"/>
      <c r="RWG109" s="1279"/>
      <c r="RWH109" s="1279"/>
      <c r="RWI109" s="1279"/>
      <c r="RWJ109" s="1279"/>
      <c r="RWK109" s="1279"/>
      <c r="RWL109" s="1279"/>
      <c r="RWM109" s="1279"/>
      <c r="RWN109" s="1279"/>
      <c r="RWO109" s="1279"/>
      <c r="RWP109" s="1279"/>
      <c r="RWQ109" s="1279"/>
      <c r="RWR109" s="1279"/>
      <c r="RWS109" s="1279"/>
      <c r="RWT109" s="1279"/>
      <c r="RWU109" s="1279"/>
      <c r="RWV109" s="1279"/>
      <c r="RWW109" s="1279"/>
      <c r="RWX109" s="1279"/>
      <c r="RWY109" s="1279"/>
      <c r="RWZ109" s="1279"/>
      <c r="RXA109" s="1279"/>
      <c r="RXB109" s="1279"/>
      <c r="RXC109" s="1279"/>
      <c r="RXD109" s="1279"/>
      <c r="RXE109" s="1279"/>
      <c r="RXF109" s="1279"/>
      <c r="RXG109" s="1279"/>
      <c r="RXH109" s="1279"/>
      <c r="RXI109" s="1279"/>
      <c r="RXJ109" s="1279"/>
      <c r="RXK109" s="1279"/>
      <c r="RXL109" s="1279"/>
      <c r="RXM109" s="1279"/>
      <c r="RXN109" s="1279"/>
      <c r="RXO109" s="1279"/>
      <c r="RXP109" s="1279"/>
      <c r="RXQ109" s="1279"/>
      <c r="RXR109" s="1279"/>
      <c r="RXS109" s="1279"/>
      <c r="RXT109" s="1279"/>
      <c r="RXU109" s="1279"/>
      <c r="RXV109" s="1279"/>
      <c r="RXW109" s="1279"/>
      <c r="RXX109" s="1279"/>
      <c r="RXY109" s="1279"/>
      <c r="RXZ109" s="1279"/>
      <c r="RYA109" s="1279"/>
      <c r="RYB109" s="1279"/>
      <c r="RYC109" s="1279"/>
      <c r="RYD109" s="1279"/>
      <c r="RYE109" s="1279"/>
      <c r="RYF109" s="1279"/>
      <c r="RYG109" s="1279"/>
      <c r="RYH109" s="1279"/>
      <c r="RYI109" s="1279"/>
      <c r="RYJ109" s="1279"/>
      <c r="RYK109" s="1279"/>
      <c r="RYL109" s="1279"/>
      <c r="RYM109" s="1279"/>
      <c r="RYN109" s="1279"/>
      <c r="RYO109" s="1279"/>
      <c r="RYP109" s="1279"/>
      <c r="RYQ109" s="1279"/>
      <c r="RYR109" s="1279"/>
      <c r="RYS109" s="1279"/>
      <c r="RYT109" s="1279"/>
      <c r="RYU109" s="1279"/>
      <c r="RYV109" s="1279"/>
      <c r="RYW109" s="1279"/>
      <c r="RYX109" s="1279"/>
      <c r="RYY109" s="1279"/>
      <c r="RYZ109" s="1279"/>
      <c r="RZA109" s="1279"/>
      <c r="RZB109" s="1279"/>
      <c r="RZC109" s="1279"/>
      <c r="RZD109" s="1279"/>
      <c r="RZE109" s="1279"/>
      <c r="RZF109" s="1279"/>
      <c r="RZG109" s="1279"/>
      <c r="RZH109" s="1279"/>
      <c r="RZI109" s="1279"/>
      <c r="RZJ109" s="1279"/>
      <c r="RZK109" s="1279"/>
      <c r="RZL109" s="1279"/>
      <c r="RZM109" s="1279"/>
      <c r="RZN109" s="1279"/>
      <c r="RZO109" s="1279"/>
      <c r="RZP109" s="1279"/>
      <c r="RZQ109" s="1279"/>
      <c r="RZR109" s="1279"/>
      <c r="RZS109" s="1279"/>
      <c r="RZT109" s="1279"/>
      <c r="RZU109" s="1279"/>
      <c r="RZV109" s="1279"/>
      <c r="RZW109" s="1279"/>
      <c r="RZX109" s="1279"/>
      <c r="RZY109" s="1279"/>
      <c r="RZZ109" s="1279"/>
      <c r="SAA109" s="1279"/>
      <c r="SAB109" s="1279"/>
      <c r="SAC109" s="1279"/>
      <c r="SAD109" s="1279"/>
      <c r="SAE109" s="1279"/>
      <c r="SAF109" s="1279"/>
      <c r="SAG109" s="1279"/>
      <c r="SAH109" s="1279"/>
      <c r="SAI109" s="1279"/>
      <c r="SAJ109" s="1279"/>
      <c r="SAK109" s="1279"/>
      <c r="SAL109" s="1279"/>
      <c r="SAM109" s="1279"/>
      <c r="SAN109" s="1279"/>
      <c r="SAO109" s="1279"/>
      <c r="SAP109" s="1279"/>
      <c r="SAQ109" s="1279"/>
      <c r="SAR109" s="1279"/>
      <c r="SAS109" s="1279"/>
      <c r="SAT109" s="1279"/>
      <c r="SAU109" s="1279"/>
      <c r="SAV109" s="1279"/>
      <c r="SAW109" s="1279"/>
      <c r="SAX109" s="1279"/>
      <c r="SAY109" s="1279"/>
      <c r="SAZ109" s="1279"/>
      <c r="SBA109" s="1279"/>
      <c r="SBB109" s="1279"/>
      <c r="SBC109" s="1279"/>
      <c r="SBD109" s="1279"/>
      <c r="SBE109" s="1279"/>
      <c r="SBF109" s="1279"/>
      <c r="SBG109" s="1279"/>
      <c r="SBH109" s="1279"/>
      <c r="SBI109" s="1279"/>
      <c r="SBJ109" s="1279"/>
      <c r="SBK109" s="1279"/>
      <c r="SBL109" s="1279"/>
      <c r="SBM109" s="1279"/>
      <c r="SBN109" s="1279"/>
      <c r="SBO109" s="1279"/>
      <c r="SBP109" s="1279"/>
      <c r="SBQ109" s="1279"/>
      <c r="SBR109" s="1279"/>
      <c r="SBS109" s="1279"/>
      <c r="SBT109" s="1279"/>
      <c r="SBU109" s="1279"/>
      <c r="SBV109" s="1279"/>
      <c r="SBW109" s="1279"/>
      <c r="SBX109" s="1279"/>
      <c r="SBY109" s="1279"/>
      <c r="SBZ109" s="1279"/>
      <c r="SCA109" s="1279"/>
      <c r="SCB109" s="1279"/>
      <c r="SCC109" s="1279"/>
      <c r="SCD109" s="1279"/>
      <c r="SCE109" s="1279"/>
      <c r="SCF109" s="1279"/>
      <c r="SCG109" s="1279"/>
      <c r="SCH109" s="1279"/>
      <c r="SCI109" s="1279"/>
      <c r="SCJ109" s="1279"/>
      <c r="SCK109" s="1279"/>
      <c r="SCL109" s="1279"/>
      <c r="SCM109" s="1279"/>
      <c r="SCN109" s="1279"/>
      <c r="SCO109" s="1279"/>
      <c r="SCP109" s="1279"/>
      <c r="SCQ109" s="1279"/>
      <c r="SCR109" s="1279"/>
      <c r="SCS109" s="1279"/>
      <c r="SCT109" s="1279"/>
      <c r="SCU109" s="1279"/>
      <c r="SCV109" s="1279"/>
      <c r="SCW109" s="1279"/>
      <c r="SCX109" s="1279"/>
      <c r="SCY109" s="1279"/>
      <c r="SCZ109" s="1279"/>
      <c r="SDA109" s="1279"/>
      <c r="SDB109" s="1279"/>
      <c r="SDC109" s="1279"/>
      <c r="SDD109" s="1279"/>
      <c r="SDE109" s="1279"/>
      <c r="SDF109" s="1279"/>
      <c r="SDG109" s="1279"/>
      <c r="SDH109" s="1279"/>
      <c r="SDI109" s="1279"/>
      <c r="SDJ109" s="1279"/>
      <c r="SDK109" s="1279"/>
      <c r="SDL109" s="1279"/>
      <c r="SDM109" s="1279"/>
      <c r="SDN109" s="1279"/>
      <c r="SDO109" s="1279"/>
      <c r="SDP109" s="1279"/>
      <c r="SDQ109" s="1279"/>
      <c r="SDR109" s="1279"/>
      <c r="SDS109" s="1279"/>
      <c r="SDT109" s="1279"/>
      <c r="SDU109" s="1279"/>
      <c r="SDV109" s="1279"/>
      <c r="SDW109" s="1279"/>
      <c r="SDX109" s="1279"/>
      <c r="SDY109" s="1279"/>
      <c r="SDZ109" s="1279"/>
      <c r="SEA109" s="1279"/>
      <c r="SEB109" s="1279"/>
      <c r="SEC109" s="1279"/>
      <c r="SED109" s="1279"/>
      <c r="SEE109" s="1279"/>
      <c r="SEF109" s="1279"/>
      <c r="SEG109" s="1279"/>
      <c r="SEH109" s="1279"/>
      <c r="SEI109" s="1279"/>
      <c r="SEJ109" s="1279"/>
      <c r="SEK109" s="1279"/>
      <c r="SEL109" s="1279"/>
      <c r="SEM109" s="1279"/>
      <c r="SEN109" s="1279"/>
      <c r="SEO109" s="1279"/>
      <c r="SEP109" s="1279"/>
      <c r="SEQ109" s="1279"/>
      <c r="SER109" s="1279"/>
      <c r="SES109" s="1279"/>
      <c r="SET109" s="1279"/>
      <c r="SEU109" s="1279"/>
      <c r="SEV109" s="1279"/>
      <c r="SEW109" s="1279"/>
      <c r="SEX109" s="1279"/>
      <c r="SEY109" s="1279"/>
      <c r="SEZ109" s="1279"/>
      <c r="SFA109" s="1279"/>
      <c r="SFB109" s="1279"/>
      <c r="SFC109" s="1279"/>
      <c r="SFD109" s="1279"/>
      <c r="SFE109" s="1279"/>
      <c r="SFF109" s="1279"/>
      <c r="SFG109" s="1279"/>
      <c r="SFH109" s="1279"/>
      <c r="SFI109" s="1279"/>
      <c r="SFJ109" s="1279"/>
      <c r="SFK109" s="1279"/>
      <c r="SFL109" s="1279"/>
      <c r="SFM109" s="1279"/>
      <c r="SFN109" s="1279"/>
      <c r="SFO109" s="1279"/>
      <c r="SFP109" s="1279"/>
      <c r="SFQ109" s="1279"/>
      <c r="SFR109" s="1279"/>
      <c r="SFS109" s="1279"/>
      <c r="SFT109" s="1279"/>
      <c r="SFU109" s="1279"/>
      <c r="SFV109" s="1279"/>
      <c r="SFW109" s="1279"/>
      <c r="SFX109" s="1279"/>
      <c r="SFY109" s="1279"/>
      <c r="SFZ109" s="1279"/>
      <c r="SGA109" s="1279"/>
      <c r="SGB109" s="1279"/>
      <c r="SGC109" s="1279"/>
      <c r="SGD109" s="1279"/>
      <c r="SGE109" s="1279"/>
      <c r="SGF109" s="1279"/>
      <c r="SGG109" s="1279"/>
      <c r="SGH109" s="1279"/>
      <c r="SGI109" s="1279"/>
      <c r="SGJ109" s="1279"/>
      <c r="SGK109" s="1279"/>
      <c r="SGL109" s="1279"/>
      <c r="SGM109" s="1279"/>
      <c r="SGN109" s="1279"/>
      <c r="SGO109" s="1279"/>
      <c r="SGP109" s="1279"/>
      <c r="SGQ109" s="1279"/>
      <c r="SGR109" s="1279"/>
      <c r="SGS109" s="1279"/>
      <c r="SGT109" s="1279"/>
      <c r="SGU109" s="1279"/>
      <c r="SGV109" s="1279"/>
      <c r="SGW109" s="1279"/>
      <c r="SGX109" s="1279"/>
      <c r="SGY109" s="1279"/>
      <c r="SGZ109" s="1279"/>
      <c r="SHA109" s="1279"/>
      <c r="SHB109" s="1279"/>
      <c r="SHC109" s="1279"/>
      <c r="SHD109" s="1279"/>
      <c r="SHE109" s="1279"/>
      <c r="SHF109" s="1279"/>
      <c r="SHG109" s="1279"/>
      <c r="SHH109" s="1279"/>
      <c r="SHI109" s="1279"/>
      <c r="SHJ109" s="1279"/>
      <c r="SHK109" s="1279"/>
      <c r="SHL109" s="1279"/>
      <c r="SHM109" s="1279"/>
      <c r="SHN109" s="1279"/>
      <c r="SHO109" s="1279"/>
      <c r="SHP109" s="1279"/>
      <c r="SHQ109" s="1279"/>
      <c r="SHR109" s="1279"/>
      <c r="SHS109" s="1279"/>
      <c r="SHT109" s="1279"/>
      <c r="SHU109" s="1279"/>
      <c r="SHV109" s="1279"/>
      <c r="SHW109" s="1279"/>
      <c r="SHX109" s="1279"/>
      <c r="SHY109" s="1279"/>
      <c r="SHZ109" s="1279"/>
      <c r="SIA109" s="1279"/>
      <c r="SIB109" s="1279"/>
      <c r="SIC109" s="1279"/>
      <c r="SID109" s="1279"/>
      <c r="SIE109" s="1279"/>
      <c r="SIF109" s="1279"/>
      <c r="SIG109" s="1279"/>
      <c r="SIH109" s="1279"/>
      <c r="SII109" s="1279"/>
      <c r="SIJ109" s="1279"/>
      <c r="SIK109" s="1279"/>
      <c r="SIL109" s="1279"/>
      <c r="SIM109" s="1279"/>
      <c r="SIN109" s="1279"/>
      <c r="SIO109" s="1279"/>
      <c r="SIP109" s="1279"/>
      <c r="SIQ109" s="1279"/>
      <c r="SIR109" s="1279"/>
      <c r="SIS109" s="1279"/>
      <c r="SIT109" s="1279"/>
      <c r="SIU109" s="1279"/>
      <c r="SIV109" s="1279"/>
      <c r="SIW109" s="1279"/>
      <c r="SIX109" s="1279"/>
      <c r="SIY109" s="1279"/>
      <c r="SIZ109" s="1279"/>
      <c r="SJA109" s="1279"/>
      <c r="SJB109" s="1279"/>
      <c r="SJC109" s="1279"/>
      <c r="SJD109" s="1279"/>
      <c r="SJE109" s="1279"/>
      <c r="SJF109" s="1279"/>
      <c r="SJG109" s="1279"/>
      <c r="SJH109" s="1279"/>
      <c r="SJI109" s="1279"/>
      <c r="SJJ109" s="1279"/>
      <c r="SJK109" s="1279"/>
      <c r="SJL109" s="1279"/>
      <c r="SJM109" s="1279"/>
      <c r="SJN109" s="1279"/>
      <c r="SJO109" s="1279"/>
      <c r="SJP109" s="1279"/>
      <c r="SJQ109" s="1279"/>
      <c r="SJR109" s="1279"/>
      <c r="SJS109" s="1279"/>
      <c r="SJT109" s="1279"/>
      <c r="SJU109" s="1279"/>
      <c r="SJV109" s="1279"/>
      <c r="SJW109" s="1279"/>
      <c r="SJX109" s="1279"/>
      <c r="SJY109" s="1279"/>
      <c r="SJZ109" s="1279"/>
      <c r="SKA109" s="1279"/>
      <c r="SKB109" s="1279"/>
      <c r="SKC109" s="1279"/>
      <c r="SKD109" s="1279"/>
      <c r="SKE109" s="1279"/>
      <c r="SKF109" s="1279"/>
      <c r="SKG109" s="1279"/>
      <c r="SKH109" s="1279"/>
      <c r="SKI109" s="1279"/>
      <c r="SKJ109" s="1279"/>
      <c r="SKK109" s="1279"/>
      <c r="SKL109" s="1279"/>
      <c r="SKM109" s="1279"/>
      <c r="SKN109" s="1279"/>
      <c r="SKO109" s="1279"/>
      <c r="SKP109" s="1279"/>
      <c r="SKQ109" s="1279"/>
      <c r="SKR109" s="1279"/>
      <c r="SKS109" s="1279"/>
      <c r="SKT109" s="1279"/>
      <c r="SKU109" s="1279"/>
      <c r="SKV109" s="1279"/>
      <c r="SKW109" s="1279"/>
      <c r="SKX109" s="1279"/>
      <c r="SKY109" s="1279"/>
      <c r="SKZ109" s="1279"/>
      <c r="SLA109" s="1279"/>
      <c r="SLB109" s="1279"/>
      <c r="SLC109" s="1279"/>
      <c r="SLD109" s="1279"/>
      <c r="SLE109" s="1279"/>
      <c r="SLF109" s="1279"/>
      <c r="SLG109" s="1279"/>
      <c r="SLH109" s="1279"/>
      <c r="SLI109" s="1279"/>
      <c r="SLJ109" s="1279"/>
      <c r="SLK109" s="1279"/>
      <c r="SLL109" s="1279"/>
      <c r="SLM109" s="1279"/>
      <c r="SLN109" s="1279"/>
      <c r="SLO109" s="1279"/>
      <c r="SLP109" s="1279"/>
      <c r="SLQ109" s="1279"/>
      <c r="SLR109" s="1279"/>
      <c r="SLS109" s="1279"/>
      <c r="SLT109" s="1279"/>
      <c r="SLU109" s="1279"/>
      <c r="SLV109" s="1279"/>
      <c r="SLW109" s="1279"/>
      <c r="SLX109" s="1279"/>
      <c r="SLY109" s="1279"/>
      <c r="SLZ109" s="1279"/>
      <c r="SMA109" s="1279"/>
      <c r="SMB109" s="1279"/>
      <c r="SMC109" s="1279"/>
      <c r="SMD109" s="1279"/>
      <c r="SME109" s="1279"/>
      <c r="SMF109" s="1279"/>
      <c r="SMG109" s="1279"/>
      <c r="SMH109" s="1279"/>
      <c r="SMI109" s="1279"/>
      <c r="SMJ109" s="1279"/>
      <c r="SMK109" s="1279"/>
      <c r="SML109" s="1279"/>
      <c r="SMM109" s="1279"/>
      <c r="SMN109" s="1279"/>
      <c r="SMO109" s="1279"/>
      <c r="SMP109" s="1279"/>
      <c r="SMQ109" s="1279"/>
      <c r="SMR109" s="1279"/>
      <c r="SMS109" s="1279"/>
      <c r="SMT109" s="1279"/>
      <c r="SMU109" s="1279"/>
      <c r="SMV109" s="1279"/>
      <c r="SMW109" s="1279"/>
      <c r="SMX109" s="1279"/>
      <c r="SMY109" s="1279"/>
      <c r="SMZ109" s="1279"/>
      <c r="SNA109" s="1279"/>
      <c r="SNB109" s="1279"/>
      <c r="SNC109" s="1279"/>
      <c r="SND109" s="1279"/>
      <c r="SNE109" s="1279"/>
      <c r="SNF109" s="1279"/>
      <c r="SNG109" s="1279"/>
      <c r="SNH109" s="1279"/>
      <c r="SNI109" s="1279"/>
      <c r="SNJ109" s="1279"/>
      <c r="SNK109" s="1279"/>
      <c r="SNL109" s="1279"/>
      <c r="SNM109" s="1279"/>
      <c r="SNN109" s="1279"/>
      <c r="SNO109" s="1279"/>
      <c r="SNP109" s="1279"/>
      <c r="SNQ109" s="1279"/>
      <c r="SNR109" s="1279"/>
      <c r="SNS109" s="1279"/>
      <c r="SNT109" s="1279"/>
      <c r="SNU109" s="1279"/>
      <c r="SNV109" s="1279"/>
      <c r="SNW109" s="1279"/>
      <c r="SNX109" s="1279"/>
      <c r="SNY109" s="1279"/>
      <c r="SNZ109" s="1279"/>
      <c r="SOA109" s="1279"/>
      <c r="SOB109" s="1279"/>
      <c r="SOC109" s="1279"/>
      <c r="SOD109" s="1279"/>
      <c r="SOE109" s="1279"/>
      <c r="SOF109" s="1279"/>
      <c r="SOG109" s="1279"/>
      <c r="SOH109" s="1279"/>
      <c r="SOI109" s="1279"/>
      <c r="SOJ109" s="1279"/>
      <c r="SOK109" s="1279"/>
      <c r="SOL109" s="1279"/>
      <c r="SOM109" s="1279"/>
      <c r="SON109" s="1279"/>
      <c r="SOO109" s="1279"/>
      <c r="SOP109" s="1279"/>
      <c r="SOQ109" s="1279"/>
      <c r="SOR109" s="1279"/>
      <c r="SOS109" s="1279"/>
      <c r="SOT109" s="1279"/>
      <c r="SOU109" s="1279"/>
      <c r="SOV109" s="1279"/>
      <c r="SOW109" s="1279"/>
      <c r="SOX109" s="1279"/>
      <c r="SOY109" s="1279"/>
      <c r="SOZ109" s="1279"/>
      <c r="SPA109" s="1279"/>
      <c r="SPB109" s="1279"/>
      <c r="SPC109" s="1279"/>
      <c r="SPD109" s="1279"/>
      <c r="SPE109" s="1279"/>
      <c r="SPF109" s="1279"/>
      <c r="SPG109" s="1279"/>
      <c r="SPH109" s="1279"/>
      <c r="SPI109" s="1279"/>
      <c r="SPJ109" s="1279"/>
      <c r="SPK109" s="1279"/>
      <c r="SPL109" s="1279"/>
      <c r="SPM109" s="1279"/>
      <c r="SPN109" s="1279"/>
      <c r="SPO109" s="1279"/>
      <c r="SPP109" s="1279"/>
      <c r="SPQ109" s="1279"/>
      <c r="SPR109" s="1279"/>
      <c r="SPS109" s="1279"/>
      <c r="SPT109" s="1279"/>
      <c r="SPU109" s="1279"/>
      <c r="SPV109" s="1279"/>
      <c r="SPW109" s="1279"/>
      <c r="SPX109" s="1279"/>
      <c r="SPY109" s="1279"/>
      <c r="SPZ109" s="1279"/>
      <c r="SQA109" s="1279"/>
      <c r="SQB109" s="1279"/>
      <c r="SQC109" s="1279"/>
      <c r="SQD109" s="1279"/>
      <c r="SQE109" s="1279"/>
      <c r="SQF109" s="1279"/>
      <c r="SQG109" s="1279"/>
      <c r="SQH109" s="1279"/>
      <c r="SQI109" s="1279"/>
      <c r="SQJ109" s="1279"/>
      <c r="SQK109" s="1279"/>
      <c r="SQL109" s="1279"/>
      <c r="SQM109" s="1279"/>
      <c r="SQN109" s="1279"/>
      <c r="SQO109" s="1279"/>
      <c r="SQP109" s="1279"/>
      <c r="SQQ109" s="1279"/>
      <c r="SQR109" s="1279"/>
      <c r="SQS109" s="1279"/>
      <c r="SQT109" s="1279"/>
      <c r="SQU109" s="1279"/>
      <c r="SQV109" s="1279"/>
      <c r="SQW109" s="1279"/>
      <c r="SQX109" s="1279"/>
      <c r="SQY109" s="1279"/>
      <c r="SQZ109" s="1279"/>
      <c r="SRA109" s="1279"/>
      <c r="SRB109" s="1279"/>
      <c r="SRC109" s="1279"/>
      <c r="SRD109" s="1279"/>
      <c r="SRE109" s="1279"/>
      <c r="SRF109" s="1279"/>
      <c r="SRG109" s="1279"/>
      <c r="SRH109" s="1279"/>
      <c r="SRI109" s="1279"/>
      <c r="SRJ109" s="1279"/>
      <c r="SRK109" s="1279"/>
      <c r="SRL109" s="1279"/>
      <c r="SRM109" s="1279"/>
      <c r="SRN109" s="1279"/>
      <c r="SRO109" s="1279"/>
      <c r="SRP109" s="1279"/>
      <c r="SRQ109" s="1279"/>
      <c r="SRR109" s="1279"/>
      <c r="SRS109" s="1279"/>
      <c r="SRT109" s="1279"/>
      <c r="SRU109" s="1279"/>
      <c r="SRV109" s="1279"/>
      <c r="SRW109" s="1279"/>
      <c r="SRX109" s="1279"/>
      <c r="SRY109" s="1279"/>
      <c r="SRZ109" s="1279"/>
      <c r="SSA109" s="1279"/>
      <c r="SSB109" s="1279"/>
      <c r="SSC109" s="1279"/>
      <c r="SSD109" s="1279"/>
      <c r="SSE109" s="1279"/>
      <c r="SSF109" s="1279"/>
      <c r="SSG109" s="1279"/>
      <c r="SSH109" s="1279"/>
      <c r="SSI109" s="1279"/>
      <c r="SSJ109" s="1279"/>
      <c r="SSK109" s="1279"/>
      <c r="SSL109" s="1279"/>
      <c r="SSM109" s="1279"/>
      <c r="SSN109" s="1279"/>
      <c r="SSO109" s="1279"/>
      <c r="SSP109" s="1279"/>
      <c r="SSQ109" s="1279"/>
      <c r="SSR109" s="1279"/>
      <c r="SSS109" s="1279"/>
      <c r="SST109" s="1279"/>
      <c r="SSU109" s="1279"/>
      <c r="SSV109" s="1279"/>
      <c r="SSW109" s="1279"/>
      <c r="SSX109" s="1279"/>
      <c r="SSY109" s="1279"/>
      <c r="SSZ109" s="1279"/>
      <c r="STA109" s="1279"/>
      <c r="STB109" s="1279"/>
      <c r="STC109" s="1279"/>
      <c r="STD109" s="1279"/>
      <c r="STE109" s="1279"/>
      <c r="STF109" s="1279"/>
      <c r="STG109" s="1279"/>
      <c r="STH109" s="1279"/>
      <c r="STI109" s="1279"/>
      <c r="STJ109" s="1279"/>
      <c r="STK109" s="1279"/>
      <c r="STL109" s="1279"/>
      <c r="STM109" s="1279"/>
      <c r="STN109" s="1279"/>
      <c r="STO109" s="1279"/>
      <c r="STP109" s="1279"/>
      <c r="STQ109" s="1279"/>
      <c r="STR109" s="1279"/>
      <c r="STS109" s="1279"/>
      <c r="STT109" s="1279"/>
      <c r="STU109" s="1279"/>
      <c r="STV109" s="1279"/>
      <c r="STW109" s="1279"/>
      <c r="STX109" s="1279"/>
      <c r="STY109" s="1279"/>
      <c r="STZ109" s="1279"/>
      <c r="SUA109" s="1279"/>
      <c r="SUB109" s="1279"/>
      <c r="SUC109" s="1279"/>
      <c r="SUD109" s="1279"/>
      <c r="SUE109" s="1279"/>
      <c r="SUF109" s="1279"/>
      <c r="SUG109" s="1279"/>
      <c r="SUH109" s="1279"/>
      <c r="SUI109" s="1279"/>
      <c r="SUJ109" s="1279"/>
      <c r="SUK109" s="1279"/>
      <c r="SUL109" s="1279"/>
      <c r="SUM109" s="1279"/>
      <c r="SUN109" s="1279"/>
      <c r="SUO109" s="1279"/>
      <c r="SUP109" s="1279"/>
      <c r="SUQ109" s="1279"/>
      <c r="SUR109" s="1279"/>
      <c r="SUS109" s="1279"/>
      <c r="SUT109" s="1279"/>
      <c r="SUU109" s="1279"/>
      <c r="SUV109" s="1279"/>
      <c r="SUW109" s="1279"/>
      <c r="SUX109" s="1279"/>
      <c r="SUY109" s="1279"/>
      <c r="SUZ109" s="1279"/>
      <c r="SVA109" s="1279"/>
      <c r="SVB109" s="1279"/>
      <c r="SVC109" s="1279"/>
      <c r="SVD109" s="1279"/>
      <c r="SVE109" s="1279"/>
      <c r="SVF109" s="1279"/>
      <c r="SVG109" s="1279"/>
      <c r="SVH109" s="1279"/>
      <c r="SVI109" s="1279"/>
      <c r="SVJ109" s="1279"/>
      <c r="SVK109" s="1279"/>
      <c r="SVL109" s="1279"/>
      <c r="SVM109" s="1279"/>
      <c r="SVN109" s="1279"/>
      <c r="SVO109" s="1279"/>
      <c r="SVP109" s="1279"/>
      <c r="SVQ109" s="1279"/>
      <c r="SVR109" s="1279"/>
      <c r="SVS109" s="1279"/>
      <c r="SVT109" s="1279"/>
      <c r="SVU109" s="1279"/>
      <c r="SVV109" s="1279"/>
      <c r="SVW109" s="1279"/>
      <c r="SVX109" s="1279"/>
      <c r="SVY109" s="1279"/>
      <c r="SVZ109" s="1279"/>
      <c r="SWA109" s="1279"/>
      <c r="SWB109" s="1279"/>
      <c r="SWC109" s="1279"/>
      <c r="SWD109" s="1279"/>
      <c r="SWE109" s="1279"/>
      <c r="SWF109" s="1279"/>
      <c r="SWG109" s="1279"/>
      <c r="SWH109" s="1279"/>
      <c r="SWI109" s="1279"/>
      <c r="SWJ109" s="1279"/>
      <c r="SWK109" s="1279"/>
      <c r="SWL109" s="1279"/>
      <c r="SWM109" s="1279"/>
      <c r="SWN109" s="1279"/>
      <c r="SWO109" s="1279"/>
      <c r="SWP109" s="1279"/>
      <c r="SWQ109" s="1279"/>
      <c r="SWR109" s="1279"/>
      <c r="SWS109" s="1279"/>
      <c r="SWT109" s="1279"/>
      <c r="SWU109" s="1279"/>
      <c r="SWV109" s="1279"/>
      <c r="SWW109" s="1279"/>
      <c r="SWX109" s="1279"/>
      <c r="SWY109" s="1279"/>
      <c r="SWZ109" s="1279"/>
      <c r="SXA109" s="1279"/>
      <c r="SXB109" s="1279"/>
      <c r="SXC109" s="1279"/>
      <c r="SXD109" s="1279"/>
      <c r="SXE109" s="1279"/>
      <c r="SXF109" s="1279"/>
      <c r="SXG109" s="1279"/>
      <c r="SXH109" s="1279"/>
      <c r="SXI109" s="1279"/>
      <c r="SXJ109" s="1279"/>
      <c r="SXK109" s="1279"/>
      <c r="SXL109" s="1279"/>
      <c r="SXM109" s="1279"/>
      <c r="SXN109" s="1279"/>
      <c r="SXO109" s="1279"/>
      <c r="SXP109" s="1279"/>
      <c r="SXQ109" s="1279"/>
      <c r="SXR109" s="1279"/>
      <c r="SXS109" s="1279"/>
      <c r="SXT109" s="1279"/>
      <c r="SXU109" s="1279"/>
      <c r="SXV109" s="1279"/>
      <c r="SXW109" s="1279"/>
      <c r="SXX109" s="1279"/>
      <c r="SXY109" s="1279"/>
      <c r="SXZ109" s="1279"/>
      <c r="SYA109" s="1279"/>
      <c r="SYB109" s="1279"/>
      <c r="SYC109" s="1279"/>
      <c r="SYD109" s="1279"/>
      <c r="SYE109" s="1279"/>
      <c r="SYF109" s="1279"/>
      <c r="SYG109" s="1279"/>
      <c r="SYH109" s="1279"/>
      <c r="SYI109" s="1279"/>
      <c r="SYJ109" s="1279"/>
      <c r="SYK109" s="1279"/>
      <c r="SYL109" s="1279"/>
      <c r="SYM109" s="1279"/>
      <c r="SYN109" s="1279"/>
      <c r="SYO109" s="1279"/>
      <c r="SYP109" s="1279"/>
      <c r="SYQ109" s="1279"/>
      <c r="SYR109" s="1279"/>
      <c r="SYS109" s="1279"/>
      <c r="SYT109" s="1279"/>
      <c r="SYU109" s="1279"/>
      <c r="SYV109" s="1279"/>
      <c r="SYW109" s="1279"/>
      <c r="SYX109" s="1279"/>
      <c r="SYY109" s="1279"/>
      <c r="SYZ109" s="1279"/>
      <c r="SZA109" s="1279"/>
      <c r="SZB109" s="1279"/>
      <c r="SZC109" s="1279"/>
      <c r="SZD109" s="1279"/>
      <c r="SZE109" s="1279"/>
      <c r="SZF109" s="1279"/>
      <c r="SZG109" s="1279"/>
      <c r="SZH109" s="1279"/>
      <c r="SZI109" s="1279"/>
      <c r="SZJ109" s="1279"/>
      <c r="SZK109" s="1279"/>
      <c r="SZL109" s="1279"/>
      <c r="SZM109" s="1279"/>
      <c r="SZN109" s="1279"/>
      <c r="SZO109" s="1279"/>
      <c r="SZP109" s="1279"/>
      <c r="SZQ109" s="1279"/>
      <c r="SZR109" s="1279"/>
      <c r="SZS109" s="1279"/>
      <c r="SZT109" s="1279"/>
      <c r="SZU109" s="1279"/>
      <c r="SZV109" s="1279"/>
      <c r="SZW109" s="1279"/>
      <c r="SZX109" s="1279"/>
      <c r="SZY109" s="1279"/>
      <c r="SZZ109" s="1279"/>
      <c r="TAA109" s="1279"/>
      <c r="TAB109" s="1279"/>
      <c r="TAC109" s="1279"/>
      <c r="TAD109" s="1279"/>
      <c r="TAE109" s="1279"/>
      <c r="TAF109" s="1279"/>
      <c r="TAG109" s="1279"/>
      <c r="TAH109" s="1279"/>
      <c r="TAI109" s="1279"/>
      <c r="TAJ109" s="1279"/>
      <c r="TAK109" s="1279"/>
      <c r="TAL109" s="1279"/>
      <c r="TAM109" s="1279"/>
      <c r="TAN109" s="1279"/>
      <c r="TAO109" s="1279"/>
      <c r="TAP109" s="1279"/>
      <c r="TAQ109" s="1279"/>
      <c r="TAR109" s="1279"/>
      <c r="TAS109" s="1279"/>
      <c r="TAT109" s="1279"/>
      <c r="TAU109" s="1279"/>
      <c r="TAV109" s="1279"/>
      <c r="TAW109" s="1279"/>
      <c r="TAX109" s="1279"/>
      <c r="TAY109" s="1279"/>
      <c r="TAZ109" s="1279"/>
      <c r="TBA109" s="1279"/>
      <c r="TBB109" s="1279"/>
      <c r="TBC109" s="1279"/>
      <c r="TBD109" s="1279"/>
      <c r="TBE109" s="1279"/>
      <c r="TBF109" s="1279"/>
      <c r="TBG109" s="1279"/>
      <c r="TBH109" s="1279"/>
      <c r="TBI109" s="1279"/>
      <c r="TBJ109" s="1279"/>
      <c r="TBK109" s="1279"/>
      <c r="TBL109" s="1279"/>
      <c r="TBM109" s="1279"/>
      <c r="TBN109" s="1279"/>
      <c r="TBO109" s="1279"/>
      <c r="TBP109" s="1279"/>
      <c r="TBQ109" s="1279"/>
      <c r="TBR109" s="1279"/>
      <c r="TBS109" s="1279"/>
      <c r="TBT109" s="1279"/>
      <c r="TBU109" s="1279"/>
      <c r="TBV109" s="1279"/>
      <c r="TBW109" s="1279"/>
      <c r="TBX109" s="1279"/>
      <c r="TBY109" s="1279"/>
      <c r="TBZ109" s="1279"/>
      <c r="TCA109" s="1279"/>
      <c r="TCB109" s="1279"/>
      <c r="TCC109" s="1279"/>
      <c r="TCD109" s="1279"/>
      <c r="TCE109" s="1279"/>
      <c r="TCF109" s="1279"/>
      <c r="TCG109" s="1279"/>
      <c r="TCH109" s="1279"/>
      <c r="TCI109" s="1279"/>
      <c r="TCJ109" s="1279"/>
      <c r="TCK109" s="1279"/>
      <c r="TCL109" s="1279"/>
      <c r="TCM109" s="1279"/>
      <c r="TCN109" s="1279"/>
      <c r="TCO109" s="1279"/>
      <c r="TCP109" s="1279"/>
      <c r="TCQ109" s="1279"/>
      <c r="TCR109" s="1279"/>
      <c r="TCS109" s="1279"/>
      <c r="TCT109" s="1279"/>
      <c r="TCU109" s="1279"/>
      <c r="TCV109" s="1279"/>
      <c r="TCW109" s="1279"/>
      <c r="TCX109" s="1279"/>
      <c r="TCY109" s="1279"/>
      <c r="TCZ109" s="1279"/>
      <c r="TDA109" s="1279"/>
      <c r="TDB109" s="1279"/>
      <c r="TDC109" s="1279"/>
      <c r="TDD109" s="1279"/>
      <c r="TDE109" s="1279"/>
      <c r="TDF109" s="1279"/>
      <c r="TDG109" s="1279"/>
      <c r="TDH109" s="1279"/>
      <c r="TDI109" s="1279"/>
      <c r="TDJ109" s="1279"/>
      <c r="TDK109" s="1279"/>
      <c r="TDL109" s="1279"/>
      <c r="TDM109" s="1279"/>
      <c r="TDN109" s="1279"/>
      <c r="TDO109" s="1279"/>
      <c r="TDP109" s="1279"/>
      <c r="TDQ109" s="1279"/>
      <c r="TDR109" s="1279"/>
      <c r="TDS109" s="1279"/>
      <c r="TDT109" s="1279"/>
      <c r="TDU109" s="1279"/>
      <c r="TDV109" s="1279"/>
      <c r="TDW109" s="1279"/>
      <c r="TDX109" s="1279"/>
      <c r="TDY109" s="1279"/>
      <c r="TDZ109" s="1279"/>
      <c r="TEA109" s="1279"/>
      <c r="TEB109" s="1279"/>
      <c r="TEC109" s="1279"/>
      <c r="TED109" s="1279"/>
      <c r="TEE109" s="1279"/>
      <c r="TEF109" s="1279"/>
      <c r="TEG109" s="1279"/>
      <c r="TEH109" s="1279"/>
      <c r="TEI109" s="1279"/>
      <c r="TEJ109" s="1279"/>
      <c r="TEK109" s="1279"/>
      <c r="TEL109" s="1279"/>
      <c r="TEM109" s="1279"/>
      <c r="TEN109" s="1279"/>
      <c r="TEO109" s="1279"/>
      <c r="TEP109" s="1279"/>
      <c r="TEQ109" s="1279"/>
      <c r="TER109" s="1279"/>
      <c r="TES109" s="1279"/>
      <c r="TET109" s="1279"/>
      <c r="TEU109" s="1279"/>
      <c r="TEV109" s="1279"/>
      <c r="TEW109" s="1279"/>
      <c r="TEX109" s="1279"/>
      <c r="TEY109" s="1279"/>
      <c r="TEZ109" s="1279"/>
      <c r="TFA109" s="1279"/>
      <c r="TFB109" s="1279"/>
      <c r="TFC109" s="1279"/>
      <c r="TFD109" s="1279"/>
      <c r="TFE109" s="1279"/>
      <c r="TFF109" s="1279"/>
      <c r="TFG109" s="1279"/>
      <c r="TFH109" s="1279"/>
      <c r="TFI109" s="1279"/>
      <c r="TFJ109" s="1279"/>
      <c r="TFK109" s="1279"/>
      <c r="TFL109" s="1279"/>
      <c r="TFM109" s="1279"/>
      <c r="TFN109" s="1279"/>
      <c r="TFO109" s="1279"/>
      <c r="TFP109" s="1279"/>
      <c r="TFQ109" s="1279"/>
      <c r="TFR109" s="1279"/>
      <c r="TFS109" s="1279"/>
      <c r="TFT109" s="1279"/>
      <c r="TFU109" s="1279"/>
      <c r="TFV109" s="1279"/>
      <c r="TFW109" s="1279"/>
      <c r="TFX109" s="1279"/>
      <c r="TFY109" s="1279"/>
      <c r="TFZ109" s="1279"/>
      <c r="TGA109" s="1279"/>
      <c r="TGB109" s="1279"/>
      <c r="TGC109" s="1279"/>
      <c r="TGD109" s="1279"/>
      <c r="TGE109" s="1279"/>
      <c r="TGF109" s="1279"/>
      <c r="TGG109" s="1279"/>
      <c r="TGH109" s="1279"/>
      <c r="TGI109" s="1279"/>
      <c r="TGJ109" s="1279"/>
      <c r="TGK109" s="1279"/>
      <c r="TGL109" s="1279"/>
      <c r="TGM109" s="1279"/>
      <c r="TGN109" s="1279"/>
      <c r="TGO109" s="1279"/>
      <c r="TGP109" s="1279"/>
      <c r="TGQ109" s="1279"/>
      <c r="TGR109" s="1279"/>
      <c r="TGS109" s="1279"/>
      <c r="TGT109" s="1279"/>
      <c r="TGU109" s="1279"/>
      <c r="TGV109" s="1279"/>
      <c r="TGW109" s="1279"/>
      <c r="TGX109" s="1279"/>
      <c r="TGY109" s="1279"/>
      <c r="TGZ109" s="1279"/>
      <c r="THA109" s="1279"/>
      <c r="THB109" s="1279"/>
      <c r="THC109" s="1279"/>
      <c r="THD109" s="1279"/>
      <c r="THE109" s="1279"/>
      <c r="THF109" s="1279"/>
      <c r="THG109" s="1279"/>
      <c r="THH109" s="1279"/>
      <c r="THI109" s="1279"/>
      <c r="THJ109" s="1279"/>
      <c r="THK109" s="1279"/>
      <c r="THL109" s="1279"/>
      <c r="THM109" s="1279"/>
      <c r="THN109" s="1279"/>
      <c r="THO109" s="1279"/>
      <c r="THP109" s="1279"/>
      <c r="THQ109" s="1279"/>
      <c r="THR109" s="1279"/>
      <c r="THS109" s="1279"/>
      <c r="THT109" s="1279"/>
      <c r="THU109" s="1279"/>
      <c r="THV109" s="1279"/>
      <c r="THW109" s="1279"/>
      <c r="THX109" s="1279"/>
      <c r="THY109" s="1279"/>
      <c r="THZ109" s="1279"/>
      <c r="TIA109" s="1279"/>
      <c r="TIB109" s="1279"/>
      <c r="TIC109" s="1279"/>
      <c r="TID109" s="1279"/>
      <c r="TIE109" s="1279"/>
      <c r="TIF109" s="1279"/>
      <c r="TIG109" s="1279"/>
      <c r="TIH109" s="1279"/>
      <c r="TII109" s="1279"/>
      <c r="TIJ109" s="1279"/>
      <c r="TIK109" s="1279"/>
      <c r="TIL109" s="1279"/>
      <c r="TIM109" s="1279"/>
      <c r="TIN109" s="1279"/>
      <c r="TIO109" s="1279"/>
      <c r="TIP109" s="1279"/>
      <c r="TIQ109" s="1279"/>
      <c r="TIR109" s="1279"/>
      <c r="TIS109" s="1279"/>
      <c r="TIT109" s="1279"/>
      <c r="TIU109" s="1279"/>
      <c r="TIV109" s="1279"/>
      <c r="TIW109" s="1279"/>
      <c r="TIX109" s="1279"/>
      <c r="TIY109" s="1279"/>
      <c r="TIZ109" s="1279"/>
      <c r="TJA109" s="1279"/>
      <c r="TJB109" s="1279"/>
      <c r="TJC109" s="1279"/>
      <c r="TJD109" s="1279"/>
      <c r="TJE109" s="1279"/>
      <c r="TJF109" s="1279"/>
      <c r="TJG109" s="1279"/>
      <c r="TJH109" s="1279"/>
      <c r="TJI109" s="1279"/>
      <c r="TJJ109" s="1279"/>
      <c r="TJK109" s="1279"/>
      <c r="TJL109" s="1279"/>
      <c r="TJM109" s="1279"/>
      <c r="TJN109" s="1279"/>
      <c r="TJO109" s="1279"/>
      <c r="TJP109" s="1279"/>
      <c r="TJQ109" s="1279"/>
      <c r="TJR109" s="1279"/>
      <c r="TJS109" s="1279"/>
      <c r="TJT109" s="1279"/>
      <c r="TJU109" s="1279"/>
      <c r="TJV109" s="1279"/>
      <c r="TJW109" s="1279"/>
      <c r="TJX109" s="1279"/>
      <c r="TJY109" s="1279"/>
      <c r="TJZ109" s="1279"/>
      <c r="TKA109" s="1279"/>
      <c r="TKB109" s="1279"/>
      <c r="TKC109" s="1279"/>
      <c r="TKD109" s="1279"/>
      <c r="TKE109" s="1279"/>
      <c r="TKF109" s="1279"/>
      <c r="TKG109" s="1279"/>
      <c r="TKH109" s="1279"/>
      <c r="TKI109" s="1279"/>
      <c r="TKJ109" s="1279"/>
      <c r="TKK109" s="1279"/>
      <c r="TKL109" s="1279"/>
      <c r="TKM109" s="1279"/>
      <c r="TKN109" s="1279"/>
      <c r="TKO109" s="1279"/>
      <c r="TKP109" s="1279"/>
      <c r="TKQ109" s="1279"/>
      <c r="TKR109" s="1279"/>
      <c r="TKS109" s="1279"/>
      <c r="TKT109" s="1279"/>
      <c r="TKU109" s="1279"/>
      <c r="TKV109" s="1279"/>
      <c r="TKW109" s="1279"/>
      <c r="TKX109" s="1279"/>
      <c r="TKY109" s="1279"/>
      <c r="TKZ109" s="1279"/>
      <c r="TLA109" s="1279"/>
      <c r="TLB109" s="1279"/>
      <c r="TLC109" s="1279"/>
      <c r="TLD109" s="1279"/>
      <c r="TLE109" s="1279"/>
      <c r="TLF109" s="1279"/>
      <c r="TLG109" s="1279"/>
      <c r="TLH109" s="1279"/>
      <c r="TLI109" s="1279"/>
      <c r="TLJ109" s="1279"/>
      <c r="TLK109" s="1279"/>
      <c r="TLL109" s="1279"/>
      <c r="TLM109" s="1279"/>
      <c r="TLN109" s="1279"/>
      <c r="TLO109" s="1279"/>
      <c r="TLP109" s="1279"/>
      <c r="TLQ109" s="1279"/>
      <c r="TLR109" s="1279"/>
      <c r="TLS109" s="1279"/>
      <c r="TLT109" s="1279"/>
      <c r="TLU109" s="1279"/>
      <c r="TLV109" s="1279"/>
      <c r="TLW109" s="1279"/>
      <c r="TLX109" s="1279"/>
      <c r="TLY109" s="1279"/>
      <c r="TLZ109" s="1279"/>
      <c r="TMA109" s="1279"/>
      <c r="TMB109" s="1279"/>
      <c r="TMC109" s="1279"/>
      <c r="TMD109" s="1279"/>
      <c r="TME109" s="1279"/>
      <c r="TMF109" s="1279"/>
      <c r="TMG109" s="1279"/>
      <c r="TMH109" s="1279"/>
      <c r="TMI109" s="1279"/>
      <c r="TMJ109" s="1279"/>
      <c r="TMK109" s="1279"/>
      <c r="TML109" s="1279"/>
      <c r="TMM109" s="1279"/>
      <c r="TMN109" s="1279"/>
      <c r="TMO109" s="1279"/>
      <c r="TMP109" s="1279"/>
      <c r="TMQ109" s="1279"/>
      <c r="TMR109" s="1279"/>
      <c r="TMS109" s="1279"/>
      <c r="TMT109" s="1279"/>
      <c r="TMU109" s="1279"/>
      <c r="TMV109" s="1279"/>
      <c r="TMW109" s="1279"/>
      <c r="TMX109" s="1279"/>
      <c r="TMY109" s="1279"/>
      <c r="TMZ109" s="1279"/>
      <c r="TNA109" s="1279"/>
      <c r="TNB109" s="1279"/>
      <c r="TNC109" s="1279"/>
      <c r="TND109" s="1279"/>
      <c r="TNE109" s="1279"/>
      <c r="TNF109" s="1279"/>
      <c r="TNG109" s="1279"/>
      <c r="TNH109" s="1279"/>
      <c r="TNI109" s="1279"/>
      <c r="TNJ109" s="1279"/>
      <c r="TNK109" s="1279"/>
      <c r="TNL109" s="1279"/>
      <c r="TNM109" s="1279"/>
      <c r="TNN109" s="1279"/>
      <c r="TNO109" s="1279"/>
      <c r="TNP109" s="1279"/>
      <c r="TNQ109" s="1279"/>
      <c r="TNR109" s="1279"/>
      <c r="TNS109" s="1279"/>
      <c r="TNT109" s="1279"/>
      <c r="TNU109" s="1279"/>
      <c r="TNV109" s="1279"/>
      <c r="TNW109" s="1279"/>
      <c r="TNX109" s="1279"/>
      <c r="TNY109" s="1279"/>
      <c r="TNZ109" s="1279"/>
      <c r="TOA109" s="1279"/>
      <c r="TOB109" s="1279"/>
      <c r="TOC109" s="1279"/>
      <c r="TOD109" s="1279"/>
      <c r="TOE109" s="1279"/>
      <c r="TOF109" s="1279"/>
      <c r="TOG109" s="1279"/>
      <c r="TOH109" s="1279"/>
      <c r="TOI109" s="1279"/>
      <c r="TOJ109" s="1279"/>
      <c r="TOK109" s="1279"/>
      <c r="TOL109" s="1279"/>
      <c r="TOM109" s="1279"/>
      <c r="TON109" s="1279"/>
      <c r="TOO109" s="1279"/>
      <c r="TOP109" s="1279"/>
      <c r="TOQ109" s="1279"/>
      <c r="TOR109" s="1279"/>
      <c r="TOS109" s="1279"/>
      <c r="TOT109" s="1279"/>
      <c r="TOU109" s="1279"/>
      <c r="TOV109" s="1279"/>
      <c r="TOW109" s="1279"/>
      <c r="TOX109" s="1279"/>
      <c r="TOY109" s="1279"/>
      <c r="TOZ109" s="1279"/>
      <c r="TPA109" s="1279"/>
      <c r="TPB109" s="1279"/>
      <c r="TPC109" s="1279"/>
      <c r="TPD109" s="1279"/>
      <c r="TPE109" s="1279"/>
      <c r="TPF109" s="1279"/>
      <c r="TPG109" s="1279"/>
      <c r="TPH109" s="1279"/>
      <c r="TPI109" s="1279"/>
      <c r="TPJ109" s="1279"/>
      <c r="TPK109" s="1279"/>
      <c r="TPL109" s="1279"/>
      <c r="TPM109" s="1279"/>
      <c r="TPN109" s="1279"/>
      <c r="TPO109" s="1279"/>
      <c r="TPP109" s="1279"/>
      <c r="TPQ109" s="1279"/>
      <c r="TPR109" s="1279"/>
      <c r="TPS109" s="1279"/>
      <c r="TPT109" s="1279"/>
      <c r="TPU109" s="1279"/>
      <c r="TPV109" s="1279"/>
      <c r="TPW109" s="1279"/>
      <c r="TPX109" s="1279"/>
      <c r="TPY109" s="1279"/>
      <c r="TPZ109" s="1279"/>
      <c r="TQA109" s="1279"/>
      <c r="TQB109" s="1279"/>
      <c r="TQC109" s="1279"/>
      <c r="TQD109" s="1279"/>
      <c r="TQE109" s="1279"/>
      <c r="TQF109" s="1279"/>
      <c r="TQG109" s="1279"/>
      <c r="TQH109" s="1279"/>
      <c r="TQI109" s="1279"/>
      <c r="TQJ109" s="1279"/>
      <c r="TQK109" s="1279"/>
      <c r="TQL109" s="1279"/>
      <c r="TQM109" s="1279"/>
      <c r="TQN109" s="1279"/>
      <c r="TQO109" s="1279"/>
      <c r="TQP109" s="1279"/>
      <c r="TQQ109" s="1279"/>
      <c r="TQR109" s="1279"/>
      <c r="TQS109" s="1279"/>
      <c r="TQT109" s="1279"/>
      <c r="TQU109" s="1279"/>
      <c r="TQV109" s="1279"/>
      <c r="TQW109" s="1279"/>
      <c r="TQX109" s="1279"/>
      <c r="TQY109" s="1279"/>
      <c r="TQZ109" s="1279"/>
      <c r="TRA109" s="1279"/>
      <c r="TRB109" s="1279"/>
      <c r="TRC109" s="1279"/>
      <c r="TRD109" s="1279"/>
      <c r="TRE109" s="1279"/>
      <c r="TRF109" s="1279"/>
      <c r="TRG109" s="1279"/>
      <c r="TRH109" s="1279"/>
      <c r="TRI109" s="1279"/>
      <c r="TRJ109" s="1279"/>
      <c r="TRK109" s="1279"/>
      <c r="TRL109" s="1279"/>
      <c r="TRM109" s="1279"/>
      <c r="TRN109" s="1279"/>
      <c r="TRO109" s="1279"/>
      <c r="TRP109" s="1279"/>
      <c r="TRQ109" s="1279"/>
      <c r="TRR109" s="1279"/>
      <c r="TRS109" s="1279"/>
      <c r="TRT109" s="1279"/>
      <c r="TRU109" s="1279"/>
      <c r="TRV109" s="1279"/>
      <c r="TRW109" s="1279"/>
      <c r="TRX109" s="1279"/>
      <c r="TRY109" s="1279"/>
      <c r="TRZ109" s="1279"/>
      <c r="TSA109" s="1279"/>
      <c r="TSB109" s="1279"/>
      <c r="TSC109" s="1279"/>
      <c r="TSD109" s="1279"/>
      <c r="TSE109" s="1279"/>
      <c r="TSF109" s="1279"/>
      <c r="TSG109" s="1279"/>
      <c r="TSH109" s="1279"/>
      <c r="TSI109" s="1279"/>
      <c r="TSJ109" s="1279"/>
      <c r="TSK109" s="1279"/>
      <c r="TSL109" s="1279"/>
      <c r="TSM109" s="1279"/>
      <c r="TSN109" s="1279"/>
      <c r="TSO109" s="1279"/>
      <c r="TSP109" s="1279"/>
      <c r="TSQ109" s="1279"/>
      <c r="TSR109" s="1279"/>
      <c r="TSS109" s="1279"/>
      <c r="TST109" s="1279"/>
      <c r="TSU109" s="1279"/>
      <c r="TSV109" s="1279"/>
      <c r="TSW109" s="1279"/>
      <c r="TSX109" s="1279"/>
      <c r="TSY109" s="1279"/>
      <c r="TSZ109" s="1279"/>
      <c r="TTA109" s="1279"/>
      <c r="TTB109" s="1279"/>
      <c r="TTC109" s="1279"/>
      <c r="TTD109" s="1279"/>
      <c r="TTE109" s="1279"/>
      <c r="TTF109" s="1279"/>
      <c r="TTG109" s="1279"/>
      <c r="TTH109" s="1279"/>
      <c r="TTI109" s="1279"/>
      <c r="TTJ109" s="1279"/>
      <c r="TTK109" s="1279"/>
      <c r="TTL109" s="1279"/>
      <c r="TTM109" s="1279"/>
      <c r="TTN109" s="1279"/>
      <c r="TTO109" s="1279"/>
      <c r="TTP109" s="1279"/>
      <c r="TTQ109" s="1279"/>
      <c r="TTR109" s="1279"/>
      <c r="TTS109" s="1279"/>
      <c r="TTT109" s="1279"/>
      <c r="TTU109" s="1279"/>
      <c r="TTV109" s="1279"/>
      <c r="TTW109" s="1279"/>
      <c r="TTX109" s="1279"/>
      <c r="TTY109" s="1279"/>
      <c r="TTZ109" s="1279"/>
      <c r="TUA109" s="1279"/>
      <c r="TUB109" s="1279"/>
      <c r="TUC109" s="1279"/>
      <c r="TUD109" s="1279"/>
      <c r="TUE109" s="1279"/>
      <c r="TUF109" s="1279"/>
      <c r="TUG109" s="1279"/>
      <c r="TUH109" s="1279"/>
      <c r="TUI109" s="1279"/>
      <c r="TUJ109" s="1279"/>
      <c r="TUK109" s="1279"/>
      <c r="TUL109" s="1279"/>
      <c r="TUM109" s="1279"/>
      <c r="TUN109" s="1279"/>
      <c r="TUO109" s="1279"/>
      <c r="TUP109" s="1279"/>
      <c r="TUQ109" s="1279"/>
      <c r="TUR109" s="1279"/>
      <c r="TUS109" s="1279"/>
      <c r="TUT109" s="1279"/>
      <c r="TUU109" s="1279"/>
      <c r="TUV109" s="1279"/>
      <c r="TUW109" s="1279"/>
      <c r="TUX109" s="1279"/>
      <c r="TUY109" s="1279"/>
      <c r="TUZ109" s="1279"/>
      <c r="TVA109" s="1279"/>
      <c r="TVB109" s="1279"/>
      <c r="TVC109" s="1279"/>
      <c r="TVD109" s="1279"/>
      <c r="TVE109" s="1279"/>
      <c r="TVF109" s="1279"/>
      <c r="TVG109" s="1279"/>
      <c r="TVH109" s="1279"/>
      <c r="TVI109" s="1279"/>
      <c r="TVJ109" s="1279"/>
      <c r="TVK109" s="1279"/>
      <c r="TVL109" s="1279"/>
      <c r="TVM109" s="1279"/>
      <c r="TVN109" s="1279"/>
      <c r="TVO109" s="1279"/>
      <c r="TVP109" s="1279"/>
      <c r="TVQ109" s="1279"/>
      <c r="TVR109" s="1279"/>
      <c r="TVS109" s="1279"/>
      <c r="TVT109" s="1279"/>
      <c r="TVU109" s="1279"/>
      <c r="TVV109" s="1279"/>
      <c r="TVW109" s="1279"/>
      <c r="TVX109" s="1279"/>
      <c r="TVY109" s="1279"/>
      <c r="TVZ109" s="1279"/>
      <c r="TWA109" s="1279"/>
      <c r="TWB109" s="1279"/>
      <c r="TWC109" s="1279"/>
      <c r="TWD109" s="1279"/>
      <c r="TWE109" s="1279"/>
      <c r="TWF109" s="1279"/>
      <c r="TWG109" s="1279"/>
      <c r="TWH109" s="1279"/>
      <c r="TWI109" s="1279"/>
      <c r="TWJ109" s="1279"/>
      <c r="TWK109" s="1279"/>
      <c r="TWL109" s="1279"/>
      <c r="TWM109" s="1279"/>
      <c r="TWN109" s="1279"/>
      <c r="TWO109" s="1279"/>
      <c r="TWP109" s="1279"/>
      <c r="TWQ109" s="1279"/>
      <c r="TWR109" s="1279"/>
      <c r="TWS109" s="1279"/>
      <c r="TWT109" s="1279"/>
      <c r="TWU109" s="1279"/>
      <c r="TWV109" s="1279"/>
      <c r="TWW109" s="1279"/>
      <c r="TWX109" s="1279"/>
      <c r="TWY109" s="1279"/>
      <c r="TWZ109" s="1279"/>
      <c r="TXA109" s="1279"/>
      <c r="TXB109" s="1279"/>
      <c r="TXC109" s="1279"/>
      <c r="TXD109" s="1279"/>
      <c r="TXE109" s="1279"/>
      <c r="TXF109" s="1279"/>
      <c r="TXG109" s="1279"/>
      <c r="TXH109" s="1279"/>
      <c r="TXI109" s="1279"/>
      <c r="TXJ109" s="1279"/>
      <c r="TXK109" s="1279"/>
      <c r="TXL109" s="1279"/>
      <c r="TXM109" s="1279"/>
      <c r="TXN109" s="1279"/>
      <c r="TXO109" s="1279"/>
      <c r="TXP109" s="1279"/>
      <c r="TXQ109" s="1279"/>
      <c r="TXR109" s="1279"/>
      <c r="TXS109" s="1279"/>
      <c r="TXT109" s="1279"/>
      <c r="TXU109" s="1279"/>
      <c r="TXV109" s="1279"/>
      <c r="TXW109" s="1279"/>
      <c r="TXX109" s="1279"/>
      <c r="TXY109" s="1279"/>
      <c r="TXZ109" s="1279"/>
      <c r="TYA109" s="1279"/>
      <c r="TYB109" s="1279"/>
      <c r="TYC109" s="1279"/>
      <c r="TYD109" s="1279"/>
      <c r="TYE109" s="1279"/>
      <c r="TYF109" s="1279"/>
      <c r="TYG109" s="1279"/>
      <c r="TYH109" s="1279"/>
      <c r="TYI109" s="1279"/>
      <c r="TYJ109" s="1279"/>
      <c r="TYK109" s="1279"/>
      <c r="TYL109" s="1279"/>
      <c r="TYM109" s="1279"/>
      <c r="TYN109" s="1279"/>
      <c r="TYO109" s="1279"/>
      <c r="TYP109" s="1279"/>
      <c r="TYQ109" s="1279"/>
      <c r="TYR109" s="1279"/>
      <c r="TYS109" s="1279"/>
      <c r="TYT109" s="1279"/>
      <c r="TYU109" s="1279"/>
      <c r="TYV109" s="1279"/>
      <c r="TYW109" s="1279"/>
      <c r="TYX109" s="1279"/>
      <c r="TYY109" s="1279"/>
      <c r="TYZ109" s="1279"/>
      <c r="TZA109" s="1279"/>
      <c r="TZB109" s="1279"/>
      <c r="TZC109" s="1279"/>
      <c r="TZD109" s="1279"/>
      <c r="TZE109" s="1279"/>
      <c r="TZF109" s="1279"/>
      <c r="TZG109" s="1279"/>
      <c r="TZH109" s="1279"/>
      <c r="TZI109" s="1279"/>
      <c r="TZJ109" s="1279"/>
      <c r="TZK109" s="1279"/>
      <c r="TZL109" s="1279"/>
      <c r="TZM109" s="1279"/>
      <c r="TZN109" s="1279"/>
      <c r="TZO109" s="1279"/>
      <c r="TZP109" s="1279"/>
      <c r="TZQ109" s="1279"/>
      <c r="TZR109" s="1279"/>
      <c r="TZS109" s="1279"/>
      <c r="TZT109" s="1279"/>
      <c r="TZU109" s="1279"/>
      <c r="TZV109" s="1279"/>
      <c r="TZW109" s="1279"/>
      <c r="TZX109" s="1279"/>
      <c r="TZY109" s="1279"/>
      <c r="TZZ109" s="1279"/>
      <c r="UAA109" s="1279"/>
      <c r="UAB109" s="1279"/>
      <c r="UAC109" s="1279"/>
      <c r="UAD109" s="1279"/>
      <c r="UAE109" s="1279"/>
      <c r="UAF109" s="1279"/>
      <c r="UAG109" s="1279"/>
      <c r="UAH109" s="1279"/>
      <c r="UAI109" s="1279"/>
      <c r="UAJ109" s="1279"/>
      <c r="UAK109" s="1279"/>
      <c r="UAL109" s="1279"/>
      <c r="UAM109" s="1279"/>
      <c r="UAN109" s="1279"/>
      <c r="UAO109" s="1279"/>
      <c r="UAP109" s="1279"/>
      <c r="UAQ109" s="1279"/>
      <c r="UAR109" s="1279"/>
      <c r="UAS109" s="1279"/>
      <c r="UAT109" s="1279"/>
      <c r="UAU109" s="1279"/>
      <c r="UAV109" s="1279"/>
      <c r="UAW109" s="1279"/>
      <c r="UAX109" s="1279"/>
      <c r="UAY109" s="1279"/>
      <c r="UAZ109" s="1279"/>
      <c r="UBA109" s="1279"/>
      <c r="UBB109" s="1279"/>
      <c r="UBC109" s="1279"/>
      <c r="UBD109" s="1279"/>
      <c r="UBE109" s="1279"/>
      <c r="UBF109" s="1279"/>
      <c r="UBG109" s="1279"/>
      <c r="UBH109" s="1279"/>
      <c r="UBI109" s="1279"/>
      <c r="UBJ109" s="1279"/>
      <c r="UBK109" s="1279"/>
      <c r="UBL109" s="1279"/>
      <c r="UBM109" s="1279"/>
      <c r="UBN109" s="1279"/>
      <c r="UBO109" s="1279"/>
      <c r="UBP109" s="1279"/>
      <c r="UBQ109" s="1279"/>
      <c r="UBR109" s="1279"/>
      <c r="UBS109" s="1279"/>
      <c r="UBT109" s="1279"/>
      <c r="UBU109" s="1279"/>
      <c r="UBV109" s="1279"/>
      <c r="UBW109" s="1279"/>
      <c r="UBX109" s="1279"/>
      <c r="UBY109" s="1279"/>
      <c r="UBZ109" s="1279"/>
      <c r="UCA109" s="1279"/>
      <c r="UCB109" s="1279"/>
      <c r="UCC109" s="1279"/>
      <c r="UCD109" s="1279"/>
      <c r="UCE109" s="1279"/>
      <c r="UCF109" s="1279"/>
      <c r="UCG109" s="1279"/>
      <c r="UCH109" s="1279"/>
      <c r="UCI109" s="1279"/>
      <c r="UCJ109" s="1279"/>
      <c r="UCK109" s="1279"/>
      <c r="UCL109" s="1279"/>
      <c r="UCM109" s="1279"/>
      <c r="UCN109" s="1279"/>
      <c r="UCO109" s="1279"/>
      <c r="UCP109" s="1279"/>
      <c r="UCQ109" s="1279"/>
      <c r="UCR109" s="1279"/>
      <c r="UCS109" s="1279"/>
      <c r="UCT109" s="1279"/>
      <c r="UCU109" s="1279"/>
      <c r="UCV109" s="1279"/>
      <c r="UCW109" s="1279"/>
      <c r="UCX109" s="1279"/>
      <c r="UCY109" s="1279"/>
      <c r="UCZ109" s="1279"/>
      <c r="UDA109" s="1279"/>
      <c r="UDB109" s="1279"/>
      <c r="UDC109" s="1279"/>
      <c r="UDD109" s="1279"/>
      <c r="UDE109" s="1279"/>
      <c r="UDF109" s="1279"/>
      <c r="UDG109" s="1279"/>
      <c r="UDH109" s="1279"/>
      <c r="UDI109" s="1279"/>
      <c r="UDJ109" s="1279"/>
      <c r="UDK109" s="1279"/>
      <c r="UDL109" s="1279"/>
      <c r="UDM109" s="1279"/>
      <c r="UDN109" s="1279"/>
      <c r="UDO109" s="1279"/>
      <c r="UDP109" s="1279"/>
      <c r="UDQ109" s="1279"/>
      <c r="UDR109" s="1279"/>
      <c r="UDS109" s="1279"/>
      <c r="UDT109" s="1279"/>
      <c r="UDU109" s="1279"/>
      <c r="UDV109" s="1279"/>
      <c r="UDW109" s="1279"/>
      <c r="UDX109" s="1279"/>
      <c r="UDY109" s="1279"/>
      <c r="UDZ109" s="1279"/>
      <c r="UEA109" s="1279"/>
      <c r="UEB109" s="1279"/>
      <c r="UEC109" s="1279"/>
      <c r="UED109" s="1279"/>
      <c r="UEE109" s="1279"/>
      <c r="UEF109" s="1279"/>
      <c r="UEG109" s="1279"/>
      <c r="UEH109" s="1279"/>
      <c r="UEI109" s="1279"/>
      <c r="UEJ109" s="1279"/>
      <c r="UEK109" s="1279"/>
      <c r="UEL109" s="1279"/>
      <c r="UEM109" s="1279"/>
      <c r="UEN109" s="1279"/>
      <c r="UEO109" s="1279"/>
      <c r="UEP109" s="1279"/>
      <c r="UEQ109" s="1279"/>
      <c r="UER109" s="1279"/>
      <c r="UES109" s="1279"/>
      <c r="UET109" s="1279"/>
      <c r="UEU109" s="1279"/>
      <c r="UEV109" s="1279"/>
      <c r="UEW109" s="1279"/>
      <c r="UEX109" s="1279"/>
      <c r="UEY109" s="1279"/>
      <c r="UEZ109" s="1279"/>
      <c r="UFA109" s="1279"/>
      <c r="UFB109" s="1279"/>
      <c r="UFC109" s="1279"/>
      <c r="UFD109" s="1279"/>
      <c r="UFE109" s="1279"/>
      <c r="UFF109" s="1279"/>
      <c r="UFG109" s="1279"/>
      <c r="UFH109" s="1279"/>
      <c r="UFI109" s="1279"/>
      <c r="UFJ109" s="1279"/>
      <c r="UFK109" s="1279"/>
      <c r="UFL109" s="1279"/>
      <c r="UFM109" s="1279"/>
      <c r="UFN109" s="1279"/>
      <c r="UFO109" s="1279"/>
      <c r="UFP109" s="1279"/>
      <c r="UFQ109" s="1279"/>
      <c r="UFR109" s="1279"/>
      <c r="UFS109" s="1279"/>
      <c r="UFT109" s="1279"/>
      <c r="UFU109" s="1279"/>
      <c r="UFV109" s="1279"/>
      <c r="UFW109" s="1279"/>
      <c r="UFX109" s="1279"/>
      <c r="UFY109" s="1279"/>
      <c r="UFZ109" s="1279"/>
      <c r="UGA109" s="1279"/>
      <c r="UGB109" s="1279"/>
      <c r="UGC109" s="1279"/>
      <c r="UGD109" s="1279"/>
      <c r="UGE109" s="1279"/>
      <c r="UGF109" s="1279"/>
      <c r="UGG109" s="1279"/>
      <c r="UGH109" s="1279"/>
      <c r="UGI109" s="1279"/>
      <c r="UGJ109" s="1279"/>
      <c r="UGK109" s="1279"/>
      <c r="UGL109" s="1279"/>
      <c r="UGM109" s="1279"/>
      <c r="UGN109" s="1279"/>
      <c r="UGO109" s="1279"/>
      <c r="UGP109" s="1279"/>
      <c r="UGQ109" s="1279"/>
      <c r="UGR109" s="1279"/>
      <c r="UGS109" s="1279"/>
      <c r="UGT109" s="1279"/>
      <c r="UGU109" s="1279"/>
      <c r="UGV109" s="1279"/>
      <c r="UGW109" s="1279"/>
      <c r="UGX109" s="1279"/>
      <c r="UGY109" s="1279"/>
      <c r="UGZ109" s="1279"/>
      <c r="UHA109" s="1279"/>
      <c r="UHB109" s="1279"/>
      <c r="UHC109" s="1279"/>
      <c r="UHD109" s="1279"/>
      <c r="UHE109" s="1279"/>
      <c r="UHF109" s="1279"/>
      <c r="UHG109" s="1279"/>
      <c r="UHH109" s="1279"/>
      <c r="UHI109" s="1279"/>
      <c r="UHJ109" s="1279"/>
      <c r="UHK109" s="1279"/>
      <c r="UHL109" s="1279"/>
      <c r="UHM109" s="1279"/>
      <c r="UHN109" s="1279"/>
      <c r="UHO109" s="1279"/>
      <c r="UHP109" s="1279"/>
      <c r="UHQ109" s="1279"/>
      <c r="UHR109" s="1279"/>
      <c r="UHS109" s="1279"/>
      <c r="UHT109" s="1279"/>
      <c r="UHU109" s="1279"/>
      <c r="UHV109" s="1279"/>
      <c r="UHW109" s="1279"/>
      <c r="UHX109" s="1279"/>
      <c r="UHY109" s="1279"/>
      <c r="UHZ109" s="1279"/>
      <c r="UIA109" s="1279"/>
      <c r="UIB109" s="1279"/>
      <c r="UIC109" s="1279"/>
      <c r="UID109" s="1279"/>
      <c r="UIE109" s="1279"/>
      <c r="UIF109" s="1279"/>
      <c r="UIG109" s="1279"/>
      <c r="UIH109" s="1279"/>
      <c r="UII109" s="1279"/>
      <c r="UIJ109" s="1279"/>
      <c r="UIK109" s="1279"/>
      <c r="UIL109" s="1279"/>
      <c r="UIM109" s="1279"/>
      <c r="UIN109" s="1279"/>
      <c r="UIO109" s="1279"/>
      <c r="UIP109" s="1279"/>
      <c r="UIQ109" s="1279"/>
      <c r="UIR109" s="1279"/>
      <c r="UIS109" s="1279"/>
      <c r="UIT109" s="1279"/>
      <c r="UIU109" s="1279"/>
      <c r="UIV109" s="1279"/>
      <c r="UIW109" s="1279"/>
      <c r="UIX109" s="1279"/>
      <c r="UIY109" s="1279"/>
      <c r="UIZ109" s="1279"/>
      <c r="UJA109" s="1279"/>
      <c r="UJB109" s="1279"/>
      <c r="UJC109" s="1279"/>
      <c r="UJD109" s="1279"/>
      <c r="UJE109" s="1279"/>
      <c r="UJF109" s="1279"/>
      <c r="UJG109" s="1279"/>
      <c r="UJH109" s="1279"/>
      <c r="UJI109" s="1279"/>
      <c r="UJJ109" s="1279"/>
      <c r="UJK109" s="1279"/>
      <c r="UJL109" s="1279"/>
      <c r="UJM109" s="1279"/>
      <c r="UJN109" s="1279"/>
      <c r="UJO109" s="1279"/>
      <c r="UJP109" s="1279"/>
      <c r="UJQ109" s="1279"/>
      <c r="UJR109" s="1279"/>
      <c r="UJS109" s="1279"/>
      <c r="UJT109" s="1279"/>
      <c r="UJU109" s="1279"/>
      <c r="UJV109" s="1279"/>
      <c r="UJW109" s="1279"/>
      <c r="UJX109" s="1279"/>
      <c r="UJY109" s="1279"/>
      <c r="UJZ109" s="1279"/>
      <c r="UKA109" s="1279"/>
      <c r="UKB109" s="1279"/>
      <c r="UKC109" s="1279"/>
      <c r="UKD109" s="1279"/>
      <c r="UKE109" s="1279"/>
      <c r="UKF109" s="1279"/>
      <c r="UKG109" s="1279"/>
      <c r="UKH109" s="1279"/>
      <c r="UKI109" s="1279"/>
      <c r="UKJ109" s="1279"/>
      <c r="UKK109" s="1279"/>
      <c r="UKL109" s="1279"/>
      <c r="UKM109" s="1279"/>
      <c r="UKN109" s="1279"/>
      <c r="UKO109" s="1279"/>
      <c r="UKP109" s="1279"/>
      <c r="UKQ109" s="1279"/>
      <c r="UKR109" s="1279"/>
      <c r="UKS109" s="1279"/>
      <c r="UKT109" s="1279"/>
      <c r="UKU109" s="1279"/>
      <c r="UKV109" s="1279"/>
      <c r="UKW109" s="1279"/>
      <c r="UKX109" s="1279"/>
      <c r="UKY109" s="1279"/>
      <c r="UKZ109" s="1279"/>
      <c r="ULA109" s="1279"/>
      <c r="ULB109" s="1279"/>
      <c r="ULC109" s="1279"/>
      <c r="ULD109" s="1279"/>
      <c r="ULE109" s="1279"/>
      <c r="ULF109" s="1279"/>
      <c r="ULG109" s="1279"/>
      <c r="ULH109" s="1279"/>
      <c r="ULI109" s="1279"/>
      <c r="ULJ109" s="1279"/>
      <c r="ULK109" s="1279"/>
      <c r="ULL109" s="1279"/>
      <c r="ULM109" s="1279"/>
      <c r="ULN109" s="1279"/>
      <c r="ULO109" s="1279"/>
      <c r="ULP109" s="1279"/>
      <c r="ULQ109" s="1279"/>
      <c r="ULR109" s="1279"/>
      <c r="ULS109" s="1279"/>
      <c r="ULT109" s="1279"/>
      <c r="ULU109" s="1279"/>
      <c r="ULV109" s="1279"/>
      <c r="ULW109" s="1279"/>
      <c r="ULX109" s="1279"/>
      <c r="ULY109" s="1279"/>
      <c r="ULZ109" s="1279"/>
      <c r="UMA109" s="1279"/>
      <c r="UMB109" s="1279"/>
      <c r="UMC109" s="1279"/>
      <c r="UMD109" s="1279"/>
      <c r="UME109" s="1279"/>
      <c r="UMF109" s="1279"/>
      <c r="UMG109" s="1279"/>
      <c r="UMH109" s="1279"/>
      <c r="UMI109" s="1279"/>
      <c r="UMJ109" s="1279"/>
      <c r="UMK109" s="1279"/>
      <c r="UML109" s="1279"/>
      <c r="UMM109" s="1279"/>
      <c r="UMN109" s="1279"/>
      <c r="UMO109" s="1279"/>
      <c r="UMP109" s="1279"/>
      <c r="UMQ109" s="1279"/>
      <c r="UMR109" s="1279"/>
      <c r="UMS109" s="1279"/>
      <c r="UMT109" s="1279"/>
      <c r="UMU109" s="1279"/>
      <c r="UMV109" s="1279"/>
      <c r="UMW109" s="1279"/>
      <c r="UMX109" s="1279"/>
      <c r="UMY109" s="1279"/>
      <c r="UMZ109" s="1279"/>
      <c r="UNA109" s="1279"/>
      <c r="UNB109" s="1279"/>
      <c r="UNC109" s="1279"/>
      <c r="UND109" s="1279"/>
      <c r="UNE109" s="1279"/>
      <c r="UNF109" s="1279"/>
      <c r="UNG109" s="1279"/>
      <c r="UNH109" s="1279"/>
      <c r="UNI109" s="1279"/>
      <c r="UNJ109" s="1279"/>
      <c r="UNK109" s="1279"/>
      <c r="UNL109" s="1279"/>
      <c r="UNM109" s="1279"/>
      <c r="UNN109" s="1279"/>
      <c r="UNO109" s="1279"/>
      <c r="UNP109" s="1279"/>
      <c r="UNQ109" s="1279"/>
      <c r="UNR109" s="1279"/>
      <c r="UNS109" s="1279"/>
      <c r="UNT109" s="1279"/>
      <c r="UNU109" s="1279"/>
      <c r="UNV109" s="1279"/>
      <c r="UNW109" s="1279"/>
      <c r="UNX109" s="1279"/>
      <c r="UNY109" s="1279"/>
      <c r="UNZ109" s="1279"/>
      <c r="UOA109" s="1279"/>
      <c r="UOB109" s="1279"/>
      <c r="UOC109" s="1279"/>
      <c r="UOD109" s="1279"/>
      <c r="UOE109" s="1279"/>
      <c r="UOF109" s="1279"/>
      <c r="UOG109" s="1279"/>
      <c r="UOH109" s="1279"/>
      <c r="UOI109" s="1279"/>
      <c r="UOJ109" s="1279"/>
      <c r="UOK109" s="1279"/>
      <c r="UOL109" s="1279"/>
      <c r="UOM109" s="1279"/>
      <c r="UON109" s="1279"/>
      <c r="UOO109" s="1279"/>
      <c r="UOP109" s="1279"/>
      <c r="UOQ109" s="1279"/>
      <c r="UOR109" s="1279"/>
      <c r="UOS109" s="1279"/>
      <c r="UOT109" s="1279"/>
      <c r="UOU109" s="1279"/>
      <c r="UOV109" s="1279"/>
      <c r="UOW109" s="1279"/>
      <c r="UOX109" s="1279"/>
      <c r="UOY109" s="1279"/>
      <c r="UOZ109" s="1279"/>
      <c r="UPA109" s="1279"/>
      <c r="UPB109" s="1279"/>
      <c r="UPC109" s="1279"/>
      <c r="UPD109" s="1279"/>
      <c r="UPE109" s="1279"/>
      <c r="UPF109" s="1279"/>
      <c r="UPG109" s="1279"/>
      <c r="UPH109" s="1279"/>
      <c r="UPI109" s="1279"/>
      <c r="UPJ109" s="1279"/>
      <c r="UPK109" s="1279"/>
      <c r="UPL109" s="1279"/>
      <c r="UPM109" s="1279"/>
      <c r="UPN109" s="1279"/>
      <c r="UPO109" s="1279"/>
      <c r="UPP109" s="1279"/>
      <c r="UPQ109" s="1279"/>
      <c r="UPR109" s="1279"/>
      <c r="UPS109" s="1279"/>
      <c r="UPT109" s="1279"/>
      <c r="UPU109" s="1279"/>
      <c r="UPV109" s="1279"/>
      <c r="UPW109" s="1279"/>
      <c r="UPX109" s="1279"/>
      <c r="UPY109" s="1279"/>
      <c r="UPZ109" s="1279"/>
      <c r="UQA109" s="1279"/>
      <c r="UQB109" s="1279"/>
      <c r="UQC109" s="1279"/>
      <c r="UQD109" s="1279"/>
      <c r="UQE109" s="1279"/>
      <c r="UQF109" s="1279"/>
      <c r="UQG109" s="1279"/>
      <c r="UQH109" s="1279"/>
      <c r="UQI109" s="1279"/>
      <c r="UQJ109" s="1279"/>
      <c r="UQK109" s="1279"/>
      <c r="UQL109" s="1279"/>
      <c r="UQM109" s="1279"/>
      <c r="UQN109" s="1279"/>
      <c r="UQO109" s="1279"/>
      <c r="UQP109" s="1279"/>
      <c r="UQQ109" s="1279"/>
      <c r="UQR109" s="1279"/>
      <c r="UQS109" s="1279"/>
      <c r="UQT109" s="1279"/>
      <c r="UQU109" s="1279"/>
      <c r="UQV109" s="1279"/>
      <c r="UQW109" s="1279"/>
      <c r="UQX109" s="1279"/>
      <c r="UQY109" s="1279"/>
      <c r="UQZ109" s="1279"/>
      <c r="URA109" s="1279"/>
      <c r="URB109" s="1279"/>
      <c r="URC109" s="1279"/>
      <c r="URD109" s="1279"/>
      <c r="URE109" s="1279"/>
      <c r="URF109" s="1279"/>
      <c r="URG109" s="1279"/>
      <c r="URH109" s="1279"/>
      <c r="URI109" s="1279"/>
      <c r="URJ109" s="1279"/>
      <c r="URK109" s="1279"/>
      <c r="URL109" s="1279"/>
      <c r="URM109" s="1279"/>
      <c r="URN109" s="1279"/>
      <c r="URO109" s="1279"/>
      <c r="URP109" s="1279"/>
      <c r="URQ109" s="1279"/>
      <c r="URR109" s="1279"/>
      <c r="URS109" s="1279"/>
      <c r="URT109" s="1279"/>
      <c r="URU109" s="1279"/>
      <c r="URV109" s="1279"/>
      <c r="URW109" s="1279"/>
      <c r="URX109" s="1279"/>
      <c r="URY109" s="1279"/>
      <c r="URZ109" s="1279"/>
      <c r="USA109" s="1279"/>
      <c r="USB109" s="1279"/>
      <c r="USC109" s="1279"/>
      <c r="USD109" s="1279"/>
      <c r="USE109" s="1279"/>
      <c r="USF109" s="1279"/>
      <c r="USG109" s="1279"/>
      <c r="USH109" s="1279"/>
      <c r="USI109" s="1279"/>
      <c r="USJ109" s="1279"/>
      <c r="USK109" s="1279"/>
      <c r="USL109" s="1279"/>
      <c r="USM109" s="1279"/>
      <c r="USN109" s="1279"/>
      <c r="USO109" s="1279"/>
      <c r="USP109" s="1279"/>
      <c r="USQ109" s="1279"/>
      <c r="USR109" s="1279"/>
      <c r="USS109" s="1279"/>
      <c r="UST109" s="1279"/>
      <c r="USU109" s="1279"/>
      <c r="USV109" s="1279"/>
      <c r="USW109" s="1279"/>
      <c r="USX109" s="1279"/>
      <c r="USY109" s="1279"/>
      <c r="USZ109" s="1279"/>
      <c r="UTA109" s="1279"/>
      <c r="UTB109" s="1279"/>
      <c r="UTC109" s="1279"/>
      <c r="UTD109" s="1279"/>
      <c r="UTE109" s="1279"/>
      <c r="UTF109" s="1279"/>
      <c r="UTG109" s="1279"/>
      <c r="UTH109" s="1279"/>
      <c r="UTI109" s="1279"/>
      <c r="UTJ109" s="1279"/>
      <c r="UTK109" s="1279"/>
      <c r="UTL109" s="1279"/>
      <c r="UTM109" s="1279"/>
      <c r="UTN109" s="1279"/>
      <c r="UTO109" s="1279"/>
      <c r="UTP109" s="1279"/>
      <c r="UTQ109" s="1279"/>
      <c r="UTR109" s="1279"/>
      <c r="UTS109" s="1279"/>
      <c r="UTT109" s="1279"/>
      <c r="UTU109" s="1279"/>
      <c r="UTV109" s="1279"/>
      <c r="UTW109" s="1279"/>
      <c r="UTX109" s="1279"/>
      <c r="UTY109" s="1279"/>
      <c r="UTZ109" s="1279"/>
      <c r="UUA109" s="1279"/>
      <c r="UUB109" s="1279"/>
      <c r="UUC109" s="1279"/>
      <c r="UUD109" s="1279"/>
      <c r="UUE109" s="1279"/>
      <c r="UUF109" s="1279"/>
      <c r="UUG109" s="1279"/>
      <c r="UUH109" s="1279"/>
      <c r="UUI109" s="1279"/>
      <c r="UUJ109" s="1279"/>
      <c r="UUK109" s="1279"/>
      <c r="UUL109" s="1279"/>
      <c r="UUM109" s="1279"/>
      <c r="UUN109" s="1279"/>
      <c r="UUO109" s="1279"/>
      <c r="UUP109" s="1279"/>
      <c r="UUQ109" s="1279"/>
      <c r="UUR109" s="1279"/>
      <c r="UUS109" s="1279"/>
      <c r="UUT109" s="1279"/>
      <c r="UUU109" s="1279"/>
      <c r="UUV109" s="1279"/>
      <c r="UUW109" s="1279"/>
      <c r="UUX109" s="1279"/>
      <c r="UUY109" s="1279"/>
      <c r="UUZ109" s="1279"/>
      <c r="UVA109" s="1279"/>
      <c r="UVB109" s="1279"/>
      <c r="UVC109" s="1279"/>
      <c r="UVD109" s="1279"/>
      <c r="UVE109" s="1279"/>
      <c r="UVF109" s="1279"/>
      <c r="UVG109" s="1279"/>
      <c r="UVH109" s="1279"/>
      <c r="UVI109" s="1279"/>
      <c r="UVJ109" s="1279"/>
      <c r="UVK109" s="1279"/>
      <c r="UVL109" s="1279"/>
      <c r="UVM109" s="1279"/>
      <c r="UVN109" s="1279"/>
      <c r="UVO109" s="1279"/>
      <c r="UVP109" s="1279"/>
      <c r="UVQ109" s="1279"/>
      <c r="UVR109" s="1279"/>
      <c r="UVS109" s="1279"/>
      <c r="UVT109" s="1279"/>
      <c r="UVU109" s="1279"/>
      <c r="UVV109" s="1279"/>
      <c r="UVW109" s="1279"/>
      <c r="UVX109" s="1279"/>
      <c r="UVY109" s="1279"/>
      <c r="UVZ109" s="1279"/>
      <c r="UWA109" s="1279"/>
      <c r="UWB109" s="1279"/>
      <c r="UWC109" s="1279"/>
      <c r="UWD109" s="1279"/>
      <c r="UWE109" s="1279"/>
      <c r="UWF109" s="1279"/>
      <c r="UWG109" s="1279"/>
      <c r="UWH109" s="1279"/>
      <c r="UWI109" s="1279"/>
      <c r="UWJ109" s="1279"/>
      <c r="UWK109" s="1279"/>
      <c r="UWL109" s="1279"/>
      <c r="UWM109" s="1279"/>
      <c r="UWN109" s="1279"/>
      <c r="UWO109" s="1279"/>
      <c r="UWP109" s="1279"/>
      <c r="UWQ109" s="1279"/>
      <c r="UWR109" s="1279"/>
      <c r="UWS109" s="1279"/>
      <c r="UWT109" s="1279"/>
      <c r="UWU109" s="1279"/>
      <c r="UWV109" s="1279"/>
      <c r="UWW109" s="1279"/>
      <c r="UWX109" s="1279"/>
      <c r="UWY109" s="1279"/>
      <c r="UWZ109" s="1279"/>
      <c r="UXA109" s="1279"/>
      <c r="UXB109" s="1279"/>
      <c r="UXC109" s="1279"/>
      <c r="UXD109" s="1279"/>
      <c r="UXE109" s="1279"/>
      <c r="UXF109" s="1279"/>
      <c r="UXG109" s="1279"/>
      <c r="UXH109" s="1279"/>
      <c r="UXI109" s="1279"/>
      <c r="UXJ109" s="1279"/>
      <c r="UXK109" s="1279"/>
      <c r="UXL109" s="1279"/>
      <c r="UXM109" s="1279"/>
      <c r="UXN109" s="1279"/>
      <c r="UXO109" s="1279"/>
      <c r="UXP109" s="1279"/>
      <c r="UXQ109" s="1279"/>
      <c r="UXR109" s="1279"/>
      <c r="UXS109" s="1279"/>
      <c r="UXT109" s="1279"/>
      <c r="UXU109" s="1279"/>
      <c r="UXV109" s="1279"/>
      <c r="UXW109" s="1279"/>
      <c r="UXX109" s="1279"/>
      <c r="UXY109" s="1279"/>
      <c r="UXZ109" s="1279"/>
      <c r="UYA109" s="1279"/>
      <c r="UYB109" s="1279"/>
      <c r="UYC109" s="1279"/>
      <c r="UYD109" s="1279"/>
      <c r="UYE109" s="1279"/>
      <c r="UYF109" s="1279"/>
      <c r="UYG109" s="1279"/>
      <c r="UYH109" s="1279"/>
      <c r="UYI109" s="1279"/>
      <c r="UYJ109" s="1279"/>
      <c r="UYK109" s="1279"/>
      <c r="UYL109" s="1279"/>
      <c r="UYM109" s="1279"/>
      <c r="UYN109" s="1279"/>
      <c r="UYO109" s="1279"/>
      <c r="UYP109" s="1279"/>
      <c r="UYQ109" s="1279"/>
      <c r="UYR109" s="1279"/>
      <c r="UYS109" s="1279"/>
      <c r="UYT109" s="1279"/>
      <c r="UYU109" s="1279"/>
      <c r="UYV109" s="1279"/>
      <c r="UYW109" s="1279"/>
      <c r="UYX109" s="1279"/>
      <c r="UYY109" s="1279"/>
      <c r="UYZ109" s="1279"/>
      <c r="UZA109" s="1279"/>
      <c r="UZB109" s="1279"/>
      <c r="UZC109" s="1279"/>
      <c r="UZD109" s="1279"/>
      <c r="UZE109" s="1279"/>
      <c r="UZF109" s="1279"/>
      <c r="UZG109" s="1279"/>
      <c r="UZH109" s="1279"/>
      <c r="UZI109" s="1279"/>
      <c r="UZJ109" s="1279"/>
      <c r="UZK109" s="1279"/>
      <c r="UZL109" s="1279"/>
      <c r="UZM109" s="1279"/>
      <c r="UZN109" s="1279"/>
      <c r="UZO109" s="1279"/>
      <c r="UZP109" s="1279"/>
      <c r="UZQ109" s="1279"/>
      <c r="UZR109" s="1279"/>
      <c r="UZS109" s="1279"/>
      <c r="UZT109" s="1279"/>
      <c r="UZU109" s="1279"/>
      <c r="UZV109" s="1279"/>
      <c r="UZW109" s="1279"/>
      <c r="UZX109" s="1279"/>
      <c r="UZY109" s="1279"/>
      <c r="UZZ109" s="1279"/>
      <c r="VAA109" s="1279"/>
      <c r="VAB109" s="1279"/>
      <c r="VAC109" s="1279"/>
      <c r="VAD109" s="1279"/>
      <c r="VAE109" s="1279"/>
      <c r="VAF109" s="1279"/>
      <c r="VAG109" s="1279"/>
      <c r="VAH109" s="1279"/>
      <c r="VAI109" s="1279"/>
      <c r="VAJ109" s="1279"/>
      <c r="VAK109" s="1279"/>
      <c r="VAL109" s="1279"/>
      <c r="VAM109" s="1279"/>
      <c r="VAN109" s="1279"/>
      <c r="VAO109" s="1279"/>
      <c r="VAP109" s="1279"/>
      <c r="VAQ109" s="1279"/>
      <c r="VAR109" s="1279"/>
      <c r="VAS109" s="1279"/>
      <c r="VAT109" s="1279"/>
      <c r="VAU109" s="1279"/>
      <c r="VAV109" s="1279"/>
      <c r="VAW109" s="1279"/>
      <c r="VAX109" s="1279"/>
      <c r="VAY109" s="1279"/>
      <c r="VAZ109" s="1279"/>
      <c r="VBA109" s="1279"/>
      <c r="VBB109" s="1279"/>
      <c r="VBC109" s="1279"/>
      <c r="VBD109" s="1279"/>
      <c r="VBE109" s="1279"/>
      <c r="VBF109" s="1279"/>
      <c r="VBG109" s="1279"/>
      <c r="VBH109" s="1279"/>
      <c r="VBI109" s="1279"/>
      <c r="VBJ109" s="1279"/>
      <c r="VBK109" s="1279"/>
      <c r="VBL109" s="1279"/>
      <c r="VBM109" s="1279"/>
      <c r="VBN109" s="1279"/>
      <c r="VBO109" s="1279"/>
      <c r="VBP109" s="1279"/>
      <c r="VBQ109" s="1279"/>
      <c r="VBR109" s="1279"/>
      <c r="VBS109" s="1279"/>
      <c r="VBT109" s="1279"/>
      <c r="VBU109" s="1279"/>
      <c r="VBV109" s="1279"/>
      <c r="VBW109" s="1279"/>
      <c r="VBX109" s="1279"/>
      <c r="VBY109" s="1279"/>
      <c r="VBZ109" s="1279"/>
      <c r="VCA109" s="1279"/>
      <c r="VCB109" s="1279"/>
      <c r="VCC109" s="1279"/>
      <c r="VCD109" s="1279"/>
      <c r="VCE109" s="1279"/>
      <c r="VCF109" s="1279"/>
      <c r="VCG109" s="1279"/>
      <c r="VCH109" s="1279"/>
      <c r="VCI109" s="1279"/>
      <c r="VCJ109" s="1279"/>
      <c r="VCK109" s="1279"/>
      <c r="VCL109" s="1279"/>
      <c r="VCM109" s="1279"/>
      <c r="VCN109" s="1279"/>
      <c r="VCO109" s="1279"/>
      <c r="VCP109" s="1279"/>
      <c r="VCQ109" s="1279"/>
      <c r="VCR109" s="1279"/>
      <c r="VCS109" s="1279"/>
      <c r="VCT109" s="1279"/>
      <c r="VCU109" s="1279"/>
      <c r="VCV109" s="1279"/>
      <c r="VCW109" s="1279"/>
      <c r="VCX109" s="1279"/>
      <c r="VCY109" s="1279"/>
      <c r="VCZ109" s="1279"/>
      <c r="VDA109" s="1279"/>
      <c r="VDB109" s="1279"/>
      <c r="VDC109" s="1279"/>
      <c r="VDD109" s="1279"/>
      <c r="VDE109" s="1279"/>
      <c r="VDF109" s="1279"/>
      <c r="VDG109" s="1279"/>
      <c r="VDH109" s="1279"/>
      <c r="VDI109" s="1279"/>
      <c r="VDJ109" s="1279"/>
      <c r="VDK109" s="1279"/>
      <c r="VDL109" s="1279"/>
      <c r="VDM109" s="1279"/>
      <c r="VDN109" s="1279"/>
      <c r="VDO109" s="1279"/>
      <c r="VDP109" s="1279"/>
      <c r="VDQ109" s="1279"/>
      <c r="VDR109" s="1279"/>
      <c r="VDS109" s="1279"/>
      <c r="VDT109" s="1279"/>
      <c r="VDU109" s="1279"/>
      <c r="VDV109" s="1279"/>
      <c r="VDW109" s="1279"/>
      <c r="VDX109" s="1279"/>
      <c r="VDY109" s="1279"/>
      <c r="VDZ109" s="1279"/>
      <c r="VEA109" s="1279"/>
      <c r="VEB109" s="1279"/>
      <c r="VEC109" s="1279"/>
      <c r="VED109" s="1279"/>
      <c r="VEE109" s="1279"/>
      <c r="VEF109" s="1279"/>
      <c r="VEG109" s="1279"/>
      <c r="VEH109" s="1279"/>
      <c r="VEI109" s="1279"/>
      <c r="VEJ109" s="1279"/>
      <c r="VEK109" s="1279"/>
      <c r="VEL109" s="1279"/>
      <c r="VEM109" s="1279"/>
      <c r="VEN109" s="1279"/>
      <c r="VEO109" s="1279"/>
      <c r="VEP109" s="1279"/>
      <c r="VEQ109" s="1279"/>
      <c r="VER109" s="1279"/>
      <c r="VES109" s="1279"/>
      <c r="VET109" s="1279"/>
      <c r="VEU109" s="1279"/>
      <c r="VEV109" s="1279"/>
      <c r="VEW109" s="1279"/>
      <c r="VEX109" s="1279"/>
      <c r="VEY109" s="1279"/>
      <c r="VEZ109" s="1279"/>
      <c r="VFA109" s="1279"/>
      <c r="VFB109" s="1279"/>
      <c r="VFC109" s="1279"/>
      <c r="VFD109" s="1279"/>
      <c r="VFE109" s="1279"/>
      <c r="VFF109" s="1279"/>
      <c r="VFG109" s="1279"/>
      <c r="VFH109" s="1279"/>
      <c r="VFI109" s="1279"/>
      <c r="VFJ109" s="1279"/>
      <c r="VFK109" s="1279"/>
      <c r="VFL109" s="1279"/>
      <c r="VFM109" s="1279"/>
      <c r="VFN109" s="1279"/>
      <c r="VFO109" s="1279"/>
      <c r="VFP109" s="1279"/>
      <c r="VFQ109" s="1279"/>
      <c r="VFR109" s="1279"/>
      <c r="VFS109" s="1279"/>
      <c r="VFT109" s="1279"/>
      <c r="VFU109" s="1279"/>
      <c r="VFV109" s="1279"/>
      <c r="VFW109" s="1279"/>
      <c r="VFX109" s="1279"/>
      <c r="VFY109" s="1279"/>
      <c r="VFZ109" s="1279"/>
      <c r="VGA109" s="1279"/>
      <c r="VGB109" s="1279"/>
      <c r="VGC109" s="1279"/>
      <c r="VGD109" s="1279"/>
      <c r="VGE109" s="1279"/>
      <c r="VGF109" s="1279"/>
      <c r="VGG109" s="1279"/>
      <c r="VGH109" s="1279"/>
      <c r="VGI109" s="1279"/>
      <c r="VGJ109" s="1279"/>
      <c r="VGK109" s="1279"/>
      <c r="VGL109" s="1279"/>
      <c r="VGM109" s="1279"/>
      <c r="VGN109" s="1279"/>
      <c r="VGO109" s="1279"/>
      <c r="VGP109" s="1279"/>
      <c r="VGQ109" s="1279"/>
      <c r="VGR109" s="1279"/>
      <c r="VGS109" s="1279"/>
      <c r="VGT109" s="1279"/>
      <c r="VGU109" s="1279"/>
      <c r="VGV109" s="1279"/>
      <c r="VGW109" s="1279"/>
      <c r="VGX109" s="1279"/>
      <c r="VGY109" s="1279"/>
      <c r="VGZ109" s="1279"/>
      <c r="VHA109" s="1279"/>
      <c r="VHB109" s="1279"/>
      <c r="VHC109" s="1279"/>
      <c r="VHD109" s="1279"/>
      <c r="VHE109" s="1279"/>
      <c r="VHF109" s="1279"/>
      <c r="VHG109" s="1279"/>
      <c r="VHH109" s="1279"/>
      <c r="VHI109" s="1279"/>
      <c r="VHJ109" s="1279"/>
      <c r="VHK109" s="1279"/>
      <c r="VHL109" s="1279"/>
      <c r="VHM109" s="1279"/>
      <c r="VHN109" s="1279"/>
      <c r="VHO109" s="1279"/>
      <c r="VHP109" s="1279"/>
      <c r="VHQ109" s="1279"/>
      <c r="VHR109" s="1279"/>
      <c r="VHS109" s="1279"/>
      <c r="VHT109" s="1279"/>
      <c r="VHU109" s="1279"/>
      <c r="VHV109" s="1279"/>
      <c r="VHW109" s="1279"/>
      <c r="VHX109" s="1279"/>
      <c r="VHY109" s="1279"/>
      <c r="VHZ109" s="1279"/>
      <c r="VIA109" s="1279"/>
      <c r="VIB109" s="1279"/>
      <c r="VIC109" s="1279"/>
      <c r="VID109" s="1279"/>
      <c r="VIE109" s="1279"/>
      <c r="VIF109" s="1279"/>
      <c r="VIG109" s="1279"/>
      <c r="VIH109" s="1279"/>
      <c r="VII109" s="1279"/>
      <c r="VIJ109" s="1279"/>
      <c r="VIK109" s="1279"/>
      <c r="VIL109" s="1279"/>
      <c r="VIM109" s="1279"/>
      <c r="VIN109" s="1279"/>
      <c r="VIO109" s="1279"/>
      <c r="VIP109" s="1279"/>
      <c r="VIQ109" s="1279"/>
      <c r="VIR109" s="1279"/>
      <c r="VIS109" s="1279"/>
      <c r="VIT109" s="1279"/>
      <c r="VIU109" s="1279"/>
      <c r="VIV109" s="1279"/>
      <c r="VIW109" s="1279"/>
      <c r="VIX109" s="1279"/>
      <c r="VIY109" s="1279"/>
      <c r="VIZ109" s="1279"/>
      <c r="VJA109" s="1279"/>
      <c r="VJB109" s="1279"/>
      <c r="VJC109" s="1279"/>
      <c r="VJD109" s="1279"/>
      <c r="VJE109" s="1279"/>
      <c r="VJF109" s="1279"/>
      <c r="VJG109" s="1279"/>
      <c r="VJH109" s="1279"/>
      <c r="VJI109" s="1279"/>
      <c r="VJJ109" s="1279"/>
      <c r="VJK109" s="1279"/>
      <c r="VJL109" s="1279"/>
      <c r="VJM109" s="1279"/>
      <c r="VJN109" s="1279"/>
      <c r="VJO109" s="1279"/>
      <c r="VJP109" s="1279"/>
      <c r="VJQ109" s="1279"/>
      <c r="VJR109" s="1279"/>
      <c r="VJS109" s="1279"/>
      <c r="VJT109" s="1279"/>
      <c r="VJU109" s="1279"/>
      <c r="VJV109" s="1279"/>
      <c r="VJW109" s="1279"/>
      <c r="VJX109" s="1279"/>
      <c r="VJY109" s="1279"/>
      <c r="VJZ109" s="1279"/>
      <c r="VKA109" s="1279"/>
      <c r="VKB109" s="1279"/>
      <c r="VKC109" s="1279"/>
      <c r="VKD109" s="1279"/>
      <c r="VKE109" s="1279"/>
      <c r="VKF109" s="1279"/>
      <c r="VKG109" s="1279"/>
      <c r="VKH109" s="1279"/>
      <c r="VKI109" s="1279"/>
      <c r="VKJ109" s="1279"/>
      <c r="VKK109" s="1279"/>
      <c r="VKL109" s="1279"/>
      <c r="VKM109" s="1279"/>
      <c r="VKN109" s="1279"/>
      <c r="VKO109" s="1279"/>
      <c r="VKP109" s="1279"/>
      <c r="VKQ109" s="1279"/>
      <c r="VKR109" s="1279"/>
      <c r="VKS109" s="1279"/>
      <c r="VKT109" s="1279"/>
      <c r="VKU109" s="1279"/>
      <c r="VKV109" s="1279"/>
      <c r="VKW109" s="1279"/>
      <c r="VKX109" s="1279"/>
      <c r="VKY109" s="1279"/>
      <c r="VKZ109" s="1279"/>
      <c r="VLA109" s="1279"/>
      <c r="VLB109" s="1279"/>
      <c r="VLC109" s="1279"/>
      <c r="VLD109" s="1279"/>
      <c r="VLE109" s="1279"/>
      <c r="VLF109" s="1279"/>
      <c r="VLG109" s="1279"/>
      <c r="VLH109" s="1279"/>
      <c r="VLI109" s="1279"/>
      <c r="VLJ109" s="1279"/>
      <c r="VLK109" s="1279"/>
      <c r="VLL109" s="1279"/>
      <c r="VLM109" s="1279"/>
      <c r="VLN109" s="1279"/>
      <c r="VLO109" s="1279"/>
      <c r="VLP109" s="1279"/>
      <c r="VLQ109" s="1279"/>
      <c r="VLR109" s="1279"/>
      <c r="VLS109" s="1279"/>
      <c r="VLT109" s="1279"/>
      <c r="VLU109" s="1279"/>
      <c r="VLV109" s="1279"/>
      <c r="VLW109" s="1279"/>
      <c r="VLX109" s="1279"/>
      <c r="VLY109" s="1279"/>
      <c r="VLZ109" s="1279"/>
      <c r="VMA109" s="1279"/>
      <c r="VMB109" s="1279"/>
      <c r="VMC109" s="1279"/>
      <c r="VMD109" s="1279"/>
      <c r="VME109" s="1279"/>
      <c r="VMF109" s="1279"/>
      <c r="VMG109" s="1279"/>
      <c r="VMH109" s="1279"/>
      <c r="VMI109" s="1279"/>
      <c r="VMJ109" s="1279"/>
      <c r="VMK109" s="1279"/>
      <c r="VML109" s="1279"/>
      <c r="VMM109" s="1279"/>
      <c r="VMN109" s="1279"/>
      <c r="VMO109" s="1279"/>
      <c r="VMP109" s="1279"/>
      <c r="VMQ109" s="1279"/>
      <c r="VMR109" s="1279"/>
      <c r="VMS109" s="1279"/>
      <c r="VMT109" s="1279"/>
      <c r="VMU109" s="1279"/>
      <c r="VMV109" s="1279"/>
      <c r="VMW109" s="1279"/>
      <c r="VMX109" s="1279"/>
      <c r="VMY109" s="1279"/>
      <c r="VMZ109" s="1279"/>
      <c r="VNA109" s="1279"/>
      <c r="VNB109" s="1279"/>
      <c r="VNC109" s="1279"/>
      <c r="VND109" s="1279"/>
      <c r="VNE109" s="1279"/>
      <c r="VNF109" s="1279"/>
      <c r="VNG109" s="1279"/>
      <c r="VNH109" s="1279"/>
      <c r="VNI109" s="1279"/>
      <c r="VNJ109" s="1279"/>
      <c r="VNK109" s="1279"/>
      <c r="VNL109" s="1279"/>
      <c r="VNM109" s="1279"/>
      <c r="VNN109" s="1279"/>
      <c r="VNO109" s="1279"/>
      <c r="VNP109" s="1279"/>
      <c r="VNQ109" s="1279"/>
      <c r="VNR109" s="1279"/>
      <c r="VNS109" s="1279"/>
      <c r="VNT109" s="1279"/>
      <c r="VNU109" s="1279"/>
      <c r="VNV109" s="1279"/>
      <c r="VNW109" s="1279"/>
      <c r="VNX109" s="1279"/>
      <c r="VNY109" s="1279"/>
      <c r="VNZ109" s="1279"/>
      <c r="VOA109" s="1279"/>
      <c r="VOB109" s="1279"/>
      <c r="VOC109" s="1279"/>
      <c r="VOD109" s="1279"/>
      <c r="VOE109" s="1279"/>
      <c r="VOF109" s="1279"/>
      <c r="VOG109" s="1279"/>
      <c r="VOH109" s="1279"/>
      <c r="VOI109" s="1279"/>
      <c r="VOJ109" s="1279"/>
      <c r="VOK109" s="1279"/>
      <c r="VOL109" s="1279"/>
      <c r="VOM109" s="1279"/>
      <c r="VON109" s="1279"/>
      <c r="VOO109" s="1279"/>
      <c r="VOP109" s="1279"/>
      <c r="VOQ109" s="1279"/>
      <c r="VOR109" s="1279"/>
      <c r="VOS109" s="1279"/>
      <c r="VOT109" s="1279"/>
      <c r="VOU109" s="1279"/>
      <c r="VOV109" s="1279"/>
      <c r="VOW109" s="1279"/>
      <c r="VOX109" s="1279"/>
      <c r="VOY109" s="1279"/>
      <c r="VOZ109" s="1279"/>
      <c r="VPA109" s="1279"/>
      <c r="VPB109" s="1279"/>
      <c r="VPC109" s="1279"/>
      <c r="VPD109" s="1279"/>
      <c r="VPE109" s="1279"/>
      <c r="VPF109" s="1279"/>
      <c r="VPG109" s="1279"/>
      <c r="VPH109" s="1279"/>
      <c r="VPI109" s="1279"/>
      <c r="VPJ109" s="1279"/>
      <c r="VPK109" s="1279"/>
      <c r="VPL109" s="1279"/>
      <c r="VPM109" s="1279"/>
      <c r="VPN109" s="1279"/>
      <c r="VPO109" s="1279"/>
      <c r="VPP109" s="1279"/>
      <c r="VPQ109" s="1279"/>
      <c r="VPR109" s="1279"/>
      <c r="VPS109" s="1279"/>
      <c r="VPT109" s="1279"/>
      <c r="VPU109" s="1279"/>
      <c r="VPV109" s="1279"/>
      <c r="VPW109" s="1279"/>
      <c r="VPX109" s="1279"/>
      <c r="VPY109" s="1279"/>
      <c r="VPZ109" s="1279"/>
      <c r="VQA109" s="1279"/>
      <c r="VQB109" s="1279"/>
      <c r="VQC109" s="1279"/>
      <c r="VQD109" s="1279"/>
      <c r="VQE109" s="1279"/>
      <c r="VQF109" s="1279"/>
      <c r="VQG109" s="1279"/>
      <c r="VQH109" s="1279"/>
      <c r="VQI109" s="1279"/>
      <c r="VQJ109" s="1279"/>
      <c r="VQK109" s="1279"/>
      <c r="VQL109" s="1279"/>
      <c r="VQM109" s="1279"/>
      <c r="VQN109" s="1279"/>
      <c r="VQO109" s="1279"/>
      <c r="VQP109" s="1279"/>
      <c r="VQQ109" s="1279"/>
      <c r="VQR109" s="1279"/>
      <c r="VQS109" s="1279"/>
      <c r="VQT109" s="1279"/>
      <c r="VQU109" s="1279"/>
      <c r="VQV109" s="1279"/>
      <c r="VQW109" s="1279"/>
      <c r="VQX109" s="1279"/>
      <c r="VQY109" s="1279"/>
      <c r="VQZ109" s="1279"/>
      <c r="VRA109" s="1279"/>
      <c r="VRB109" s="1279"/>
      <c r="VRC109" s="1279"/>
      <c r="VRD109" s="1279"/>
      <c r="VRE109" s="1279"/>
      <c r="VRF109" s="1279"/>
      <c r="VRG109" s="1279"/>
      <c r="VRH109" s="1279"/>
      <c r="VRI109" s="1279"/>
      <c r="VRJ109" s="1279"/>
      <c r="VRK109" s="1279"/>
      <c r="VRL109" s="1279"/>
      <c r="VRM109" s="1279"/>
      <c r="VRN109" s="1279"/>
      <c r="VRO109" s="1279"/>
      <c r="VRP109" s="1279"/>
      <c r="VRQ109" s="1279"/>
      <c r="VRR109" s="1279"/>
      <c r="VRS109" s="1279"/>
      <c r="VRT109" s="1279"/>
      <c r="VRU109" s="1279"/>
      <c r="VRV109" s="1279"/>
      <c r="VRW109" s="1279"/>
      <c r="VRX109" s="1279"/>
      <c r="VRY109" s="1279"/>
      <c r="VRZ109" s="1279"/>
      <c r="VSA109" s="1279"/>
      <c r="VSB109" s="1279"/>
      <c r="VSC109" s="1279"/>
      <c r="VSD109" s="1279"/>
      <c r="VSE109" s="1279"/>
      <c r="VSF109" s="1279"/>
      <c r="VSG109" s="1279"/>
      <c r="VSH109" s="1279"/>
      <c r="VSI109" s="1279"/>
      <c r="VSJ109" s="1279"/>
      <c r="VSK109" s="1279"/>
      <c r="VSL109" s="1279"/>
      <c r="VSM109" s="1279"/>
      <c r="VSN109" s="1279"/>
      <c r="VSO109" s="1279"/>
      <c r="VSP109" s="1279"/>
      <c r="VSQ109" s="1279"/>
      <c r="VSR109" s="1279"/>
      <c r="VSS109" s="1279"/>
      <c r="VST109" s="1279"/>
      <c r="VSU109" s="1279"/>
      <c r="VSV109" s="1279"/>
      <c r="VSW109" s="1279"/>
      <c r="VSX109" s="1279"/>
      <c r="VSY109" s="1279"/>
      <c r="VSZ109" s="1279"/>
      <c r="VTA109" s="1279"/>
      <c r="VTB109" s="1279"/>
      <c r="VTC109" s="1279"/>
      <c r="VTD109" s="1279"/>
      <c r="VTE109" s="1279"/>
      <c r="VTF109" s="1279"/>
      <c r="VTG109" s="1279"/>
      <c r="VTH109" s="1279"/>
      <c r="VTI109" s="1279"/>
      <c r="VTJ109" s="1279"/>
      <c r="VTK109" s="1279"/>
      <c r="VTL109" s="1279"/>
      <c r="VTM109" s="1279"/>
      <c r="VTN109" s="1279"/>
      <c r="VTO109" s="1279"/>
      <c r="VTP109" s="1279"/>
      <c r="VTQ109" s="1279"/>
      <c r="VTR109" s="1279"/>
      <c r="VTS109" s="1279"/>
      <c r="VTT109" s="1279"/>
      <c r="VTU109" s="1279"/>
      <c r="VTV109" s="1279"/>
      <c r="VTW109" s="1279"/>
      <c r="VTX109" s="1279"/>
      <c r="VTY109" s="1279"/>
      <c r="VTZ109" s="1279"/>
      <c r="VUA109" s="1279"/>
      <c r="VUB109" s="1279"/>
      <c r="VUC109" s="1279"/>
      <c r="VUD109" s="1279"/>
      <c r="VUE109" s="1279"/>
      <c r="VUF109" s="1279"/>
      <c r="VUG109" s="1279"/>
      <c r="VUH109" s="1279"/>
      <c r="VUI109" s="1279"/>
      <c r="VUJ109" s="1279"/>
      <c r="VUK109" s="1279"/>
      <c r="VUL109" s="1279"/>
      <c r="VUM109" s="1279"/>
      <c r="VUN109" s="1279"/>
      <c r="VUO109" s="1279"/>
      <c r="VUP109" s="1279"/>
      <c r="VUQ109" s="1279"/>
      <c r="VUR109" s="1279"/>
      <c r="VUS109" s="1279"/>
      <c r="VUT109" s="1279"/>
      <c r="VUU109" s="1279"/>
      <c r="VUV109" s="1279"/>
      <c r="VUW109" s="1279"/>
      <c r="VUX109" s="1279"/>
      <c r="VUY109" s="1279"/>
      <c r="VUZ109" s="1279"/>
      <c r="VVA109" s="1279"/>
      <c r="VVB109" s="1279"/>
      <c r="VVC109" s="1279"/>
      <c r="VVD109" s="1279"/>
      <c r="VVE109" s="1279"/>
      <c r="VVF109" s="1279"/>
      <c r="VVG109" s="1279"/>
      <c r="VVH109" s="1279"/>
      <c r="VVI109" s="1279"/>
      <c r="VVJ109" s="1279"/>
      <c r="VVK109" s="1279"/>
      <c r="VVL109" s="1279"/>
      <c r="VVM109" s="1279"/>
      <c r="VVN109" s="1279"/>
      <c r="VVO109" s="1279"/>
      <c r="VVP109" s="1279"/>
      <c r="VVQ109" s="1279"/>
      <c r="VVR109" s="1279"/>
      <c r="VVS109" s="1279"/>
      <c r="VVT109" s="1279"/>
      <c r="VVU109" s="1279"/>
      <c r="VVV109" s="1279"/>
      <c r="VVW109" s="1279"/>
      <c r="VVX109" s="1279"/>
      <c r="VVY109" s="1279"/>
      <c r="VVZ109" s="1279"/>
      <c r="VWA109" s="1279"/>
      <c r="VWB109" s="1279"/>
      <c r="VWC109" s="1279"/>
      <c r="VWD109" s="1279"/>
      <c r="VWE109" s="1279"/>
      <c r="VWF109" s="1279"/>
      <c r="VWG109" s="1279"/>
      <c r="VWH109" s="1279"/>
      <c r="VWI109" s="1279"/>
      <c r="VWJ109" s="1279"/>
      <c r="VWK109" s="1279"/>
      <c r="VWL109" s="1279"/>
      <c r="VWM109" s="1279"/>
      <c r="VWN109" s="1279"/>
      <c r="VWO109" s="1279"/>
      <c r="VWP109" s="1279"/>
      <c r="VWQ109" s="1279"/>
      <c r="VWR109" s="1279"/>
      <c r="VWS109" s="1279"/>
      <c r="VWT109" s="1279"/>
      <c r="VWU109" s="1279"/>
      <c r="VWV109" s="1279"/>
      <c r="VWW109" s="1279"/>
      <c r="VWX109" s="1279"/>
      <c r="VWY109" s="1279"/>
      <c r="VWZ109" s="1279"/>
      <c r="VXA109" s="1279"/>
      <c r="VXB109" s="1279"/>
      <c r="VXC109" s="1279"/>
      <c r="VXD109" s="1279"/>
      <c r="VXE109" s="1279"/>
      <c r="VXF109" s="1279"/>
      <c r="VXG109" s="1279"/>
      <c r="VXH109" s="1279"/>
      <c r="VXI109" s="1279"/>
      <c r="VXJ109" s="1279"/>
      <c r="VXK109" s="1279"/>
      <c r="VXL109" s="1279"/>
      <c r="VXM109" s="1279"/>
      <c r="VXN109" s="1279"/>
      <c r="VXO109" s="1279"/>
      <c r="VXP109" s="1279"/>
      <c r="VXQ109" s="1279"/>
      <c r="VXR109" s="1279"/>
      <c r="VXS109" s="1279"/>
      <c r="VXT109" s="1279"/>
      <c r="VXU109" s="1279"/>
      <c r="VXV109" s="1279"/>
      <c r="VXW109" s="1279"/>
      <c r="VXX109" s="1279"/>
      <c r="VXY109" s="1279"/>
      <c r="VXZ109" s="1279"/>
      <c r="VYA109" s="1279"/>
      <c r="VYB109" s="1279"/>
      <c r="VYC109" s="1279"/>
      <c r="VYD109" s="1279"/>
      <c r="VYE109" s="1279"/>
      <c r="VYF109" s="1279"/>
      <c r="VYG109" s="1279"/>
      <c r="VYH109" s="1279"/>
      <c r="VYI109" s="1279"/>
      <c r="VYJ109" s="1279"/>
      <c r="VYK109" s="1279"/>
      <c r="VYL109" s="1279"/>
      <c r="VYM109" s="1279"/>
      <c r="VYN109" s="1279"/>
      <c r="VYO109" s="1279"/>
      <c r="VYP109" s="1279"/>
      <c r="VYQ109" s="1279"/>
      <c r="VYR109" s="1279"/>
      <c r="VYS109" s="1279"/>
      <c r="VYT109" s="1279"/>
      <c r="VYU109" s="1279"/>
      <c r="VYV109" s="1279"/>
      <c r="VYW109" s="1279"/>
      <c r="VYX109" s="1279"/>
      <c r="VYY109" s="1279"/>
      <c r="VYZ109" s="1279"/>
      <c r="VZA109" s="1279"/>
      <c r="VZB109" s="1279"/>
      <c r="VZC109" s="1279"/>
      <c r="VZD109" s="1279"/>
      <c r="VZE109" s="1279"/>
      <c r="VZF109" s="1279"/>
      <c r="VZG109" s="1279"/>
      <c r="VZH109" s="1279"/>
      <c r="VZI109" s="1279"/>
      <c r="VZJ109" s="1279"/>
      <c r="VZK109" s="1279"/>
      <c r="VZL109" s="1279"/>
      <c r="VZM109" s="1279"/>
      <c r="VZN109" s="1279"/>
      <c r="VZO109" s="1279"/>
      <c r="VZP109" s="1279"/>
      <c r="VZQ109" s="1279"/>
      <c r="VZR109" s="1279"/>
      <c r="VZS109" s="1279"/>
      <c r="VZT109" s="1279"/>
      <c r="VZU109" s="1279"/>
      <c r="VZV109" s="1279"/>
      <c r="VZW109" s="1279"/>
      <c r="VZX109" s="1279"/>
      <c r="VZY109" s="1279"/>
      <c r="VZZ109" s="1279"/>
      <c r="WAA109" s="1279"/>
      <c r="WAB109" s="1279"/>
      <c r="WAC109" s="1279"/>
      <c r="WAD109" s="1279"/>
      <c r="WAE109" s="1279"/>
      <c r="WAF109" s="1279"/>
      <c r="WAG109" s="1279"/>
      <c r="WAH109" s="1279"/>
      <c r="WAI109" s="1279"/>
      <c r="WAJ109" s="1279"/>
      <c r="WAK109" s="1279"/>
      <c r="WAL109" s="1279"/>
      <c r="WAM109" s="1279"/>
      <c r="WAN109" s="1279"/>
      <c r="WAO109" s="1279"/>
      <c r="WAP109" s="1279"/>
      <c r="WAQ109" s="1279"/>
      <c r="WAR109" s="1279"/>
      <c r="WAS109" s="1279"/>
      <c r="WAT109" s="1279"/>
      <c r="WAU109" s="1279"/>
      <c r="WAV109" s="1279"/>
      <c r="WAW109" s="1279"/>
      <c r="WAX109" s="1279"/>
      <c r="WAY109" s="1279"/>
      <c r="WAZ109" s="1279"/>
      <c r="WBA109" s="1279"/>
      <c r="WBB109" s="1279"/>
      <c r="WBC109" s="1279"/>
      <c r="WBD109" s="1279"/>
      <c r="WBE109" s="1279"/>
      <c r="WBF109" s="1279"/>
      <c r="WBG109" s="1279"/>
      <c r="WBH109" s="1279"/>
      <c r="WBI109" s="1279"/>
      <c r="WBJ109" s="1279"/>
      <c r="WBK109" s="1279"/>
      <c r="WBL109" s="1279"/>
      <c r="WBM109" s="1279"/>
      <c r="WBN109" s="1279"/>
      <c r="WBO109" s="1279"/>
      <c r="WBP109" s="1279"/>
      <c r="WBQ109" s="1279"/>
      <c r="WBR109" s="1279"/>
      <c r="WBS109" s="1279"/>
      <c r="WBT109" s="1279"/>
      <c r="WBU109" s="1279"/>
      <c r="WBV109" s="1279"/>
      <c r="WBW109" s="1279"/>
      <c r="WBX109" s="1279"/>
      <c r="WBY109" s="1279"/>
      <c r="WBZ109" s="1279"/>
      <c r="WCA109" s="1279"/>
      <c r="WCB109" s="1279"/>
      <c r="WCC109" s="1279"/>
      <c r="WCD109" s="1279"/>
      <c r="WCE109" s="1279"/>
      <c r="WCF109" s="1279"/>
      <c r="WCG109" s="1279"/>
      <c r="WCH109" s="1279"/>
      <c r="WCI109" s="1279"/>
      <c r="WCJ109" s="1279"/>
      <c r="WCK109" s="1279"/>
      <c r="WCL109" s="1279"/>
      <c r="WCM109" s="1279"/>
      <c r="WCN109" s="1279"/>
      <c r="WCO109" s="1279"/>
      <c r="WCP109" s="1279"/>
      <c r="WCQ109" s="1279"/>
      <c r="WCR109" s="1279"/>
      <c r="WCS109" s="1279"/>
      <c r="WCT109" s="1279"/>
      <c r="WCU109" s="1279"/>
      <c r="WCV109" s="1279"/>
      <c r="WCW109" s="1279"/>
      <c r="WCX109" s="1279"/>
      <c r="WCY109" s="1279"/>
      <c r="WCZ109" s="1279"/>
      <c r="WDA109" s="1279"/>
      <c r="WDB109" s="1279"/>
      <c r="WDC109" s="1279"/>
      <c r="WDD109" s="1279"/>
      <c r="WDE109" s="1279"/>
      <c r="WDF109" s="1279"/>
      <c r="WDG109" s="1279"/>
      <c r="WDH109" s="1279"/>
      <c r="WDI109" s="1279"/>
      <c r="WDJ109" s="1279"/>
      <c r="WDK109" s="1279"/>
      <c r="WDL109" s="1279"/>
      <c r="WDM109" s="1279"/>
      <c r="WDN109" s="1279"/>
      <c r="WDO109" s="1279"/>
      <c r="WDP109" s="1279"/>
      <c r="WDQ109" s="1279"/>
      <c r="WDR109" s="1279"/>
      <c r="WDS109" s="1279"/>
      <c r="WDT109" s="1279"/>
      <c r="WDU109" s="1279"/>
      <c r="WDV109" s="1279"/>
      <c r="WDW109" s="1279"/>
      <c r="WDX109" s="1279"/>
      <c r="WDY109" s="1279"/>
      <c r="WDZ109" s="1279"/>
      <c r="WEA109" s="1279"/>
      <c r="WEB109" s="1279"/>
      <c r="WEC109" s="1279"/>
      <c r="WED109" s="1279"/>
      <c r="WEE109" s="1279"/>
      <c r="WEF109" s="1279"/>
      <c r="WEG109" s="1279"/>
      <c r="WEH109" s="1279"/>
      <c r="WEI109" s="1279"/>
      <c r="WEJ109" s="1279"/>
      <c r="WEK109" s="1279"/>
      <c r="WEL109" s="1279"/>
      <c r="WEM109" s="1279"/>
      <c r="WEN109" s="1279"/>
      <c r="WEO109" s="1279"/>
      <c r="WEP109" s="1279"/>
      <c r="WEQ109" s="1279"/>
      <c r="WER109" s="1279"/>
      <c r="WES109" s="1279"/>
      <c r="WET109" s="1279"/>
      <c r="WEU109" s="1279"/>
      <c r="WEV109" s="1279"/>
      <c r="WEW109" s="1279"/>
      <c r="WEX109" s="1279"/>
      <c r="WEY109" s="1279"/>
      <c r="WEZ109" s="1279"/>
      <c r="WFA109" s="1279"/>
      <c r="WFB109" s="1279"/>
      <c r="WFC109" s="1279"/>
      <c r="WFD109" s="1279"/>
      <c r="WFE109" s="1279"/>
      <c r="WFF109" s="1279"/>
      <c r="WFG109" s="1279"/>
      <c r="WFH109" s="1279"/>
      <c r="WFI109" s="1279"/>
      <c r="WFJ109" s="1279"/>
      <c r="WFK109" s="1279"/>
      <c r="WFL109" s="1279"/>
      <c r="WFM109" s="1279"/>
      <c r="WFN109" s="1279"/>
      <c r="WFO109" s="1279"/>
      <c r="WFP109" s="1279"/>
      <c r="WFQ109" s="1279"/>
      <c r="WFR109" s="1279"/>
      <c r="WFS109" s="1279"/>
      <c r="WFT109" s="1279"/>
      <c r="WFU109" s="1279"/>
      <c r="WFV109" s="1279"/>
      <c r="WFW109" s="1279"/>
      <c r="WFX109" s="1279"/>
      <c r="WFY109" s="1279"/>
      <c r="WFZ109" s="1279"/>
      <c r="WGA109" s="1279"/>
      <c r="WGB109" s="1279"/>
      <c r="WGC109" s="1279"/>
      <c r="WGD109" s="1279"/>
      <c r="WGE109" s="1279"/>
      <c r="WGF109" s="1279"/>
      <c r="WGG109" s="1279"/>
      <c r="WGH109" s="1279"/>
      <c r="WGI109" s="1279"/>
      <c r="WGJ109" s="1279"/>
      <c r="WGK109" s="1279"/>
      <c r="WGL109" s="1279"/>
      <c r="WGM109" s="1279"/>
      <c r="WGN109" s="1279"/>
      <c r="WGO109" s="1279"/>
      <c r="WGP109" s="1279"/>
      <c r="WGQ109" s="1279"/>
      <c r="WGR109" s="1279"/>
      <c r="WGS109" s="1279"/>
      <c r="WGT109" s="1279"/>
      <c r="WGU109" s="1279"/>
      <c r="WGV109" s="1279"/>
      <c r="WGW109" s="1279"/>
      <c r="WGX109" s="1279"/>
      <c r="WGY109" s="1279"/>
      <c r="WGZ109" s="1279"/>
      <c r="WHA109" s="1279"/>
      <c r="WHB109" s="1279"/>
      <c r="WHC109" s="1279"/>
      <c r="WHD109" s="1279"/>
      <c r="WHE109" s="1279"/>
      <c r="WHF109" s="1279"/>
      <c r="WHG109" s="1279"/>
      <c r="WHH109" s="1279"/>
      <c r="WHI109" s="1279"/>
      <c r="WHJ109" s="1279"/>
      <c r="WHK109" s="1279"/>
      <c r="WHL109" s="1279"/>
      <c r="WHM109" s="1279"/>
      <c r="WHN109" s="1279"/>
      <c r="WHO109" s="1279"/>
      <c r="WHP109" s="1279"/>
      <c r="WHQ109" s="1279"/>
      <c r="WHR109" s="1279"/>
      <c r="WHS109" s="1279"/>
      <c r="WHT109" s="1279"/>
      <c r="WHU109" s="1279"/>
      <c r="WHV109" s="1279"/>
      <c r="WHW109" s="1279"/>
      <c r="WHX109" s="1279"/>
      <c r="WHY109" s="1279"/>
      <c r="WHZ109" s="1279"/>
      <c r="WIA109" s="1279"/>
      <c r="WIB109" s="1279"/>
      <c r="WIC109" s="1279"/>
      <c r="WID109" s="1279"/>
      <c r="WIE109" s="1279"/>
      <c r="WIF109" s="1279"/>
      <c r="WIG109" s="1279"/>
      <c r="WIH109" s="1279"/>
      <c r="WII109" s="1279"/>
      <c r="WIJ109" s="1279"/>
      <c r="WIK109" s="1279"/>
      <c r="WIL109" s="1279"/>
      <c r="WIM109" s="1279"/>
      <c r="WIN109" s="1279"/>
      <c r="WIO109" s="1279"/>
      <c r="WIP109" s="1279"/>
      <c r="WIQ109" s="1279"/>
      <c r="WIR109" s="1279"/>
      <c r="WIS109" s="1279"/>
      <c r="WIT109" s="1279"/>
      <c r="WIU109" s="1279"/>
      <c r="WIV109" s="1279"/>
      <c r="WIW109" s="1279"/>
      <c r="WIX109" s="1279"/>
      <c r="WIY109" s="1279"/>
      <c r="WIZ109" s="1279"/>
      <c r="WJA109" s="1279"/>
      <c r="WJB109" s="1279"/>
      <c r="WJC109" s="1279"/>
      <c r="WJD109" s="1279"/>
      <c r="WJE109" s="1279"/>
      <c r="WJF109" s="1279"/>
      <c r="WJG109" s="1279"/>
      <c r="WJH109" s="1279"/>
      <c r="WJI109" s="1279"/>
      <c r="WJJ109" s="1279"/>
      <c r="WJK109" s="1279"/>
      <c r="WJL109" s="1279"/>
      <c r="WJM109" s="1279"/>
      <c r="WJN109" s="1279"/>
      <c r="WJO109" s="1279"/>
      <c r="WJP109" s="1279"/>
      <c r="WJQ109" s="1279"/>
      <c r="WJR109" s="1279"/>
      <c r="WJS109" s="1279"/>
      <c r="WJT109" s="1279"/>
      <c r="WJU109" s="1279"/>
      <c r="WJV109" s="1279"/>
      <c r="WJW109" s="1279"/>
      <c r="WJX109" s="1279"/>
      <c r="WJY109" s="1279"/>
      <c r="WJZ109" s="1279"/>
      <c r="WKA109" s="1279"/>
      <c r="WKB109" s="1279"/>
      <c r="WKC109" s="1279"/>
      <c r="WKD109" s="1279"/>
      <c r="WKE109" s="1279"/>
      <c r="WKF109" s="1279"/>
      <c r="WKG109" s="1279"/>
      <c r="WKH109" s="1279"/>
      <c r="WKI109" s="1279"/>
      <c r="WKJ109" s="1279"/>
      <c r="WKK109" s="1279"/>
      <c r="WKL109" s="1279"/>
      <c r="WKM109" s="1279"/>
      <c r="WKN109" s="1279"/>
      <c r="WKO109" s="1279"/>
      <c r="WKP109" s="1279"/>
      <c r="WKQ109" s="1279"/>
      <c r="WKR109" s="1279"/>
      <c r="WKS109" s="1279"/>
      <c r="WKT109" s="1279"/>
      <c r="WKU109" s="1279"/>
      <c r="WKV109" s="1279"/>
      <c r="WKW109" s="1279"/>
      <c r="WKX109" s="1279"/>
      <c r="WKY109" s="1279"/>
      <c r="WKZ109" s="1279"/>
      <c r="WLA109" s="1279"/>
      <c r="WLB109" s="1279"/>
      <c r="WLC109" s="1279"/>
      <c r="WLD109" s="1279"/>
      <c r="WLE109" s="1279"/>
      <c r="WLF109" s="1279"/>
      <c r="WLG109" s="1279"/>
      <c r="WLH109" s="1279"/>
      <c r="WLI109" s="1279"/>
      <c r="WLJ109" s="1279"/>
      <c r="WLK109" s="1279"/>
      <c r="WLL109" s="1279"/>
      <c r="WLM109" s="1279"/>
      <c r="WLN109" s="1279"/>
      <c r="WLO109" s="1279"/>
      <c r="WLP109" s="1279"/>
      <c r="WLQ109" s="1279"/>
      <c r="WLR109" s="1279"/>
      <c r="WLS109" s="1279"/>
      <c r="WLT109" s="1279"/>
      <c r="WLU109" s="1279"/>
      <c r="WLV109" s="1279"/>
      <c r="WLW109" s="1279"/>
      <c r="WLX109" s="1279"/>
      <c r="WLY109" s="1279"/>
      <c r="WLZ109" s="1279"/>
      <c r="WMA109" s="1279"/>
      <c r="WMB109" s="1279"/>
      <c r="WMC109" s="1279"/>
      <c r="WMD109" s="1279"/>
      <c r="WME109" s="1279"/>
      <c r="WMF109" s="1279"/>
      <c r="WMG109" s="1279"/>
      <c r="WMH109" s="1279"/>
      <c r="WMI109" s="1279"/>
      <c r="WMJ109" s="1279"/>
      <c r="WMK109" s="1279"/>
      <c r="WML109" s="1279"/>
      <c r="WMM109" s="1279"/>
      <c r="WMN109" s="1279"/>
      <c r="WMO109" s="1279"/>
      <c r="WMP109" s="1279"/>
      <c r="WMQ109" s="1279"/>
      <c r="WMR109" s="1279"/>
      <c r="WMS109" s="1279"/>
      <c r="WMT109" s="1279"/>
      <c r="WMU109" s="1279"/>
      <c r="WMV109" s="1279"/>
      <c r="WMW109" s="1279"/>
      <c r="WMX109" s="1279"/>
      <c r="WMY109" s="1279"/>
      <c r="WMZ109" s="1279"/>
      <c r="WNA109" s="1279"/>
      <c r="WNB109" s="1279"/>
      <c r="WNC109" s="1279"/>
      <c r="WND109" s="1279"/>
      <c r="WNE109" s="1279"/>
      <c r="WNF109" s="1279"/>
      <c r="WNG109" s="1279"/>
      <c r="WNH109" s="1279"/>
      <c r="WNI109" s="1279"/>
      <c r="WNJ109" s="1279"/>
      <c r="WNK109" s="1279"/>
      <c r="WNL109" s="1279"/>
      <c r="WNM109" s="1279"/>
      <c r="WNN109" s="1279"/>
      <c r="WNO109" s="1279"/>
      <c r="WNP109" s="1279"/>
      <c r="WNQ109" s="1279"/>
      <c r="WNR109" s="1279"/>
      <c r="WNS109" s="1279"/>
      <c r="WNT109" s="1279"/>
      <c r="WNU109" s="1279"/>
      <c r="WNV109" s="1279"/>
      <c r="WNW109" s="1279"/>
      <c r="WNX109" s="1279"/>
      <c r="WNY109" s="1279"/>
      <c r="WNZ109" s="1279"/>
      <c r="WOA109" s="1279"/>
      <c r="WOB109" s="1279"/>
      <c r="WOC109" s="1279"/>
      <c r="WOD109" s="1279"/>
      <c r="WOE109" s="1279"/>
      <c r="WOF109" s="1279"/>
      <c r="WOG109" s="1279"/>
      <c r="WOH109" s="1279"/>
      <c r="WOI109" s="1279"/>
      <c r="WOJ109" s="1279"/>
      <c r="WOK109" s="1279"/>
      <c r="WOL109" s="1279"/>
      <c r="WOM109" s="1279"/>
      <c r="WON109" s="1279"/>
      <c r="WOO109" s="1279"/>
      <c r="WOP109" s="1279"/>
      <c r="WOQ109" s="1279"/>
      <c r="WOR109" s="1279"/>
      <c r="WOS109" s="1279"/>
      <c r="WOT109" s="1279"/>
      <c r="WOU109" s="1279"/>
      <c r="WOV109" s="1279"/>
      <c r="WOW109" s="1279"/>
      <c r="WOX109" s="1279"/>
      <c r="WOY109" s="1279"/>
      <c r="WOZ109" s="1279"/>
      <c r="WPA109" s="1279"/>
      <c r="WPB109" s="1279"/>
      <c r="WPC109" s="1279"/>
      <c r="WPD109" s="1279"/>
      <c r="WPE109" s="1279"/>
      <c r="WPF109" s="1279"/>
      <c r="WPG109" s="1279"/>
      <c r="WPH109" s="1279"/>
      <c r="WPI109" s="1279"/>
      <c r="WPJ109" s="1279"/>
      <c r="WPK109" s="1279"/>
      <c r="WPL109" s="1279"/>
      <c r="WPM109" s="1279"/>
      <c r="WPN109" s="1279"/>
      <c r="WPO109" s="1279"/>
      <c r="WPP109" s="1279"/>
      <c r="WPQ109" s="1279"/>
      <c r="WPR109" s="1279"/>
      <c r="WPS109" s="1279"/>
      <c r="WPT109" s="1279"/>
      <c r="WPU109" s="1279"/>
      <c r="WPV109" s="1279"/>
      <c r="WPW109" s="1279"/>
      <c r="WPX109" s="1279"/>
      <c r="WPY109" s="1279"/>
      <c r="WPZ109" s="1279"/>
      <c r="WQA109" s="1279"/>
      <c r="WQB109" s="1279"/>
      <c r="WQC109" s="1279"/>
      <c r="WQD109" s="1279"/>
      <c r="WQE109" s="1279"/>
      <c r="WQF109" s="1279"/>
      <c r="WQG109" s="1279"/>
      <c r="WQH109" s="1279"/>
      <c r="WQI109" s="1279"/>
      <c r="WQJ109" s="1279"/>
      <c r="WQK109" s="1279"/>
      <c r="WQL109" s="1279"/>
      <c r="WQM109" s="1279"/>
      <c r="WQN109" s="1279"/>
      <c r="WQO109" s="1279"/>
      <c r="WQP109" s="1279"/>
      <c r="WQQ109" s="1279"/>
      <c r="WQR109" s="1279"/>
      <c r="WQS109" s="1279"/>
      <c r="WQT109" s="1279"/>
      <c r="WQU109" s="1279"/>
      <c r="WQV109" s="1279"/>
      <c r="WQW109" s="1279"/>
      <c r="WQX109" s="1279"/>
      <c r="WQY109" s="1279"/>
      <c r="WQZ109" s="1279"/>
      <c r="WRA109" s="1279"/>
      <c r="WRB109" s="1279"/>
      <c r="WRC109" s="1279"/>
      <c r="WRD109" s="1279"/>
      <c r="WRE109" s="1279"/>
      <c r="WRF109" s="1279"/>
      <c r="WRG109" s="1279"/>
      <c r="WRH109" s="1279"/>
      <c r="WRI109" s="1279"/>
      <c r="WRJ109" s="1279"/>
      <c r="WRK109" s="1279"/>
      <c r="WRL109" s="1279"/>
      <c r="WRM109" s="1279"/>
      <c r="WRN109" s="1279"/>
      <c r="WRO109" s="1279"/>
      <c r="WRP109" s="1279"/>
      <c r="WRQ109" s="1279"/>
      <c r="WRR109" s="1279"/>
      <c r="WRS109" s="1279"/>
      <c r="WRT109" s="1279"/>
      <c r="WRU109" s="1279"/>
      <c r="WRV109" s="1279"/>
      <c r="WRW109" s="1279"/>
      <c r="WRX109" s="1279"/>
      <c r="WRY109" s="1279"/>
      <c r="WRZ109" s="1279"/>
      <c r="WSA109" s="1279"/>
      <c r="WSB109" s="1279"/>
      <c r="WSC109" s="1279"/>
      <c r="WSD109" s="1279"/>
      <c r="WSE109" s="1279"/>
      <c r="WSF109" s="1279"/>
      <c r="WSG109" s="1279"/>
      <c r="WSH109" s="1279"/>
      <c r="WSI109" s="1279"/>
      <c r="WSJ109" s="1279"/>
      <c r="WSK109" s="1279"/>
      <c r="WSL109" s="1279"/>
      <c r="WSM109" s="1279"/>
      <c r="WSN109" s="1279"/>
      <c r="WSO109" s="1279"/>
      <c r="WSP109" s="1279"/>
      <c r="WSQ109" s="1279"/>
      <c r="WSR109" s="1279"/>
      <c r="WSS109" s="1279"/>
      <c r="WST109" s="1279"/>
      <c r="WSU109" s="1279"/>
      <c r="WSV109" s="1279"/>
      <c r="WSW109" s="1279"/>
      <c r="WSX109" s="1279"/>
      <c r="WSY109" s="1279"/>
      <c r="WSZ109" s="1279"/>
      <c r="WTA109" s="1279"/>
      <c r="WTB109" s="1279"/>
      <c r="WTC109" s="1279"/>
      <c r="WTD109" s="1279"/>
      <c r="WTE109" s="1279"/>
      <c r="WTF109" s="1279"/>
      <c r="WTG109" s="1279"/>
      <c r="WTH109" s="1279"/>
      <c r="WTI109" s="1279"/>
      <c r="WTJ109" s="1279"/>
      <c r="WTK109" s="1279"/>
      <c r="WTL109" s="1279"/>
      <c r="WTM109" s="1279"/>
      <c r="WTN109" s="1279"/>
      <c r="WTO109" s="1279"/>
      <c r="WTP109" s="1279"/>
      <c r="WTQ109" s="1279"/>
      <c r="WTR109" s="1279"/>
      <c r="WTS109" s="1279"/>
      <c r="WTT109" s="1279"/>
      <c r="WTU109" s="1279"/>
      <c r="WTV109" s="1279"/>
      <c r="WTW109" s="1279"/>
      <c r="WTX109" s="1279"/>
      <c r="WTY109" s="1279"/>
      <c r="WTZ109" s="1279"/>
      <c r="WUA109" s="1279"/>
      <c r="WUB109" s="1279"/>
      <c r="WUC109" s="1279"/>
      <c r="WUD109" s="1279"/>
      <c r="WUE109" s="1279"/>
      <c r="WUF109" s="1279"/>
      <c r="WUG109" s="1279"/>
      <c r="WUH109" s="1279"/>
      <c r="WUI109" s="1279"/>
      <c r="WUJ109" s="1279"/>
      <c r="WUK109" s="1279"/>
      <c r="WUL109" s="1279"/>
      <c r="WUM109" s="1279"/>
      <c r="WUN109" s="1279"/>
      <c r="WUO109" s="1279"/>
      <c r="WUP109" s="1279"/>
      <c r="WUQ109" s="1279"/>
      <c r="WUR109" s="1279"/>
      <c r="WUS109" s="1279"/>
      <c r="WUT109" s="1279"/>
      <c r="WUU109" s="1279"/>
      <c r="WUV109" s="1279"/>
      <c r="WUW109" s="1279"/>
      <c r="WUX109" s="1279"/>
      <c r="WUY109" s="1279"/>
      <c r="WUZ109" s="1279"/>
      <c r="WVA109" s="1279"/>
      <c r="WVB109" s="1279"/>
      <c r="WVC109" s="1279"/>
      <c r="WVD109" s="1279"/>
      <c r="WVE109" s="1279"/>
      <c r="WVF109" s="1279"/>
      <c r="WVG109" s="1279"/>
      <c r="WVH109" s="1279"/>
      <c r="WVI109" s="1279"/>
      <c r="WVJ109" s="1279"/>
    </row>
    <row r="110" spans="1:16130" s="1277" customFormat="1" ht="9" hidden="1" customHeight="1">
      <c r="B110" s="1278"/>
      <c r="C110" s="1279"/>
      <c r="D110" s="1279"/>
      <c r="E110" s="1279"/>
      <c r="F110" s="1279"/>
      <c r="G110" s="1279"/>
      <c r="H110" s="1279"/>
      <c r="I110" s="1279"/>
      <c r="J110" s="1279"/>
      <c r="K110" s="1279"/>
      <c r="L110" s="1279"/>
      <c r="M110" s="1279"/>
      <c r="N110" s="1279"/>
      <c r="O110" s="1279"/>
      <c r="P110" s="1279"/>
      <c r="Q110" s="1279"/>
      <c r="R110" s="1279"/>
      <c r="S110" s="1279"/>
      <c r="T110" s="1279"/>
      <c r="U110" s="1279"/>
      <c r="V110" s="1279"/>
      <c r="W110" s="1279"/>
      <c r="X110" s="1279"/>
      <c r="Y110" s="1279"/>
      <c r="Z110" s="1279"/>
      <c r="AA110" s="1279"/>
      <c r="AB110" s="1279"/>
      <c r="AC110" s="1279"/>
      <c r="AD110" s="1279"/>
      <c r="AE110" s="1279"/>
      <c r="AF110" s="1279"/>
      <c r="AG110" s="1279"/>
      <c r="AH110" s="1279"/>
      <c r="AI110" s="1279"/>
      <c r="AJ110" s="1279"/>
      <c r="AK110" s="1279"/>
      <c r="AL110" s="1279"/>
      <c r="AM110" s="1279"/>
      <c r="AN110" s="1279"/>
      <c r="AO110" s="1279"/>
      <c r="AP110" s="1279"/>
      <c r="AQ110" s="1279"/>
      <c r="AR110" s="1279"/>
      <c r="AS110" s="1279"/>
      <c r="AT110" s="1279"/>
      <c r="AU110" s="1279"/>
      <c r="AV110" s="1279"/>
      <c r="AW110" s="1279"/>
      <c r="AX110" s="1279"/>
      <c r="AY110" s="1279"/>
      <c r="AZ110" s="1279"/>
      <c r="BA110" s="1279"/>
      <c r="BB110" s="1279"/>
      <c r="BC110" s="1279"/>
      <c r="BD110" s="1279"/>
      <c r="BE110" s="1279"/>
      <c r="BF110" s="1279"/>
      <c r="BG110" s="1279"/>
      <c r="BH110" s="1279"/>
      <c r="BI110" s="1279"/>
      <c r="BJ110" s="1279"/>
      <c r="BK110" s="1279"/>
      <c r="BL110" s="1279"/>
      <c r="BM110" s="1279"/>
      <c r="BN110" s="1279"/>
      <c r="BO110" s="1279"/>
      <c r="BP110" s="1279"/>
      <c r="BQ110" s="1279"/>
      <c r="BR110" s="1279"/>
      <c r="BS110" s="1279"/>
      <c r="BT110" s="1279"/>
      <c r="BU110" s="1279"/>
      <c r="BV110" s="1279"/>
      <c r="BW110" s="1279"/>
      <c r="BX110" s="1279"/>
      <c r="BY110" s="1279"/>
      <c r="BZ110" s="1279"/>
      <c r="CA110" s="1279"/>
      <c r="CB110" s="1279"/>
      <c r="CC110" s="1279"/>
      <c r="CD110" s="1279"/>
      <c r="CE110" s="1279"/>
      <c r="CF110" s="1279"/>
      <c r="CG110" s="1279"/>
      <c r="CH110" s="1279"/>
      <c r="CI110" s="1279"/>
      <c r="CJ110" s="1279"/>
      <c r="CK110" s="1279"/>
      <c r="CL110" s="1279"/>
      <c r="CM110" s="1279"/>
      <c r="CN110" s="1279"/>
      <c r="CO110" s="1279"/>
      <c r="CP110" s="1279"/>
      <c r="CQ110" s="1279"/>
      <c r="CR110" s="1279"/>
      <c r="CS110" s="1279"/>
      <c r="CT110" s="1279"/>
      <c r="CU110" s="1279"/>
      <c r="CV110" s="1279"/>
      <c r="CW110" s="1279"/>
      <c r="CX110" s="1279"/>
      <c r="CY110" s="1279"/>
      <c r="CZ110" s="1279"/>
      <c r="DA110" s="1279"/>
      <c r="DB110" s="1279"/>
      <c r="DC110" s="1279"/>
      <c r="DD110" s="1279"/>
      <c r="DE110" s="1279"/>
      <c r="DF110" s="1279"/>
      <c r="DG110" s="1279"/>
      <c r="DH110" s="1279"/>
      <c r="DI110" s="1279"/>
      <c r="DJ110" s="1279"/>
      <c r="DK110" s="1279"/>
      <c r="DL110" s="1279"/>
      <c r="DM110" s="1279"/>
      <c r="DN110" s="1279"/>
      <c r="DO110" s="1279"/>
      <c r="DP110" s="1279"/>
      <c r="DQ110" s="1279"/>
      <c r="DR110" s="1279"/>
      <c r="DS110" s="1279"/>
      <c r="DT110" s="1279"/>
      <c r="DU110" s="1279"/>
      <c r="DV110" s="1279"/>
      <c r="DW110" s="1279"/>
      <c r="DX110" s="1279"/>
      <c r="DY110" s="1279"/>
      <c r="DZ110" s="1279"/>
      <c r="EA110" s="1279"/>
      <c r="EB110" s="1279"/>
      <c r="EC110" s="1279"/>
      <c r="ED110" s="1279"/>
      <c r="EE110" s="1279"/>
      <c r="EF110" s="1279"/>
      <c r="EG110" s="1279"/>
      <c r="EH110" s="1279"/>
      <c r="EI110" s="1279"/>
      <c r="EJ110" s="1279"/>
      <c r="EK110" s="1279"/>
      <c r="EL110" s="1279"/>
      <c r="EM110" s="1279"/>
      <c r="EN110" s="1279"/>
      <c r="EO110" s="1279"/>
      <c r="EP110" s="1279"/>
      <c r="EQ110" s="1279"/>
      <c r="ER110" s="1279"/>
      <c r="ES110" s="1279"/>
      <c r="ET110" s="1279"/>
      <c r="EU110" s="1279"/>
      <c r="EV110" s="1279"/>
      <c r="EW110" s="1279"/>
      <c r="EX110" s="1279"/>
      <c r="EY110" s="1279"/>
      <c r="EZ110" s="1279"/>
      <c r="FA110" s="1279"/>
      <c r="FB110" s="1279"/>
      <c r="FC110" s="1279"/>
      <c r="FD110" s="1279"/>
      <c r="FE110" s="1279"/>
      <c r="FF110" s="1279"/>
      <c r="FG110" s="1279"/>
      <c r="FH110" s="1279"/>
      <c r="FI110" s="1279"/>
      <c r="FJ110" s="1279"/>
      <c r="FK110" s="1279"/>
      <c r="FL110" s="1279"/>
      <c r="FM110" s="1279"/>
      <c r="FN110" s="1279"/>
      <c r="FO110" s="1279"/>
      <c r="FP110" s="1279"/>
      <c r="FQ110" s="1279"/>
      <c r="FR110" s="1279"/>
      <c r="FS110" s="1279"/>
      <c r="FT110" s="1279"/>
      <c r="FU110" s="1279"/>
      <c r="FV110" s="1279"/>
      <c r="FW110" s="1279"/>
      <c r="FX110" s="1279"/>
      <c r="FY110" s="1279"/>
      <c r="FZ110" s="1279"/>
      <c r="GA110" s="1279"/>
      <c r="GB110" s="1279"/>
      <c r="GC110" s="1279"/>
      <c r="GD110" s="1279"/>
      <c r="GE110" s="1279"/>
      <c r="GF110" s="1279"/>
      <c r="GG110" s="1279"/>
      <c r="GH110" s="1279"/>
      <c r="GI110" s="1279"/>
      <c r="GJ110" s="1279"/>
      <c r="GK110" s="1279"/>
      <c r="GL110" s="1279"/>
      <c r="GM110" s="1279"/>
      <c r="GN110" s="1279"/>
      <c r="GO110" s="1279"/>
      <c r="GP110" s="1279"/>
      <c r="GQ110" s="1279"/>
      <c r="GR110" s="1279"/>
      <c r="GS110" s="1279"/>
      <c r="GT110" s="1279"/>
      <c r="GU110" s="1279"/>
      <c r="GV110" s="1279"/>
      <c r="GW110" s="1279"/>
      <c r="GX110" s="1279"/>
      <c r="GY110" s="1279"/>
      <c r="GZ110" s="1279"/>
      <c r="HA110" s="1279"/>
      <c r="HB110" s="1279"/>
      <c r="HC110" s="1279"/>
      <c r="HD110" s="1279"/>
      <c r="HE110" s="1279"/>
      <c r="HF110" s="1279"/>
      <c r="HG110" s="1279"/>
      <c r="HH110" s="1279"/>
      <c r="HI110" s="1279"/>
      <c r="HJ110" s="1279"/>
      <c r="HK110" s="1279"/>
      <c r="HL110" s="1279"/>
      <c r="HM110" s="1279"/>
      <c r="HN110" s="1279"/>
      <c r="HO110" s="1279"/>
      <c r="HP110" s="1279"/>
      <c r="HQ110" s="1279"/>
      <c r="HR110" s="1279"/>
      <c r="HS110" s="1279"/>
      <c r="HT110" s="1279"/>
      <c r="HU110" s="1279"/>
      <c r="HV110" s="1279"/>
      <c r="HW110" s="1279"/>
      <c r="HX110" s="1279"/>
      <c r="HY110" s="1279"/>
      <c r="HZ110" s="1279"/>
      <c r="IA110" s="1279"/>
      <c r="IB110" s="1279"/>
      <c r="IC110" s="1279"/>
      <c r="ID110" s="1279"/>
      <c r="IE110" s="1279"/>
      <c r="IF110" s="1279"/>
      <c r="IG110" s="1279"/>
      <c r="IH110" s="1279"/>
      <c r="II110" s="1279"/>
      <c r="IJ110" s="1279"/>
      <c r="IK110" s="1279"/>
      <c r="IL110" s="1279"/>
      <c r="IM110" s="1279"/>
      <c r="IN110" s="1279"/>
      <c r="IO110" s="1279"/>
      <c r="IP110" s="1279"/>
      <c r="IQ110" s="1279"/>
      <c r="IR110" s="1279"/>
      <c r="IS110" s="1279"/>
      <c r="IT110" s="1279"/>
      <c r="IU110" s="1279"/>
      <c r="IV110" s="1279"/>
      <c r="IW110" s="1279"/>
      <c r="IX110" s="1279"/>
      <c r="IY110" s="1279"/>
      <c r="IZ110" s="1279"/>
      <c r="JA110" s="1279"/>
      <c r="JB110" s="1279"/>
      <c r="JC110" s="1279"/>
      <c r="JD110" s="1279"/>
      <c r="JE110" s="1279"/>
      <c r="JF110" s="1279"/>
      <c r="JG110" s="1279"/>
      <c r="JH110" s="1279"/>
      <c r="JI110" s="1279"/>
      <c r="JJ110" s="1279"/>
      <c r="JK110" s="1279"/>
      <c r="JL110" s="1279"/>
      <c r="JM110" s="1279"/>
      <c r="JN110" s="1279"/>
      <c r="JO110" s="1279"/>
      <c r="JP110" s="1279"/>
      <c r="JQ110" s="1279"/>
      <c r="JR110" s="1279"/>
      <c r="JS110" s="1279"/>
      <c r="JT110" s="1279"/>
      <c r="JU110" s="1279"/>
      <c r="JV110" s="1279"/>
      <c r="JW110" s="1279"/>
      <c r="JX110" s="1279"/>
      <c r="JY110" s="1279"/>
      <c r="JZ110" s="1279"/>
      <c r="KA110" s="1279"/>
      <c r="KB110" s="1279"/>
      <c r="KC110" s="1279"/>
      <c r="KD110" s="1279"/>
      <c r="KE110" s="1279"/>
      <c r="KF110" s="1279"/>
      <c r="KG110" s="1279"/>
      <c r="KH110" s="1279"/>
      <c r="KI110" s="1279"/>
      <c r="KJ110" s="1279"/>
      <c r="KK110" s="1279"/>
      <c r="KL110" s="1279"/>
      <c r="KM110" s="1279"/>
      <c r="KN110" s="1279"/>
      <c r="KO110" s="1279"/>
      <c r="KP110" s="1279"/>
      <c r="KQ110" s="1279"/>
      <c r="KR110" s="1279"/>
      <c r="KS110" s="1279"/>
      <c r="KT110" s="1279"/>
      <c r="KU110" s="1279"/>
      <c r="KV110" s="1279"/>
      <c r="KW110" s="1279"/>
      <c r="KX110" s="1279"/>
      <c r="KY110" s="1279"/>
      <c r="KZ110" s="1279"/>
      <c r="LA110" s="1279"/>
      <c r="LB110" s="1279"/>
      <c r="LC110" s="1279"/>
      <c r="LD110" s="1279"/>
      <c r="LE110" s="1279"/>
      <c r="LF110" s="1279"/>
      <c r="LG110" s="1279"/>
      <c r="LH110" s="1279"/>
      <c r="LI110" s="1279"/>
      <c r="LJ110" s="1279"/>
      <c r="LK110" s="1279"/>
      <c r="LL110" s="1279"/>
      <c r="LM110" s="1279"/>
      <c r="LN110" s="1279"/>
      <c r="LO110" s="1279"/>
      <c r="LP110" s="1279"/>
      <c r="LQ110" s="1279"/>
      <c r="LR110" s="1279"/>
      <c r="LS110" s="1279"/>
      <c r="LT110" s="1279"/>
      <c r="LU110" s="1279"/>
      <c r="LV110" s="1279"/>
      <c r="LW110" s="1279"/>
      <c r="LX110" s="1279"/>
      <c r="LY110" s="1279"/>
      <c r="LZ110" s="1279"/>
      <c r="MA110" s="1279"/>
      <c r="MB110" s="1279"/>
      <c r="MC110" s="1279"/>
      <c r="MD110" s="1279"/>
      <c r="ME110" s="1279"/>
      <c r="MF110" s="1279"/>
      <c r="MG110" s="1279"/>
      <c r="MH110" s="1279"/>
      <c r="MI110" s="1279"/>
      <c r="MJ110" s="1279"/>
      <c r="MK110" s="1279"/>
      <c r="ML110" s="1279"/>
      <c r="MM110" s="1279"/>
      <c r="MN110" s="1279"/>
      <c r="MO110" s="1279"/>
      <c r="MP110" s="1279"/>
      <c r="MQ110" s="1279"/>
      <c r="MR110" s="1279"/>
      <c r="MS110" s="1279"/>
      <c r="MT110" s="1279"/>
      <c r="MU110" s="1279"/>
      <c r="MV110" s="1279"/>
      <c r="MW110" s="1279"/>
      <c r="MX110" s="1279"/>
      <c r="MY110" s="1279"/>
      <c r="MZ110" s="1279"/>
      <c r="NA110" s="1279"/>
      <c r="NB110" s="1279"/>
      <c r="NC110" s="1279"/>
      <c r="ND110" s="1279"/>
      <c r="NE110" s="1279"/>
      <c r="NF110" s="1279"/>
      <c r="NG110" s="1279"/>
      <c r="NH110" s="1279"/>
      <c r="NI110" s="1279"/>
      <c r="NJ110" s="1279"/>
      <c r="NK110" s="1279"/>
      <c r="NL110" s="1279"/>
      <c r="NM110" s="1279"/>
      <c r="NN110" s="1279"/>
      <c r="NO110" s="1279"/>
      <c r="NP110" s="1279"/>
      <c r="NQ110" s="1279"/>
      <c r="NR110" s="1279"/>
      <c r="NS110" s="1279"/>
      <c r="NT110" s="1279"/>
      <c r="NU110" s="1279"/>
      <c r="NV110" s="1279"/>
      <c r="NW110" s="1279"/>
      <c r="NX110" s="1279"/>
      <c r="NY110" s="1279"/>
      <c r="NZ110" s="1279"/>
      <c r="OA110" s="1279"/>
      <c r="OB110" s="1279"/>
      <c r="OC110" s="1279"/>
      <c r="OD110" s="1279"/>
      <c r="OE110" s="1279"/>
      <c r="OF110" s="1279"/>
      <c r="OG110" s="1279"/>
      <c r="OH110" s="1279"/>
      <c r="OI110" s="1279"/>
      <c r="OJ110" s="1279"/>
      <c r="OK110" s="1279"/>
      <c r="OL110" s="1279"/>
      <c r="OM110" s="1279"/>
      <c r="ON110" s="1279"/>
      <c r="OO110" s="1279"/>
      <c r="OP110" s="1279"/>
      <c r="OQ110" s="1279"/>
      <c r="OR110" s="1279"/>
      <c r="OS110" s="1279"/>
      <c r="OT110" s="1279"/>
      <c r="OU110" s="1279"/>
      <c r="OV110" s="1279"/>
      <c r="OW110" s="1279"/>
      <c r="OX110" s="1279"/>
      <c r="OY110" s="1279"/>
      <c r="OZ110" s="1279"/>
      <c r="PA110" s="1279"/>
      <c r="PB110" s="1279"/>
      <c r="PC110" s="1279"/>
      <c r="PD110" s="1279"/>
      <c r="PE110" s="1279"/>
      <c r="PF110" s="1279"/>
      <c r="PG110" s="1279"/>
      <c r="PH110" s="1279"/>
      <c r="PI110" s="1279"/>
      <c r="PJ110" s="1279"/>
      <c r="PK110" s="1279"/>
      <c r="PL110" s="1279"/>
      <c r="PM110" s="1279"/>
      <c r="PN110" s="1279"/>
      <c r="PO110" s="1279"/>
      <c r="PP110" s="1279"/>
      <c r="PQ110" s="1279"/>
      <c r="PR110" s="1279"/>
      <c r="PS110" s="1279"/>
      <c r="PT110" s="1279"/>
      <c r="PU110" s="1279"/>
      <c r="PV110" s="1279"/>
      <c r="PW110" s="1279"/>
      <c r="PX110" s="1279"/>
      <c r="PY110" s="1279"/>
      <c r="PZ110" s="1279"/>
      <c r="QA110" s="1279"/>
      <c r="QB110" s="1279"/>
      <c r="QC110" s="1279"/>
      <c r="QD110" s="1279"/>
      <c r="QE110" s="1279"/>
      <c r="QF110" s="1279"/>
      <c r="QG110" s="1279"/>
      <c r="QH110" s="1279"/>
      <c r="QI110" s="1279"/>
      <c r="QJ110" s="1279"/>
      <c r="QK110" s="1279"/>
      <c r="QL110" s="1279"/>
      <c r="QM110" s="1279"/>
      <c r="QN110" s="1279"/>
      <c r="QO110" s="1279"/>
      <c r="QP110" s="1279"/>
      <c r="QQ110" s="1279"/>
      <c r="QR110" s="1279"/>
      <c r="QS110" s="1279"/>
      <c r="QT110" s="1279"/>
      <c r="QU110" s="1279"/>
      <c r="QV110" s="1279"/>
      <c r="QW110" s="1279"/>
      <c r="QX110" s="1279"/>
      <c r="QY110" s="1279"/>
      <c r="QZ110" s="1279"/>
      <c r="RA110" s="1279"/>
      <c r="RB110" s="1279"/>
      <c r="RC110" s="1279"/>
      <c r="RD110" s="1279"/>
      <c r="RE110" s="1279"/>
      <c r="RF110" s="1279"/>
      <c r="RG110" s="1279"/>
      <c r="RH110" s="1279"/>
      <c r="RI110" s="1279"/>
      <c r="RJ110" s="1279"/>
      <c r="RK110" s="1279"/>
      <c r="RL110" s="1279"/>
      <c r="RM110" s="1279"/>
      <c r="RN110" s="1279"/>
      <c r="RO110" s="1279"/>
      <c r="RP110" s="1279"/>
      <c r="RQ110" s="1279"/>
      <c r="RR110" s="1279"/>
      <c r="RS110" s="1279"/>
      <c r="RT110" s="1279"/>
      <c r="RU110" s="1279"/>
      <c r="RV110" s="1279"/>
      <c r="RW110" s="1279"/>
      <c r="RX110" s="1279"/>
      <c r="RY110" s="1279"/>
      <c r="RZ110" s="1279"/>
      <c r="SA110" s="1279"/>
      <c r="SB110" s="1279"/>
      <c r="SC110" s="1279"/>
      <c r="SD110" s="1279"/>
      <c r="SE110" s="1279"/>
      <c r="SF110" s="1279"/>
      <c r="SG110" s="1279"/>
      <c r="SH110" s="1279"/>
      <c r="SI110" s="1279"/>
      <c r="SJ110" s="1279"/>
      <c r="SK110" s="1279"/>
      <c r="SL110" s="1279"/>
      <c r="SM110" s="1279"/>
      <c r="SN110" s="1279"/>
      <c r="SO110" s="1279"/>
      <c r="SP110" s="1279"/>
      <c r="SQ110" s="1279"/>
      <c r="SR110" s="1279"/>
      <c r="SS110" s="1279"/>
      <c r="ST110" s="1279"/>
      <c r="SU110" s="1279"/>
      <c r="SV110" s="1279"/>
      <c r="SW110" s="1279"/>
      <c r="SX110" s="1279"/>
      <c r="SY110" s="1279"/>
      <c r="SZ110" s="1279"/>
      <c r="TA110" s="1279"/>
      <c r="TB110" s="1279"/>
      <c r="TC110" s="1279"/>
      <c r="TD110" s="1279"/>
      <c r="TE110" s="1279"/>
      <c r="TF110" s="1279"/>
      <c r="TG110" s="1279"/>
      <c r="TH110" s="1279"/>
      <c r="TI110" s="1279"/>
      <c r="TJ110" s="1279"/>
      <c r="TK110" s="1279"/>
      <c r="TL110" s="1279"/>
      <c r="TM110" s="1279"/>
      <c r="TN110" s="1279"/>
      <c r="TO110" s="1279"/>
      <c r="TP110" s="1279"/>
      <c r="TQ110" s="1279"/>
      <c r="TR110" s="1279"/>
      <c r="TS110" s="1279"/>
      <c r="TT110" s="1279"/>
      <c r="TU110" s="1279"/>
      <c r="TV110" s="1279"/>
      <c r="TW110" s="1279"/>
      <c r="TX110" s="1279"/>
      <c r="TY110" s="1279"/>
      <c r="TZ110" s="1279"/>
      <c r="UA110" s="1279"/>
      <c r="UB110" s="1279"/>
      <c r="UC110" s="1279"/>
      <c r="UD110" s="1279"/>
      <c r="UE110" s="1279"/>
      <c r="UF110" s="1279"/>
      <c r="UG110" s="1279"/>
      <c r="UH110" s="1279"/>
      <c r="UI110" s="1279"/>
      <c r="UJ110" s="1279"/>
      <c r="UK110" s="1279"/>
      <c r="UL110" s="1279"/>
      <c r="UM110" s="1279"/>
      <c r="UN110" s="1279"/>
      <c r="UO110" s="1279"/>
      <c r="UP110" s="1279"/>
      <c r="UQ110" s="1279"/>
      <c r="UR110" s="1279"/>
      <c r="US110" s="1279"/>
      <c r="UT110" s="1279"/>
      <c r="UU110" s="1279"/>
      <c r="UV110" s="1279"/>
      <c r="UW110" s="1279"/>
      <c r="UX110" s="1279"/>
      <c r="UY110" s="1279"/>
      <c r="UZ110" s="1279"/>
      <c r="VA110" s="1279"/>
      <c r="VB110" s="1279"/>
      <c r="VC110" s="1279"/>
      <c r="VD110" s="1279"/>
      <c r="VE110" s="1279"/>
      <c r="VF110" s="1279"/>
      <c r="VG110" s="1279"/>
      <c r="VH110" s="1279"/>
      <c r="VI110" s="1279"/>
      <c r="VJ110" s="1279"/>
      <c r="VK110" s="1279"/>
      <c r="VL110" s="1279"/>
      <c r="VM110" s="1279"/>
      <c r="VN110" s="1279"/>
      <c r="VO110" s="1279"/>
      <c r="VP110" s="1279"/>
      <c r="VQ110" s="1279"/>
      <c r="VR110" s="1279"/>
      <c r="VS110" s="1279"/>
      <c r="VT110" s="1279"/>
      <c r="VU110" s="1279"/>
      <c r="VV110" s="1279"/>
      <c r="VW110" s="1279"/>
      <c r="VX110" s="1279"/>
      <c r="VY110" s="1279"/>
      <c r="VZ110" s="1279"/>
      <c r="WA110" s="1279"/>
      <c r="WB110" s="1279"/>
      <c r="WC110" s="1279"/>
      <c r="WD110" s="1279"/>
      <c r="WE110" s="1279"/>
      <c r="WF110" s="1279"/>
      <c r="WG110" s="1279"/>
      <c r="WH110" s="1279"/>
      <c r="WI110" s="1279"/>
      <c r="WJ110" s="1279"/>
      <c r="WK110" s="1279"/>
      <c r="WL110" s="1279"/>
      <c r="WM110" s="1279"/>
      <c r="WN110" s="1279"/>
      <c r="WO110" s="1279"/>
      <c r="WP110" s="1279"/>
      <c r="WQ110" s="1279"/>
      <c r="WR110" s="1279"/>
      <c r="WS110" s="1279"/>
      <c r="WT110" s="1279"/>
      <c r="WU110" s="1279"/>
      <c r="WV110" s="1279"/>
      <c r="WW110" s="1279"/>
      <c r="WX110" s="1279"/>
      <c r="WY110" s="1279"/>
      <c r="WZ110" s="1279"/>
      <c r="XA110" s="1279"/>
      <c r="XB110" s="1279"/>
      <c r="XC110" s="1279"/>
      <c r="XD110" s="1279"/>
      <c r="XE110" s="1279"/>
      <c r="XF110" s="1279"/>
      <c r="XG110" s="1279"/>
      <c r="XH110" s="1279"/>
      <c r="XI110" s="1279"/>
      <c r="XJ110" s="1279"/>
      <c r="XK110" s="1279"/>
      <c r="XL110" s="1279"/>
      <c r="XM110" s="1279"/>
      <c r="XN110" s="1279"/>
      <c r="XO110" s="1279"/>
      <c r="XP110" s="1279"/>
      <c r="XQ110" s="1279"/>
      <c r="XR110" s="1279"/>
      <c r="XS110" s="1279"/>
      <c r="XT110" s="1279"/>
      <c r="XU110" s="1279"/>
      <c r="XV110" s="1279"/>
      <c r="XW110" s="1279"/>
      <c r="XX110" s="1279"/>
      <c r="XY110" s="1279"/>
      <c r="XZ110" s="1279"/>
      <c r="YA110" s="1279"/>
      <c r="YB110" s="1279"/>
      <c r="YC110" s="1279"/>
      <c r="YD110" s="1279"/>
      <c r="YE110" s="1279"/>
      <c r="YF110" s="1279"/>
      <c r="YG110" s="1279"/>
      <c r="YH110" s="1279"/>
      <c r="YI110" s="1279"/>
      <c r="YJ110" s="1279"/>
      <c r="YK110" s="1279"/>
      <c r="YL110" s="1279"/>
      <c r="YM110" s="1279"/>
      <c r="YN110" s="1279"/>
      <c r="YO110" s="1279"/>
      <c r="YP110" s="1279"/>
      <c r="YQ110" s="1279"/>
      <c r="YR110" s="1279"/>
      <c r="YS110" s="1279"/>
      <c r="YT110" s="1279"/>
      <c r="YU110" s="1279"/>
      <c r="YV110" s="1279"/>
      <c r="YW110" s="1279"/>
      <c r="YX110" s="1279"/>
      <c r="YY110" s="1279"/>
      <c r="YZ110" s="1279"/>
      <c r="ZA110" s="1279"/>
      <c r="ZB110" s="1279"/>
      <c r="ZC110" s="1279"/>
      <c r="ZD110" s="1279"/>
      <c r="ZE110" s="1279"/>
      <c r="ZF110" s="1279"/>
      <c r="ZG110" s="1279"/>
      <c r="ZH110" s="1279"/>
      <c r="ZI110" s="1279"/>
      <c r="ZJ110" s="1279"/>
      <c r="ZK110" s="1279"/>
      <c r="ZL110" s="1279"/>
      <c r="ZM110" s="1279"/>
      <c r="ZN110" s="1279"/>
      <c r="ZO110" s="1279"/>
      <c r="ZP110" s="1279"/>
      <c r="ZQ110" s="1279"/>
      <c r="ZR110" s="1279"/>
      <c r="ZS110" s="1279"/>
      <c r="ZT110" s="1279"/>
      <c r="ZU110" s="1279"/>
      <c r="ZV110" s="1279"/>
      <c r="ZW110" s="1279"/>
      <c r="ZX110" s="1279"/>
      <c r="ZY110" s="1279"/>
      <c r="ZZ110" s="1279"/>
      <c r="AAA110" s="1279"/>
      <c r="AAB110" s="1279"/>
      <c r="AAC110" s="1279"/>
      <c r="AAD110" s="1279"/>
      <c r="AAE110" s="1279"/>
      <c r="AAF110" s="1279"/>
      <c r="AAG110" s="1279"/>
      <c r="AAH110" s="1279"/>
      <c r="AAI110" s="1279"/>
      <c r="AAJ110" s="1279"/>
      <c r="AAK110" s="1279"/>
      <c r="AAL110" s="1279"/>
      <c r="AAM110" s="1279"/>
      <c r="AAN110" s="1279"/>
      <c r="AAO110" s="1279"/>
      <c r="AAP110" s="1279"/>
      <c r="AAQ110" s="1279"/>
      <c r="AAR110" s="1279"/>
      <c r="AAS110" s="1279"/>
      <c r="AAT110" s="1279"/>
      <c r="AAU110" s="1279"/>
      <c r="AAV110" s="1279"/>
      <c r="AAW110" s="1279"/>
      <c r="AAX110" s="1279"/>
      <c r="AAY110" s="1279"/>
      <c r="AAZ110" s="1279"/>
      <c r="ABA110" s="1279"/>
      <c r="ABB110" s="1279"/>
      <c r="ABC110" s="1279"/>
      <c r="ABD110" s="1279"/>
      <c r="ABE110" s="1279"/>
      <c r="ABF110" s="1279"/>
      <c r="ABG110" s="1279"/>
      <c r="ABH110" s="1279"/>
      <c r="ABI110" s="1279"/>
      <c r="ABJ110" s="1279"/>
      <c r="ABK110" s="1279"/>
      <c r="ABL110" s="1279"/>
      <c r="ABM110" s="1279"/>
      <c r="ABN110" s="1279"/>
      <c r="ABO110" s="1279"/>
      <c r="ABP110" s="1279"/>
      <c r="ABQ110" s="1279"/>
      <c r="ABR110" s="1279"/>
      <c r="ABS110" s="1279"/>
      <c r="ABT110" s="1279"/>
      <c r="ABU110" s="1279"/>
      <c r="ABV110" s="1279"/>
      <c r="ABW110" s="1279"/>
      <c r="ABX110" s="1279"/>
      <c r="ABY110" s="1279"/>
      <c r="ABZ110" s="1279"/>
      <c r="ACA110" s="1279"/>
      <c r="ACB110" s="1279"/>
      <c r="ACC110" s="1279"/>
      <c r="ACD110" s="1279"/>
      <c r="ACE110" s="1279"/>
      <c r="ACF110" s="1279"/>
      <c r="ACG110" s="1279"/>
      <c r="ACH110" s="1279"/>
      <c r="ACI110" s="1279"/>
      <c r="ACJ110" s="1279"/>
      <c r="ACK110" s="1279"/>
      <c r="ACL110" s="1279"/>
      <c r="ACM110" s="1279"/>
      <c r="ACN110" s="1279"/>
      <c r="ACO110" s="1279"/>
      <c r="ACP110" s="1279"/>
      <c r="ACQ110" s="1279"/>
      <c r="ACR110" s="1279"/>
      <c r="ACS110" s="1279"/>
      <c r="ACT110" s="1279"/>
      <c r="ACU110" s="1279"/>
      <c r="ACV110" s="1279"/>
      <c r="ACW110" s="1279"/>
      <c r="ACX110" s="1279"/>
      <c r="ACY110" s="1279"/>
      <c r="ACZ110" s="1279"/>
      <c r="ADA110" s="1279"/>
      <c r="ADB110" s="1279"/>
      <c r="ADC110" s="1279"/>
      <c r="ADD110" s="1279"/>
      <c r="ADE110" s="1279"/>
      <c r="ADF110" s="1279"/>
      <c r="ADG110" s="1279"/>
      <c r="ADH110" s="1279"/>
      <c r="ADI110" s="1279"/>
      <c r="ADJ110" s="1279"/>
      <c r="ADK110" s="1279"/>
      <c r="ADL110" s="1279"/>
      <c r="ADM110" s="1279"/>
      <c r="ADN110" s="1279"/>
      <c r="ADO110" s="1279"/>
      <c r="ADP110" s="1279"/>
      <c r="ADQ110" s="1279"/>
      <c r="ADR110" s="1279"/>
      <c r="ADS110" s="1279"/>
      <c r="ADT110" s="1279"/>
      <c r="ADU110" s="1279"/>
      <c r="ADV110" s="1279"/>
      <c r="ADW110" s="1279"/>
      <c r="ADX110" s="1279"/>
      <c r="ADY110" s="1279"/>
      <c r="ADZ110" s="1279"/>
      <c r="AEA110" s="1279"/>
      <c r="AEB110" s="1279"/>
      <c r="AEC110" s="1279"/>
      <c r="AED110" s="1279"/>
      <c r="AEE110" s="1279"/>
      <c r="AEF110" s="1279"/>
      <c r="AEG110" s="1279"/>
      <c r="AEH110" s="1279"/>
      <c r="AEI110" s="1279"/>
      <c r="AEJ110" s="1279"/>
      <c r="AEK110" s="1279"/>
      <c r="AEL110" s="1279"/>
      <c r="AEM110" s="1279"/>
      <c r="AEN110" s="1279"/>
      <c r="AEO110" s="1279"/>
      <c r="AEP110" s="1279"/>
      <c r="AEQ110" s="1279"/>
      <c r="AER110" s="1279"/>
      <c r="AES110" s="1279"/>
      <c r="AET110" s="1279"/>
      <c r="AEU110" s="1279"/>
      <c r="AEV110" s="1279"/>
      <c r="AEW110" s="1279"/>
      <c r="AEX110" s="1279"/>
      <c r="AEY110" s="1279"/>
      <c r="AEZ110" s="1279"/>
      <c r="AFA110" s="1279"/>
      <c r="AFB110" s="1279"/>
      <c r="AFC110" s="1279"/>
      <c r="AFD110" s="1279"/>
      <c r="AFE110" s="1279"/>
      <c r="AFF110" s="1279"/>
      <c r="AFG110" s="1279"/>
      <c r="AFH110" s="1279"/>
      <c r="AFI110" s="1279"/>
      <c r="AFJ110" s="1279"/>
      <c r="AFK110" s="1279"/>
      <c r="AFL110" s="1279"/>
      <c r="AFM110" s="1279"/>
      <c r="AFN110" s="1279"/>
      <c r="AFO110" s="1279"/>
      <c r="AFP110" s="1279"/>
      <c r="AFQ110" s="1279"/>
      <c r="AFR110" s="1279"/>
      <c r="AFS110" s="1279"/>
      <c r="AFT110" s="1279"/>
      <c r="AFU110" s="1279"/>
      <c r="AFV110" s="1279"/>
      <c r="AFW110" s="1279"/>
      <c r="AFX110" s="1279"/>
      <c r="AFY110" s="1279"/>
      <c r="AFZ110" s="1279"/>
      <c r="AGA110" s="1279"/>
      <c r="AGB110" s="1279"/>
      <c r="AGC110" s="1279"/>
      <c r="AGD110" s="1279"/>
      <c r="AGE110" s="1279"/>
      <c r="AGF110" s="1279"/>
      <c r="AGG110" s="1279"/>
      <c r="AGH110" s="1279"/>
      <c r="AGI110" s="1279"/>
      <c r="AGJ110" s="1279"/>
      <c r="AGK110" s="1279"/>
      <c r="AGL110" s="1279"/>
      <c r="AGM110" s="1279"/>
      <c r="AGN110" s="1279"/>
      <c r="AGO110" s="1279"/>
      <c r="AGP110" s="1279"/>
      <c r="AGQ110" s="1279"/>
      <c r="AGR110" s="1279"/>
      <c r="AGS110" s="1279"/>
      <c r="AGT110" s="1279"/>
      <c r="AGU110" s="1279"/>
      <c r="AGV110" s="1279"/>
      <c r="AGW110" s="1279"/>
      <c r="AGX110" s="1279"/>
      <c r="AGY110" s="1279"/>
      <c r="AGZ110" s="1279"/>
      <c r="AHA110" s="1279"/>
      <c r="AHB110" s="1279"/>
      <c r="AHC110" s="1279"/>
      <c r="AHD110" s="1279"/>
      <c r="AHE110" s="1279"/>
      <c r="AHF110" s="1279"/>
      <c r="AHG110" s="1279"/>
      <c r="AHH110" s="1279"/>
      <c r="AHI110" s="1279"/>
      <c r="AHJ110" s="1279"/>
      <c r="AHK110" s="1279"/>
      <c r="AHL110" s="1279"/>
      <c r="AHM110" s="1279"/>
      <c r="AHN110" s="1279"/>
      <c r="AHO110" s="1279"/>
      <c r="AHP110" s="1279"/>
      <c r="AHQ110" s="1279"/>
      <c r="AHR110" s="1279"/>
      <c r="AHS110" s="1279"/>
      <c r="AHT110" s="1279"/>
      <c r="AHU110" s="1279"/>
      <c r="AHV110" s="1279"/>
      <c r="AHW110" s="1279"/>
      <c r="AHX110" s="1279"/>
      <c r="AHY110" s="1279"/>
      <c r="AHZ110" s="1279"/>
      <c r="AIA110" s="1279"/>
      <c r="AIB110" s="1279"/>
      <c r="AIC110" s="1279"/>
      <c r="AID110" s="1279"/>
      <c r="AIE110" s="1279"/>
      <c r="AIF110" s="1279"/>
      <c r="AIG110" s="1279"/>
      <c r="AIH110" s="1279"/>
      <c r="AII110" s="1279"/>
      <c r="AIJ110" s="1279"/>
      <c r="AIK110" s="1279"/>
      <c r="AIL110" s="1279"/>
      <c r="AIM110" s="1279"/>
      <c r="AIN110" s="1279"/>
      <c r="AIO110" s="1279"/>
      <c r="AIP110" s="1279"/>
      <c r="AIQ110" s="1279"/>
      <c r="AIR110" s="1279"/>
      <c r="AIS110" s="1279"/>
      <c r="AIT110" s="1279"/>
      <c r="AIU110" s="1279"/>
      <c r="AIV110" s="1279"/>
      <c r="AIW110" s="1279"/>
      <c r="AIX110" s="1279"/>
      <c r="AIY110" s="1279"/>
      <c r="AIZ110" s="1279"/>
      <c r="AJA110" s="1279"/>
      <c r="AJB110" s="1279"/>
      <c r="AJC110" s="1279"/>
      <c r="AJD110" s="1279"/>
      <c r="AJE110" s="1279"/>
      <c r="AJF110" s="1279"/>
      <c r="AJG110" s="1279"/>
      <c r="AJH110" s="1279"/>
      <c r="AJI110" s="1279"/>
      <c r="AJJ110" s="1279"/>
      <c r="AJK110" s="1279"/>
      <c r="AJL110" s="1279"/>
      <c r="AJM110" s="1279"/>
      <c r="AJN110" s="1279"/>
      <c r="AJO110" s="1279"/>
      <c r="AJP110" s="1279"/>
      <c r="AJQ110" s="1279"/>
      <c r="AJR110" s="1279"/>
      <c r="AJS110" s="1279"/>
      <c r="AJT110" s="1279"/>
      <c r="AJU110" s="1279"/>
      <c r="AJV110" s="1279"/>
      <c r="AJW110" s="1279"/>
      <c r="AJX110" s="1279"/>
      <c r="AJY110" s="1279"/>
      <c r="AJZ110" s="1279"/>
      <c r="AKA110" s="1279"/>
      <c r="AKB110" s="1279"/>
      <c r="AKC110" s="1279"/>
      <c r="AKD110" s="1279"/>
      <c r="AKE110" s="1279"/>
      <c r="AKF110" s="1279"/>
      <c r="AKG110" s="1279"/>
      <c r="AKH110" s="1279"/>
      <c r="AKI110" s="1279"/>
      <c r="AKJ110" s="1279"/>
      <c r="AKK110" s="1279"/>
      <c r="AKL110" s="1279"/>
      <c r="AKM110" s="1279"/>
      <c r="AKN110" s="1279"/>
      <c r="AKO110" s="1279"/>
      <c r="AKP110" s="1279"/>
      <c r="AKQ110" s="1279"/>
      <c r="AKR110" s="1279"/>
      <c r="AKS110" s="1279"/>
      <c r="AKT110" s="1279"/>
      <c r="AKU110" s="1279"/>
      <c r="AKV110" s="1279"/>
      <c r="AKW110" s="1279"/>
      <c r="AKX110" s="1279"/>
      <c r="AKY110" s="1279"/>
      <c r="AKZ110" s="1279"/>
      <c r="ALA110" s="1279"/>
      <c r="ALB110" s="1279"/>
      <c r="ALC110" s="1279"/>
      <c r="ALD110" s="1279"/>
      <c r="ALE110" s="1279"/>
      <c r="ALF110" s="1279"/>
      <c r="ALG110" s="1279"/>
      <c r="ALH110" s="1279"/>
      <c r="ALI110" s="1279"/>
      <c r="ALJ110" s="1279"/>
      <c r="ALK110" s="1279"/>
      <c r="ALL110" s="1279"/>
      <c r="ALM110" s="1279"/>
      <c r="ALN110" s="1279"/>
      <c r="ALO110" s="1279"/>
      <c r="ALP110" s="1279"/>
      <c r="ALQ110" s="1279"/>
      <c r="ALR110" s="1279"/>
      <c r="ALS110" s="1279"/>
      <c r="ALT110" s="1279"/>
      <c r="ALU110" s="1279"/>
      <c r="ALV110" s="1279"/>
      <c r="ALW110" s="1279"/>
      <c r="ALX110" s="1279"/>
      <c r="ALY110" s="1279"/>
      <c r="ALZ110" s="1279"/>
      <c r="AMA110" s="1279"/>
      <c r="AMB110" s="1279"/>
      <c r="AMC110" s="1279"/>
      <c r="AMD110" s="1279"/>
      <c r="AME110" s="1279"/>
      <c r="AMF110" s="1279"/>
      <c r="AMG110" s="1279"/>
      <c r="AMH110" s="1279"/>
      <c r="AMI110" s="1279"/>
      <c r="AMJ110" s="1279"/>
      <c r="AMK110" s="1279"/>
      <c r="AML110" s="1279"/>
      <c r="AMM110" s="1279"/>
      <c r="AMN110" s="1279"/>
      <c r="AMO110" s="1279"/>
      <c r="AMP110" s="1279"/>
      <c r="AMQ110" s="1279"/>
      <c r="AMR110" s="1279"/>
      <c r="AMS110" s="1279"/>
      <c r="AMT110" s="1279"/>
      <c r="AMU110" s="1279"/>
      <c r="AMV110" s="1279"/>
      <c r="AMW110" s="1279"/>
      <c r="AMX110" s="1279"/>
      <c r="AMY110" s="1279"/>
      <c r="AMZ110" s="1279"/>
      <c r="ANA110" s="1279"/>
      <c r="ANB110" s="1279"/>
      <c r="ANC110" s="1279"/>
      <c r="AND110" s="1279"/>
      <c r="ANE110" s="1279"/>
      <c r="ANF110" s="1279"/>
      <c r="ANG110" s="1279"/>
      <c r="ANH110" s="1279"/>
      <c r="ANI110" s="1279"/>
      <c r="ANJ110" s="1279"/>
      <c r="ANK110" s="1279"/>
      <c r="ANL110" s="1279"/>
      <c r="ANM110" s="1279"/>
      <c r="ANN110" s="1279"/>
      <c r="ANO110" s="1279"/>
      <c r="ANP110" s="1279"/>
      <c r="ANQ110" s="1279"/>
      <c r="ANR110" s="1279"/>
      <c r="ANS110" s="1279"/>
      <c r="ANT110" s="1279"/>
      <c r="ANU110" s="1279"/>
      <c r="ANV110" s="1279"/>
      <c r="ANW110" s="1279"/>
      <c r="ANX110" s="1279"/>
      <c r="ANY110" s="1279"/>
      <c r="ANZ110" s="1279"/>
      <c r="AOA110" s="1279"/>
      <c r="AOB110" s="1279"/>
      <c r="AOC110" s="1279"/>
      <c r="AOD110" s="1279"/>
      <c r="AOE110" s="1279"/>
      <c r="AOF110" s="1279"/>
      <c r="AOG110" s="1279"/>
      <c r="AOH110" s="1279"/>
      <c r="AOI110" s="1279"/>
      <c r="AOJ110" s="1279"/>
      <c r="AOK110" s="1279"/>
      <c r="AOL110" s="1279"/>
      <c r="AOM110" s="1279"/>
      <c r="AON110" s="1279"/>
      <c r="AOO110" s="1279"/>
      <c r="AOP110" s="1279"/>
      <c r="AOQ110" s="1279"/>
      <c r="AOR110" s="1279"/>
      <c r="AOS110" s="1279"/>
      <c r="AOT110" s="1279"/>
      <c r="AOU110" s="1279"/>
      <c r="AOV110" s="1279"/>
      <c r="AOW110" s="1279"/>
      <c r="AOX110" s="1279"/>
      <c r="AOY110" s="1279"/>
      <c r="AOZ110" s="1279"/>
      <c r="APA110" s="1279"/>
      <c r="APB110" s="1279"/>
      <c r="APC110" s="1279"/>
      <c r="APD110" s="1279"/>
      <c r="APE110" s="1279"/>
      <c r="APF110" s="1279"/>
      <c r="APG110" s="1279"/>
      <c r="APH110" s="1279"/>
      <c r="API110" s="1279"/>
      <c r="APJ110" s="1279"/>
      <c r="APK110" s="1279"/>
      <c r="APL110" s="1279"/>
      <c r="APM110" s="1279"/>
      <c r="APN110" s="1279"/>
      <c r="APO110" s="1279"/>
      <c r="APP110" s="1279"/>
      <c r="APQ110" s="1279"/>
      <c r="APR110" s="1279"/>
      <c r="APS110" s="1279"/>
      <c r="APT110" s="1279"/>
      <c r="APU110" s="1279"/>
      <c r="APV110" s="1279"/>
      <c r="APW110" s="1279"/>
      <c r="APX110" s="1279"/>
      <c r="APY110" s="1279"/>
      <c r="APZ110" s="1279"/>
      <c r="AQA110" s="1279"/>
      <c r="AQB110" s="1279"/>
      <c r="AQC110" s="1279"/>
      <c r="AQD110" s="1279"/>
      <c r="AQE110" s="1279"/>
      <c r="AQF110" s="1279"/>
      <c r="AQG110" s="1279"/>
      <c r="AQH110" s="1279"/>
      <c r="AQI110" s="1279"/>
      <c r="AQJ110" s="1279"/>
      <c r="AQK110" s="1279"/>
      <c r="AQL110" s="1279"/>
      <c r="AQM110" s="1279"/>
      <c r="AQN110" s="1279"/>
      <c r="AQO110" s="1279"/>
      <c r="AQP110" s="1279"/>
      <c r="AQQ110" s="1279"/>
      <c r="AQR110" s="1279"/>
      <c r="AQS110" s="1279"/>
      <c r="AQT110" s="1279"/>
      <c r="AQU110" s="1279"/>
      <c r="AQV110" s="1279"/>
      <c r="AQW110" s="1279"/>
      <c r="AQX110" s="1279"/>
      <c r="AQY110" s="1279"/>
      <c r="AQZ110" s="1279"/>
      <c r="ARA110" s="1279"/>
      <c r="ARB110" s="1279"/>
      <c r="ARC110" s="1279"/>
      <c r="ARD110" s="1279"/>
      <c r="ARE110" s="1279"/>
      <c r="ARF110" s="1279"/>
      <c r="ARG110" s="1279"/>
      <c r="ARH110" s="1279"/>
      <c r="ARI110" s="1279"/>
      <c r="ARJ110" s="1279"/>
      <c r="ARK110" s="1279"/>
      <c r="ARL110" s="1279"/>
      <c r="ARM110" s="1279"/>
      <c r="ARN110" s="1279"/>
      <c r="ARO110" s="1279"/>
      <c r="ARP110" s="1279"/>
      <c r="ARQ110" s="1279"/>
      <c r="ARR110" s="1279"/>
      <c r="ARS110" s="1279"/>
      <c r="ART110" s="1279"/>
      <c r="ARU110" s="1279"/>
      <c r="ARV110" s="1279"/>
      <c r="ARW110" s="1279"/>
      <c r="ARX110" s="1279"/>
      <c r="ARY110" s="1279"/>
      <c r="ARZ110" s="1279"/>
      <c r="ASA110" s="1279"/>
      <c r="ASB110" s="1279"/>
      <c r="ASC110" s="1279"/>
      <c r="ASD110" s="1279"/>
      <c r="ASE110" s="1279"/>
      <c r="ASF110" s="1279"/>
      <c r="ASG110" s="1279"/>
      <c r="ASH110" s="1279"/>
      <c r="ASI110" s="1279"/>
      <c r="ASJ110" s="1279"/>
      <c r="ASK110" s="1279"/>
      <c r="ASL110" s="1279"/>
      <c r="ASM110" s="1279"/>
      <c r="ASN110" s="1279"/>
      <c r="ASO110" s="1279"/>
      <c r="ASP110" s="1279"/>
      <c r="ASQ110" s="1279"/>
      <c r="ASR110" s="1279"/>
      <c r="ASS110" s="1279"/>
      <c r="AST110" s="1279"/>
      <c r="ASU110" s="1279"/>
      <c r="ASV110" s="1279"/>
      <c r="ASW110" s="1279"/>
      <c r="ASX110" s="1279"/>
      <c r="ASY110" s="1279"/>
      <c r="ASZ110" s="1279"/>
      <c r="ATA110" s="1279"/>
      <c r="ATB110" s="1279"/>
      <c r="ATC110" s="1279"/>
      <c r="ATD110" s="1279"/>
      <c r="ATE110" s="1279"/>
      <c r="ATF110" s="1279"/>
      <c r="ATG110" s="1279"/>
      <c r="ATH110" s="1279"/>
      <c r="ATI110" s="1279"/>
      <c r="ATJ110" s="1279"/>
      <c r="ATK110" s="1279"/>
      <c r="ATL110" s="1279"/>
      <c r="ATM110" s="1279"/>
      <c r="ATN110" s="1279"/>
      <c r="ATO110" s="1279"/>
      <c r="ATP110" s="1279"/>
      <c r="ATQ110" s="1279"/>
      <c r="ATR110" s="1279"/>
      <c r="ATS110" s="1279"/>
      <c r="ATT110" s="1279"/>
      <c r="ATU110" s="1279"/>
      <c r="ATV110" s="1279"/>
      <c r="ATW110" s="1279"/>
      <c r="ATX110" s="1279"/>
      <c r="ATY110" s="1279"/>
      <c r="ATZ110" s="1279"/>
      <c r="AUA110" s="1279"/>
      <c r="AUB110" s="1279"/>
      <c r="AUC110" s="1279"/>
      <c r="AUD110" s="1279"/>
      <c r="AUE110" s="1279"/>
      <c r="AUF110" s="1279"/>
      <c r="AUG110" s="1279"/>
      <c r="AUH110" s="1279"/>
      <c r="AUI110" s="1279"/>
      <c r="AUJ110" s="1279"/>
      <c r="AUK110" s="1279"/>
      <c r="AUL110" s="1279"/>
      <c r="AUM110" s="1279"/>
      <c r="AUN110" s="1279"/>
      <c r="AUO110" s="1279"/>
      <c r="AUP110" s="1279"/>
      <c r="AUQ110" s="1279"/>
      <c r="AUR110" s="1279"/>
      <c r="AUS110" s="1279"/>
      <c r="AUT110" s="1279"/>
      <c r="AUU110" s="1279"/>
      <c r="AUV110" s="1279"/>
      <c r="AUW110" s="1279"/>
      <c r="AUX110" s="1279"/>
      <c r="AUY110" s="1279"/>
      <c r="AUZ110" s="1279"/>
      <c r="AVA110" s="1279"/>
      <c r="AVB110" s="1279"/>
      <c r="AVC110" s="1279"/>
      <c r="AVD110" s="1279"/>
      <c r="AVE110" s="1279"/>
      <c r="AVF110" s="1279"/>
      <c r="AVG110" s="1279"/>
      <c r="AVH110" s="1279"/>
      <c r="AVI110" s="1279"/>
      <c r="AVJ110" s="1279"/>
      <c r="AVK110" s="1279"/>
      <c r="AVL110" s="1279"/>
      <c r="AVM110" s="1279"/>
      <c r="AVN110" s="1279"/>
      <c r="AVO110" s="1279"/>
      <c r="AVP110" s="1279"/>
      <c r="AVQ110" s="1279"/>
      <c r="AVR110" s="1279"/>
      <c r="AVS110" s="1279"/>
      <c r="AVT110" s="1279"/>
      <c r="AVU110" s="1279"/>
      <c r="AVV110" s="1279"/>
      <c r="AVW110" s="1279"/>
      <c r="AVX110" s="1279"/>
      <c r="AVY110" s="1279"/>
      <c r="AVZ110" s="1279"/>
      <c r="AWA110" s="1279"/>
      <c r="AWB110" s="1279"/>
      <c r="AWC110" s="1279"/>
      <c r="AWD110" s="1279"/>
      <c r="AWE110" s="1279"/>
      <c r="AWF110" s="1279"/>
      <c r="AWG110" s="1279"/>
      <c r="AWH110" s="1279"/>
      <c r="AWI110" s="1279"/>
      <c r="AWJ110" s="1279"/>
      <c r="AWK110" s="1279"/>
      <c r="AWL110" s="1279"/>
      <c r="AWM110" s="1279"/>
      <c r="AWN110" s="1279"/>
      <c r="AWO110" s="1279"/>
      <c r="AWP110" s="1279"/>
      <c r="AWQ110" s="1279"/>
      <c r="AWR110" s="1279"/>
      <c r="AWS110" s="1279"/>
      <c r="AWT110" s="1279"/>
      <c r="AWU110" s="1279"/>
      <c r="AWV110" s="1279"/>
      <c r="AWW110" s="1279"/>
      <c r="AWX110" s="1279"/>
      <c r="AWY110" s="1279"/>
      <c r="AWZ110" s="1279"/>
      <c r="AXA110" s="1279"/>
      <c r="AXB110" s="1279"/>
      <c r="AXC110" s="1279"/>
      <c r="AXD110" s="1279"/>
      <c r="AXE110" s="1279"/>
      <c r="AXF110" s="1279"/>
      <c r="AXG110" s="1279"/>
      <c r="AXH110" s="1279"/>
      <c r="AXI110" s="1279"/>
      <c r="AXJ110" s="1279"/>
      <c r="AXK110" s="1279"/>
      <c r="AXL110" s="1279"/>
      <c r="AXM110" s="1279"/>
      <c r="AXN110" s="1279"/>
      <c r="AXO110" s="1279"/>
      <c r="AXP110" s="1279"/>
      <c r="AXQ110" s="1279"/>
      <c r="AXR110" s="1279"/>
      <c r="AXS110" s="1279"/>
      <c r="AXT110" s="1279"/>
      <c r="AXU110" s="1279"/>
      <c r="AXV110" s="1279"/>
      <c r="AXW110" s="1279"/>
      <c r="AXX110" s="1279"/>
      <c r="AXY110" s="1279"/>
      <c r="AXZ110" s="1279"/>
      <c r="AYA110" s="1279"/>
      <c r="AYB110" s="1279"/>
      <c r="AYC110" s="1279"/>
      <c r="AYD110" s="1279"/>
      <c r="AYE110" s="1279"/>
      <c r="AYF110" s="1279"/>
      <c r="AYG110" s="1279"/>
      <c r="AYH110" s="1279"/>
      <c r="AYI110" s="1279"/>
      <c r="AYJ110" s="1279"/>
      <c r="AYK110" s="1279"/>
      <c r="AYL110" s="1279"/>
      <c r="AYM110" s="1279"/>
      <c r="AYN110" s="1279"/>
      <c r="AYO110" s="1279"/>
      <c r="AYP110" s="1279"/>
      <c r="AYQ110" s="1279"/>
      <c r="AYR110" s="1279"/>
      <c r="AYS110" s="1279"/>
      <c r="AYT110" s="1279"/>
      <c r="AYU110" s="1279"/>
      <c r="AYV110" s="1279"/>
      <c r="AYW110" s="1279"/>
      <c r="AYX110" s="1279"/>
      <c r="AYY110" s="1279"/>
      <c r="AYZ110" s="1279"/>
      <c r="AZA110" s="1279"/>
      <c r="AZB110" s="1279"/>
      <c r="AZC110" s="1279"/>
      <c r="AZD110" s="1279"/>
      <c r="AZE110" s="1279"/>
      <c r="AZF110" s="1279"/>
      <c r="AZG110" s="1279"/>
      <c r="AZH110" s="1279"/>
      <c r="AZI110" s="1279"/>
      <c r="AZJ110" s="1279"/>
      <c r="AZK110" s="1279"/>
      <c r="AZL110" s="1279"/>
      <c r="AZM110" s="1279"/>
      <c r="AZN110" s="1279"/>
      <c r="AZO110" s="1279"/>
      <c r="AZP110" s="1279"/>
      <c r="AZQ110" s="1279"/>
      <c r="AZR110" s="1279"/>
      <c r="AZS110" s="1279"/>
      <c r="AZT110" s="1279"/>
      <c r="AZU110" s="1279"/>
      <c r="AZV110" s="1279"/>
      <c r="AZW110" s="1279"/>
      <c r="AZX110" s="1279"/>
      <c r="AZY110" s="1279"/>
      <c r="AZZ110" s="1279"/>
      <c r="BAA110" s="1279"/>
      <c r="BAB110" s="1279"/>
      <c r="BAC110" s="1279"/>
      <c r="BAD110" s="1279"/>
      <c r="BAE110" s="1279"/>
      <c r="BAF110" s="1279"/>
      <c r="BAG110" s="1279"/>
      <c r="BAH110" s="1279"/>
      <c r="BAI110" s="1279"/>
      <c r="BAJ110" s="1279"/>
      <c r="BAK110" s="1279"/>
      <c r="BAL110" s="1279"/>
      <c r="BAM110" s="1279"/>
      <c r="BAN110" s="1279"/>
      <c r="BAO110" s="1279"/>
      <c r="BAP110" s="1279"/>
      <c r="BAQ110" s="1279"/>
      <c r="BAR110" s="1279"/>
      <c r="BAS110" s="1279"/>
      <c r="BAT110" s="1279"/>
      <c r="BAU110" s="1279"/>
      <c r="BAV110" s="1279"/>
      <c r="BAW110" s="1279"/>
      <c r="BAX110" s="1279"/>
      <c r="BAY110" s="1279"/>
      <c r="BAZ110" s="1279"/>
      <c r="BBA110" s="1279"/>
      <c r="BBB110" s="1279"/>
      <c r="BBC110" s="1279"/>
      <c r="BBD110" s="1279"/>
      <c r="BBE110" s="1279"/>
      <c r="BBF110" s="1279"/>
      <c r="BBG110" s="1279"/>
      <c r="BBH110" s="1279"/>
      <c r="BBI110" s="1279"/>
      <c r="BBJ110" s="1279"/>
      <c r="BBK110" s="1279"/>
      <c r="BBL110" s="1279"/>
      <c r="BBM110" s="1279"/>
      <c r="BBN110" s="1279"/>
      <c r="BBO110" s="1279"/>
      <c r="BBP110" s="1279"/>
      <c r="BBQ110" s="1279"/>
      <c r="BBR110" s="1279"/>
      <c r="BBS110" s="1279"/>
      <c r="BBT110" s="1279"/>
      <c r="BBU110" s="1279"/>
      <c r="BBV110" s="1279"/>
      <c r="BBW110" s="1279"/>
      <c r="BBX110" s="1279"/>
      <c r="BBY110" s="1279"/>
      <c r="BBZ110" s="1279"/>
      <c r="BCA110" s="1279"/>
      <c r="BCB110" s="1279"/>
      <c r="BCC110" s="1279"/>
      <c r="BCD110" s="1279"/>
      <c r="BCE110" s="1279"/>
      <c r="BCF110" s="1279"/>
      <c r="BCG110" s="1279"/>
      <c r="BCH110" s="1279"/>
      <c r="BCI110" s="1279"/>
      <c r="BCJ110" s="1279"/>
      <c r="BCK110" s="1279"/>
      <c r="BCL110" s="1279"/>
      <c r="BCM110" s="1279"/>
      <c r="BCN110" s="1279"/>
      <c r="BCO110" s="1279"/>
      <c r="BCP110" s="1279"/>
      <c r="BCQ110" s="1279"/>
      <c r="BCR110" s="1279"/>
      <c r="BCS110" s="1279"/>
      <c r="BCT110" s="1279"/>
      <c r="BCU110" s="1279"/>
      <c r="BCV110" s="1279"/>
      <c r="BCW110" s="1279"/>
      <c r="BCX110" s="1279"/>
      <c r="BCY110" s="1279"/>
      <c r="BCZ110" s="1279"/>
      <c r="BDA110" s="1279"/>
      <c r="BDB110" s="1279"/>
      <c r="BDC110" s="1279"/>
      <c r="BDD110" s="1279"/>
      <c r="BDE110" s="1279"/>
      <c r="BDF110" s="1279"/>
      <c r="BDG110" s="1279"/>
      <c r="BDH110" s="1279"/>
      <c r="BDI110" s="1279"/>
      <c r="BDJ110" s="1279"/>
      <c r="BDK110" s="1279"/>
      <c r="BDL110" s="1279"/>
      <c r="BDM110" s="1279"/>
      <c r="BDN110" s="1279"/>
      <c r="BDO110" s="1279"/>
      <c r="BDP110" s="1279"/>
      <c r="BDQ110" s="1279"/>
      <c r="BDR110" s="1279"/>
      <c r="BDS110" s="1279"/>
      <c r="BDT110" s="1279"/>
      <c r="BDU110" s="1279"/>
      <c r="BDV110" s="1279"/>
      <c r="BDW110" s="1279"/>
      <c r="BDX110" s="1279"/>
      <c r="BDY110" s="1279"/>
      <c r="BDZ110" s="1279"/>
      <c r="BEA110" s="1279"/>
      <c r="BEB110" s="1279"/>
      <c r="BEC110" s="1279"/>
      <c r="BED110" s="1279"/>
      <c r="BEE110" s="1279"/>
      <c r="BEF110" s="1279"/>
      <c r="BEG110" s="1279"/>
      <c r="BEH110" s="1279"/>
      <c r="BEI110" s="1279"/>
      <c r="BEJ110" s="1279"/>
      <c r="BEK110" s="1279"/>
      <c r="BEL110" s="1279"/>
      <c r="BEM110" s="1279"/>
      <c r="BEN110" s="1279"/>
      <c r="BEO110" s="1279"/>
      <c r="BEP110" s="1279"/>
      <c r="BEQ110" s="1279"/>
      <c r="BER110" s="1279"/>
      <c r="BES110" s="1279"/>
      <c r="BET110" s="1279"/>
      <c r="BEU110" s="1279"/>
      <c r="BEV110" s="1279"/>
      <c r="BEW110" s="1279"/>
      <c r="BEX110" s="1279"/>
      <c r="BEY110" s="1279"/>
      <c r="BEZ110" s="1279"/>
      <c r="BFA110" s="1279"/>
      <c r="BFB110" s="1279"/>
      <c r="BFC110" s="1279"/>
      <c r="BFD110" s="1279"/>
      <c r="BFE110" s="1279"/>
      <c r="BFF110" s="1279"/>
      <c r="BFG110" s="1279"/>
      <c r="BFH110" s="1279"/>
      <c r="BFI110" s="1279"/>
      <c r="BFJ110" s="1279"/>
      <c r="BFK110" s="1279"/>
      <c r="BFL110" s="1279"/>
      <c r="BFM110" s="1279"/>
      <c r="BFN110" s="1279"/>
      <c r="BFO110" s="1279"/>
      <c r="BFP110" s="1279"/>
      <c r="BFQ110" s="1279"/>
      <c r="BFR110" s="1279"/>
      <c r="BFS110" s="1279"/>
      <c r="BFT110" s="1279"/>
      <c r="BFU110" s="1279"/>
      <c r="BFV110" s="1279"/>
      <c r="BFW110" s="1279"/>
      <c r="BFX110" s="1279"/>
      <c r="BFY110" s="1279"/>
      <c r="BFZ110" s="1279"/>
      <c r="BGA110" s="1279"/>
      <c r="BGB110" s="1279"/>
      <c r="BGC110" s="1279"/>
      <c r="BGD110" s="1279"/>
      <c r="BGE110" s="1279"/>
      <c r="BGF110" s="1279"/>
      <c r="BGG110" s="1279"/>
      <c r="BGH110" s="1279"/>
      <c r="BGI110" s="1279"/>
      <c r="BGJ110" s="1279"/>
      <c r="BGK110" s="1279"/>
      <c r="BGL110" s="1279"/>
      <c r="BGM110" s="1279"/>
      <c r="BGN110" s="1279"/>
      <c r="BGO110" s="1279"/>
      <c r="BGP110" s="1279"/>
      <c r="BGQ110" s="1279"/>
      <c r="BGR110" s="1279"/>
      <c r="BGS110" s="1279"/>
      <c r="BGT110" s="1279"/>
      <c r="BGU110" s="1279"/>
      <c r="BGV110" s="1279"/>
      <c r="BGW110" s="1279"/>
      <c r="BGX110" s="1279"/>
      <c r="BGY110" s="1279"/>
      <c r="BGZ110" s="1279"/>
      <c r="BHA110" s="1279"/>
      <c r="BHB110" s="1279"/>
      <c r="BHC110" s="1279"/>
      <c r="BHD110" s="1279"/>
      <c r="BHE110" s="1279"/>
      <c r="BHF110" s="1279"/>
      <c r="BHG110" s="1279"/>
      <c r="BHH110" s="1279"/>
      <c r="BHI110" s="1279"/>
      <c r="BHJ110" s="1279"/>
      <c r="BHK110" s="1279"/>
      <c r="BHL110" s="1279"/>
      <c r="BHM110" s="1279"/>
      <c r="BHN110" s="1279"/>
      <c r="BHO110" s="1279"/>
      <c r="BHP110" s="1279"/>
      <c r="BHQ110" s="1279"/>
      <c r="BHR110" s="1279"/>
      <c r="BHS110" s="1279"/>
      <c r="BHT110" s="1279"/>
      <c r="BHU110" s="1279"/>
      <c r="BHV110" s="1279"/>
      <c r="BHW110" s="1279"/>
      <c r="BHX110" s="1279"/>
      <c r="BHY110" s="1279"/>
      <c r="BHZ110" s="1279"/>
      <c r="BIA110" s="1279"/>
      <c r="BIB110" s="1279"/>
      <c r="BIC110" s="1279"/>
      <c r="BID110" s="1279"/>
      <c r="BIE110" s="1279"/>
      <c r="BIF110" s="1279"/>
      <c r="BIG110" s="1279"/>
      <c r="BIH110" s="1279"/>
      <c r="BII110" s="1279"/>
      <c r="BIJ110" s="1279"/>
      <c r="BIK110" s="1279"/>
      <c r="BIL110" s="1279"/>
      <c r="BIM110" s="1279"/>
      <c r="BIN110" s="1279"/>
      <c r="BIO110" s="1279"/>
      <c r="BIP110" s="1279"/>
      <c r="BIQ110" s="1279"/>
      <c r="BIR110" s="1279"/>
      <c r="BIS110" s="1279"/>
      <c r="BIT110" s="1279"/>
      <c r="BIU110" s="1279"/>
      <c r="BIV110" s="1279"/>
      <c r="BIW110" s="1279"/>
      <c r="BIX110" s="1279"/>
      <c r="BIY110" s="1279"/>
      <c r="BIZ110" s="1279"/>
      <c r="BJA110" s="1279"/>
      <c r="BJB110" s="1279"/>
      <c r="BJC110" s="1279"/>
      <c r="BJD110" s="1279"/>
      <c r="BJE110" s="1279"/>
      <c r="BJF110" s="1279"/>
      <c r="BJG110" s="1279"/>
      <c r="BJH110" s="1279"/>
      <c r="BJI110" s="1279"/>
      <c r="BJJ110" s="1279"/>
      <c r="BJK110" s="1279"/>
      <c r="BJL110" s="1279"/>
      <c r="BJM110" s="1279"/>
      <c r="BJN110" s="1279"/>
      <c r="BJO110" s="1279"/>
      <c r="BJP110" s="1279"/>
      <c r="BJQ110" s="1279"/>
      <c r="BJR110" s="1279"/>
      <c r="BJS110" s="1279"/>
      <c r="BJT110" s="1279"/>
      <c r="BJU110" s="1279"/>
      <c r="BJV110" s="1279"/>
      <c r="BJW110" s="1279"/>
      <c r="BJX110" s="1279"/>
      <c r="BJY110" s="1279"/>
      <c r="BJZ110" s="1279"/>
      <c r="BKA110" s="1279"/>
      <c r="BKB110" s="1279"/>
      <c r="BKC110" s="1279"/>
      <c r="BKD110" s="1279"/>
      <c r="BKE110" s="1279"/>
      <c r="BKF110" s="1279"/>
      <c r="BKG110" s="1279"/>
      <c r="BKH110" s="1279"/>
      <c r="BKI110" s="1279"/>
      <c r="BKJ110" s="1279"/>
      <c r="BKK110" s="1279"/>
      <c r="BKL110" s="1279"/>
      <c r="BKM110" s="1279"/>
      <c r="BKN110" s="1279"/>
      <c r="BKO110" s="1279"/>
      <c r="BKP110" s="1279"/>
      <c r="BKQ110" s="1279"/>
      <c r="BKR110" s="1279"/>
      <c r="BKS110" s="1279"/>
      <c r="BKT110" s="1279"/>
      <c r="BKU110" s="1279"/>
      <c r="BKV110" s="1279"/>
      <c r="BKW110" s="1279"/>
      <c r="BKX110" s="1279"/>
      <c r="BKY110" s="1279"/>
      <c r="BKZ110" s="1279"/>
      <c r="BLA110" s="1279"/>
      <c r="BLB110" s="1279"/>
      <c r="BLC110" s="1279"/>
      <c r="BLD110" s="1279"/>
      <c r="BLE110" s="1279"/>
      <c r="BLF110" s="1279"/>
      <c r="BLG110" s="1279"/>
      <c r="BLH110" s="1279"/>
      <c r="BLI110" s="1279"/>
      <c r="BLJ110" s="1279"/>
      <c r="BLK110" s="1279"/>
      <c r="BLL110" s="1279"/>
      <c r="BLM110" s="1279"/>
      <c r="BLN110" s="1279"/>
      <c r="BLO110" s="1279"/>
      <c r="BLP110" s="1279"/>
      <c r="BLQ110" s="1279"/>
      <c r="BLR110" s="1279"/>
      <c r="BLS110" s="1279"/>
      <c r="BLT110" s="1279"/>
      <c r="BLU110" s="1279"/>
      <c r="BLV110" s="1279"/>
      <c r="BLW110" s="1279"/>
      <c r="BLX110" s="1279"/>
      <c r="BLY110" s="1279"/>
      <c r="BLZ110" s="1279"/>
      <c r="BMA110" s="1279"/>
      <c r="BMB110" s="1279"/>
      <c r="BMC110" s="1279"/>
      <c r="BMD110" s="1279"/>
      <c r="BME110" s="1279"/>
      <c r="BMF110" s="1279"/>
      <c r="BMG110" s="1279"/>
      <c r="BMH110" s="1279"/>
      <c r="BMI110" s="1279"/>
      <c r="BMJ110" s="1279"/>
      <c r="BMK110" s="1279"/>
      <c r="BML110" s="1279"/>
      <c r="BMM110" s="1279"/>
      <c r="BMN110" s="1279"/>
      <c r="BMO110" s="1279"/>
      <c r="BMP110" s="1279"/>
      <c r="BMQ110" s="1279"/>
      <c r="BMR110" s="1279"/>
      <c r="BMS110" s="1279"/>
      <c r="BMT110" s="1279"/>
      <c r="BMU110" s="1279"/>
      <c r="BMV110" s="1279"/>
      <c r="BMW110" s="1279"/>
      <c r="BMX110" s="1279"/>
      <c r="BMY110" s="1279"/>
      <c r="BMZ110" s="1279"/>
      <c r="BNA110" s="1279"/>
      <c r="BNB110" s="1279"/>
      <c r="BNC110" s="1279"/>
      <c r="BND110" s="1279"/>
      <c r="BNE110" s="1279"/>
      <c r="BNF110" s="1279"/>
      <c r="BNG110" s="1279"/>
      <c r="BNH110" s="1279"/>
      <c r="BNI110" s="1279"/>
      <c r="BNJ110" s="1279"/>
      <c r="BNK110" s="1279"/>
      <c r="BNL110" s="1279"/>
      <c r="BNM110" s="1279"/>
      <c r="BNN110" s="1279"/>
      <c r="BNO110" s="1279"/>
      <c r="BNP110" s="1279"/>
      <c r="BNQ110" s="1279"/>
      <c r="BNR110" s="1279"/>
      <c r="BNS110" s="1279"/>
      <c r="BNT110" s="1279"/>
      <c r="BNU110" s="1279"/>
      <c r="BNV110" s="1279"/>
      <c r="BNW110" s="1279"/>
      <c r="BNX110" s="1279"/>
      <c r="BNY110" s="1279"/>
      <c r="BNZ110" s="1279"/>
      <c r="BOA110" s="1279"/>
      <c r="BOB110" s="1279"/>
      <c r="BOC110" s="1279"/>
      <c r="BOD110" s="1279"/>
      <c r="BOE110" s="1279"/>
      <c r="BOF110" s="1279"/>
      <c r="BOG110" s="1279"/>
      <c r="BOH110" s="1279"/>
      <c r="BOI110" s="1279"/>
      <c r="BOJ110" s="1279"/>
      <c r="BOK110" s="1279"/>
      <c r="BOL110" s="1279"/>
      <c r="BOM110" s="1279"/>
      <c r="BON110" s="1279"/>
      <c r="BOO110" s="1279"/>
      <c r="BOP110" s="1279"/>
      <c r="BOQ110" s="1279"/>
      <c r="BOR110" s="1279"/>
      <c r="BOS110" s="1279"/>
      <c r="BOT110" s="1279"/>
      <c r="BOU110" s="1279"/>
      <c r="BOV110" s="1279"/>
      <c r="BOW110" s="1279"/>
      <c r="BOX110" s="1279"/>
      <c r="BOY110" s="1279"/>
      <c r="BOZ110" s="1279"/>
      <c r="BPA110" s="1279"/>
      <c r="BPB110" s="1279"/>
      <c r="BPC110" s="1279"/>
      <c r="BPD110" s="1279"/>
      <c r="BPE110" s="1279"/>
      <c r="BPF110" s="1279"/>
      <c r="BPG110" s="1279"/>
      <c r="BPH110" s="1279"/>
      <c r="BPI110" s="1279"/>
      <c r="BPJ110" s="1279"/>
      <c r="BPK110" s="1279"/>
      <c r="BPL110" s="1279"/>
      <c r="BPM110" s="1279"/>
      <c r="BPN110" s="1279"/>
      <c r="BPO110" s="1279"/>
      <c r="BPP110" s="1279"/>
      <c r="BPQ110" s="1279"/>
      <c r="BPR110" s="1279"/>
      <c r="BPS110" s="1279"/>
      <c r="BPT110" s="1279"/>
      <c r="BPU110" s="1279"/>
      <c r="BPV110" s="1279"/>
      <c r="BPW110" s="1279"/>
      <c r="BPX110" s="1279"/>
      <c r="BPY110" s="1279"/>
      <c r="BPZ110" s="1279"/>
      <c r="BQA110" s="1279"/>
      <c r="BQB110" s="1279"/>
      <c r="BQC110" s="1279"/>
      <c r="BQD110" s="1279"/>
      <c r="BQE110" s="1279"/>
      <c r="BQF110" s="1279"/>
      <c r="BQG110" s="1279"/>
      <c r="BQH110" s="1279"/>
      <c r="BQI110" s="1279"/>
      <c r="BQJ110" s="1279"/>
      <c r="BQK110" s="1279"/>
      <c r="BQL110" s="1279"/>
      <c r="BQM110" s="1279"/>
      <c r="BQN110" s="1279"/>
      <c r="BQO110" s="1279"/>
      <c r="BQP110" s="1279"/>
      <c r="BQQ110" s="1279"/>
      <c r="BQR110" s="1279"/>
      <c r="BQS110" s="1279"/>
      <c r="BQT110" s="1279"/>
      <c r="BQU110" s="1279"/>
      <c r="BQV110" s="1279"/>
      <c r="BQW110" s="1279"/>
      <c r="BQX110" s="1279"/>
      <c r="BQY110" s="1279"/>
      <c r="BQZ110" s="1279"/>
      <c r="BRA110" s="1279"/>
      <c r="BRB110" s="1279"/>
      <c r="BRC110" s="1279"/>
      <c r="BRD110" s="1279"/>
      <c r="BRE110" s="1279"/>
      <c r="BRF110" s="1279"/>
      <c r="BRG110" s="1279"/>
      <c r="BRH110" s="1279"/>
      <c r="BRI110" s="1279"/>
      <c r="BRJ110" s="1279"/>
      <c r="BRK110" s="1279"/>
      <c r="BRL110" s="1279"/>
      <c r="BRM110" s="1279"/>
      <c r="BRN110" s="1279"/>
      <c r="BRO110" s="1279"/>
      <c r="BRP110" s="1279"/>
      <c r="BRQ110" s="1279"/>
      <c r="BRR110" s="1279"/>
      <c r="BRS110" s="1279"/>
      <c r="BRT110" s="1279"/>
      <c r="BRU110" s="1279"/>
      <c r="BRV110" s="1279"/>
      <c r="BRW110" s="1279"/>
      <c r="BRX110" s="1279"/>
      <c r="BRY110" s="1279"/>
      <c r="BRZ110" s="1279"/>
      <c r="BSA110" s="1279"/>
      <c r="BSB110" s="1279"/>
      <c r="BSC110" s="1279"/>
      <c r="BSD110" s="1279"/>
      <c r="BSE110" s="1279"/>
      <c r="BSF110" s="1279"/>
      <c r="BSG110" s="1279"/>
      <c r="BSH110" s="1279"/>
      <c r="BSI110" s="1279"/>
      <c r="BSJ110" s="1279"/>
      <c r="BSK110" s="1279"/>
      <c r="BSL110" s="1279"/>
      <c r="BSM110" s="1279"/>
      <c r="BSN110" s="1279"/>
      <c r="BSO110" s="1279"/>
      <c r="BSP110" s="1279"/>
      <c r="BSQ110" s="1279"/>
      <c r="BSR110" s="1279"/>
      <c r="BSS110" s="1279"/>
      <c r="BST110" s="1279"/>
      <c r="BSU110" s="1279"/>
      <c r="BSV110" s="1279"/>
      <c r="BSW110" s="1279"/>
      <c r="BSX110" s="1279"/>
      <c r="BSY110" s="1279"/>
      <c r="BSZ110" s="1279"/>
      <c r="BTA110" s="1279"/>
      <c r="BTB110" s="1279"/>
      <c r="BTC110" s="1279"/>
      <c r="BTD110" s="1279"/>
      <c r="BTE110" s="1279"/>
      <c r="BTF110" s="1279"/>
      <c r="BTG110" s="1279"/>
      <c r="BTH110" s="1279"/>
      <c r="BTI110" s="1279"/>
      <c r="BTJ110" s="1279"/>
      <c r="BTK110" s="1279"/>
      <c r="BTL110" s="1279"/>
      <c r="BTM110" s="1279"/>
      <c r="BTN110" s="1279"/>
      <c r="BTO110" s="1279"/>
      <c r="BTP110" s="1279"/>
      <c r="BTQ110" s="1279"/>
      <c r="BTR110" s="1279"/>
      <c r="BTS110" s="1279"/>
      <c r="BTT110" s="1279"/>
      <c r="BTU110" s="1279"/>
      <c r="BTV110" s="1279"/>
      <c r="BTW110" s="1279"/>
      <c r="BTX110" s="1279"/>
      <c r="BTY110" s="1279"/>
      <c r="BTZ110" s="1279"/>
      <c r="BUA110" s="1279"/>
      <c r="BUB110" s="1279"/>
      <c r="BUC110" s="1279"/>
      <c r="BUD110" s="1279"/>
      <c r="BUE110" s="1279"/>
      <c r="BUF110" s="1279"/>
      <c r="BUG110" s="1279"/>
      <c r="BUH110" s="1279"/>
      <c r="BUI110" s="1279"/>
      <c r="BUJ110" s="1279"/>
      <c r="BUK110" s="1279"/>
      <c r="BUL110" s="1279"/>
      <c r="BUM110" s="1279"/>
      <c r="BUN110" s="1279"/>
      <c r="BUO110" s="1279"/>
      <c r="BUP110" s="1279"/>
      <c r="BUQ110" s="1279"/>
      <c r="BUR110" s="1279"/>
      <c r="BUS110" s="1279"/>
      <c r="BUT110" s="1279"/>
      <c r="BUU110" s="1279"/>
      <c r="BUV110" s="1279"/>
      <c r="BUW110" s="1279"/>
      <c r="BUX110" s="1279"/>
      <c r="BUY110" s="1279"/>
      <c r="BUZ110" s="1279"/>
      <c r="BVA110" s="1279"/>
      <c r="BVB110" s="1279"/>
      <c r="BVC110" s="1279"/>
      <c r="BVD110" s="1279"/>
      <c r="BVE110" s="1279"/>
      <c r="BVF110" s="1279"/>
      <c r="BVG110" s="1279"/>
      <c r="BVH110" s="1279"/>
      <c r="BVI110" s="1279"/>
      <c r="BVJ110" s="1279"/>
      <c r="BVK110" s="1279"/>
      <c r="BVL110" s="1279"/>
      <c r="BVM110" s="1279"/>
      <c r="BVN110" s="1279"/>
      <c r="BVO110" s="1279"/>
      <c r="BVP110" s="1279"/>
      <c r="BVQ110" s="1279"/>
      <c r="BVR110" s="1279"/>
      <c r="BVS110" s="1279"/>
      <c r="BVT110" s="1279"/>
      <c r="BVU110" s="1279"/>
      <c r="BVV110" s="1279"/>
      <c r="BVW110" s="1279"/>
      <c r="BVX110" s="1279"/>
      <c r="BVY110" s="1279"/>
      <c r="BVZ110" s="1279"/>
      <c r="BWA110" s="1279"/>
      <c r="BWB110" s="1279"/>
      <c r="BWC110" s="1279"/>
      <c r="BWD110" s="1279"/>
      <c r="BWE110" s="1279"/>
      <c r="BWF110" s="1279"/>
      <c r="BWG110" s="1279"/>
      <c r="BWH110" s="1279"/>
      <c r="BWI110" s="1279"/>
      <c r="BWJ110" s="1279"/>
      <c r="BWK110" s="1279"/>
      <c r="BWL110" s="1279"/>
      <c r="BWM110" s="1279"/>
      <c r="BWN110" s="1279"/>
      <c r="BWO110" s="1279"/>
      <c r="BWP110" s="1279"/>
      <c r="BWQ110" s="1279"/>
      <c r="BWR110" s="1279"/>
      <c r="BWS110" s="1279"/>
      <c r="BWT110" s="1279"/>
      <c r="BWU110" s="1279"/>
      <c r="BWV110" s="1279"/>
      <c r="BWW110" s="1279"/>
      <c r="BWX110" s="1279"/>
      <c r="BWY110" s="1279"/>
      <c r="BWZ110" s="1279"/>
      <c r="BXA110" s="1279"/>
      <c r="BXB110" s="1279"/>
      <c r="BXC110" s="1279"/>
      <c r="BXD110" s="1279"/>
      <c r="BXE110" s="1279"/>
      <c r="BXF110" s="1279"/>
      <c r="BXG110" s="1279"/>
      <c r="BXH110" s="1279"/>
      <c r="BXI110" s="1279"/>
      <c r="BXJ110" s="1279"/>
      <c r="BXK110" s="1279"/>
      <c r="BXL110" s="1279"/>
      <c r="BXM110" s="1279"/>
      <c r="BXN110" s="1279"/>
      <c r="BXO110" s="1279"/>
      <c r="BXP110" s="1279"/>
      <c r="BXQ110" s="1279"/>
      <c r="BXR110" s="1279"/>
      <c r="BXS110" s="1279"/>
      <c r="BXT110" s="1279"/>
      <c r="BXU110" s="1279"/>
      <c r="BXV110" s="1279"/>
      <c r="BXW110" s="1279"/>
      <c r="BXX110" s="1279"/>
      <c r="BXY110" s="1279"/>
      <c r="BXZ110" s="1279"/>
      <c r="BYA110" s="1279"/>
      <c r="BYB110" s="1279"/>
      <c r="BYC110" s="1279"/>
      <c r="BYD110" s="1279"/>
      <c r="BYE110" s="1279"/>
      <c r="BYF110" s="1279"/>
      <c r="BYG110" s="1279"/>
      <c r="BYH110" s="1279"/>
      <c r="BYI110" s="1279"/>
      <c r="BYJ110" s="1279"/>
      <c r="BYK110" s="1279"/>
      <c r="BYL110" s="1279"/>
      <c r="BYM110" s="1279"/>
      <c r="BYN110" s="1279"/>
      <c r="BYO110" s="1279"/>
      <c r="BYP110" s="1279"/>
      <c r="BYQ110" s="1279"/>
      <c r="BYR110" s="1279"/>
      <c r="BYS110" s="1279"/>
      <c r="BYT110" s="1279"/>
      <c r="BYU110" s="1279"/>
      <c r="BYV110" s="1279"/>
      <c r="BYW110" s="1279"/>
      <c r="BYX110" s="1279"/>
      <c r="BYY110" s="1279"/>
      <c r="BYZ110" s="1279"/>
      <c r="BZA110" s="1279"/>
      <c r="BZB110" s="1279"/>
      <c r="BZC110" s="1279"/>
      <c r="BZD110" s="1279"/>
      <c r="BZE110" s="1279"/>
      <c r="BZF110" s="1279"/>
      <c r="BZG110" s="1279"/>
      <c r="BZH110" s="1279"/>
      <c r="BZI110" s="1279"/>
      <c r="BZJ110" s="1279"/>
      <c r="BZK110" s="1279"/>
      <c r="BZL110" s="1279"/>
      <c r="BZM110" s="1279"/>
      <c r="BZN110" s="1279"/>
      <c r="BZO110" s="1279"/>
      <c r="BZP110" s="1279"/>
      <c r="BZQ110" s="1279"/>
      <c r="BZR110" s="1279"/>
      <c r="BZS110" s="1279"/>
      <c r="BZT110" s="1279"/>
      <c r="BZU110" s="1279"/>
      <c r="BZV110" s="1279"/>
      <c r="BZW110" s="1279"/>
      <c r="BZX110" s="1279"/>
      <c r="BZY110" s="1279"/>
      <c r="BZZ110" s="1279"/>
      <c r="CAA110" s="1279"/>
      <c r="CAB110" s="1279"/>
      <c r="CAC110" s="1279"/>
      <c r="CAD110" s="1279"/>
      <c r="CAE110" s="1279"/>
      <c r="CAF110" s="1279"/>
      <c r="CAG110" s="1279"/>
      <c r="CAH110" s="1279"/>
      <c r="CAI110" s="1279"/>
      <c r="CAJ110" s="1279"/>
      <c r="CAK110" s="1279"/>
      <c r="CAL110" s="1279"/>
      <c r="CAM110" s="1279"/>
      <c r="CAN110" s="1279"/>
      <c r="CAO110" s="1279"/>
      <c r="CAP110" s="1279"/>
      <c r="CAQ110" s="1279"/>
      <c r="CAR110" s="1279"/>
      <c r="CAS110" s="1279"/>
      <c r="CAT110" s="1279"/>
      <c r="CAU110" s="1279"/>
      <c r="CAV110" s="1279"/>
      <c r="CAW110" s="1279"/>
      <c r="CAX110" s="1279"/>
      <c r="CAY110" s="1279"/>
      <c r="CAZ110" s="1279"/>
      <c r="CBA110" s="1279"/>
      <c r="CBB110" s="1279"/>
      <c r="CBC110" s="1279"/>
      <c r="CBD110" s="1279"/>
      <c r="CBE110" s="1279"/>
      <c r="CBF110" s="1279"/>
      <c r="CBG110" s="1279"/>
      <c r="CBH110" s="1279"/>
      <c r="CBI110" s="1279"/>
      <c r="CBJ110" s="1279"/>
      <c r="CBK110" s="1279"/>
      <c r="CBL110" s="1279"/>
      <c r="CBM110" s="1279"/>
      <c r="CBN110" s="1279"/>
      <c r="CBO110" s="1279"/>
      <c r="CBP110" s="1279"/>
      <c r="CBQ110" s="1279"/>
      <c r="CBR110" s="1279"/>
      <c r="CBS110" s="1279"/>
      <c r="CBT110" s="1279"/>
      <c r="CBU110" s="1279"/>
      <c r="CBV110" s="1279"/>
      <c r="CBW110" s="1279"/>
      <c r="CBX110" s="1279"/>
      <c r="CBY110" s="1279"/>
      <c r="CBZ110" s="1279"/>
      <c r="CCA110" s="1279"/>
      <c r="CCB110" s="1279"/>
      <c r="CCC110" s="1279"/>
      <c r="CCD110" s="1279"/>
      <c r="CCE110" s="1279"/>
      <c r="CCF110" s="1279"/>
      <c r="CCG110" s="1279"/>
      <c r="CCH110" s="1279"/>
      <c r="CCI110" s="1279"/>
      <c r="CCJ110" s="1279"/>
      <c r="CCK110" s="1279"/>
      <c r="CCL110" s="1279"/>
      <c r="CCM110" s="1279"/>
      <c r="CCN110" s="1279"/>
      <c r="CCO110" s="1279"/>
      <c r="CCP110" s="1279"/>
      <c r="CCQ110" s="1279"/>
      <c r="CCR110" s="1279"/>
      <c r="CCS110" s="1279"/>
      <c r="CCT110" s="1279"/>
      <c r="CCU110" s="1279"/>
      <c r="CCV110" s="1279"/>
      <c r="CCW110" s="1279"/>
      <c r="CCX110" s="1279"/>
      <c r="CCY110" s="1279"/>
      <c r="CCZ110" s="1279"/>
      <c r="CDA110" s="1279"/>
      <c r="CDB110" s="1279"/>
      <c r="CDC110" s="1279"/>
      <c r="CDD110" s="1279"/>
      <c r="CDE110" s="1279"/>
      <c r="CDF110" s="1279"/>
      <c r="CDG110" s="1279"/>
      <c r="CDH110" s="1279"/>
      <c r="CDI110" s="1279"/>
      <c r="CDJ110" s="1279"/>
      <c r="CDK110" s="1279"/>
      <c r="CDL110" s="1279"/>
      <c r="CDM110" s="1279"/>
      <c r="CDN110" s="1279"/>
      <c r="CDO110" s="1279"/>
      <c r="CDP110" s="1279"/>
      <c r="CDQ110" s="1279"/>
      <c r="CDR110" s="1279"/>
      <c r="CDS110" s="1279"/>
      <c r="CDT110" s="1279"/>
      <c r="CDU110" s="1279"/>
      <c r="CDV110" s="1279"/>
      <c r="CDW110" s="1279"/>
      <c r="CDX110" s="1279"/>
      <c r="CDY110" s="1279"/>
      <c r="CDZ110" s="1279"/>
      <c r="CEA110" s="1279"/>
      <c r="CEB110" s="1279"/>
      <c r="CEC110" s="1279"/>
      <c r="CED110" s="1279"/>
      <c r="CEE110" s="1279"/>
      <c r="CEF110" s="1279"/>
      <c r="CEG110" s="1279"/>
      <c r="CEH110" s="1279"/>
      <c r="CEI110" s="1279"/>
      <c r="CEJ110" s="1279"/>
      <c r="CEK110" s="1279"/>
      <c r="CEL110" s="1279"/>
      <c r="CEM110" s="1279"/>
      <c r="CEN110" s="1279"/>
      <c r="CEO110" s="1279"/>
      <c r="CEP110" s="1279"/>
      <c r="CEQ110" s="1279"/>
      <c r="CER110" s="1279"/>
      <c r="CES110" s="1279"/>
      <c r="CET110" s="1279"/>
      <c r="CEU110" s="1279"/>
      <c r="CEV110" s="1279"/>
      <c r="CEW110" s="1279"/>
      <c r="CEX110" s="1279"/>
      <c r="CEY110" s="1279"/>
      <c r="CEZ110" s="1279"/>
      <c r="CFA110" s="1279"/>
      <c r="CFB110" s="1279"/>
      <c r="CFC110" s="1279"/>
      <c r="CFD110" s="1279"/>
      <c r="CFE110" s="1279"/>
      <c r="CFF110" s="1279"/>
      <c r="CFG110" s="1279"/>
      <c r="CFH110" s="1279"/>
      <c r="CFI110" s="1279"/>
      <c r="CFJ110" s="1279"/>
      <c r="CFK110" s="1279"/>
      <c r="CFL110" s="1279"/>
      <c r="CFM110" s="1279"/>
      <c r="CFN110" s="1279"/>
      <c r="CFO110" s="1279"/>
      <c r="CFP110" s="1279"/>
      <c r="CFQ110" s="1279"/>
      <c r="CFR110" s="1279"/>
      <c r="CFS110" s="1279"/>
      <c r="CFT110" s="1279"/>
      <c r="CFU110" s="1279"/>
      <c r="CFV110" s="1279"/>
      <c r="CFW110" s="1279"/>
      <c r="CFX110" s="1279"/>
      <c r="CFY110" s="1279"/>
      <c r="CFZ110" s="1279"/>
      <c r="CGA110" s="1279"/>
      <c r="CGB110" s="1279"/>
      <c r="CGC110" s="1279"/>
      <c r="CGD110" s="1279"/>
      <c r="CGE110" s="1279"/>
      <c r="CGF110" s="1279"/>
      <c r="CGG110" s="1279"/>
      <c r="CGH110" s="1279"/>
      <c r="CGI110" s="1279"/>
      <c r="CGJ110" s="1279"/>
      <c r="CGK110" s="1279"/>
      <c r="CGL110" s="1279"/>
      <c r="CGM110" s="1279"/>
      <c r="CGN110" s="1279"/>
      <c r="CGO110" s="1279"/>
      <c r="CGP110" s="1279"/>
      <c r="CGQ110" s="1279"/>
      <c r="CGR110" s="1279"/>
      <c r="CGS110" s="1279"/>
      <c r="CGT110" s="1279"/>
      <c r="CGU110" s="1279"/>
      <c r="CGV110" s="1279"/>
      <c r="CGW110" s="1279"/>
      <c r="CGX110" s="1279"/>
      <c r="CGY110" s="1279"/>
      <c r="CGZ110" s="1279"/>
      <c r="CHA110" s="1279"/>
      <c r="CHB110" s="1279"/>
      <c r="CHC110" s="1279"/>
      <c r="CHD110" s="1279"/>
      <c r="CHE110" s="1279"/>
      <c r="CHF110" s="1279"/>
      <c r="CHG110" s="1279"/>
      <c r="CHH110" s="1279"/>
      <c r="CHI110" s="1279"/>
      <c r="CHJ110" s="1279"/>
      <c r="CHK110" s="1279"/>
      <c r="CHL110" s="1279"/>
      <c r="CHM110" s="1279"/>
      <c r="CHN110" s="1279"/>
      <c r="CHO110" s="1279"/>
      <c r="CHP110" s="1279"/>
      <c r="CHQ110" s="1279"/>
      <c r="CHR110" s="1279"/>
      <c r="CHS110" s="1279"/>
      <c r="CHT110" s="1279"/>
      <c r="CHU110" s="1279"/>
      <c r="CHV110" s="1279"/>
      <c r="CHW110" s="1279"/>
      <c r="CHX110" s="1279"/>
      <c r="CHY110" s="1279"/>
      <c r="CHZ110" s="1279"/>
      <c r="CIA110" s="1279"/>
      <c r="CIB110" s="1279"/>
      <c r="CIC110" s="1279"/>
      <c r="CID110" s="1279"/>
      <c r="CIE110" s="1279"/>
      <c r="CIF110" s="1279"/>
      <c r="CIG110" s="1279"/>
      <c r="CIH110" s="1279"/>
      <c r="CII110" s="1279"/>
      <c r="CIJ110" s="1279"/>
      <c r="CIK110" s="1279"/>
      <c r="CIL110" s="1279"/>
      <c r="CIM110" s="1279"/>
      <c r="CIN110" s="1279"/>
      <c r="CIO110" s="1279"/>
      <c r="CIP110" s="1279"/>
      <c r="CIQ110" s="1279"/>
      <c r="CIR110" s="1279"/>
      <c r="CIS110" s="1279"/>
      <c r="CIT110" s="1279"/>
      <c r="CIU110" s="1279"/>
      <c r="CIV110" s="1279"/>
      <c r="CIW110" s="1279"/>
      <c r="CIX110" s="1279"/>
      <c r="CIY110" s="1279"/>
      <c r="CIZ110" s="1279"/>
      <c r="CJA110" s="1279"/>
      <c r="CJB110" s="1279"/>
      <c r="CJC110" s="1279"/>
      <c r="CJD110" s="1279"/>
      <c r="CJE110" s="1279"/>
      <c r="CJF110" s="1279"/>
      <c r="CJG110" s="1279"/>
      <c r="CJH110" s="1279"/>
      <c r="CJI110" s="1279"/>
      <c r="CJJ110" s="1279"/>
      <c r="CJK110" s="1279"/>
      <c r="CJL110" s="1279"/>
      <c r="CJM110" s="1279"/>
      <c r="CJN110" s="1279"/>
      <c r="CJO110" s="1279"/>
      <c r="CJP110" s="1279"/>
      <c r="CJQ110" s="1279"/>
      <c r="CJR110" s="1279"/>
      <c r="CJS110" s="1279"/>
      <c r="CJT110" s="1279"/>
      <c r="CJU110" s="1279"/>
      <c r="CJV110" s="1279"/>
      <c r="CJW110" s="1279"/>
      <c r="CJX110" s="1279"/>
      <c r="CJY110" s="1279"/>
      <c r="CJZ110" s="1279"/>
      <c r="CKA110" s="1279"/>
      <c r="CKB110" s="1279"/>
      <c r="CKC110" s="1279"/>
      <c r="CKD110" s="1279"/>
      <c r="CKE110" s="1279"/>
      <c r="CKF110" s="1279"/>
      <c r="CKG110" s="1279"/>
      <c r="CKH110" s="1279"/>
      <c r="CKI110" s="1279"/>
      <c r="CKJ110" s="1279"/>
      <c r="CKK110" s="1279"/>
      <c r="CKL110" s="1279"/>
      <c r="CKM110" s="1279"/>
      <c r="CKN110" s="1279"/>
      <c r="CKO110" s="1279"/>
      <c r="CKP110" s="1279"/>
      <c r="CKQ110" s="1279"/>
      <c r="CKR110" s="1279"/>
      <c r="CKS110" s="1279"/>
      <c r="CKT110" s="1279"/>
      <c r="CKU110" s="1279"/>
      <c r="CKV110" s="1279"/>
      <c r="CKW110" s="1279"/>
      <c r="CKX110" s="1279"/>
      <c r="CKY110" s="1279"/>
      <c r="CKZ110" s="1279"/>
      <c r="CLA110" s="1279"/>
      <c r="CLB110" s="1279"/>
      <c r="CLC110" s="1279"/>
      <c r="CLD110" s="1279"/>
      <c r="CLE110" s="1279"/>
      <c r="CLF110" s="1279"/>
      <c r="CLG110" s="1279"/>
      <c r="CLH110" s="1279"/>
      <c r="CLI110" s="1279"/>
      <c r="CLJ110" s="1279"/>
      <c r="CLK110" s="1279"/>
      <c r="CLL110" s="1279"/>
      <c r="CLM110" s="1279"/>
      <c r="CLN110" s="1279"/>
      <c r="CLO110" s="1279"/>
      <c r="CLP110" s="1279"/>
      <c r="CLQ110" s="1279"/>
      <c r="CLR110" s="1279"/>
      <c r="CLS110" s="1279"/>
      <c r="CLT110" s="1279"/>
      <c r="CLU110" s="1279"/>
      <c r="CLV110" s="1279"/>
      <c r="CLW110" s="1279"/>
      <c r="CLX110" s="1279"/>
      <c r="CLY110" s="1279"/>
      <c r="CLZ110" s="1279"/>
      <c r="CMA110" s="1279"/>
      <c r="CMB110" s="1279"/>
      <c r="CMC110" s="1279"/>
      <c r="CMD110" s="1279"/>
      <c r="CME110" s="1279"/>
      <c r="CMF110" s="1279"/>
      <c r="CMG110" s="1279"/>
      <c r="CMH110" s="1279"/>
      <c r="CMI110" s="1279"/>
      <c r="CMJ110" s="1279"/>
      <c r="CMK110" s="1279"/>
      <c r="CML110" s="1279"/>
      <c r="CMM110" s="1279"/>
      <c r="CMN110" s="1279"/>
      <c r="CMO110" s="1279"/>
      <c r="CMP110" s="1279"/>
      <c r="CMQ110" s="1279"/>
      <c r="CMR110" s="1279"/>
      <c r="CMS110" s="1279"/>
      <c r="CMT110" s="1279"/>
      <c r="CMU110" s="1279"/>
      <c r="CMV110" s="1279"/>
      <c r="CMW110" s="1279"/>
      <c r="CMX110" s="1279"/>
      <c r="CMY110" s="1279"/>
      <c r="CMZ110" s="1279"/>
      <c r="CNA110" s="1279"/>
      <c r="CNB110" s="1279"/>
      <c r="CNC110" s="1279"/>
      <c r="CND110" s="1279"/>
      <c r="CNE110" s="1279"/>
      <c r="CNF110" s="1279"/>
      <c r="CNG110" s="1279"/>
      <c r="CNH110" s="1279"/>
      <c r="CNI110" s="1279"/>
      <c r="CNJ110" s="1279"/>
      <c r="CNK110" s="1279"/>
      <c r="CNL110" s="1279"/>
      <c r="CNM110" s="1279"/>
      <c r="CNN110" s="1279"/>
      <c r="CNO110" s="1279"/>
      <c r="CNP110" s="1279"/>
      <c r="CNQ110" s="1279"/>
      <c r="CNR110" s="1279"/>
      <c r="CNS110" s="1279"/>
      <c r="CNT110" s="1279"/>
      <c r="CNU110" s="1279"/>
      <c r="CNV110" s="1279"/>
      <c r="CNW110" s="1279"/>
      <c r="CNX110" s="1279"/>
      <c r="CNY110" s="1279"/>
      <c r="CNZ110" s="1279"/>
      <c r="COA110" s="1279"/>
      <c r="COB110" s="1279"/>
      <c r="COC110" s="1279"/>
      <c r="COD110" s="1279"/>
      <c r="COE110" s="1279"/>
      <c r="COF110" s="1279"/>
      <c r="COG110" s="1279"/>
      <c r="COH110" s="1279"/>
      <c r="COI110" s="1279"/>
      <c r="COJ110" s="1279"/>
      <c r="COK110" s="1279"/>
      <c r="COL110" s="1279"/>
      <c r="COM110" s="1279"/>
      <c r="CON110" s="1279"/>
      <c r="COO110" s="1279"/>
      <c r="COP110" s="1279"/>
      <c r="COQ110" s="1279"/>
      <c r="COR110" s="1279"/>
      <c r="COS110" s="1279"/>
      <c r="COT110" s="1279"/>
      <c r="COU110" s="1279"/>
      <c r="COV110" s="1279"/>
      <c r="COW110" s="1279"/>
      <c r="COX110" s="1279"/>
      <c r="COY110" s="1279"/>
      <c r="COZ110" s="1279"/>
      <c r="CPA110" s="1279"/>
      <c r="CPB110" s="1279"/>
      <c r="CPC110" s="1279"/>
      <c r="CPD110" s="1279"/>
      <c r="CPE110" s="1279"/>
      <c r="CPF110" s="1279"/>
      <c r="CPG110" s="1279"/>
      <c r="CPH110" s="1279"/>
      <c r="CPI110" s="1279"/>
      <c r="CPJ110" s="1279"/>
      <c r="CPK110" s="1279"/>
      <c r="CPL110" s="1279"/>
      <c r="CPM110" s="1279"/>
      <c r="CPN110" s="1279"/>
      <c r="CPO110" s="1279"/>
      <c r="CPP110" s="1279"/>
      <c r="CPQ110" s="1279"/>
      <c r="CPR110" s="1279"/>
      <c r="CPS110" s="1279"/>
      <c r="CPT110" s="1279"/>
      <c r="CPU110" s="1279"/>
      <c r="CPV110" s="1279"/>
      <c r="CPW110" s="1279"/>
      <c r="CPX110" s="1279"/>
      <c r="CPY110" s="1279"/>
      <c r="CPZ110" s="1279"/>
      <c r="CQA110" s="1279"/>
      <c r="CQB110" s="1279"/>
      <c r="CQC110" s="1279"/>
      <c r="CQD110" s="1279"/>
      <c r="CQE110" s="1279"/>
      <c r="CQF110" s="1279"/>
      <c r="CQG110" s="1279"/>
      <c r="CQH110" s="1279"/>
      <c r="CQI110" s="1279"/>
      <c r="CQJ110" s="1279"/>
      <c r="CQK110" s="1279"/>
      <c r="CQL110" s="1279"/>
      <c r="CQM110" s="1279"/>
      <c r="CQN110" s="1279"/>
      <c r="CQO110" s="1279"/>
      <c r="CQP110" s="1279"/>
      <c r="CQQ110" s="1279"/>
      <c r="CQR110" s="1279"/>
      <c r="CQS110" s="1279"/>
      <c r="CQT110" s="1279"/>
      <c r="CQU110" s="1279"/>
      <c r="CQV110" s="1279"/>
      <c r="CQW110" s="1279"/>
      <c r="CQX110" s="1279"/>
      <c r="CQY110" s="1279"/>
      <c r="CQZ110" s="1279"/>
      <c r="CRA110" s="1279"/>
      <c r="CRB110" s="1279"/>
      <c r="CRC110" s="1279"/>
      <c r="CRD110" s="1279"/>
      <c r="CRE110" s="1279"/>
      <c r="CRF110" s="1279"/>
      <c r="CRG110" s="1279"/>
      <c r="CRH110" s="1279"/>
      <c r="CRI110" s="1279"/>
      <c r="CRJ110" s="1279"/>
      <c r="CRK110" s="1279"/>
      <c r="CRL110" s="1279"/>
      <c r="CRM110" s="1279"/>
      <c r="CRN110" s="1279"/>
      <c r="CRO110" s="1279"/>
      <c r="CRP110" s="1279"/>
      <c r="CRQ110" s="1279"/>
      <c r="CRR110" s="1279"/>
      <c r="CRS110" s="1279"/>
      <c r="CRT110" s="1279"/>
      <c r="CRU110" s="1279"/>
      <c r="CRV110" s="1279"/>
      <c r="CRW110" s="1279"/>
      <c r="CRX110" s="1279"/>
      <c r="CRY110" s="1279"/>
      <c r="CRZ110" s="1279"/>
      <c r="CSA110" s="1279"/>
      <c r="CSB110" s="1279"/>
      <c r="CSC110" s="1279"/>
      <c r="CSD110" s="1279"/>
      <c r="CSE110" s="1279"/>
      <c r="CSF110" s="1279"/>
      <c r="CSG110" s="1279"/>
      <c r="CSH110" s="1279"/>
      <c r="CSI110" s="1279"/>
      <c r="CSJ110" s="1279"/>
      <c r="CSK110" s="1279"/>
      <c r="CSL110" s="1279"/>
      <c r="CSM110" s="1279"/>
      <c r="CSN110" s="1279"/>
      <c r="CSO110" s="1279"/>
      <c r="CSP110" s="1279"/>
      <c r="CSQ110" s="1279"/>
      <c r="CSR110" s="1279"/>
      <c r="CSS110" s="1279"/>
      <c r="CST110" s="1279"/>
      <c r="CSU110" s="1279"/>
      <c r="CSV110" s="1279"/>
      <c r="CSW110" s="1279"/>
      <c r="CSX110" s="1279"/>
      <c r="CSY110" s="1279"/>
      <c r="CSZ110" s="1279"/>
      <c r="CTA110" s="1279"/>
      <c r="CTB110" s="1279"/>
      <c r="CTC110" s="1279"/>
      <c r="CTD110" s="1279"/>
      <c r="CTE110" s="1279"/>
      <c r="CTF110" s="1279"/>
      <c r="CTG110" s="1279"/>
      <c r="CTH110" s="1279"/>
      <c r="CTI110" s="1279"/>
      <c r="CTJ110" s="1279"/>
      <c r="CTK110" s="1279"/>
      <c r="CTL110" s="1279"/>
      <c r="CTM110" s="1279"/>
      <c r="CTN110" s="1279"/>
      <c r="CTO110" s="1279"/>
      <c r="CTP110" s="1279"/>
      <c r="CTQ110" s="1279"/>
      <c r="CTR110" s="1279"/>
      <c r="CTS110" s="1279"/>
      <c r="CTT110" s="1279"/>
      <c r="CTU110" s="1279"/>
      <c r="CTV110" s="1279"/>
      <c r="CTW110" s="1279"/>
      <c r="CTX110" s="1279"/>
      <c r="CTY110" s="1279"/>
      <c r="CTZ110" s="1279"/>
      <c r="CUA110" s="1279"/>
      <c r="CUB110" s="1279"/>
      <c r="CUC110" s="1279"/>
      <c r="CUD110" s="1279"/>
      <c r="CUE110" s="1279"/>
      <c r="CUF110" s="1279"/>
      <c r="CUG110" s="1279"/>
      <c r="CUH110" s="1279"/>
      <c r="CUI110" s="1279"/>
      <c r="CUJ110" s="1279"/>
      <c r="CUK110" s="1279"/>
      <c r="CUL110" s="1279"/>
      <c r="CUM110" s="1279"/>
      <c r="CUN110" s="1279"/>
      <c r="CUO110" s="1279"/>
      <c r="CUP110" s="1279"/>
      <c r="CUQ110" s="1279"/>
      <c r="CUR110" s="1279"/>
      <c r="CUS110" s="1279"/>
      <c r="CUT110" s="1279"/>
      <c r="CUU110" s="1279"/>
      <c r="CUV110" s="1279"/>
      <c r="CUW110" s="1279"/>
      <c r="CUX110" s="1279"/>
      <c r="CUY110" s="1279"/>
      <c r="CUZ110" s="1279"/>
      <c r="CVA110" s="1279"/>
      <c r="CVB110" s="1279"/>
      <c r="CVC110" s="1279"/>
      <c r="CVD110" s="1279"/>
      <c r="CVE110" s="1279"/>
      <c r="CVF110" s="1279"/>
      <c r="CVG110" s="1279"/>
      <c r="CVH110" s="1279"/>
      <c r="CVI110" s="1279"/>
      <c r="CVJ110" s="1279"/>
      <c r="CVK110" s="1279"/>
      <c r="CVL110" s="1279"/>
      <c r="CVM110" s="1279"/>
      <c r="CVN110" s="1279"/>
      <c r="CVO110" s="1279"/>
      <c r="CVP110" s="1279"/>
      <c r="CVQ110" s="1279"/>
      <c r="CVR110" s="1279"/>
      <c r="CVS110" s="1279"/>
      <c r="CVT110" s="1279"/>
      <c r="CVU110" s="1279"/>
      <c r="CVV110" s="1279"/>
      <c r="CVW110" s="1279"/>
      <c r="CVX110" s="1279"/>
      <c r="CVY110" s="1279"/>
      <c r="CVZ110" s="1279"/>
      <c r="CWA110" s="1279"/>
      <c r="CWB110" s="1279"/>
      <c r="CWC110" s="1279"/>
      <c r="CWD110" s="1279"/>
      <c r="CWE110" s="1279"/>
      <c r="CWF110" s="1279"/>
      <c r="CWG110" s="1279"/>
      <c r="CWH110" s="1279"/>
      <c r="CWI110" s="1279"/>
      <c r="CWJ110" s="1279"/>
      <c r="CWK110" s="1279"/>
      <c r="CWL110" s="1279"/>
      <c r="CWM110" s="1279"/>
      <c r="CWN110" s="1279"/>
      <c r="CWO110" s="1279"/>
      <c r="CWP110" s="1279"/>
      <c r="CWQ110" s="1279"/>
      <c r="CWR110" s="1279"/>
      <c r="CWS110" s="1279"/>
      <c r="CWT110" s="1279"/>
      <c r="CWU110" s="1279"/>
      <c r="CWV110" s="1279"/>
      <c r="CWW110" s="1279"/>
      <c r="CWX110" s="1279"/>
      <c r="CWY110" s="1279"/>
      <c r="CWZ110" s="1279"/>
      <c r="CXA110" s="1279"/>
      <c r="CXB110" s="1279"/>
      <c r="CXC110" s="1279"/>
      <c r="CXD110" s="1279"/>
      <c r="CXE110" s="1279"/>
      <c r="CXF110" s="1279"/>
      <c r="CXG110" s="1279"/>
      <c r="CXH110" s="1279"/>
      <c r="CXI110" s="1279"/>
      <c r="CXJ110" s="1279"/>
      <c r="CXK110" s="1279"/>
      <c r="CXL110" s="1279"/>
      <c r="CXM110" s="1279"/>
      <c r="CXN110" s="1279"/>
      <c r="CXO110" s="1279"/>
      <c r="CXP110" s="1279"/>
      <c r="CXQ110" s="1279"/>
      <c r="CXR110" s="1279"/>
      <c r="CXS110" s="1279"/>
      <c r="CXT110" s="1279"/>
      <c r="CXU110" s="1279"/>
      <c r="CXV110" s="1279"/>
      <c r="CXW110" s="1279"/>
      <c r="CXX110" s="1279"/>
      <c r="CXY110" s="1279"/>
      <c r="CXZ110" s="1279"/>
      <c r="CYA110" s="1279"/>
      <c r="CYB110" s="1279"/>
      <c r="CYC110" s="1279"/>
      <c r="CYD110" s="1279"/>
      <c r="CYE110" s="1279"/>
      <c r="CYF110" s="1279"/>
      <c r="CYG110" s="1279"/>
      <c r="CYH110" s="1279"/>
      <c r="CYI110" s="1279"/>
      <c r="CYJ110" s="1279"/>
      <c r="CYK110" s="1279"/>
      <c r="CYL110" s="1279"/>
      <c r="CYM110" s="1279"/>
      <c r="CYN110" s="1279"/>
      <c r="CYO110" s="1279"/>
      <c r="CYP110" s="1279"/>
      <c r="CYQ110" s="1279"/>
      <c r="CYR110" s="1279"/>
      <c r="CYS110" s="1279"/>
      <c r="CYT110" s="1279"/>
      <c r="CYU110" s="1279"/>
      <c r="CYV110" s="1279"/>
      <c r="CYW110" s="1279"/>
      <c r="CYX110" s="1279"/>
      <c r="CYY110" s="1279"/>
      <c r="CYZ110" s="1279"/>
      <c r="CZA110" s="1279"/>
      <c r="CZB110" s="1279"/>
      <c r="CZC110" s="1279"/>
      <c r="CZD110" s="1279"/>
      <c r="CZE110" s="1279"/>
      <c r="CZF110" s="1279"/>
      <c r="CZG110" s="1279"/>
      <c r="CZH110" s="1279"/>
      <c r="CZI110" s="1279"/>
      <c r="CZJ110" s="1279"/>
      <c r="CZK110" s="1279"/>
      <c r="CZL110" s="1279"/>
      <c r="CZM110" s="1279"/>
      <c r="CZN110" s="1279"/>
      <c r="CZO110" s="1279"/>
      <c r="CZP110" s="1279"/>
      <c r="CZQ110" s="1279"/>
      <c r="CZR110" s="1279"/>
      <c r="CZS110" s="1279"/>
      <c r="CZT110" s="1279"/>
      <c r="CZU110" s="1279"/>
      <c r="CZV110" s="1279"/>
      <c r="CZW110" s="1279"/>
      <c r="CZX110" s="1279"/>
      <c r="CZY110" s="1279"/>
      <c r="CZZ110" s="1279"/>
      <c r="DAA110" s="1279"/>
      <c r="DAB110" s="1279"/>
      <c r="DAC110" s="1279"/>
      <c r="DAD110" s="1279"/>
      <c r="DAE110" s="1279"/>
      <c r="DAF110" s="1279"/>
      <c r="DAG110" s="1279"/>
      <c r="DAH110" s="1279"/>
      <c r="DAI110" s="1279"/>
      <c r="DAJ110" s="1279"/>
      <c r="DAK110" s="1279"/>
      <c r="DAL110" s="1279"/>
      <c r="DAM110" s="1279"/>
      <c r="DAN110" s="1279"/>
      <c r="DAO110" s="1279"/>
      <c r="DAP110" s="1279"/>
      <c r="DAQ110" s="1279"/>
      <c r="DAR110" s="1279"/>
      <c r="DAS110" s="1279"/>
      <c r="DAT110" s="1279"/>
      <c r="DAU110" s="1279"/>
      <c r="DAV110" s="1279"/>
      <c r="DAW110" s="1279"/>
      <c r="DAX110" s="1279"/>
      <c r="DAY110" s="1279"/>
      <c r="DAZ110" s="1279"/>
      <c r="DBA110" s="1279"/>
      <c r="DBB110" s="1279"/>
      <c r="DBC110" s="1279"/>
      <c r="DBD110" s="1279"/>
      <c r="DBE110" s="1279"/>
      <c r="DBF110" s="1279"/>
      <c r="DBG110" s="1279"/>
      <c r="DBH110" s="1279"/>
      <c r="DBI110" s="1279"/>
      <c r="DBJ110" s="1279"/>
      <c r="DBK110" s="1279"/>
      <c r="DBL110" s="1279"/>
      <c r="DBM110" s="1279"/>
      <c r="DBN110" s="1279"/>
      <c r="DBO110" s="1279"/>
      <c r="DBP110" s="1279"/>
      <c r="DBQ110" s="1279"/>
      <c r="DBR110" s="1279"/>
      <c r="DBS110" s="1279"/>
      <c r="DBT110" s="1279"/>
      <c r="DBU110" s="1279"/>
      <c r="DBV110" s="1279"/>
      <c r="DBW110" s="1279"/>
      <c r="DBX110" s="1279"/>
      <c r="DBY110" s="1279"/>
      <c r="DBZ110" s="1279"/>
      <c r="DCA110" s="1279"/>
      <c r="DCB110" s="1279"/>
      <c r="DCC110" s="1279"/>
      <c r="DCD110" s="1279"/>
      <c r="DCE110" s="1279"/>
      <c r="DCF110" s="1279"/>
      <c r="DCG110" s="1279"/>
      <c r="DCH110" s="1279"/>
      <c r="DCI110" s="1279"/>
      <c r="DCJ110" s="1279"/>
      <c r="DCK110" s="1279"/>
      <c r="DCL110" s="1279"/>
      <c r="DCM110" s="1279"/>
      <c r="DCN110" s="1279"/>
      <c r="DCO110" s="1279"/>
      <c r="DCP110" s="1279"/>
      <c r="DCQ110" s="1279"/>
      <c r="DCR110" s="1279"/>
      <c r="DCS110" s="1279"/>
      <c r="DCT110" s="1279"/>
      <c r="DCU110" s="1279"/>
      <c r="DCV110" s="1279"/>
      <c r="DCW110" s="1279"/>
      <c r="DCX110" s="1279"/>
      <c r="DCY110" s="1279"/>
      <c r="DCZ110" s="1279"/>
      <c r="DDA110" s="1279"/>
      <c r="DDB110" s="1279"/>
      <c r="DDC110" s="1279"/>
      <c r="DDD110" s="1279"/>
      <c r="DDE110" s="1279"/>
      <c r="DDF110" s="1279"/>
      <c r="DDG110" s="1279"/>
      <c r="DDH110" s="1279"/>
      <c r="DDI110" s="1279"/>
      <c r="DDJ110" s="1279"/>
      <c r="DDK110" s="1279"/>
      <c r="DDL110" s="1279"/>
      <c r="DDM110" s="1279"/>
      <c r="DDN110" s="1279"/>
      <c r="DDO110" s="1279"/>
      <c r="DDP110" s="1279"/>
      <c r="DDQ110" s="1279"/>
      <c r="DDR110" s="1279"/>
      <c r="DDS110" s="1279"/>
      <c r="DDT110" s="1279"/>
      <c r="DDU110" s="1279"/>
      <c r="DDV110" s="1279"/>
      <c r="DDW110" s="1279"/>
      <c r="DDX110" s="1279"/>
      <c r="DDY110" s="1279"/>
      <c r="DDZ110" s="1279"/>
      <c r="DEA110" s="1279"/>
      <c r="DEB110" s="1279"/>
      <c r="DEC110" s="1279"/>
      <c r="DED110" s="1279"/>
      <c r="DEE110" s="1279"/>
      <c r="DEF110" s="1279"/>
      <c r="DEG110" s="1279"/>
      <c r="DEH110" s="1279"/>
      <c r="DEI110" s="1279"/>
      <c r="DEJ110" s="1279"/>
      <c r="DEK110" s="1279"/>
      <c r="DEL110" s="1279"/>
      <c r="DEM110" s="1279"/>
      <c r="DEN110" s="1279"/>
      <c r="DEO110" s="1279"/>
      <c r="DEP110" s="1279"/>
      <c r="DEQ110" s="1279"/>
      <c r="DER110" s="1279"/>
      <c r="DES110" s="1279"/>
      <c r="DET110" s="1279"/>
      <c r="DEU110" s="1279"/>
      <c r="DEV110" s="1279"/>
      <c r="DEW110" s="1279"/>
      <c r="DEX110" s="1279"/>
      <c r="DEY110" s="1279"/>
      <c r="DEZ110" s="1279"/>
      <c r="DFA110" s="1279"/>
      <c r="DFB110" s="1279"/>
      <c r="DFC110" s="1279"/>
      <c r="DFD110" s="1279"/>
      <c r="DFE110" s="1279"/>
      <c r="DFF110" s="1279"/>
      <c r="DFG110" s="1279"/>
      <c r="DFH110" s="1279"/>
      <c r="DFI110" s="1279"/>
      <c r="DFJ110" s="1279"/>
      <c r="DFK110" s="1279"/>
      <c r="DFL110" s="1279"/>
      <c r="DFM110" s="1279"/>
      <c r="DFN110" s="1279"/>
      <c r="DFO110" s="1279"/>
      <c r="DFP110" s="1279"/>
      <c r="DFQ110" s="1279"/>
      <c r="DFR110" s="1279"/>
      <c r="DFS110" s="1279"/>
      <c r="DFT110" s="1279"/>
      <c r="DFU110" s="1279"/>
      <c r="DFV110" s="1279"/>
      <c r="DFW110" s="1279"/>
      <c r="DFX110" s="1279"/>
      <c r="DFY110" s="1279"/>
      <c r="DFZ110" s="1279"/>
      <c r="DGA110" s="1279"/>
      <c r="DGB110" s="1279"/>
      <c r="DGC110" s="1279"/>
      <c r="DGD110" s="1279"/>
      <c r="DGE110" s="1279"/>
      <c r="DGF110" s="1279"/>
      <c r="DGG110" s="1279"/>
      <c r="DGH110" s="1279"/>
      <c r="DGI110" s="1279"/>
      <c r="DGJ110" s="1279"/>
      <c r="DGK110" s="1279"/>
      <c r="DGL110" s="1279"/>
      <c r="DGM110" s="1279"/>
      <c r="DGN110" s="1279"/>
      <c r="DGO110" s="1279"/>
      <c r="DGP110" s="1279"/>
      <c r="DGQ110" s="1279"/>
      <c r="DGR110" s="1279"/>
      <c r="DGS110" s="1279"/>
      <c r="DGT110" s="1279"/>
      <c r="DGU110" s="1279"/>
      <c r="DGV110" s="1279"/>
      <c r="DGW110" s="1279"/>
      <c r="DGX110" s="1279"/>
      <c r="DGY110" s="1279"/>
      <c r="DGZ110" s="1279"/>
      <c r="DHA110" s="1279"/>
      <c r="DHB110" s="1279"/>
      <c r="DHC110" s="1279"/>
      <c r="DHD110" s="1279"/>
      <c r="DHE110" s="1279"/>
      <c r="DHF110" s="1279"/>
      <c r="DHG110" s="1279"/>
      <c r="DHH110" s="1279"/>
      <c r="DHI110" s="1279"/>
      <c r="DHJ110" s="1279"/>
      <c r="DHK110" s="1279"/>
      <c r="DHL110" s="1279"/>
      <c r="DHM110" s="1279"/>
      <c r="DHN110" s="1279"/>
      <c r="DHO110" s="1279"/>
      <c r="DHP110" s="1279"/>
      <c r="DHQ110" s="1279"/>
      <c r="DHR110" s="1279"/>
      <c r="DHS110" s="1279"/>
      <c r="DHT110" s="1279"/>
      <c r="DHU110" s="1279"/>
      <c r="DHV110" s="1279"/>
      <c r="DHW110" s="1279"/>
      <c r="DHX110" s="1279"/>
      <c r="DHY110" s="1279"/>
      <c r="DHZ110" s="1279"/>
      <c r="DIA110" s="1279"/>
      <c r="DIB110" s="1279"/>
      <c r="DIC110" s="1279"/>
      <c r="DID110" s="1279"/>
      <c r="DIE110" s="1279"/>
      <c r="DIF110" s="1279"/>
      <c r="DIG110" s="1279"/>
      <c r="DIH110" s="1279"/>
      <c r="DII110" s="1279"/>
      <c r="DIJ110" s="1279"/>
      <c r="DIK110" s="1279"/>
      <c r="DIL110" s="1279"/>
      <c r="DIM110" s="1279"/>
      <c r="DIN110" s="1279"/>
      <c r="DIO110" s="1279"/>
      <c r="DIP110" s="1279"/>
      <c r="DIQ110" s="1279"/>
      <c r="DIR110" s="1279"/>
      <c r="DIS110" s="1279"/>
      <c r="DIT110" s="1279"/>
      <c r="DIU110" s="1279"/>
      <c r="DIV110" s="1279"/>
      <c r="DIW110" s="1279"/>
      <c r="DIX110" s="1279"/>
      <c r="DIY110" s="1279"/>
      <c r="DIZ110" s="1279"/>
      <c r="DJA110" s="1279"/>
      <c r="DJB110" s="1279"/>
      <c r="DJC110" s="1279"/>
      <c r="DJD110" s="1279"/>
      <c r="DJE110" s="1279"/>
      <c r="DJF110" s="1279"/>
      <c r="DJG110" s="1279"/>
      <c r="DJH110" s="1279"/>
      <c r="DJI110" s="1279"/>
      <c r="DJJ110" s="1279"/>
      <c r="DJK110" s="1279"/>
      <c r="DJL110" s="1279"/>
      <c r="DJM110" s="1279"/>
      <c r="DJN110" s="1279"/>
      <c r="DJO110" s="1279"/>
      <c r="DJP110" s="1279"/>
      <c r="DJQ110" s="1279"/>
      <c r="DJR110" s="1279"/>
      <c r="DJS110" s="1279"/>
      <c r="DJT110" s="1279"/>
      <c r="DJU110" s="1279"/>
      <c r="DJV110" s="1279"/>
      <c r="DJW110" s="1279"/>
      <c r="DJX110" s="1279"/>
      <c r="DJY110" s="1279"/>
      <c r="DJZ110" s="1279"/>
      <c r="DKA110" s="1279"/>
      <c r="DKB110" s="1279"/>
      <c r="DKC110" s="1279"/>
      <c r="DKD110" s="1279"/>
      <c r="DKE110" s="1279"/>
      <c r="DKF110" s="1279"/>
      <c r="DKG110" s="1279"/>
      <c r="DKH110" s="1279"/>
      <c r="DKI110" s="1279"/>
      <c r="DKJ110" s="1279"/>
      <c r="DKK110" s="1279"/>
      <c r="DKL110" s="1279"/>
      <c r="DKM110" s="1279"/>
      <c r="DKN110" s="1279"/>
      <c r="DKO110" s="1279"/>
      <c r="DKP110" s="1279"/>
      <c r="DKQ110" s="1279"/>
      <c r="DKR110" s="1279"/>
      <c r="DKS110" s="1279"/>
      <c r="DKT110" s="1279"/>
      <c r="DKU110" s="1279"/>
      <c r="DKV110" s="1279"/>
      <c r="DKW110" s="1279"/>
      <c r="DKX110" s="1279"/>
      <c r="DKY110" s="1279"/>
      <c r="DKZ110" s="1279"/>
      <c r="DLA110" s="1279"/>
      <c r="DLB110" s="1279"/>
      <c r="DLC110" s="1279"/>
      <c r="DLD110" s="1279"/>
      <c r="DLE110" s="1279"/>
      <c r="DLF110" s="1279"/>
      <c r="DLG110" s="1279"/>
      <c r="DLH110" s="1279"/>
      <c r="DLI110" s="1279"/>
      <c r="DLJ110" s="1279"/>
      <c r="DLK110" s="1279"/>
      <c r="DLL110" s="1279"/>
      <c r="DLM110" s="1279"/>
      <c r="DLN110" s="1279"/>
      <c r="DLO110" s="1279"/>
      <c r="DLP110" s="1279"/>
      <c r="DLQ110" s="1279"/>
      <c r="DLR110" s="1279"/>
      <c r="DLS110" s="1279"/>
      <c r="DLT110" s="1279"/>
      <c r="DLU110" s="1279"/>
      <c r="DLV110" s="1279"/>
      <c r="DLW110" s="1279"/>
      <c r="DLX110" s="1279"/>
      <c r="DLY110" s="1279"/>
      <c r="DLZ110" s="1279"/>
      <c r="DMA110" s="1279"/>
      <c r="DMB110" s="1279"/>
      <c r="DMC110" s="1279"/>
      <c r="DMD110" s="1279"/>
      <c r="DME110" s="1279"/>
      <c r="DMF110" s="1279"/>
      <c r="DMG110" s="1279"/>
      <c r="DMH110" s="1279"/>
      <c r="DMI110" s="1279"/>
      <c r="DMJ110" s="1279"/>
      <c r="DMK110" s="1279"/>
      <c r="DML110" s="1279"/>
      <c r="DMM110" s="1279"/>
      <c r="DMN110" s="1279"/>
      <c r="DMO110" s="1279"/>
      <c r="DMP110" s="1279"/>
      <c r="DMQ110" s="1279"/>
      <c r="DMR110" s="1279"/>
      <c r="DMS110" s="1279"/>
      <c r="DMT110" s="1279"/>
      <c r="DMU110" s="1279"/>
      <c r="DMV110" s="1279"/>
      <c r="DMW110" s="1279"/>
      <c r="DMX110" s="1279"/>
      <c r="DMY110" s="1279"/>
      <c r="DMZ110" s="1279"/>
      <c r="DNA110" s="1279"/>
      <c r="DNB110" s="1279"/>
      <c r="DNC110" s="1279"/>
      <c r="DND110" s="1279"/>
      <c r="DNE110" s="1279"/>
      <c r="DNF110" s="1279"/>
      <c r="DNG110" s="1279"/>
      <c r="DNH110" s="1279"/>
      <c r="DNI110" s="1279"/>
      <c r="DNJ110" s="1279"/>
      <c r="DNK110" s="1279"/>
      <c r="DNL110" s="1279"/>
      <c r="DNM110" s="1279"/>
      <c r="DNN110" s="1279"/>
      <c r="DNO110" s="1279"/>
      <c r="DNP110" s="1279"/>
      <c r="DNQ110" s="1279"/>
      <c r="DNR110" s="1279"/>
      <c r="DNS110" s="1279"/>
      <c r="DNT110" s="1279"/>
      <c r="DNU110" s="1279"/>
      <c r="DNV110" s="1279"/>
      <c r="DNW110" s="1279"/>
      <c r="DNX110" s="1279"/>
      <c r="DNY110" s="1279"/>
      <c r="DNZ110" s="1279"/>
      <c r="DOA110" s="1279"/>
      <c r="DOB110" s="1279"/>
      <c r="DOC110" s="1279"/>
      <c r="DOD110" s="1279"/>
      <c r="DOE110" s="1279"/>
      <c r="DOF110" s="1279"/>
      <c r="DOG110" s="1279"/>
      <c r="DOH110" s="1279"/>
      <c r="DOI110" s="1279"/>
      <c r="DOJ110" s="1279"/>
      <c r="DOK110" s="1279"/>
      <c r="DOL110" s="1279"/>
      <c r="DOM110" s="1279"/>
      <c r="DON110" s="1279"/>
      <c r="DOO110" s="1279"/>
      <c r="DOP110" s="1279"/>
      <c r="DOQ110" s="1279"/>
      <c r="DOR110" s="1279"/>
      <c r="DOS110" s="1279"/>
      <c r="DOT110" s="1279"/>
      <c r="DOU110" s="1279"/>
      <c r="DOV110" s="1279"/>
      <c r="DOW110" s="1279"/>
      <c r="DOX110" s="1279"/>
      <c r="DOY110" s="1279"/>
      <c r="DOZ110" s="1279"/>
      <c r="DPA110" s="1279"/>
      <c r="DPB110" s="1279"/>
      <c r="DPC110" s="1279"/>
      <c r="DPD110" s="1279"/>
      <c r="DPE110" s="1279"/>
      <c r="DPF110" s="1279"/>
      <c r="DPG110" s="1279"/>
      <c r="DPH110" s="1279"/>
      <c r="DPI110" s="1279"/>
      <c r="DPJ110" s="1279"/>
      <c r="DPK110" s="1279"/>
      <c r="DPL110" s="1279"/>
      <c r="DPM110" s="1279"/>
      <c r="DPN110" s="1279"/>
      <c r="DPO110" s="1279"/>
      <c r="DPP110" s="1279"/>
      <c r="DPQ110" s="1279"/>
      <c r="DPR110" s="1279"/>
      <c r="DPS110" s="1279"/>
      <c r="DPT110" s="1279"/>
      <c r="DPU110" s="1279"/>
      <c r="DPV110" s="1279"/>
      <c r="DPW110" s="1279"/>
      <c r="DPX110" s="1279"/>
      <c r="DPY110" s="1279"/>
      <c r="DPZ110" s="1279"/>
      <c r="DQA110" s="1279"/>
      <c r="DQB110" s="1279"/>
      <c r="DQC110" s="1279"/>
      <c r="DQD110" s="1279"/>
      <c r="DQE110" s="1279"/>
      <c r="DQF110" s="1279"/>
      <c r="DQG110" s="1279"/>
      <c r="DQH110" s="1279"/>
      <c r="DQI110" s="1279"/>
      <c r="DQJ110" s="1279"/>
      <c r="DQK110" s="1279"/>
      <c r="DQL110" s="1279"/>
      <c r="DQM110" s="1279"/>
      <c r="DQN110" s="1279"/>
      <c r="DQO110" s="1279"/>
      <c r="DQP110" s="1279"/>
      <c r="DQQ110" s="1279"/>
      <c r="DQR110" s="1279"/>
      <c r="DQS110" s="1279"/>
      <c r="DQT110" s="1279"/>
      <c r="DQU110" s="1279"/>
      <c r="DQV110" s="1279"/>
      <c r="DQW110" s="1279"/>
      <c r="DQX110" s="1279"/>
      <c r="DQY110" s="1279"/>
      <c r="DQZ110" s="1279"/>
      <c r="DRA110" s="1279"/>
      <c r="DRB110" s="1279"/>
      <c r="DRC110" s="1279"/>
      <c r="DRD110" s="1279"/>
      <c r="DRE110" s="1279"/>
      <c r="DRF110" s="1279"/>
      <c r="DRG110" s="1279"/>
      <c r="DRH110" s="1279"/>
      <c r="DRI110" s="1279"/>
      <c r="DRJ110" s="1279"/>
      <c r="DRK110" s="1279"/>
      <c r="DRL110" s="1279"/>
      <c r="DRM110" s="1279"/>
      <c r="DRN110" s="1279"/>
      <c r="DRO110" s="1279"/>
      <c r="DRP110" s="1279"/>
      <c r="DRQ110" s="1279"/>
      <c r="DRR110" s="1279"/>
      <c r="DRS110" s="1279"/>
      <c r="DRT110" s="1279"/>
      <c r="DRU110" s="1279"/>
      <c r="DRV110" s="1279"/>
      <c r="DRW110" s="1279"/>
      <c r="DRX110" s="1279"/>
      <c r="DRY110" s="1279"/>
      <c r="DRZ110" s="1279"/>
      <c r="DSA110" s="1279"/>
      <c r="DSB110" s="1279"/>
      <c r="DSC110" s="1279"/>
      <c r="DSD110" s="1279"/>
      <c r="DSE110" s="1279"/>
      <c r="DSF110" s="1279"/>
      <c r="DSG110" s="1279"/>
      <c r="DSH110" s="1279"/>
      <c r="DSI110" s="1279"/>
      <c r="DSJ110" s="1279"/>
      <c r="DSK110" s="1279"/>
      <c r="DSL110" s="1279"/>
      <c r="DSM110" s="1279"/>
      <c r="DSN110" s="1279"/>
      <c r="DSO110" s="1279"/>
      <c r="DSP110" s="1279"/>
      <c r="DSQ110" s="1279"/>
      <c r="DSR110" s="1279"/>
      <c r="DSS110" s="1279"/>
      <c r="DST110" s="1279"/>
      <c r="DSU110" s="1279"/>
      <c r="DSV110" s="1279"/>
      <c r="DSW110" s="1279"/>
      <c r="DSX110" s="1279"/>
      <c r="DSY110" s="1279"/>
      <c r="DSZ110" s="1279"/>
      <c r="DTA110" s="1279"/>
      <c r="DTB110" s="1279"/>
      <c r="DTC110" s="1279"/>
      <c r="DTD110" s="1279"/>
      <c r="DTE110" s="1279"/>
      <c r="DTF110" s="1279"/>
      <c r="DTG110" s="1279"/>
      <c r="DTH110" s="1279"/>
      <c r="DTI110" s="1279"/>
      <c r="DTJ110" s="1279"/>
      <c r="DTK110" s="1279"/>
      <c r="DTL110" s="1279"/>
      <c r="DTM110" s="1279"/>
      <c r="DTN110" s="1279"/>
      <c r="DTO110" s="1279"/>
      <c r="DTP110" s="1279"/>
      <c r="DTQ110" s="1279"/>
      <c r="DTR110" s="1279"/>
      <c r="DTS110" s="1279"/>
      <c r="DTT110" s="1279"/>
      <c r="DTU110" s="1279"/>
      <c r="DTV110" s="1279"/>
      <c r="DTW110" s="1279"/>
      <c r="DTX110" s="1279"/>
      <c r="DTY110" s="1279"/>
      <c r="DTZ110" s="1279"/>
      <c r="DUA110" s="1279"/>
      <c r="DUB110" s="1279"/>
      <c r="DUC110" s="1279"/>
      <c r="DUD110" s="1279"/>
      <c r="DUE110" s="1279"/>
      <c r="DUF110" s="1279"/>
      <c r="DUG110" s="1279"/>
      <c r="DUH110" s="1279"/>
      <c r="DUI110" s="1279"/>
      <c r="DUJ110" s="1279"/>
      <c r="DUK110" s="1279"/>
      <c r="DUL110" s="1279"/>
      <c r="DUM110" s="1279"/>
      <c r="DUN110" s="1279"/>
      <c r="DUO110" s="1279"/>
      <c r="DUP110" s="1279"/>
      <c r="DUQ110" s="1279"/>
      <c r="DUR110" s="1279"/>
      <c r="DUS110" s="1279"/>
      <c r="DUT110" s="1279"/>
      <c r="DUU110" s="1279"/>
      <c r="DUV110" s="1279"/>
      <c r="DUW110" s="1279"/>
      <c r="DUX110" s="1279"/>
      <c r="DUY110" s="1279"/>
      <c r="DUZ110" s="1279"/>
      <c r="DVA110" s="1279"/>
      <c r="DVB110" s="1279"/>
      <c r="DVC110" s="1279"/>
      <c r="DVD110" s="1279"/>
      <c r="DVE110" s="1279"/>
      <c r="DVF110" s="1279"/>
      <c r="DVG110" s="1279"/>
      <c r="DVH110" s="1279"/>
      <c r="DVI110" s="1279"/>
      <c r="DVJ110" s="1279"/>
      <c r="DVK110" s="1279"/>
      <c r="DVL110" s="1279"/>
      <c r="DVM110" s="1279"/>
      <c r="DVN110" s="1279"/>
      <c r="DVO110" s="1279"/>
      <c r="DVP110" s="1279"/>
      <c r="DVQ110" s="1279"/>
      <c r="DVR110" s="1279"/>
      <c r="DVS110" s="1279"/>
      <c r="DVT110" s="1279"/>
      <c r="DVU110" s="1279"/>
      <c r="DVV110" s="1279"/>
      <c r="DVW110" s="1279"/>
      <c r="DVX110" s="1279"/>
      <c r="DVY110" s="1279"/>
      <c r="DVZ110" s="1279"/>
      <c r="DWA110" s="1279"/>
      <c r="DWB110" s="1279"/>
      <c r="DWC110" s="1279"/>
      <c r="DWD110" s="1279"/>
      <c r="DWE110" s="1279"/>
      <c r="DWF110" s="1279"/>
      <c r="DWG110" s="1279"/>
      <c r="DWH110" s="1279"/>
      <c r="DWI110" s="1279"/>
      <c r="DWJ110" s="1279"/>
      <c r="DWK110" s="1279"/>
      <c r="DWL110" s="1279"/>
      <c r="DWM110" s="1279"/>
      <c r="DWN110" s="1279"/>
      <c r="DWO110" s="1279"/>
      <c r="DWP110" s="1279"/>
      <c r="DWQ110" s="1279"/>
      <c r="DWR110" s="1279"/>
      <c r="DWS110" s="1279"/>
      <c r="DWT110" s="1279"/>
      <c r="DWU110" s="1279"/>
      <c r="DWV110" s="1279"/>
      <c r="DWW110" s="1279"/>
      <c r="DWX110" s="1279"/>
      <c r="DWY110" s="1279"/>
      <c r="DWZ110" s="1279"/>
      <c r="DXA110" s="1279"/>
      <c r="DXB110" s="1279"/>
      <c r="DXC110" s="1279"/>
      <c r="DXD110" s="1279"/>
      <c r="DXE110" s="1279"/>
      <c r="DXF110" s="1279"/>
      <c r="DXG110" s="1279"/>
      <c r="DXH110" s="1279"/>
      <c r="DXI110" s="1279"/>
      <c r="DXJ110" s="1279"/>
      <c r="DXK110" s="1279"/>
      <c r="DXL110" s="1279"/>
      <c r="DXM110" s="1279"/>
      <c r="DXN110" s="1279"/>
      <c r="DXO110" s="1279"/>
      <c r="DXP110" s="1279"/>
      <c r="DXQ110" s="1279"/>
      <c r="DXR110" s="1279"/>
      <c r="DXS110" s="1279"/>
      <c r="DXT110" s="1279"/>
      <c r="DXU110" s="1279"/>
      <c r="DXV110" s="1279"/>
      <c r="DXW110" s="1279"/>
      <c r="DXX110" s="1279"/>
      <c r="DXY110" s="1279"/>
      <c r="DXZ110" s="1279"/>
      <c r="DYA110" s="1279"/>
      <c r="DYB110" s="1279"/>
      <c r="DYC110" s="1279"/>
      <c r="DYD110" s="1279"/>
      <c r="DYE110" s="1279"/>
      <c r="DYF110" s="1279"/>
      <c r="DYG110" s="1279"/>
      <c r="DYH110" s="1279"/>
      <c r="DYI110" s="1279"/>
      <c r="DYJ110" s="1279"/>
      <c r="DYK110" s="1279"/>
      <c r="DYL110" s="1279"/>
      <c r="DYM110" s="1279"/>
      <c r="DYN110" s="1279"/>
      <c r="DYO110" s="1279"/>
      <c r="DYP110" s="1279"/>
      <c r="DYQ110" s="1279"/>
      <c r="DYR110" s="1279"/>
      <c r="DYS110" s="1279"/>
      <c r="DYT110" s="1279"/>
      <c r="DYU110" s="1279"/>
      <c r="DYV110" s="1279"/>
      <c r="DYW110" s="1279"/>
      <c r="DYX110" s="1279"/>
      <c r="DYY110" s="1279"/>
      <c r="DYZ110" s="1279"/>
      <c r="DZA110" s="1279"/>
      <c r="DZB110" s="1279"/>
      <c r="DZC110" s="1279"/>
      <c r="DZD110" s="1279"/>
      <c r="DZE110" s="1279"/>
      <c r="DZF110" s="1279"/>
      <c r="DZG110" s="1279"/>
      <c r="DZH110" s="1279"/>
      <c r="DZI110" s="1279"/>
      <c r="DZJ110" s="1279"/>
      <c r="DZK110" s="1279"/>
      <c r="DZL110" s="1279"/>
      <c r="DZM110" s="1279"/>
      <c r="DZN110" s="1279"/>
      <c r="DZO110" s="1279"/>
      <c r="DZP110" s="1279"/>
      <c r="DZQ110" s="1279"/>
      <c r="DZR110" s="1279"/>
      <c r="DZS110" s="1279"/>
      <c r="DZT110" s="1279"/>
      <c r="DZU110" s="1279"/>
      <c r="DZV110" s="1279"/>
      <c r="DZW110" s="1279"/>
      <c r="DZX110" s="1279"/>
      <c r="DZY110" s="1279"/>
      <c r="DZZ110" s="1279"/>
      <c r="EAA110" s="1279"/>
      <c r="EAB110" s="1279"/>
      <c r="EAC110" s="1279"/>
      <c r="EAD110" s="1279"/>
      <c r="EAE110" s="1279"/>
      <c r="EAF110" s="1279"/>
      <c r="EAG110" s="1279"/>
      <c r="EAH110" s="1279"/>
      <c r="EAI110" s="1279"/>
      <c r="EAJ110" s="1279"/>
      <c r="EAK110" s="1279"/>
      <c r="EAL110" s="1279"/>
      <c r="EAM110" s="1279"/>
      <c r="EAN110" s="1279"/>
      <c r="EAO110" s="1279"/>
      <c r="EAP110" s="1279"/>
      <c r="EAQ110" s="1279"/>
      <c r="EAR110" s="1279"/>
      <c r="EAS110" s="1279"/>
      <c r="EAT110" s="1279"/>
      <c r="EAU110" s="1279"/>
      <c r="EAV110" s="1279"/>
      <c r="EAW110" s="1279"/>
      <c r="EAX110" s="1279"/>
      <c r="EAY110" s="1279"/>
      <c r="EAZ110" s="1279"/>
      <c r="EBA110" s="1279"/>
      <c r="EBB110" s="1279"/>
      <c r="EBC110" s="1279"/>
      <c r="EBD110" s="1279"/>
      <c r="EBE110" s="1279"/>
      <c r="EBF110" s="1279"/>
      <c r="EBG110" s="1279"/>
      <c r="EBH110" s="1279"/>
      <c r="EBI110" s="1279"/>
      <c r="EBJ110" s="1279"/>
      <c r="EBK110" s="1279"/>
      <c r="EBL110" s="1279"/>
      <c r="EBM110" s="1279"/>
      <c r="EBN110" s="1279"/>
      <c r="EBO110" s="1279"/>
      <c r="EBP110" s="1279"/>
      <c r="EBQ110" s="1279"/>
      <c r="EBR110" s="1279"/>
      <c r="EBS110" s="1279"/>
      <c r="EBT110" s="1279"/>
      <c r="EBU110" s="1279"/>
      <c r="EBV110" s="1279"/>
      <c r="EBW110" s="1279"/>
      <c r="EBX110" s="1279"/>
      <c r="EBY110" s="1279"/>
      <c r="EBZ110" s="1279"/>
      <c r="ECA110" s="1279"/>
      <c r="ECB110" s="1279"/>
      <c r="ECC110" s="1279"/>
      <c r="ECD110" s="1279"/>
      <c r="ECE110" s="1279"/>
      <c r="ECF110" s="1279"/>
      <c r="ECG110" s="1279"/>
      <c r="ECH110" s="1279"/>
      <c r="ECI110" s="1279"/>
      <c r="ECJ110" s="1279"/>
      <c r="ECK110" s="1279"/>
      <c r="ECL110" s="1279"/>
      <c r="ECM110" s="1279"/>
      <c r="ECN110" s="1279"/>
      <c r="ECO110" s="1279"/>
      <c r="ECP110" s="1279"/>
      <c r="ECQ110" s="1279"/>
      <c r="ECR110" s="1279"/>
      <c r="ECS110" s="1279"/>
      <c r="ECT110" s="1279"/>
      <c r="ECU110" s="1279"/>
      <c r="ECV110" s="1279"/>
      <c r="ECW110" s="1279"/>
      <c r="ECX110" s="1279"/>
      <c r="ECY110" s="1279"/>
      <c r="ECZ110" s="1279"/>
      <c r="EDA110" s="1279"/>
      <c r="EDB110" s="1279"/>
      <c r="EDC110" s="1279"/>
      <c r="EDD110" s="1279"/>
      <c r="EDE110" s="1279"/>
      <c r="EDF110" s="1279"/>
      <c r="EDG110" s="1279"/>
      <c r="EDH110" s="1279"/>
      <c r="EDI110" s="1279"/>
      <c r="EDJ110" s="1279"/>
      <c r="EDK110" s="1279"/>
      <c r="EDL110" s="1279"/>
      <c r="EDM110" s="1279"/>
      <c r="EDN110" s="1279"/>
      <c r="EDO110" s="1279"/>
      <c r="EDP110" s="1279"/>
      <c r="EDQ110" s="1279"/>
      <c r="EDR110" s="1279"/>
      <c r="EDS110" s="1279"/>
      <c r="EDT110" s="1279"/>
      <c r="EDU110" s="1279"/>
      <c r="EDV110" s="1279"/>
      <c r="EDW110" s="1279"/>
      <c r="EDX110" s="1279"/>
      <c r="EDY110" s="1279"/>
      <c r="EDZ110" s="1279"/>
      <c r="EEA110" s="1279"/>
      <c r="EEB110" s="1279"/>
      <c r="EEC110" s="1279"/>
      <c r="EED110" s="1279"/>
      <c r="EEE110" s="1279"/>
      <c r="EEF110" s="1279"/>
      <c r="EEG110" s="1279"/>
      <c r="EEH110" s="1279"/>
      <c r="EEI110" s="1279"/>
      <c r="EEJ110" s="1279"/>
      <c r="EEK110" s="1279"/>
      <c r="EEL110" s="1279"/>
      <c r="EEM110" s="1279"/>
      <c r="EEN110" s="1279"/>
      <c r="EEO110" s="1279"/>
      <c r="EEP110" s="1279"/>
      <c r="EEQ110" s="1279"/>
      <c r="EER110" s="1279"/>
      <c r="EES110" s="1279"/>
      <c r="EET110" s="1279"/>
      <c r="EEU110" s="1279"/>
      <c r="EEV110" s="1279"/>
      <c r="EEW110" s="1279"/>
      <c r="EEX110" s="1279"/>
      <c r="EEY110" s="1279"/>
      <c r="EEZ110" s="1279"/>
      <c r="EFA110" s="1279"/>
      <c r="EFB110" s="1279"/>
      <c r="EFC110" s="1279"/>
      <c r="EFD110" s="1279"/>
      <c r="EFE110" s="1279"/>
      <c r="EFF110" s="1279"/>
      <c r="EFG110" s="1279"/>
      <c r="EFH110" s="1279"/>
      <c r="EFI110" s="1279"/>
      <c r="EFJ110" s="1279"/>
      <c r="EFK110" s="1279"/>
      <c r="EFL110" s="1279"/>
      <c r="EFM110" s="1279"/>
      <c r="EFN110" s="1279"/>
      <c r="EFO110" s="1279"/>
      <c r="EFP110" s="1279"/>
      <c r="EFQ110" s="1279"/>
      <c r="EFR110" s="1279"/>
      <c r="EFS110" s="1279"/>
      <c r="EFT110" s="1279"/>
      <c r="EFU110" s="1279"/>
      <c r="EFV110" s="1279"/>
      <c r="EFW110" s="1279"/>
      <c r="EFX110" s="1279"/>
      <c r="EFY110" s="1279"/>
      <c r="EFZ110" s="1279"/>
      <c r="EGA110" s="1279"/>
      <c r="EGB110" s="1279"/>
      <c r="EGC110" s="1279"/>
      <c r="EGD110" s="1279"/>
      <c r="EGE110" s="1279"/>
      <c r="EGF110" s="1279"/>
      <c r="EGG110" s="1279"/>
      <c r="EGH110" s="1279"/>
      <c r="EGI110" s="1279"/>
      <c r="EGJ110" s="1279"/>
      <c r="EGK110" s="1279"/>
      <c r="EGL110" s="1279"/>
      <c r="EGM110" s="1279"/>
      <c r="EGN110" s="1279"/>
      <c r="EGO110" s="1279"/>
      <c r="EGP110" s="1279"/>
      <c r="EGQ110" s="1279"/>
      <c r="EGR110" s="1279"/>
      <c r="EGS110" s="1279"/>
      <c r="EGT110" s="1279"/>
      <c r="EGU110" s="1279"/>
      <c r="EGV110" s="1279"/>
      <c r="EGW110" s="1279"/>
      <c r="EGX110" s="1279"/>
      <c r="EGY110" s="1279"/>
      <c r="EGZ110" s="1279"/>
      <c r="EHA110" s="1279"/>
      <c r="EHB110" s="1279"/>
      <c r="EHC110" s="1279"/>
      <c r="EHD110" s="1279"/>
      <c r="EHE110" s="1279"/>
      <c r="EHF110" s="1279"/>
      <c r="EHG110" s="1279"/>
      <c r="EHH110" s="1279"/>
      <c r="EHI110" s="1279"/>
      <c r="EHJ110" s="1279"/>
      <c r="EHK110" s="1279"/>
      <c r="EHL110" s="1279"/>
      <c r="EHM110" s="1279"/>
      <c r="EHN110" s="1279"/>
      <c r="EHO110" s="1279"/>
      <c r="EHP110" s="1279"/>
      <c r="EHQ110" s="1279"/>
      <c r="EHR110" s="1279"/>
      <c r="EHS110" s="1279"/>
      <c r="EHT110" s="1279"/>
      <c r="EHU110" s="1279"/>
      <c r="EHV110" s="1279"/>
      <c r="EHW110" s="1279"/>
      <c r="EHX110" s="1279"/>
      <c r="EHY110" s="1279"/>
      <c r="EHZ110" s="1279"/>
      <c r="EIA110" s="1279"/>
      <c r="EIB110" s="1279"/>
      <c r="EIC110" s="1279"/>
      <c r="EID110" s="1279"/>
      <c r="EIE110" s="1279"/>
      <c r="EIF110" s="1279"/>
      <c r="EIG110" s="1279"/>
      <c r="EIH110" s="1279"/>
      <c r="EII110" s="1279"/>
      <c r="EIJ110" s="1279"/>
      <c r="EIK110" s="1279"/>
      <c r="EIL110" s="1279"/>
      <c r="EIM110" s="1279"/>
      <c r="EIN110" s="1279"/>
      <c r="EIO110" s="1279"/>
      <c r="EIP110" s="1279"/>
      <c r="EIQ110" s="1279"/>
      <c r="EIR110" s="1279"/>
      <c r="EIS110" s="1279"/>
      <c r="EIT110" s="1279"/>
      <c r="EIU110" s="1279"/>
      <c r="EIV110" s="1279"/>
      <c r="EIW110" s="1279"/>
      <c r="EIX110" s="1279"/>
      <c r="EIY110" s="1279"/>
      <c r="EIZ110" s="1279"/>
      <c r="EJA110" s="1279"/>
      <c r="EJB110" s="1279"/>
      <c r="EJC110" s="1279"/>
      <c r="EJD110" s="1279"/>
      <c r="EJE110" s="1279"/>
      <c r="EJF110" s="1279"/>
      <c r="EJG110" s="1279"/>
      <c r="EJH110" s="1279"/>
      <c r="EJI110" s="1279"/>
      <c r="EJJ110" s="1279"/>
      <c r="EJK110" s="1279"/>
      <c r="EJL110" s="1279"/>
      <c r="EJM110" s="1279"/>
      <c r="EJN110" s="1279"/>
      <c r="EJO110" s="1279"/>
      <c r="EJP110" s="1279"/>
      <c r="EJQ110" s="1279"/>
      <c r="EJR110" s="1279"/>
      <c r="EJS110" s="1279"/>
      <c r="EJT110" s="1279"/>
      <c r="EJU110" s="1279"/>
      <c r="EJV110" s="1279"/>
      <c r="EJW110" s="1279"/>
      <c r="EJX110" s="1279"/>
      <c r="EJY110" s="1279"/>
      <c r="EJZ110" s="1279"/>
      <c r="EKA110" s="1279"/>
      <c r="EKB110" s="1279"/>
      <c r="EKC110" s="1279"/>
      <c r="EKD110" s="1279"/>
      <c r="EKE110" s="1279"/>
      <c r="EKF110" s="1279"/>
      <c r="EKG110" s="1279"/>
      <c r="EKH110" s="1279"/>
      <c r="EKI110" s="1279"/>
      <c r="EKJ110" s="1279"/>
      <c r="EKK110" s="1279"/>
      <c r="EKL110" s="1279"/>
      <c r="EKM110" s="1279"/>
      <c r="EKN110" s="1279"/>
      <c r="EKO110" s="1279"/>
      <c r="EKP110" s="1279"/>
      <c r="EKQ110" s="1279"/>
      <c r="EKR110" s="1279"/>
      <c r="EKS110" s="1279"/>
      <c r="EKT110" s="1279"/>
      <c r="EKU110" s="1279"/>
      <c r="EKV110" s="1279"/>
      <c r="EKW110" s="1279"/>
      <c r="EKX110" s="1279"/>
      <c r="EKY110" s="1279"/>
      <c r="EKZ110" s="1279"/>
      <c r="ELA110" s="1279"/>
      <c r="ELB110" s="1279"/>
      <c r="ELC110" s="1279"/>
      <c r="ELD110" s="1279"/>
      <c r="ELE110" s="1279"/>
      <c r="ELF110" s="1279"/>
      <c r="ELG110" s="1279"/>
      <c r="ELH110" s="1279"/>
      <c r="ELI110" s="1279"/>
      <c r="ELJ110" s="1279"/>
      <c r="ELK110" s="1279"/>
      <c r="ELL110" s="1279"/>
      <c r="ELM110" s="1279"/>
      <c r="ELN110" s="1279"/>
      <c r="ELO110" s="1279"/>
      <c r="ELP110" s="1279"/>
      <c r="ELQ110" s="1279"/>
      <c r="ELR110" s="1279"/>
      <c r="ELS110" s="1279"/>
      <c r="ELT110" s="1279"/>
      <c r="ELU110" s="1279"/>
      <c r="ELV110" s="1279"/>
      <c r="ELW110" s="1279"/>
      <c r="ELX110" s="1279"/>
      <c r="ELY110" s="1279"/>
      <c r="ELZ110" s="1279"/>
      <c r="EMA110" s="1279"/>
      <c r="EMB110" s="1279"/>
      <c r="EMC110" s="1279"/>
      <c r="EMD110" s="1279"/>
      <c r="EME110" s="1279"/>
      <c r="EMF110" s="1279"/>
      <c r="EMG110" s="1279"/>
      <c r="EMH110" s="1279"/>
      <c r="EMI110" s="1279"/>
      <c r="EMJ110" s="1279"/>
      <c r="EMK110" s="1279"/>
      <c r="EML110" s="1279"/>
      <c r="EMM110" s="1279"/>
      <c r="EMN110" s="1279"/>
      <c r="EMO110" s="1279"/>
      <c r="EMP110" s="1279"/>
      <c r="EMQ110" s="1279"/>
      <c r="EMR110" s="1279"/>
      <c r="EMS110" s="1279"/>
      <c r="EMT110" s="1279"/>
      <c r="EMU110" s="1279"/>
      <c r="EMV110" s="1279"/>
      <c r="EMW110" s="1279"/>
      <c r="EMX110" s="1279"/>
      <c r="EMY110" s="1279"/>
      <c r="EMZ110" s="1279"/>
      <c r="ENA110" s="1279"/>
      <c r="ENB110" s="1279"/>
      <c r="ENC110" s="1279"/>
      <c r="END110" s="1279"/>
      <c r="ENE110" s="1279"/>
      <c r="ENF110" s="1279"/>
      <c r="ENG110" s="1279"/>
      <c r="ENH110" s="1279"/>
      <c r="ENI110" s="1279"/>
      <c r="ENJ110" s="1279"/>
      <c r="ENK110" s="1279"/>
      <c r="ENL110" s="1279"/>
      <c r="ENM110" s="1279"/>
      <c r="ENN110" s="1279"/>
      <c r="ENO110" s="1279"/>
      <c r="ENP110" s="1279"/>
      <c r="ENQ110" s="1279"/>
      <c r="ENR110" s="1279"/>
      <c r="ENS110" s="1279"/>
      <c r="ENT110" s="1279"/>
      <c r="ENU110" s="1279"/>
      <c r="ENV110" s="1279"/>
      <c r="ENW110" s="1279"/>
      <c r="ENX110" s="1279"/>
      <c r="ENY110" s="1279"/>
      <c r="ENZ110" s="1279"/>
      <c r="EOA110" s="1279"/>
      <c r="EOB110" s="1279"/>
      <c r="EOC110" s="1279"/>
      <c r="EOD110" s="1279"/>
      <c r="EOE110" s="1279"/>
      <c r="EOF110" s="1279"/>
      <c r="EOG110" s="1279"/>
      <c r="EOH110" s="1279"/>
      <c r="EOI110" s="1279"/>
      <c r="EOJ110" s="1279"/>
      <c r="EOK110" s="1279"/>
      <c r="EOL110" s="1279"/>
      <c r="EOM110" s="1279"/>
      <c r="EON110" s="1279"/>
      <c r="EOO110" s="1279"/>
      <c r="EOP110" s="1279"/>
      <c r="EOQ110" s="1279"/>
      <c r="EOR110" s="1279"/>
      <c r="EOS110" s="1279"/>
      <c r="EOT110" s="1279"/>
      <c r="EOU110" s="1279"/>
      <c r="EOV110" s="1279"/>
      <c r="EOW110" s="1279"/>
      <c r="EOX110" s="1279"/>
      <c r="EOY110" s="1279"/>
      <c r="EOZ110" s="1279"/>
      <c r="EPA110" s="1279"/>
      <c r="EPB110" s="1279"/>
      <c r="EPC110" s="1279"/>
      <c r="EPD110" s="1279"/>
      <c r="EPE110" s="1279"/>
      <c r="EPF110" s="1279"/>
      <c r="EPG110" s="1279"/>
      <c r="EPH110" s="1279"/>
      <c r="EPI110" s="1279"/>
      <c r="EPJ110" s="1279"/>
      <c r="EPK110" s="1279"/>
      <c r="EPL110" s="1279"/>
      <c r="EPM110" s="1279"/>
      <c r="EPN110" s="1279"/>
      <c r="EPO110" s="1279"/>
      <c r="EPP110" s="1279"/>
      <c r="EPQ110" s="1279"/>
      <c r="EPR110" s="1279"/>
      <c r="EPS110" s="1279"/>
      <c r="EPT110" s="1279"/>
      <c r="EPU110" s="1279"/>
      <c r="EPV110" s="1279"/>
      <c r="EPW110" s="1279"/>
      <c r="EPX110" s="1279"/>
      <c r="EPY110" s="1279"/>
      <c r="EPZ110" s="1279"/>
      <c r="EQA110" s="1279"/>
      <c r="EQB110" s="1279"/>
      <c r="EQC110" s="1279"/>
      <c r="EQD110" s="1279"/>
      <c r="EQE110" s="1279"/>
      <c r="EQF110" s="1279"/>
      <c r="EQG110" s="1279"/>
      <c r="EQH110" s="1279"/>
      <c r="EQI110" s="1279"/>
      <c r="EQJ110" s="1279"/>
      <c r="EQK110" s="1279"/>
      <c r="EQL110" s="1279"/>
      <c r="EQM110" s="1279"/>
      <c r="EQN110" s="1279"/>
      <c r="EQO110" s="1279"/>
      <c r="EQP110" s="1279"/>
      <c r="EQQ110" s="1279"/>
      <c r="EQR110" s="1279"/>
      <c r="EQS110" s="1279"/>
      <c r="EQT110" s="1279"/>
      <c r="EQU110" s="1279"/>
      <c r="EQV110" s="1279"/>
      <c r="EQW110" s="1279"/>
      <c r="EQX110" s="1279"/>
      <c r="EQY110" s="1279"/>
      <c r="EQZ110" s="1279"/>
      <c r="ERA110" s="1279"/>
      <c r="ERB110" s="1279"/>
      <c r="ERC110" s="1279"/>
      <c r="ERD110" s="1279"/>
      <c r="ERE110" s="1279"/>
      <c r="ERF110" s="1279"/>
      <c r="ERG110" s="1279"/>
      <c r="ERH110" s="1279"/>
      <c r="ERI110" s="1279"/>
      <c r="ERJ110" s="1279"/>
      <c r="ERK110" s="1279"/>
      <c r="ERL110" s="1279"/>
      <c r="ERM110" s="1279"/>
      <c r="ERN110" s="1279"/>
      <c r="ERO110" s="1279"/>
      <c r="ERP110" s="1279"/>
      <c r="ERQ110" s="1279"/>
      <c r="ERR110" s="1279"/>
      <c r="ERS110" s="1279"/>
      <c r="ERT110" s="1279"/>
      <c r="ERU110" s="1279"/>
      <c r="ERV110" s="1279"/>
      <c r="ERW110" s="1279"/>
      <c r="ERX110" s="1279"/>
      <c r="ERY110" s="1279"/>
      <c r="ERZ110" s="1279"/>
      <c r="ESA110" s="1279"/>
      <c r="ESB110" s="1279"/>
      <c r="ESC110" s="1279"/>
      <c r="ESD110" s="1279"/>
      <c r="ESE110" s="1279"/>
      <c r="ESF110" s="1279"/>
      <c r="ESG110" s="1279"/>
      <c r="ESH110" s="1279"/>
      <c r="ESI110" s="1279"/>
      <c r="ESJ110" s="1279"/>
      <c r="ESK110" s="1279"/>
      <c r="ESL110" s="1279"/>
      <c r="ESM110" s="1279"/>
      <c r="ESN110" s="1279"/>
      <c r="ESO110" s="1279"/>
      <c r="ESP110" s="1279"/>
      <c r="ESQ110" s="1279"/>
      <c r="ESR110" s="1279"/>
      <c r="ESS110" s="1279"/>
      <c r="EST110" s="1279"/>
      <c r="ESU110" s="1279"/>
      <c r="ESV110" s="1279"/>
      <c r="ESW110" s="1279"/>
      <c r="ESX110" s="1279"/>
      <c r="ESY110" s="1279"/>
      <c r="ESZ110" s="1279"/>
      <c r="ETA110" s="1279"/>
      <c r="ETB110" s="1279"/>
      <c r="ETC110" s="1279"/>
      <c r="ETD110" s="1279"/>
      <c r="ETE110" s="1279"/>
      <c r="ETF110" s="1279"/>
      <c r="ETG110" s="1279"/>
      <c r="ETH110" s="1279"/>
      <c r="ETI110" s="1279"/>
      <c r="ETJ110" s="1279"/>
      <c r="ETK110" s="1279"/>
      <c r="ETL110" s="1279"/>
      <c r="ETM110" s="1279"/>
      <c r="ETN110" s="1279"/>
      <c r="ETO110" s="1279"/>
      <c r="ETP110" s="1279"/>
      <c r="ETQ110" s="1279"/>
      <c r="ETR110" s="1279"/>
      <c r="ETS110" s="1279"/>
      <c r="ETT110" s="1279"/>
      <c r="ETU110" s="1279"/>
      <c r="ETV110" s="1279"/>
      <c r="ETW110" s="1279"/>
      <c r="ETX110" s="1279"/>
      <c r="ETY110" s="1279"/>
      <c r="ETZ110" s="1279"/>
      <c r="EUA110" s="1279"/>
      <c r="EUB110" s="1279"/>
      <c r="EUC110" s="1279"/>
      <c r="EUD110" s="1279"/>
      <c r="EUE110" s="1279"/>
      <c r="EUF110" s="1279"/>
      <c r="EUG110" s="1279"/>
      <c r="EUH110" s="1279"/>
      <c r="EUI110" s="1279"/>
      <c r="EUJ110" s="1279"/>
      <c r="EUK110" s="1279"/>
      <c r="EUL110" s="1279"/>
      <c r="EUM110" s="1279"/>
      <c r="EUN110" s="1279"/>
      <c r="EUO110" s="1279"/>
      <c r="EUP110" s="1279"/>
      <c r="EUQ110" s="1279"/>
      <c r="EUR110" s="1279"/>
      <c r="EUS110" s="1279"/>
      <c r="EUT110" s="1279"/>
      <c r="EUU110" s="1279"/>
      <c r="EUV110" s="1279"/>
      <c r="EUW110" s="1279"/>
      <c r="EUX110" s="1279"/>
      <c r="EUY110" s="1279"/>
      <c r="EUZ110" s="1279"/>
      <c r="EVA110" s="1279"/>
      <c r="EVB110" s="1279"/>
      <c r="EVC110" s="1279"/>
      <c r="EVD110" s="1279"/>
      <c r="EVE110" s="1279"/>
      <c r="EVF110" s="1279"/>
      <c r="EVG110" s="1279"/>
      <c r="EVH110" s="1279"/>
      <c r="EVI110" s="1279"/>
      <c r="EVJ110" s="1279"/>
      <c r="EVK110" s="1279"/>
      <c r="EVL110" s="1279"/>
      <c r="EVM110" s="1279"/>
      <c r="EVN110" s="1279"/>
      <c r="EVO110" s="1279"/>
      <c r="EVP110" s="1279"/>
      <c r="EVQ110" s="1279"/>
      <c r="EVR110" s="1279"/>
      <c r="EVS110" s="1279"/>
      <c r="EVT110" s="1279"/>
      <c r="EVU110" s="1279"/>
      <c r="EVV110" s="1279"/>
      <c r="EVW110" s="1279"/>
      <c r="EVX110" s="1279"/>
      <c r="EVY110" s="1279"/>
      <c r="EVZ110" s="1279"/>
      <c r="EWA110" s="1279"/>
      <c r="EWB110" s="1279"/>
      <c r="EWC110" s="1279"/>
      <c r="EWD110" s="1279"/>
      <c r="EWE110" s="1279"/>
      <c r="EWF110" s="1279"/>
      <c r="EWG110" s="1279"/>
      <c r="EWH110" s="1279"/>
      <c r="EWI110" s="1279"/>
      <c r="EWJ110" s="1279"/>
      <c r="EWK110" s="1279"/>
      <c r="EWL110" s="1279"/>
      <c r="EWM110" s="1279"/>
      <c r="EWN110" s="1279"/>
      <c r="EWO110" s="1279"/>
      <c r="EWP110" s="1279"/>
      <c r="EWQ110" s="1279"/>
      <c r="EWR110" s="1279"/>
      <c r="EWS110" s="1279"/>
      <c r="EWT110" s="1279"/>
      <c r="EWU110" s="1279"/>
      <c r="EWV110" s="1279"/>
      <c r="EWW110" s="1279"/>
      <c r="EWX110" s="1279"/>
      <c r="EWY110" s="1279"/>
      <c r="EWZ110" s="1279"/>
      <c r="EXA110" s="1279"/>
      <c r="EXB110" s="1279"/>
      <c r="EXC110" s="1279"/>
      <c r="EXD110" s="1279"/>
      <c r="EXE110" s="1279"/>
      <c r="EXF110" s="1279"/>
      <c r="EXG110" s="1279"/>
      <c r="EXH110" s="1279"/>
      <c r="EXI110" s="1279"/>
      <c r="EXJ110" s="1279"/>
      <c r="EXK110" s="1279"/>
      <c r="EXL110" s="1279"/>
      <c r="EXM110" s="1279"/>
      <c r="EXN110" s="1279"/>
      <c r="EXO110" s="1279"/>
      <c r="EXP110" s="1279"/>
      <c r="EXQ110" s="1279"/>
      <c r="EXR110" s="1279"/>
      <c r="EXS110" s="1279"/>
      <c r="EXT110" s="1279"/>
      <c r="EXU110" s="1279"/>
      <c r="EXV110" s="1279"/>
      <c r="EXW110" s="1279"/>
      <c r="EXX110" s="1279"/>
      <c r="EXY110" s="1279"/>
      <c r="EXZ110" s="1279"/>
      <c r="EYA110" s="1279"/>
      <c r="EYB110" s="1279"/>
      <c r="EYC110" s="1279"/>
      <c r="EYD110" s="1279"/>
      <c r="EYE110" s="1279"/>
      <c r="EYF110" s="1279"/>
      <c r="EYG110" s="1279"/>
      <c r="EYH110" s="1279"/>
      <c r="EYI110" s="1279"/>
      <c r="EYJ110" s="1279"/>
      <c r="EYK110" s="1279"/>
      <c r="EYL110" s="1279"/>
      <c r="EYM110" s="1279"/>
      <c r="EYN110" s="1279"/>
      <c r="EYO110" s="1279"/>
      <c r="EYP110" s="1279"/>
      <c r="EYQ110" s="1279"/>
      <c r="EYR110" s="1279"/>
      <c r="EYS110" s="1279"/>
      <c r="EYT110" s="1279"/>
      <c r="EYU110" s="1279"/>
      <c r="EYV110" s="1279"/>
      <c r="EYW110" s="1279"/>
      <c r="EYX110" s="1279"/>
      <c r="EYY110" s="1279"/>
      <c r="EYZ110" s="1279"/>
      <c r="EZA110" s="1279"/>
      <c r="EZB110" s="1279"/>
      <c r="EZC110" s="1279"/>
      <c r="EZD110" s="1279"/>
      <c r="EZE110" s="1279"/>
      <c r="EZF110" s="1279"/>
      <c r="EZG110" s="1279"/>
      <c r="EZH110" s="1279"/>
      <c r="EZI110" s="1279"/>
      <c r="EZJ110" s="1279"/>
      <c r="EZK110" s="1279"/>
      <c r="EZL110" s="1279"/>
      <c r="EZM110" s="1279"/>
      <c r="EZN110" s="1279"/>
      <c r="EZO110" s="1279"/>
      <c r="EZP110" s="1279"/>
      <c r="EZQ110" s="1279"/>
      <c r="EZR110" s="1279"/>
      <c r="EZS110" s="1279"/>
      <c r="EZT110" s="1279"/>
      <c r="EZU110" s="1279"/>
      <c r="EZV110" s="1279"/>
      <c r="EZW110" s="1279"/>
      <c r="EZX110" s="1279"/>
      <c r="EZY110" s="1279"/>
      <c r="EZZ110" s="1279"/>
      <c r="FAA110" s="1279"/>
      <c r="FAB110" s="1279"/>
      <c r="FAC110" s="1279"/>
      <c r="FAD110" s="1279"/>
      <c r="FAE110" s="1279"/>
      <c r="FAF110" s="1279"/>
      <c r="FAG110" s="1279"/>
      <c r="FAH110" s="1279"/>
      <c r="FAI110" s="1279"/>
      <c r="FAJ110" s="1279"/>
      <c r="FAK110" s="1279"/>
      <c r="FAL110" s="1279"/>
      <c r="FAM110" s="1279"/>
      <c r="FAN110" s="1279"/>
      <c r="FAO110" s="1279"/>
      <c r="FAP110" s="1279"/>
      <c r="FAQ110" s="1279"/>
      <c r="FAR110" s="1279"/>
      <c r="FAS110" s="1279"/>
      <c r="FAT110" s="1279"/>
      <c r="FAU110" s="1279"/>
      <c r="FAV110" s="1279"/>
      <c r="FAW110" s="1279"/>
      <c r="FAX110" s="1279"/>
      <c r="FAY110" s="1279"/>
      <c r="FAZ110" s="1279"/>
      <c r="FBA110" s="1279"/>
      <c r="FBB110" s="1279"/>
      <c r="FBC110" s="1279"/>
      <c r="FBD110" s="1279"/>
      <c r="FBE110" s="1279"/>
      <c r="FBF110" s="1279"/>
      <c r="FBG110" s="1279"/>
      <c r="FBH110" s="1279"/>
      <c r="FBI110" s="1279"/>
      <c r="FBJ110" s="1279"/>
      <c r="FBK110" s="1279"/>
      <c r="FBL110" s="1279"/>
      <c r="FBM110" s="1279"/>
      <c r="FBN110" s="1279"/>
      <c r="FBO110" s="1279"/>
      <c r="FBP110" s="1279"/>
      <c r="FBQ110" s="1279"/>
      <c r="FBR110" s="1279"/>
      <c r="FBS110" s="1279"/>
      <c r="FBT110" s="1279"/>
      <c r="FBU110" s="1279"/>
      <c r="FBV110" s="1279"/>
      <c r="FBW110" s="1279"/>
      <c r="FBX110" s="1279"/>
      <c r="FBY110" s="1279"/>
      <c r="FBZ110" s="1279"/>
      <c r="FCA110" s="1279"/>
      <c r="FCB110" s="1279"/>
      <c r="FCC110" s="1279"/>
      <c r="FCD110" s="1279"/>
      <c r="FCE110" s="1279"/>
      <c r="FCF110" s="1279"/>
      <c r="FCG110" s="1279"/>
      <c r="FCH110" s="1279"/>
      <c r="FCI110" s="1279"/>
      <c r="FCJ110" s="1279"/>
      <c r="FCK110" s="1279"/>
      <c r="FCL110" s="1279"/>
      <c r="FCM110" s="1279"/>
      <c r="FCN110" s="1279"/>
      <c r="FCO110" s="1279"/>
      <c r="FCP110" s="1279"/>
      <c r="FCQ110" s="1279"/>
      <c r="FCR110" s="1279"/>
      <c r="FCS110" s="1279"/>
      <c r="FCT110" s="1279"/>
      <c r="FCU110" s="1279"/>
      <c r="FCV110" s="1279"/>
      <c r="FCW110" s="1279"/>
      <c r="FCX110" s="1279"/>
      <c r="FCY110" s="1279"/>
      <c r="FCZ110" s="1279"/>
      <c r="FDA110" s="1279"/>
      <c r="FDB110" s="1279"/>
      <c r="FDC110" s="1279"/>
      <c r="FDD110" s="1279"/>
      <c r="FDE110" s="1279"/>
      <c r="FDF110" s="1279"/>
      <c r="FDG110" s="1279"/>
      <c r="FDH110" s="1279"/>
      <c r="FDI110" s="1279"/>
      <c r="FDJ110" s="1279"/>
      <c r="FDK110" s="1279"/>
      <c r="FDL110" s="1279"/>
      <c r="FDM110" s="1279"/>
      <c r="FDN110" s="1279"/>
      <c r="FDO110" s="1279"/>
      <c r="FDP110" s="1279"/>
      <c r="FDQ110" s="1279"/>
      <c r="FDR110" s="1279"/>
      <c r="FDS110" s="1279"/>
      <c r="FDT110" s="1279"/>
      <c r="FDU110" s="1279"/>
      <c r="FDV110" s="1279"/>
      <c r="FDW110" s="1279"/>
      <c r="FDX110" s="1279"/>
      <c r="FDY110" s="1279"/>
      <c r="FDZ110" s="1279"/>
      <c r="FEA110" s="1279"/>
      <c r="FEB110" s="1279"/>
      <c r="FEC110" s="1279"/>
      <c r="FED110" s="1279"/>
      <c r="FEE110" s="1279"/>
      <c r="FEF110" s="1279"/>
      <c r="FEG110" s="1279"/>
      <c r="FEH110" s="1279"/>
      <c r="FEI110" s="1279"/>
      <c r="FEJ110" s="1279"/>
      <c r="FEK110" s="1279"/>
      <c r="FEL110" s="1279"/>
      <c r="FEM110" s="1279"/>
      <c r="FEN110" s="1279"/>
      <c r="FEO110" s="1279"/>
      <c r="FEP110" s="1279"/>
      <c r="FEQ110" s="1279"/>
      <c r="FER110" s="1279"/>
      <c r="FES110" s="1279"/>
      <c r="FET110" s="1279"/>
      <c r="FEU110" s="1279"/>
      <c r="FEV110" s="1279"/>
      <c r="FEW110" s="1279"/>
      <c r="FEX110" s="1279"/>
      <c r="FEY110" s="1279"/>
      <c r="FEZ110" s="1279"/>
      <c r="FFA110" s="1279"/>
      <c r="FFB110" s="1279"/>
      <c r="FFC110" s="1279"/>
      <c r="FFD110" s="1279"/>
      <c r="FFE110" s="1279"/>
      <c r="FFF110" s="1279"/>
      <c r="FFG110" s="1279"/>
      <c r="FFH110" s="1279"/>
      <c r="FFI110" s="1279"/>
      <c r="FFJ110" s="1279"/>
      <c r="FFK110" s="1279"/>
      <c r="FFL110" s="1279"/>
      <c r="FFM110" s="1279"/>
      <c r="FFN110" s="1279"/>
      <c r="FFO110" s="1279"/>
      <c r="FFP110" s="1279"/>
      <c r="FFQ110" s="1279"/>
      <c r="FFR110" s="1279"/>
      <c r="FFS110" s="1279"/>
      <c r="FFT110" s="1279"/>
      <c r="FFU110" s="1279"/>
      <c r="FFV110" s="1279"/>
      <c r="FFW110" s="1279"/>
      <c r="FFX110" s="1279"/>
      <c r="FFY110" s="1279"/>
      <c r="FFZ110" s="1279"/>
      <c r="FGA110" s="1279"/>
      <c r="FGB110" s="1279"/>
      <c r="FGC110" s="1279"/>
      <c r="FGD110" s="1279"/>
      <c r="FGE110" s="1279"/>
      <c r="FGF110" s="1279"/>
      <c r="FGG110" s="1279"/>
      <c r="FGH110" s="1279"/>
      <c r="FGI110" s="1279"/>
      <c r="FGJ110" s="1279"/>
      <c r="FGK110" s="1279"/>
      <c r="FGL110" s="1279"/>
      <c r="FGM110" s="1279"/>
      <c r="FGN110" s="1279"/>
      <c r="FGO110" s="1279"/>
      <c r="FGP110" s="1279"/>
      <c r="FGQ110" s="1279"/>
      <c r="FGR110" s="1279"/>
      <c r="FGS110" s="1279"/>
      <c r="FGT110" s="1279"/>
      <c r="FGU110" s="1279"/>
      <c r="FGV110" s="1279"/>
      <c r="FGW110" s="1279"/>
      <c r="FGX110" s="1279"/>
      <c r="FGY110" s="1279"/>
      <c r="FGZ110" s="1279"/>
      <c r="FHA110" s="1279"/>
      <c r="FHB110" s="1279"/>
      <c r="FHC110" s="1279"/>
      <c r="FHD110" s="1279"/>
      <c r="FHE110" s="1279"/>
      <c r="FHF110" s="1279"/>
      <c r="FHG110" s="1279"/>
      <c r="FHH110" s="1279"/>
      <c r="FHI110" s="1279"/>
      <c r="FHJ110" s="1279"/>
      <c r="FHK110" s="1279"/>
      <c r="FHL110" s="1279"/>
      <c r="FHM110" s="1279"/>
      <c r="FHN110" s="1279"/>
      <c r="FHO110" s="1279"/>
      <c r="FHP110" s="1279"/>
      <c r="FHQ110" s="1279"/>
      <c r="FHR110" s="1279"/>
      <c r="FHS110" s="1279"/>
      <c r="FHT110" s="1279"/>
      <c r="FHU110" s="1279"/>
      <c r="FHV110" s="1279"/>
      <c r="FHW110" s="1279"/>
      <c r="FHX110" s="1279"/>
      <c r="FHY110" s="1279"/>
      <c r="FHZ110" s="1279"/>
      <c r="FIA110" s="1279"/>
      <c r="FIB110" s="1279"/>
      <c r="FIC110" s="1279"/>
      <c r="FID110" s="1279"/>
      <c r="FIE110" s="1279"/>
      <c r="FIF110" s="1279"/>
      <c r="FIG110" s="1279"/>
      <c r="FIH110" s="1279"/>
      <c r="FII110" s="1279"/>
      <c r="FIJ110" s="1279"/>
      <c r="FIK110" s="1279"/>
      <c r="FIL110" s="1279"/>
      <c r="FIM110" s="1279"/>
      <c r="FIN110" s="1279"/>
      <c r="FIO110" s="1279"/>
      <c r="FIP110" s="1279"/>
      <c r="FIQ110" s="1279"/>
      <c r="FIR110" s="1279"/>
      <c r="FIS110" s="1279"/>
      <c r="FIT110" s="1279"/>
      <c r="FIU110" s="1279"/>
      <c r="FIV110" s="1279"/>
      <c r="FIW110" s="1279"/>
      <c r="FIX110" s="1279"/>
      <c r="FIY110" s="1279"/>
      <c r="FIZ110" s="1279"/>
      <c r="FJA110" s="1279"/>
      <c r="FJB110" s="1279"/>
      <c r="FJC110" s="1279"/>
      <c r="FJD110" s="1279"/>
      <c r="FJE110" s="1279"/>
      <c r="FJF110" s="1279"/>
      <c r="FJG110" s="1279"/>
      <c r="FJH110" s="1279"/>
      <c r="FJI110" s="1279"/>
      <c r="FJJ110" s="1279"/>
      <c r="FJK110" s="1279"/>
      <c r="FJL110" s="1279"/>
      <c r="FJM110" s="1279"/>
      <c r="FJN110" s="1279"/>
      <c r="FJO110" s="1279"/>
      <c r="FJP110" s="1279"/>
      <c r="FJQ110" s="1279"/>
      <c r="FJR110" s="1279"/>
      <c r="FJS110" s="1279"/>
      <c r="FJT110" s="1279"/>
      <c r="FJU110" s="1279"/>
      <c r="FJV110" s="1279"/>
      <c r="FJW110" s="1279"/>
      <c r="FJX110" s="1279"/>
      <c r="FJY110" s="1279"/>
      <c r="FJZ110" s="1279"/>
      <c r="FKA110" s="1279"/>
      <c r="FKB110" s="1279"/>
      <c r="FKC110" s="1279"/>
      <c r="FKD110" s="1279"/>
      <c r="FKE110" s="1279"/>
      <c r="FKF110" s="1279"/>
      <c r="FKG110" s="1279"/>
      <c r="FKH110" s="1279"/>
      <c r="FKI110" s="1279"/>
      <c r="FKJ110" s="1279"/>
      <c r="FKK110" s="1279"/>
      <c r="FKL110" s="1279"/>
      <c r="FKM110" s="1279"/>
      <c r="FKN110" s="1279"/>
      <c r="FKO110" s="1279"/>
      <c r="FKP110" s="1279"/>
      <c r="FKQ110" s="1279"/>
      <c r="FKR110" s="1279"/>
      <c r="FKS110" s="1279"/>
      <c r="FKT110" s="1279"/>
      <c r="FKU110" s="1279"/>
      <c r="FKV110" s="1279"/>
      <c r="FKW110" s="1279"/>
      <c r="FKX110" s="1279"/>
      <c r="FKY110" s="1279"/>
      <c r="FKZ110" s="1279"/>
      <c r="FLA110" s="1279"/>
      <c r="FLB110" s="1279"/>
      <c r="FLC110" s="1279"/>
      <c r="FLD110" s="1279"/>
      <c r="FLE110" s="1279"/>
      <c r="FLF110" s="1279"/>
      <c r="FLG110" s="1279"/>
      <c r="FLH110" s="1279"/>
      <c r="FLI110" s="1279"/>
      <c r="FLJ110" s="1279"/>
      <c r="FLK110" s="1279"/>
      <c r="FLL110" s="1279"/>
      <c r="FLM110" s="1279"/>
      <c r="FLN110" s="1279"/>
      <c r="FLO110" s="1279"/>
      <c r="FLP110" s="1279"/>
      <c r="FLQ110" s="1279"/>
      <c r="FLR110" s="1279"/>
      <c r="FLS110" s="1279"/>
      <c r="FLT110" s="1279"/>
      <c r="FLU110" s="1279"/>
      <c r="FLV110" s="1279"/>
      <c r="FLW110" s="1279"/>
      <c r="FLX110" s="1279"/>
      <c r="FLY110" s="1279"/>
      <c r="FLZ110" s="1279"/>
      <c r="FMA110" s="1279"/>
      <c r="FMB110" s="1279"/>
      <c r="FMC110" s="1279"/>
      <c r="FMD110" s="1279"/>
      <c r="FME110" s="1279"/>
      <c r="FMF110" s="1279"/>
      <c r="FMG110" s="1279"/>
      <c r="FMH110" s="1279"/>
      <c r="FMI110" s="1279"/>
      <c r="FMJ110" s="1279"/>
      <c r="FMK110" s="1279"/>
      <c r="FML110" s="1279"/>
      <c r="FMM110" s="1279"/>
      <c r="FMN110" s="1279"/>
      <c r="FMO110" s="1279"/>
      <c r="FMP110" s="1279"/>
      <c r="FMQ110" s="1279"/>
      <c r="FMR110" s="1279"/>
      <c r="FMS110" s="1279"/>
      <c r="FMT110" s="1279"/>
      <c r="FMU110" s="1279"/>
      <c r="FMV110" s="1279"/>
      <c r="FMW110" s="1279"/>
      <c r="FMX110" s="1279"/>
      <c r="FMY110" s="1279"/>
      <c r="FMZ110" s="1279"/>
      <c r="FNA110" s="1279"/>
      <c r="FNB110" s="1279"/>
      <c r="FNC110" s="1279"/>
      <c r="FND110" s="1279"/>
      <c r="FNE110" s="1279"/>
      <c r="FNF110" s="1279"/>
      <c r="FNG110" s="1279"/>
      <c r="FNH110" s="1279"/>
      <c r="FNI110" s="1279"/>
      <c r="FNJ110" s="1279"/>
      <c r="FNK110" s="1279"/>
      <c r="FNL110" s="1279"/>
      <c r="FNM110" s="1279"/>
      <c r="FNN110" s="1279"/>
      <c r="FNO110" s="1279"/>
      <c r="FNP110" s="1279"/>
      <c r="FNQ110" s="1279"/>
      <c r="FNR110" s="1279"/>
      <c r="FNS110" s="1279"/>
      <c r="FNT110" s="1279"/>
      <c r="FNU110" s="1279"/>
      <c r="FNV110" s="1279"/>
      <c r="FNW110" s="1279"/>
      <c r="FNX110" s="1279"/>
      <c r="FNY110" s="1279"/>
      <c r="FNZ110" s="1279"/>
      <c r="FOA110" s="1279"/>
      <c r="FOB110" s="1279"/>
      <c r="FOC110" s="1279"/>
      <c r="FOD110" s="1279"/>
      <c r="FOE110" s="1279"/>
      <c r="FOF110" s="1279"/>
      <c r="FOG110" s="1279"/>
      <c r="FOH110" s="1279"/>
      <c r="FOI110" s="1279"/>
      <c r="FOJ110" s="1279"/>
      <c r="FOK110" s="1279"/>
      <c r="FOL110" s="1279"/>
      <c r="FOM110" s="1279"/>
      <c r="FON110" s="1279"/>
      <c r="FOO110" s="1279"/>
      <c r="FOP110" s="1279"/>
      <c r="FOQ110" s="1279"/>
      <c r="FOR110" s="1279"/>
      <c r="FOS110" s="1279"/>
      <c r="FOT110" s="1279"/>
      <c r="FOU110" s="1279"/>
      <c r="FOV110" s="1279"/>
      <c r="FOW110" s="1279"/>
      <c r="FOX110" s="1279"/>
      <c r="FOY110" s="1279"/>
      <c r="FOZ110" s="1279"/>
      <c r="FPA110" s="1279"/>
      <c r="FPB110" s="1279"/>
      <c r="FPC110" s="1279"/>
      <c r="FPD110" s="1279"/>
      <c r="FPE110" s="1279"/>
      <c r="FPF110" s="1279"/>
      <c r="FPG110" s="1279"/>
      <c r="FPH110" s="1279"/>
      <c r="FPI110" s="1279"/>
      <c r="FPJ110" s="1279"/>
      <c r="FPK110" s="1279"/>
      <c r="FPL110" s="1279"/>
      <c r="FPM110" s="1279"/>
      <c r="FPN110" s="1279"/>
      <c r="FPO110" s="1279"/>
      <c r="FPP110" s="1279"/>
      <c r="FPQ110" s="1279"/>
      <c r="FPR110" s="1279"/>
      <c r="FPS110" s="1279"/>
      <c r="FPT110" s="1279"/>
      <c r="FPU110" s="1279"/>
      <c r="FPV110" s="1279"/>
      <c r="FPW110" s="1279"/>
      <c r="FPX110" s="1279"/>
      <c r="FPY110" s="1279"/>
      <c r="FPZ110" s="1279"/>
      <c r="FQA110" s="1279"/>
      <c r="FQB110" s="1279"/>
      <c r="FQC110" s="1279"/>
      <c r="FQD110" s="1279"/>
      <c r="FQE110" s="1279"/>
      <c r="FQF110" s="1279"/>
      <c r="FQG110" s="1279"/>
      <c r="FQH110" s="1279"/>
      <c r="FQI110" s="1279"/>
      <c r="FQJ110" s="1279"/>
      <c r="FQK110" s="1279"/>
      <c r="FQL110" s="1279"/>
      <c r="FQM110" s="1279"/>
      <c r="FQN110" s="1279"/>
      <c r="FQO110" s="1279"/>
      <c r="FQP110" s="1279"/>
      <c r="FQQ110" s="1279"/>
      <c r="FQR110" s="1279"/>
      <c r="FQS110" s="1279"/>
      <c r="FQT110" s="1279"/>
      <c r="FQU110" s="1279"/>
      <c r="FQV110" s="1279"/>
      <c r="FQW110" s="1279"/>
      <c r="FQX110" s="1279"/>
      <c r="FQY110" s="1279"/>
      <c r="FQZ110" s="1279"/>
      <c r="FRA110" s="1279"/>
      <c r="FRB110" s="1279"/>
      <c r="FRC110" s="1279"/>
      <c r="FRD110" s="1279"/>
      <c r="FRE110" s="1279"/>
      <c r="FRF110" s="1279"/>
      <c r="FRG110" s="1279"/>
      <c r="FRH110" s="1279"/>
      <c r="FRI110" s="1279"/>
      <c r="FRJ110" s="1279"/>
      <c r="FRK110" s="1279"/>
      <c r="FRL110" s="1279"/>
      <c r="FRM110" s="1279"/>
      <c r="FRN110" s="1279"/>
      <c r="FRO110" s="1279"/>
      <c r="FRP110" s="1279"/>
      <c r="FRQ110" s="1279"/>
      <c r="FRR110" s="1279"/>
      <c r="FRS110" s="1279"/>
      <c r="FRT110" s="1279"/>
      <c r="FRU110" s="1279"/>
      <c r="FRV110" s="1279"/>
      <c r="FRW110" s="1279"/>
      <c r="FRX110" s="1279"/>
      <c r="FRY110" s="1279"/>
      <c r="FRZ110" s="1279"/>
      <c r="FSA110" s="1279"/>
      <c r="FSB110" s="1279"/>
      <c r="FSC110" s="1279"/>
      <c r="FSD110" s="1279"/>
      <c r="FSE110" s="1279"/>
      <c r="FSF110" s="1279"/>
      <c r="FSG110" s="1279"/>
      <c r="FSH110" s="1279"/>
      <c r="FSI110" s="1279"/>
      <c r="FSJ110" s="1279"/>
      <c r="FSK110" s="1279"/>
      <c r="FSL110" s="1279"/>
      <c r="FSM110" s="1279"/>
      <c r="FSN110" s="1279"/>
      <c r="FSO110" s="1279"/>
      <c r="FSP110" s="1279"/>
      <c r="FSQ110" s="1279"/>
      <c r="FSR110" s="1279"/>
      <c r="FSS110" s="1279"/>
      <c r="FST110" s="1279"/>
      <c r="FSU110" s="1279"/>
      <c r="FSV110" s="1279"/>
      <c r="FSW110" s="1279"/>
      <c r="FSX110" s="1279"/>
      <c r="FSY110" s="1279"/>
      <c r="FSZ110" s="1279"/>
      <c r="FTA110" s="1279"/>
      <c r="FTB110" s="1279"/>
      <c r="FTC110" s="1279"/>
      <c r="FTD110" s="1279"/>
      <c r="FTE110" s="1279"/>
      <c r="FTF110" s="1279"/>
      <c r="FTG110" s="1279"/>
      <c r="FTH110" s="1279"/>
      <c r="FTI110" s="1279"/>
      <c r="FTJ110" s="1279"/>
      <c r="FTK110" s="1279"/>
      <c r="FTL110" s="1279"/>
      <c r="FTM110" s="1279"/>
      <c r="FTN110" s="1279"/>
      <c r="FTO110" s="1279"/>
      <c r="FTP110" s="1279"/>
      <c r="FTQ110" s="1279"/>
      <c r="FTR110" s="1279"/>
      <c r="FTS110" s="1279"/>
      <c r="FTT110" s="1279"/>
      <c r="FTU110" s="1279"/>
      <c r="FTV110" s="1279"/>
      <c r="FTW110" s="1279"/>
      <c r="FTX110" s="1279"/>
      <c r="FTY110" s="1279"/>
      <c r="FTZ110" s="1279"/>
      <c r="FUA110" s="1279"/>
      <c r="FUB110" s="1279"/>
      <c r="FUC110" s="1279"/>
      <c r="FUD110" s="1279"/>
      <c r="FUE110" s="1279"/>
      <c r="FUF110" s="1279"/>
      <c r="FUG110" s="1279"/>
      <c r="FUH110" s="1279"/>
      <c r="FUI110" s="1279"/>
      <c r="FUJ110" s="1279"/>
      <c r="FUK110" s="1279"/>
      <c r="FUL110" s="1279"/>
      <c r="FUM110" s="1279"/>
      <c r="FUN110" s="1279"/>
      <c r="FUO110" s="1279"/>
      <c r="FUP110" s="1279"/>
      <c r="FUQ110" s="1279"/>
      <c r="FUR110" s="1279"/>
      <c r="FUS110" s="1279"/>
      <c r="FUT110" s="1279"/>
      <c r="FUU110" s="1279"/>
      <c r="FUV110" s="1279"/>
      <c r="FUW110" s="1279"/>
      <c r="FUX110" s="1279"/>
      <c r="FUY110" s="1279"/>
      <c r="FUZ110" s="1279"/>
      <c r="FVA110" s="1279"/>
      <c r="FVB110" s="1279"/>
      <c r="FVC110" s="1279"/>
      <c r="FVD110" s="1279"/>
      <c r="FVE110" s="1279"/>
      <c r="FVF110" s="1279"/>
      <c r="FVG110" s="1279"/>
      <c r="FVH110" s="1279"/>
      <c r="FVI110" s="1279"/>
      <c r="FVJ110" s="1279"/>
      <c r="FVK110" s="1279"/>
      <c r="FVL110" s="1279"/>
      <c r="FVM110" s="1279"/>
      <c r="FVN110" s="1279"/>
      <c r="FVO110" s="1279"/>
      <c r="FVP110" s="1279"/>
      <c r="FVQ110" s="1279"/>
      <c r="FVR110" s="1279"/>
      <c r="FVS110" s="1279"/>
      <c r="FVT110" s="1279"/>
      <c r="FVU110" s="1279"/>
      <c r="FVV110" s="1279"/>
      <c r="FVW110" s="1279"/>
      <c r="FVX110" s="1279"/>
      <c r="FVY110" s="1279"/>
      <c r="FVZ110" s="1279"/>
      <c r="FWA110" s="1279"/>
      <c r="FWB110" s="1279"/>
      <c r="FWC110" s="1279"/>
      <c r="FWD110" s="1279"/>
      <c r="FWE110" s="1279"/>
      <c r="FWF110" s="1279"/>
      <c r="FWG110" s="1279"/>
      <c r="FWH110" s="1279"/>
      <c r="FWI110" s="1279"/>
      <c r="FWJ110" s="1279"/>
      <c r="FWK110" s="1279"/>
      <c r="FWL110" s="1279"/>
      <c r="FWM110" s="1279"/>
      <c r="FWN110" s="1279"/>
      <c r="FWO110" s="1279"/>
      <c r="FWP110" s="1279"/>
      <c r="FWQ110" s="1279"/>
      <c r="FWR110" s="1279"/>
      <c r="FWS110" s="1279"/>
      <c r="FWT110" s="1279"/>
      <c r="FWU110" s="1279"/>
      <c r="FWV110" s="1279"/>
      <c r="FWW110" s="1279"/>
      <c r="FWX110" s="1279"/>
      <c r="FWY110" s="1279"/>
      <c r="FWZ110" s="1279"/>
      <c r="FXA110" s="1279"/>
      <c r="FXB110" s="1279"/>
      <c r="FXC110" s="1279"/>
      <c r="FXD110" s="1279"/>
      <c r="FXE110" s="1279"/>
      <c r="FXF110" s="1279"/>
      <c r="FXG110" s="1279"/>
      <c r="FXH110" s="1279"/>
      <c r="FXI110" s="1279"/>
      <c r="FXJ110" s="1279"/>
      <c r="FXK110" s="1279"/>
      <c r="FXL110" s="1279"/>
      <c r="FXM110" s="1279"/>
      <c r="FXN110" s="1279"/>
      <c r="FXO110" s="1279"/>
      <c r="FXP110" s="1279"/>
      <c r="FXQ110" s="1279"/>
      <c r="FXR110" s="1279"/>
      <c r="FXS110" s="1279"/>
      <c r="FXT110" s="1279"/>
      <c r="FXU110" s="1279"/>
      <c r="FXV110" s="1279"/>
      <c r="FXW110" s="1279"/>
      <c r="FXX110" s="1279"/>
      <c r="FXY110" s="1279"/>
      <c r="FXZ110" s="1279"/>
      <c r="FYA110" s="1279"/>
      <c r="FYB110" s="1279"/>
      <c r="FYC110" s="1279"/>
      <c r="FYD110" s="1279"/>
      <c r="FYE110" s="1279"/>
      <c r="FYF110" s="1279"/>
      <c r="FYG110" s="1279"/>
      <c r="FYH110" s="1279"/>
      <c r="FYI110" s="1279"/>
      <c r="FYJ110" s="1279"/>
      <c r="FYK110" s="1279"/>
      <c r="FYL110" s="1279"/>
      <c r="FYM110" s="1279"/>
      <c r="FYN110" s="1279"/>
      <c r="FYO110" s="1279"/>
      <c r="FYP110" s="1279"/>
      <c r="FYQ110" s="1279"/>
      <c r="FYR110" s="1279"/>
      <c r="FYS110" s="1279"/>
      <c r="FYT110" s="1279"/>
      <c r="FYU110" s="1279"/>
      <c r="FYV110" s="1279"/>
      <c r="FYW110" s="1279"/>
      <c r="FYX110" s="1279"/>
      <c r="FYY110" s="1279"/>
      <c r="FYZ110" s="1279"/>
      <c r="FZA110" s="1279"/>
      <c r="FZB110" s="1279"/>
      <c r="FZC110" s="1279"/>
      <c r="FZD110" s="1279"/>
      <c r="FZE110" s="1279"/>
      <c r="FZF110" s="1279"/>
      <c r="FZG110" s="1279"/>
      <c r="FZH110" s="1279"/>
      <c r="FZI110" s="1279"/>
      <c r="FZJ110" s="1279"/>
      <c r="FZK110" s="1279"/>
      <c r="FZL110" s="1279"/>
      <c r="FZM110" s="1279"/>
      <c r="FZN110" s="1279"/>
      <c r="FZO110" s="1279"/>
      <c r="FZP110" s="1279"/>
      <c r="FZQ110" s="1279"/>
      <c r="FZR110" s="1279"/>
      <c r="FZS110" s="1279"/>
      <c r="FZT110" s="1279"/>
      <c r="FZU110" s="1279"/>
      <c r="FZV110" s="1279"/>
      <c r="FZW110" s="1279"/>
      <c r="FZX110" s="1279"/>
      <c r="FZY110" s="1279"/>
      <c r="FZZ110" s="1279"/>
      <c r="GAA110" s="1279"/>
      <c r="GAB110" s="1279"/>
      <c r="GAC110" s="1279"/>
      <c r="GAD110" s="1279"/>
      <c r="GAE110" s="1279"/>
      <c r="GAF110" s="1279"/>
      <c r="GAG110" s="1279"/>
      <c r="GAH110" s="1279"/>
      <c r="GAI110" s="1279"/>
      <c r="GAJ110" s="1279"/>
      <c r="GAK110" s="1279"/>
      <c r="GAL110" s="1279"/>
      <c r="GAM110" s="1279"/>
      <c r="GAN110" s="1279"/>
      <c r="GAO110" s="1279"/>
      <c r="GAP110" s="1279"/>
      <c r="GAQ110" s="1279"/>
      <c r="GAR110" s="1279"/>
      <c r="GAS110" s="1279"/>
      <c r="GAT110" s="1279"/>
      <c r="GAU110" s="1279"/>
      <c r="GAV110" s="1279"/>
      <c r="GAW110" s="1279"/>
      <c r="GAX110" s="1279"/>
      <c r="GAY110" s="1279"/>
      <c r="GAZ110" s="1279"/>
      <c r="GBA110" s="1279"/>
      <c r="GBB110" s="1279"/>
      <c r="GBC110" s="1279"/>
      <c r="GBD110" s="1279"/>
      <c r="GBE110" s="1279"/>
      <c r="GBF110" s="1279"/>
      <c r="GBG110" s="1279"/>
      <c r="GBH110" s="1279"/>
      <c r="GBI110" s="1279"/>
      <c r="GBJ110" s="1279"/>
      <c r="GBK110" s="1279"/>
      <c r="GBL110" s="1279"/>
      <c r="GBM110" s="1279"/>
      <c r="GBN110" s="1279"/>
      <c r="GBO110" s="1279"/>
      <c r="GBP110" s="1279"/>
      <c r="GBQ110" s="1279"/>
      <c r="GBR110" s="1279"/>
      <c r="GBS110" s="1279"/>
      <c r="GBT110" s="1279"/>
      <c r="GBU110" s="1279"/>
      <c r="GBV110" s="1279"/>
      <c r="GBW110" s="1279"/>
      <c r="GBX110" s="1279"/>
      <c r="GBY110" s="1279"/>
      <c r="GBZ110" s="1279"/>
      <c r="GCA110" s="1279"/>
      <c r="GCB110" s="1279"/>
      <c r="GCC110" s="1279"/>
      <c r="GCD110" s="1279"/>
      <c r="GCE110" s="1279"/>
      <c r="GCF110" s="1279"/>
      <c r="GCG110" s="1279"/>
      <c r="GCH110" s="1279"/>
      <c r="GCI110" s="1279"/>
      <c r="GCJ110" s="1279"/>
      <c r="GCK110" s="1279"/>
      <c r="GCL110" s="1279"/>
      <c r="GCM110" s="1279"/>
      <c r="GCN110" s="1279"/>
      <c r="GCO110" s="1279"/>
      <c r="GCP110" s="1279"/>
      <c r="GCQ110" s="1279"/>
      <c r="GCR110" s="1279"/>
      <c r="GCS110" s="1279"/>
      <c r="GCT110" s="1279"/>
      <c r="GCU110" s="1279"/>
      <c r="GCV110" s="1279"/>
      <c r="GCW110" s="1279"/>
      <c r="GCX110" s="1279"/>
      <c r="GCY110" s="1279"/>
      <c r="GCZ110" s="1279"/>
      <c r="GDA110" s="1279"/>
      <c r="GDB110" s="1279"/>
      <c r="GDC110" s="1279"/>
      <c r="GDD110" s="1279"/>
      <c r="GDE110" s="1279"/>
      <c r="GDF110" s="1279"/>
      <c r="GDG110" s="1279"/>
      <c r="GDH110" s="1279"/>
      <c r="GDI110" s="1279"/>
      <c r="GDJ110" s="1279"/>
      <c r="GDK110" s="1279"/>
      <c r="GDL110" s="1279"/>
      <c r="GDM110" s="1279"/>
      <c r="GDN110" s="1279"/>
      <c r="GDO110" s="1279"/>
      <c r="GDP110" s="1279"/>
      <c r="GDQ110" s="1279"/>
      <c r="GDR110" s="1279"/>
      <c r="GDS110" s="1279"/>
      <c r="GDT110" s="1279"/>
      <c r="GDU110" s="1279"/>
      <c r="GDV110" s="1279"/>
      <c r="GDW110" s="1279"/>
      <c r="GDX110" s="1279"/>
      <c r="GDY110" s="1279"/>
      <c r="GDZ110" s="1279"/>
      <c r="GEA110" s="1279"/>
      <c r="GEB110" s="1279"/>
      <c r="GEC110" s="1279"/>
      <c r="GED110" s="1279"/>
      <c r="GEE110" s="1279"/>
      <c r="GEF110" s="1279"/>
      <c r="GEG110" s="1279"/>
      <c r="GEH110" s="1279"/>
      <c r="GEI110" s="1279"/>
      <c r="GEJ110" s="1279"/>
      <c r="GEK110" s="1279"/>
      <c r="GEL110" s="1279"/>
      <c r="GEM110" s="1279"/>
      <c r="GEN110" s="1279"/>
      <c r="GEO110" s="1279"/>
      <c r="GEP110" s="1279"/>
      <c r="GEQ110" s="1279"/>
      <c r="GER110" s="1279"/>
      <c r="GES110" s="1279"/>
      <c r="GET110" s="1279"/>
      <c r="GEU110" s="1279"/>
      <c r="GEV110" s="1279"/>
      <c r="GEW110" s="1279"/>
      <c r="GEX110" s="1279"/>
      <c r="GEY110" s="1279"/>
      <c r="GEZ110" s="1279"/>
      <c r="GFA110" s="1279"/>
      <c r="GFB110" s="1279"/>
      <c r="GFC110" s="1279"/>
      <c r="GFD110" s="1279"/>
      <c r="GFE110" s="1279"/>
      <c r="GFF110" s="1279"/>
      <c r="GFG110" s="1279"/>
      <c r="GFH110" s="1279"/>
      <c r="GFI110" s="1279"/>
      <c r="GFJ110" s="1279"/>
      <c r="GFK110" s="1279"/>
      <c r="GFL110" s="1279"/>
      <c r="GFM110" s="1279"/>
      <c r="GFN110" s="1279"/>
      <c r="GFO110" s="1279"/>
      <c r="GFP110" s="1279"/>
      <c r="GFQ110" s="1279"/>
      <c r="GFR110" s="1279"/>
      <c r="GFS110" s="1279"/>
      <c r="GFT110" s="1279"/>
      <c r="GFU110" s="1279"/>
      <c r="GFV110" s="1279"/>
      <c r="GFW110" s="1279"/>
      <c r="GFX110" s="1279"/>
      <c r="GFY110" s="1279"/>
      <c r="GFZ110" s="1279"/>
      <c r="GGA110" s="1279"/>
      <c r="GGB110" s="1279"/>
      <c r="GGC110" s="1279"/>
      <c r="GGD110" s="1279"/>
      <c r="GGE110" s="1279"/>
      <c r="GGF110" s="1279"/>
      <c r="GGG110" s="1279"/>
      <c r="GGH110" s="1279"/>
      <c r="GGI110" s="1279"/>
      <c r="GGJ110" s="1279"/>
      <c r="GGK110" s="1279"/>
      <c r="GGL110" s="1279"/>
      <c r="GGM110" s="1279"/>
      <c r="GGN110" s="1279"/>
      <c r="GGO110" s="1279"/>
      <c r="GGP110" s="1279"/>
      <c r="GGQ110" s="1279"/>
      <c r="GGR110" s="1279"/>
      <c r="GGS110" s="1279"/>
      <c r="GGT110" s="1279"/>
      <c r="GGU110" s="1279"/>
      <c r="GGV110" s="1279"/>
      <c r="GGW110" s="1279"/>
      <c r="GGX110" s="1279"/>
      <c r="GGY110" s="1279"/>
      <c r="GGZ110" s="1279"/>
      <c r="GHA110" s="1279"/>
      <c r="GHB110" s="1279"/>
      <c r="GHC110" s="1279"/>
      <c r="GHD110" s="1279"/>
      <c r="GHE110" s="1279"/>
      <c r="GHF110" s="1279"/>
      <c r="GHG110" s="1279"/>
      <c r="GHH110" s="1279"/>
      <c r="GHI110" s="1279"/>
      <c r="GHJ110" s="1279"/>
      <c r="GHK110" s="1279"/>
      <c r="GHL110" s="1279"/>
      <c r="GHM110" s="1279"/>
      <c r="GHN110" s="1279"/>
      <c r="GHO110" s="1279"/>
      <c r="GHP110" s="1279"/>
      <c r="GHQ110" s="1279"/>
      <c r="GHR110" s="1279"/>
      <c r="GHS110" s="1279"/>
      <c r="GHT110" s="1279"/>
      <c r="GHU110" s="1279"/>
      <c r="GHV110" s="1279"/>
      <c r="GHW110" s="1279"/>
      <c r="GHX110" s="1279"/>
      <c r="GHY110" s="1279"/>
      <c r="GHZ110" s="1279"/>
      <c r="GIA110" s="1279"/>
      <c r="GIB110" s="1279"/>
      <c r="GIC110" s="1279"/>
      <c r="GID110" s="1279"/>
      <c r="GIE110" s="1279"/>
      <c r="GIF110" s="1279"/>
      <c r="GIG110" s="1279"/>
      <c r="GIH110" s="1279"/>
      <c r="GII110" s="1279"/>
      <c r="GIJ110" s="1279"/>
      <c r="GIK110" s="1279"/>
      <c r="GIL110" s="1279"/>
      <c r="GIM110" s="1279"/>
      <c r="GIN110" s="1279"/>
      <c r="GIO110" s="1279"/>
      <c r="GIP110" s="1279"/>
      <c r="GIQ110" s="1279"/>
      <c r="GIR110" s="1279"/>
      <c r="GIS110" s="1279"/>
      <c r="GIT110" s="1279"/>
      <c r="GIU110" s="1279"/>
      <c r="GIV110" s="1279"/>
      <c r="GIW110" s="1279"/>
      <c r="GIX110" s="1279"/>
      <c r="GIY110" s="1279"/>
      <c r="GIZ110" s="1279"/>
      <c r="GJA110" s="1279"/>
      <c r="GJB110" s="1279"/>
      <c r="GJC110" s="1279"/>
      <c r="GJD110" s="1279"/>
      <c r="GJE110" s="1279"/>
      <c r="GJF110" s="1279"/>
      <c r="GJG110" s="1279"/>
      <c r="GJH110" s="1279"/>
      <c r="GJI110" s="1279"/>
      <c r="GJJ110" s="1279"/>
      <c r="GJK110" s="1279"/>
      <c r="GJL110" s="1279"/>
      <c r="GJM110" s="1279"/>
      <c r="GJN110" s="1279"/>
      <c r="GJO110" s="1279"/>
      <c r="GJP110" s="1279"/>
      <c r="GJQ110" s="1279"/>
      <c r="GJR110" s="1279"/>
      <c r="GJS110" s="1279"/>
      <c r="GJT110" s="1279"/>
      <c r="GJU110" s="1279"/>
      <c r="GJV110" s="1279"/>
      <c r="GJW110" s="1279"/>
      <c r="GJX110" s="1279"/>
      <c r="GJY110" s="1279"/>
      <c r="GJZ110" s="1279"/>
      <c r="GKA110" s="1279"/>
      <c r="GKB110" s="1279"/>
      <c r="GKC110" s="1279"/>
      <c r="GKD110" s="1279"/>
      <c r="GKE110" s="1279"/>
      <c r="GKF110" s="1279"/>
      <c r="GKG110" s="1279"/>
      <c r="GKH110" s="1279"/>
      <c r="GKI110" s="1279"/>
      <c r="GKJ110" s="1279"/>
      <c r="GKK110" s="1279"/>
      <c r="GKL110" s="1279"/>
      <c r="GKM110" s="1279"/>
      <c r="GKN110" s="1279"/>
      <c r="GKO110" s="1279"/>
      <c r="GKP110" s="1279"/>
      <c r="GKQ110" s="1279"/>
      <c r="GKR110" s="1279"/>
      <c r="GKS110" s="1279"/>
      <c r="GKT110" s="1279"/>
      <c r="GKU110" s="1279"/>
      <c r="GKV110" s="1279"/>
      <c r="GKW110" s="1279"/>
      <c r="GKX110" s="1279"/>
      <c r="GKY110" s="1279"/>
      <c r="GKZ110" s="1279"/>
      <c r="GLA110" s="1279"/>
      <c r="GLB110" s="1279"/>
      <c r="GLC110" s="1279"/>
      <c r="GLD110" s="1279"/>
      <c r="GLE110" s="1279"/>
      <c r="GLF110" s="1279"/>
      <c r="GLG110" s="1279"/>
      <c r="GLH110" s="1279"/>
      <c r="GLI110" s="1279"/>
      <c r="GLJ110" s="1279"/>
      <c r="GLK110" s="1279"/>
      <c r="GLL110" s="1279"/>
      <c r="GLM110" s="1279"/>
      <c r="GLN110" s="1279"/>
      <c r="GLO110" s="1279"/>
      <c r="GLP110" s="1279"/>
      <c r="GLQ110" s="1279"/>
      <c r="GLR110" s="1279"/>
      <c r="GLS110" s="1279"/>
      <c r="GLT110" s="1279"/>
      <c r="GLU110" s="1279"/>
      <c r="GLV110" s="1279"/>
      <c r="GLW110" s="1279"/>
      <c r="GLX110" s="1279"/>
      <c r="GLY110" s="1279"/>
      <c r="GLZ110" s="1279"/>
      <c r="GMA110" s="1279"/>
      <c r="GMB110" s="1279"/>
      <c r="GMC110" s="1279"/>
      <c r="GMD110" s="1279"/>
      <c r="GME110" s="1279"/>
      <c r="GMF110" s="1279"/>
      <c r="GMG110" s="1279"/>
      <c r="GMH110" s="1279"/>
      <c r="GMI110" s="1279"/>
      <c r="GMJ110" s="1279"/>
      <c r="GMK110" s="1279"/>
      <c r="GML110" s="1279"/>
      <c r="GMM110" s="1279"/>
      <c r="GMN110" s="1279"/>
      <c r="GMO110" s="1279"/>
      <c r="GMP110" s="1279"/>
      <c r="GMQ110" s="1279"/>
      <c r="GMR110" s="1279"/>
      <c r="GMS110" s="1279"/>
      <c r="GMT110" s="1279"/>
      <c r="GMU110" s="1279"/>
      <c r="GMV110" s="1279"/>
      <c r="GMW110" s="1279"/>
      <c r="GMX110" s="1279"/>
      <c r="GMY110" s="1279"/>
      <c r="GMZ110" s="1279"/>
      <c r="GNA110" s="1279"/>
      <c r="GNB110" s="1279"/>
      <c r="GNC110" s="1279"/>
      <c r="GND110" s="1279"/>
      <c r="GNE110" s="1279"/>
      <c r="GNF110" s="1279"/>
      <c r="GNG110" s="1279"/>
      <c r="GNH110" s="1279"/>
      <c r="GNI110" s="1279"/>
      <c r="GNJ110" s="1279"/>
      <c r="GNK110" s="1279"/>
      <c r="GNL110" s="1279"/>
      <c r="GNM110" s="1279"/>
      <c r="GNN110" s="1279"/>
      <c r="GNO110" s="1279"/>
      <c r="GNP110" s="1279"/>
      <c r="GNQ110" s="1279"/>
      <c r="GNR110" s="1279"/>
      <c r="GNS110" s="1279"/>
      <c r="GNT110" s="1279"/>
      <c r="GNU110" s="1279"/>
      <c r="GNV110" s="1279"/>
      <c r="GNW110" s="1279"/>
      <c r="GNX110" s="1279"/>
      <c r="GNY110" s="1279"/>
      <c r="GNZ110" s="1279"/>
      <c r="GOA110" s="1279"/>
      <c r="GOB110" s="1279"/>
      <c r="GOC110" s="1279"/>
      <c r="GOD110" s="1279"/>
      <c r="GOE110" s="1279"/>
      <c r="GOF110" s="1279"/>
      <c r="GOG110" s="1279"/>
      <c r="GOH110" s="1279"/>
      <c r="GOI110" s="1279"/>
      <c r="GOJ110" s="1279"/>
      <c r="GOK110" s="1279"/>
      <c r="GOL110" s="1279"/>
      <c r="GOM110" s="1279"/>
      <c r="GON110" s="1279"/>
      <c r="GOO110" s="1279"/>
      <c r="GOP110" s="1279"/>
      <c r="GOQ110" s="1279"/>
      <c r="GOR110" s="1279"/>
      <c r="GOS110" s="1279"/>
      <c r="GOT110" s="1279"/>
      <c r="GOU110" s="1279"/>
      <c r="GOV110" s="1279"/>
      <c r="GOW110" s="1279"/>
      <c r="GOX110" s="1279"/>
      <c r="GOY110" s="1279"/>
      <c r="GOZ110" s="1279"/>
      <c r="GPA110" s="1279"/>
      <c r="GPB110" s="1279"/>
      <c r="GPC110" s="1279"/>
      <c r="GPD110" s="1279"/>
      <c r="GPE110" s="1279"/>
      <c r="GPF110" s="1279"/>
      <c r="GPG110" s="1279"/>
      <c r="GPH110" s="1279"/>
      <c r="GPI110" s="1279"/>
      <c r="GPJ110" s="1279"/>
      <c r="GPK110" s="1279"/>
      <c r="GPL110" s="1279"/>
      <c r="GPM110" s="1279"/>
      <c r="GPN110" s="1279"/>
      <c r="GPO110" s="1279"/>
      <c r="GPP110" s="1279"/>
      <c r="GPQ110" s="1279"/>
      <c r="GPR110" s="1279"/>
      <c r="GPS110" s="1279"/>
      <c r="GPT110" s="1279"/>
      <c r="GPU110" s="1279"/>
      <c r="GPV110" s="1279"/>
      <c r="GPW110" s="1279"/>
      <c r="GPX110" s="1279"/>
      <c r="GPY110" s="1279"/>
      <c r="GPZ110" s="1279"/>
      <c r="GQA110" s="1279"/>
      <c r="GQB110" s="1279"/>
      <c r="GQC110" s="1279"/>
      <c r="GQD110" s="1279"/>
      <c r="GQE110" s="1279"/>
      <c r="GQF110" s="1279"/>
      <c r="GQG110" s="1279"/>
      <c r="GQH110" s="1279"/>
      <c r="GQI110" s="1279"/>
      <c r="GQJ110" s="1279"/>
      <c r="GQK110" s="1279"/>
      <c r="GQL110" s="1279"/>
      <c r="GQM110" s="1279"/>
      <c r="GQN110" s="1279"/>
      <c r="GQO110" s="1279"/>
      <c r="GQP110" s="1279"/>
      <c r="GQQ110" s="1279"/>
      <c r="GQR110" s="1279"/>
      <c r="GQS110" s="1279"/>
      <c r="GQT110" s="1279"/>
      <c r="GQU110" s="1279"/>
      <c r="GQV110" s="1279"/>
      <c r="GQW110" s="1279"/>
      <c r="GQX110" s="1279"/>
      <c r="GQY110" s="1279"/>
      <c r="GQZ110" s="1279"/>
      <c r="GRA110" s="1279"/>
      <c r="GRB110" s="1279"/>
      <c r="GRC110" s="1279"/>
      <c r="GRD110" s="1279"/>
      <c r="GRE110" s="1279"/>
      <c r="GRF110" s="1279"/>
      <c r="GRG110" s="1279"/>
      <c r="GRH110" s="1279"/>
      <c r="GRI110" s="1279"/>
      <c r="GRJ110" s="1279"/>
      <c r="GRK110" s="1279"/>
      <c r="GRL110" s="1279"/>
      <c r="GRM110" s="1279"/>
      <c r="GRN110" s="1279"/>
      <c r="GRO110" s="1279"/>
      <c r="GRP110" s="1279"/>
      <c r="GRQ110" s="1279"/>
      <c r="GRR110" s="1279"/>
      <c r="GRS110" s="1279"/>
      <c r="GRT110" s="1279"/>
      <c r="GRU110" s="1279"/>
      <c r="GRV110" s="1279"/>
      <c r="GRW110" s="1279"/>
      <c r="GRX110" s="1279"/>
      <c r="GRY110" s="1279"/>
      <c r="GRZ110" s="1279"/>
      <c r="GSA110" s="1279"/>
      <c r="GSB110" s="1279"/>
      <c r="GSC110" s="1279"/>
      <c r="GSD110" s="1279"/>
      <c r="GSE110" s="1279"/>
      <c r="GSF110" s="1279"/>
      <c r="GSG110" s="1279"/>
      <c r="GSH110" s="1279"/>
      <c r="GSI110" s="1279"/>
      <c r="GSJ110" s="1279"/>
      <c r="GSK110" s="1279"/>
      <c r="GSL110" s="1279"/>
      <c r="GSM110" s="1279"/>
      <c r="GSN110" s="1279"/>
      <c r="GSO110" s="1279"/>
      <c r="GSP110" s="1279"/>
      <c r="GSQ110" s="1279"/>
      <c r="GSR110" s="1279"/>
      <c r="GSS110" s="1279"/>
      <c r="GST110" s="1279"/>
      <c r="GSU110" s="1279"/>
      <c r="GSV110" s="1279"/>
      <c r="GSW110" s="1279"/>
      <c r="GSX110" s="1279"/>
      <c r="GSY110" s="1279"/>
      <c r="GSZ110" s="1279"/>
      <c r="GTA110" s="1279"/>
      <c r="GTB110" s="1279"/>
      <c r="GTC110" s="1279"/>
      <c r="GTD110" s="1279"/>
      <c r="GTE110" s="1279"/>
      <c r="GTF110" s="1279"/>
      <c r="GTG110" s="1279"/>
      <c r="GTH110" s="1279"/>
      <c r="GTI110" s="1279"/>
      <c r="GTJ110" s="1279"/>
      <c r="GTK110" s="1279"/>
      <c r="GTL110" s="1279"/>
      <c r="GTM110" s="1279"/>
      <c r="GTN110" s="1279"/>
      <c r="GTO110" s="1279"/>
      <c r="GTP110" s="1279"/>
      <c r="GTQ110" s="1279"/>
      <c r="GTR110" s="1279"/>
      <c r="GTS110" s="1279"/>
      <c r="GTT110" s="1279"/>
      <c r="GTU110" s="1279"/>
      <c r="GTV110" s="1279"/>
      <c r="GTW110" s="1279"/>
      <c r="GTX110" s="1279"/>
      <c r="GTY110" s="1279"/>
      <c r="GTZ110" s="1279"/>
      <c r="GUA110" s="1279"/>
      <c r="GUB110" s="1279"/>
      <c r="GUC110" s="1279"/>
      <c r="GUD110" s="1279"/>
      <c r="GUE110" s="1279"/>
      <c r="GUF110" s="1279"/>
      <c r="GUG110" s="1279"/>
      <c r="GUH110" s="1279"/>
      <c r="GUI110" s="1279"/>
      <c r="GUJ110" s="1279"/>
      <c r="GUK110" s="1279"/>
      <c r="GUL110" s="1279"/>
      <c r="GUM110" s="1279"/>
      <c r="GUN110" s="1279"/>
      <c r="GUO110" s="1279"/>
      <c r="GUP110" s="1279"/>
      <c r="GUQ110" s="1279"/>
      <c r="GUR110" s="1279"/>
      <c r="GUS110" s="1279"/>
      <c r="GUT110" s="1279"/>
      <c r="GUU110" s="1279"/>
      <c r="GUV110" s="1279"/>
      <c r="GUW110" s="1279"/>
      <c r="GUX110" s="1279"/>
      <c r="GUY110" s="1279"/>
      <c r="GUZ110" s="1279"/>
      <c r="GVA110" s="1279"/>
      <c r="GVB110" s="1279"/>
      <c r="GVC110" s="1279"/>
      <c r="GVD110" s="1279"/>
      <c r="GVE110" s="1279"/>
      <c r="GVF110" s="1279"/>
      <c r="GVG110" s="1279"/>
      <c r="GVH110" s="1279"/>
      <c r="GVI110" s="1279"/>
      <c r="GVJ110" s="1279"/>
      <c r="GVK110" s="1279"/>
      <c r="GVL110" s="1279"/>
      <c r="GVM110" s="1279"/>
      <c r="GVN110" s="1279"/>
      <c r="GVO110" s="1279"/>
      <c r="GVP110" s="1279"/>
      <c r="GVQ110" s="1279"/>
      <c r="GVR110" s="1279"/>
      <c r="GVS110" s="1279"/>
      <c r="GVT110" s="1279"/>
      <c r="GVU110" s="1279"/>
      <c r="GVV110" s="1279"/>
      <c r="GVW110" s="1279"/>
      <c r="GVX110" s="1279"/>
      <c r="GVY110" s="1279"/>
      <c r="GVZ110" s="1279"/>
      <c r="GWA110" s="1279"/>
      <c r="GWB110" s="1279"/>
      <c r="GWC110" s="1279"/>
      <c r="GWD110" s="1279"/>
      <c r="GWE110" s="1279"/>
      <c r="GWF110" s="1279"/>
      <c r="GWG110" s="1279"/>
      <c r="GWH110" s="1279"/>
      <c r="GWI110" s="1279"/>
      <c r="GWJ110" s="1279"/>
      <c r="GWK110" s="1279"/>
      <c r="GWL110" s="1279"/>
      <c r="GWM110" s="1279"/>
      <c r="GWN110" s="1279"/>
      <c r="GWO110" s="1279"/>
      <c r="GWP110" s="1279"/>
      <c r="GWQ110" s="1279"/>
      <c r="GWR110" s="1279"/>
      <c r="GWS110" s="1279"/>
      <c r="GWT110" s="1279"/>
      <c r="GWU110" s="1279"/>
      <c r="GWV110" s="1279"/>
      <c r="GWW110" s="1279"/>
      <c r="GWX110" s="1279"/>
      <c r="GWY110" s="1279"/>
      <c r="GWZ110" s="1279"/>
      <c r="GXA110" s="1279"/>
      <c r="GXB110" s="1279"/>
      <c r="GXC110" s="1279"/>
      <c r="GXD110" s="1279"/>
      <c r="GXE110" s="1279"/>
      <c r="GXF110" s="1279"/>
      <c r="GXG110" s="1279"/>
      <c r="GXH110" s="1279"/>
      <c r="GXI110" s="1279"/>
      <c r="GXJ110" s="1279"/>
      <c r="GXK110" s="1279"/>
      <c r="GXL110" s="1279"/>
      <c r="GXM110" s="1279"/>
      <c r="GXN110" s="1279"/>
      <c r="GXO110" s="1279"/>
      <c r="GXP110" s="1279"/>
      <c r="GXQ110" s="1279"/>
      <c r="GXR110" s="1279"/>
      <c r="GXS110" s="1279"/>
      <c r="GXT110" s="1279"/>
      <c r="GXU110" s="1279"/>
      <c r="GXV110" s="1279"/>
      <c r="GXW110" s="1279"/>
      <c r="GXX110" s="1279"/>
      <c r="GXY110" s="1279"/>
      <c r="GXZ110" s="1279"/>
      <c r="GYA110" s="1279"/>
      <c r="GYB110" s="1279"/>
      <c r="GYC110" s="1279"/>
      <c r="GYD110" s="1279"/>
      <c r="GYE110" s="1279"/>
      <c r="GYF110" s="1279"/>
      <c r="GYG110" s="1279"/>
      <c r="GYH110" s="1279"/>
      <c r="GYI110" s="1279"/>
      <c r="GYJ110" s="1279"/>
      <c r="GYK110" s="1279"/>
      <c r="GYL110" s="1279"/>
      <c r="GYM110" s="1279"/>
      <c r="GYN110" s="1279"/>
      <c r="GYO110" s="1279"/>
      <c r="GYP110" s="1279"/>
      <c r="GYQ110" s="1279"/>
      <c r="GYR110" s="1279"/>
      <c r="GYS110" s="1279"/>
      <c r="GYT110" s="1279"/>
      <c r="GYU110" s="1279"/>
      <c r="GYV110" s="1279"/>
      <c r="GYW110" s="1279"/>
      <c r="GYX110" s="1279"/>
      <c r="GYY110" s="1279"/>
      <c r="GYZ110" s="1279"/>
      <c r="GZA110" s="1279"/>
      <c r="GZB110" s="1279"/>
      <c r="GZC110" s="1279"/>
      <c r="GZD110" s="1279"/>
      <c r="GZE110" s="1279"/>
      <c r="GZF110" s="1279"/>
      <c r="GZG110" s="1279"/>
      <c r="GZH110" s="1279"/>
      <c r="GZI110" s="1279"/>
      <c r="GZJ110" s="1279"/>
      <c r="GZK110" s="1279"/>
      <c r="GZL110" s="1279"/>
      <c r="GZM110" s="1279"/>
      <c r="GZN110" s="1279"/>
      <c r="GZO110" s="1279"/>
      <c r="GZP110" s="1279"/>
      <c r="GZQ110" s="1279"/>
      <c r="GZR110" s="1279"/>
      <c r="GZS110" s="1279"/>
      <c r="GZT110" s="1279"/>
      <c r="GZU110" s="1279"/>
      <c r="GZV110" s="1279"/>
      <c r="GZW110" s="1279"/>
      <c r="GZX110" s="1279"/>
      <c r="GZY110" s="1279"/>
      <c r="GZZ110" s="1279"/>
      <c r="HAA110" s="1279"/>
      <c r="HAB110" s="1279"/>
      <c r="HAC110" s="1279"/>
      <c r="HAD110" s="1279"/>
      <c r="HAE110" s="1279"/>
      <c r="HAF110" s="1279"/>
      <c r="HAG110" s="1279"/>
      <c r="HAH110" s="1279"/>
      <c r="HAI110" s="1279"/>
      <c r="HAJ110" s="1279"/>
      <c r="HAK110" s="1279"/>
      <c r="HAL110" s="1279"/>
      <c r="HAM110" s="1279"/>
      <c r="HAN110" s="1279"/>
      <c r="HAO110" s="1279"/>
      <c r="HAP110" s="1279"/>
      <c r="HAQ110" s="1279"/>
      <c r="HAR110" s="1279"/>
      <c r="HAS110" s="1279"/>
      <c r="HAT110" s="1279"/>
      <c r="HAU110" s="1279"/>
      <c r="HAV110" s="1279"/>
      <c r="HAW110" s="1279"/>
      <c r="HAX110" s="1279"/>
      <c r="HAY110" s="1279"/>
      <c r="HAZ110" s="1279"/>
      <c r="HBA110" s="1279"/>
      <c r="HBB110" s="1279"/>
      <c r="HBC110" s="1279"/>
      <c r="HBD110" s="1279"/>
      <c r="HBE110" s="1279"/>
      <c r="HBF110" s="1279"/>
      <c r="HBG110" s="1279"/>
      <c r="HBH110" s="1279"/>
      <c r="HBI110" s="1279"/>
      <c r="HBJ110" s="1279"/>
      <c r="HBK110" s="1279"/>
      <c r="HBL110" s="1279"/>
      <c r="HBM110" s="1279"/>
      <c r="HBN110" s="1279"/>
      <c r="HBO110" s="1279"/>
      <c r="HBP110" s="1279"/>
      <c r="HBQ110" s="1279"/>
      <c r="HBR110" s="1279"/>
      <c r="HBS110" s="1279"/>
      <c r="HBT110" s="1279"/>
      <c r="HBU110" s="1279"/>
      <c r="HBV110" s="1279"/>
      <c r="HBW110" s="1279"/>
      <c r="HBX110" s="1279"/>
      <c r="HBY110" s="1279"/>
      <c r="HBZ110" s="1279"/>
      <c r="HCA110" s="1279"/>
      <c r="HCB110" s="1279"/>
      <c r="HCC110" s="1279"/>
      <c r="HCD110" s="1279"/>
      <c r="HCE110" s="1279"/>
      <c r="HCF110" s="1279"/>
      <c r="HCG110" s="1279"/>
      <c r="HCH110" s="1279"/>
      <c r="HCI110" s="1279"/>
      <c r="HCJ110" s="1279"/>
      <c r="HCK110" s="1279"/>
      <c r="HCL110" s="1279"/>
      <c r="HCM110" s="1279"/>
      <c r="HCN110" s="1279"/>
      <c r="HCO110" s="1279"/>
      <c r="HCP110" s="1279"/>
      <c r="HCQ110" s="1279"/>
      <c r="HCR110" s="1279"/>
      <c r="HCS110" s="1279"/>
      <c r="HCT110" s="1279"/>
      <c r="HCU110" s="1279"/>
      <c r="HCV110" s="1279"/>
      <c r="HCW110" s="1279"/>
      <c r="HCX110" s="1279"/>
      <c r="HCY110" s="1279"/>
      <c r="HCZ110" s="1279"/>
      <c r="HDA110" s="1279"/>
      <c r="HDB110" s="1279"/>
      <c r="HDC110" s="1279"/>
      <c r="HDD110" s="1279"/>
      <c r="HDE110" s="1279"/>
      <c r="HDF110" s="1279"/>
      <c r="HDG110" s="1279"/>
      <c r="HDH110" s="1279"/>
      <c r="HDI110" s="1279"/>
      <c r="HDJ110" s="1279"/>
      <c r="HDK110" s="1279"/>
      <c r="HDL110" s="1279"/>
      <c r="HDM110" s="1279"/>
      <c r="HDN110" s="1279"/>
      <c r="HDO110" s="1279"/>
      <c r="HDP110" s="1279"/>
      <c r="HDQ110" s="1279"/>
      <c r="HDR110" s="1279"/>
      <c r="HDS110" s="1279"/>
      <c r="HDT110" s="1279"/>
      <c r="HDU110" s="1279"/>
      <c r="HDV110" s="1279"/>
      <c r="HDW110" s="1279"/>
      <c r="HDX110" s="1279"/>
      <c r="HDY110" s="1279"/>
      <c r="HDZ110" s="1279"/>
      <c r="HEA110" s="1279"/>
      <c r="HEB110" s="1279"/>
      <c r="HEC110" s="1279"/>
      <c r="HED110" s="1279"/>
      <c r="HEE110" s="1279"/>
      <c r="HEF110" s="1279"/>
      <c r="HEG110" s="1279"/>
      <c r="HEH110" s="1279"/>
      <c r="HEI110" s="1279"/>
      <c r="HEJ110" s="1279"/>
      <c r="HEK110" s="1279"/>
      <c r="HEL110" s="1279"/>
      <c r="HEM110" s="1279"/>
      <c r="HEN110" s="1279"/>
      <c r="HEO110" s="1279"/>
      <c r="HEP110" s="1279"/>
      <c r="HEQ110" s="1279"/>
      <c r="HER110" s="1279"/>
      <c r="HES110" s="1279"/>
      <c r="HET110" s="1279"/>
      <c r="HEU110" s="1279"/>
      <c r="HEV110" s="1279"/>
      <c r="HEW110" s="1279"/>
      <c r="HEX110" s="1279"/>
      <c r="HEY110" s="1279"/>
      <c r="HEZ110" s="1279"/>
      <c r="HFA110" s="1279"/>
      <c r="HFB110" s="1279"/>
      <c r="HFC110" s="1279"/>
      <c r="HFD110" s="1279"/>
      <c r="HFE110" s="1279"/>
      <c r="HFF110" s="1279"/>
      <c r="HFG110" s="1279"/>
      <c r="HFH110" s="1279"/>
      <c r="HFI110" s="1279"/>
      <c r="HFJ110" s="1279"/>
      <c r="HFK110" s="1279"/>
      <c r="HFL110" s="1279"/>
      <c r="HFM110" s="1279"/>
      <c r="HFN110" s="1279"/>
      <c r="HFO110" s="1279"/>
      <c r="HFP110" s="1279"/>
      <c r="HFQ110" s="1279"/>
      <c r="HFR110" s="1279"/>
      <c r="HFS110" s="1279"/>
      <c r="HFT110" s="1279"/>
      <c r="HFU110" s="1279"/>
      <c r="HFV110" s="1279"/>
      <c r="HFW110" s="1279"/>
      <c r="HFX110" s="1279"/>
      <c r="HFY110" s="1279"/>
      <c r="HFZ110" s="1279"/>
      <c r="HGA110" s="1279"/>
      <c r="HGB110" s="1279"/>
      <c r="HGC110" s="1279"/>
      <c r="HGD110" s="1279"/>
      <c r="HGE110" s="1279"/>
      <c r="HGF110" s="1279"/>
      <c r="HGG110" s="1279"/>
      <c r="HGH110" s="1279"/>
      <c r="HGI110" s="1279"/>
      <c r="HGJ110" s="1279"/>
      <c r="HGK110" s="1279"/>
      <c r="HGL110" s="1279"/>
      <c r="HGM110" s="1279"/>
      <c r="HGN110" s="1279"/>
      <c r="HGO110" s="1279"/>
      <c r="HGP110" s="1279"/>
      <c r="HGQ110" s="1279"/>
      <c r="HGR110" s="1279"/>
      <c r="HGS110" s="1279"/>
      <c r="HGT110" s="1279"/>
      <c r="HGU110" s="1279"/>
      <c r="HGV110" s="1279"/>
      <c r="HGW110" s="1279"/>
      <c r="HGX110" s="1279"/>
      <c r="HGY110" s="1279"/>
      <c r="HGZ110" s="1279"/>
      <c r="HHA110" s="1279"/>
      <c r="HHB110" s="1279"/>
      <c r="HHC110" s="1279"/>
      <c r="HHD110" s="1279"/>
      <c r="HHE110" s="1279"/>
      <c r="HHF110" s="1279"/>
      <c r="HHG110" s="1279"/>
      <c r="HHH110" s="1279"/>
      <c r="HHI110" s="1279"/>
      <c r="HHJ110" s="1279"/>
      <c r="HHK110" s="1279"/>
      <c r="HHL110" s="1279"/>
      <c r="HHM110" s="1279"/>
      <c r="HHN110" s="1279"/>
      <c r="HHO110" s="1279"/>
      <c r="HHP110" s="1279"/>
      <c r="HHQ110" s="1279"/>
      <c r="HHR110" s="1279"/>
      <c r="HHS110" s="1279"/>
      <c r="HHT110" s="1279"/>
      <c r="HHU110" s="1279"/>
      <c r="HHV110" s="1279"/>
      <c r="HHW110" s="1279"/>
      <c r="HHX110" s="1279"/>
      <c r="HHY110" s="1279"/>
      <c r="HHZ110" s="1279"/>
      <c r="HIA110" s="1279"/>
      <c r="HIB110" s="1279"/>
      <c r="HIC110" s="1279"/>
      <c r="HID110" s="1279"/>
      <c r="HIE110" s="1279"/>
      <c r="HIF110" s="1279"/>
      <c r="HIG110" s="1279"/>
      <c r="HIH110" s="1279"/>
      <c r="HII110" s="1279"/>
      <c r="HIJ110" s="1279"/>
      <c r="HIK110" s="1279"/>
      <c r="HIL110" s="1279"/>
      <c r="HIM110" s="1279"/>
      <c r="HIN110" s="1279"/>
      <c r="HIO110" s="1279"/>
      <c r="HIP110" s="1279"/>
      <c r="HIQ110" s="1279"/>
      <c r="HIR110" s="1279"/>
      <c r="HIS110" s="1279"/>
      <c r="HIT110" s="1279"/>
      <c r="HIU110" s="1279"/>
      <c r="HIV110" s="1279"/>
      <c r="HIW110" s="1279"/>
      <c r="HIX110" s="1279"/>
      <c r="HIY110" s="1279"/>
      <c r="HIZ110" s="1279"/>
      <c r="HJA110" s="1279"/>
      <c r="HJB110" s="1279"/>
      <c r="HJC110" s="1279"/>
      <c r="HJD110" s="1279"/>
      <c r="HJE110" s="1279"/>
      <c r="HJF110" s="1279"/>
      <c r="HJG110" s="1279"/>
      <c r="HJH110" s="1279"/>
      <c r="HJI110" s="1279"/>
      <c r="HJJ110" s="1279"/>
      <c r="HJK110" s="1279"/>
      <c r="HJL110" s="1279"/>
      <c r="HJM110" s="1279"/>
      <c r="HJN110" s="1279"/>
      <c r="HJO110" s="1279"/>
      <c r="HJP110" s="1279"/>
      <c r="HJQ110" s="1279"/>
      <c r="HJR110" s="1279"/>
      <c r="HJS110" s="1279"/>
      <c r="HJT110" s="1279"/>
      <c r="HJU110" s="1279"/>
      <c r="HJV110" s="1279"/>
      <c r="HJW110" s="1279"/>
      <c r="HJX110" s="1279"/>
      <c r="HJY110" s="1279"/>
      <c r="HJZ110" s="1279"/>
      <c r="HKA110" s="1279"/>
      <c r="HKB110" s="1279"/>
      <c r="HKC110" s="1279"/>
      <c r="HKD110" s="1279"/>
      <c r="HKE110" s="1279"/>
      <c r="HKF110" s="1279"/>
      <c r="HKG110" s="1279"/>
      <c r="HKH110" s="1279"/>
      <c r="HKI110" s="1279"/>
      <c r="HKJ110" s="1279"/>
      <c r="HKK110" s="1279"/>
      <c r="HKL110" s="1279"/>
      <c r="HKM110" s="1279"/>
      <c r="HKN110" s="1279"/>
      <c r="HKO110" s="1279"/>
      <c r="HKP110" s="1279"/>
      <c r="HKQ110" s="1279"/>
      <c r="HKR110" s="1279"/>
      <c r="HKS110" s="1279"/>
      <c r="HKT110" s="1279"/>
      <c r="HKU110" s="1279"/>
      <c r="HKV110" s="1279"/>
      <c r="HKW110" s="1279"/>
      <c r="HKX110" s="1279"/>
      <c r="HKY110" s="1279"/>
      <c r="HKZ110" s="1279"/>
      <c r="HLA110" s="1279"/>
      <c r="HLB110" s="1279"/>
      <c r="HLC110" s="1279"/>
      <c r="HLD110" s="1279"/>
      <c r="HLE110" s="1279"/>
      <c r="HLF110" s="1279"/>
      <c r="HLG110" s="1279"/>
      <c r="HLH110" s="1279"/>
      <c r="HLI110" s="1279"/>
      <c r="HLJ110" s="1279"/>
      <c r="HLK110" s="1279"/>
      <c r="HLL110" s="1279"/>
      <c r="HLM110" s="1279"/>
      <c r="HLN110" s="1279"/>
      <c r="HLO110" s="1279"/>
      <c r="HLP110" s="1279"/>
      <c r="HLQ110" s="1279"/>
      <c r="HLR110" s="1279"/>
      <c r="HLS110" s="1279"/>
      <c r="HLT110" s="1279"/>
      <c r="HLU110" s="1279"/>
      <c r="HLV110" s="1279"/>
      <c r="HLW110" s="1279"/>
      <c r="HLX110" s="1279"/>
      <c r="HLY110" s="1279"/>
      <c r="HLZ110" s="1279"/>
      <c r="HMA110" s="1279"/>
      <c r="HMB110" s="1279"/>
      <c r="HMC110" s="1279"/>
      <c r="HMD110" s="1279"/>
      <c r="HME110" s="1279"/>
      <c r="HMF110" s="1279"/>
      <c r="HMG110" s="1279"/>
      <c r="HMH110" s="1279"/>
      <c r="HMI110" s="1279"/>
      <c r="HMJ110" s="1279"/>
      <c r="HMK110" s="1279"/>
      <c r="HML110" s="1279"/>
      <c r="HMM110" s="1279"/>
      <c r="HMN110" s="1279"/>
      <c r="HMO110" s="1279"/>
      <c r="HMP110" s="1279"/>
      <c r="HMQ110" s="1279"/>
      <c r="HMR110" s="1279"/>
      <c r="HMS110" s="1279"/>
      <c r="HMT110" s="1279"/>
      <c r="HMU110" s="1279"/>
      <c r="HMV110" s="1279"/>
      <c r="HMW110" s="1279"/>
      <c r="HMX110" s="1279"/>
      <c r="HMY110" s="1279"/>
      <c r="HMZ110" s="1279"/>
      <c r="HNA110" s="1279"/>
      <c r="HNB110" s="1279"/>
      <c r="HNC110" s="1279"/>
      <c r="HND110" s="1279"/>
      <c r="HNE110" s="1279"/>
      <c r="HNF110" s="1279"/>
      <c r="HNG110" s="1279"/>
      <c r="HNH110" s="1279"/>
      <c r="HNI110" s="1279"/>
      <c r="HNJ110" s="1279"/>
      <c r="HNK110" s="1279"/>
      <c r="HNL110" s="1279"/>
      <c r="HNM110" s="1279"/>
      <c r="HNN110" s="1279"/>
      <c r="HNO110" s="1279"/>
      <c r="HNP110" s="1279"/>
      <c r="HNQ110" s="1279"/>
      <c r="HNR110" s="1279"/>
      <c r="HNS110" s="1279"/>
      <c r="HNT110" s="1279"/>
      <c r="HNU110" s="1279"/>
      <c r="HNV110" s="1279"/>
      <c r="HNW110" s="1279"/>
      <c r="HNX110" s="1279"/>
      <c r="HNY110" s="1279"/>
      <c r="HNZ110" s="1279"/>
      <c r="HOA110" s="1279"/>
      <c r="HOB110" s="1279"/>
      <c r="HOC110" s="1279"/>
      <c r="HOD110" s="1279"/>
      <c r="HOE110" s="1279"/>
      <c r="HOF110" s="1279"/>
      <c r="HOG110" s="1279"/>
      <c r="HOH110" s="1279"/>
      <c r="HOI110" s="1279"/>
      <c r="HOJ110" s="1279"/>
      <c r="HOK110" s="1279"/>
      <c r="HOL110" s="1279"/>
      <c r="HOM110" s="1279"/>
      <c r="HON110" s="1279"/>
      <c r="HOO110" s="1279"/>
      <c r="HOP110" s="1279"/>
      <c r="HOQ110" s="1279"/>
      <c r="HOR110" s="1279"/>
      <c r="HOS110" s="1279"/>
      <c r="HOT110" s="1279"/>
      <c r="HOU110" s="1279"/>
      <c r="HOV110" s="1279"/>
      <c r="HOW110" s="1279"/>
      <c r="HOX110" s="1279"/>
      <c r="HOY110" s="1279"/>
      <c r="HOZ110" s="1279"/>
      <c r="HPA110" s="1279"/>
      <c r="HPB110" s="1279"/>
      <c r="HPC110" s="1279"/>
      <c r="HPD110" s="1279"/>
      <c r="HPE110" s="1279"/>
      <c r="HPF110" s="1279"/>
      <c r="HPG110" s="1279"/>
      <c r="HPH110" s="1279"/>
      <c r="HPI110" s="1279"/>
      <c r="HPJ110" s="1279"/>
      <c r="HPK110" s="1279"/>
      <c r="HPL110" s="1279"/>
      <c r="HPM110" s="1279"/>
      <c r="HPN110" s="1279"/>
      <c r="HPO110" s="1279"/>
      <c r="HPP110" s="1279"/>
      <c r="HPQ110" s="1279"/>
      <c r="HPR110" s="1279"/>
      <c r="HPS110" s="1279"/>
      <c r="HPT110" s="1279"/>
      <c r="HPU110" s="1279"/>
      <c r="HPV110" s="1279"/>
      <c r="HPW110" s="1279"/>
      <c r="HPX110" s="1279"/>
      <c r="HPY110" s="1279"/>
      <c r="HPZ110" s="1279"/>
      <c r="HQA110" s="1279"/>
      <c r="HQB110" s="1279"/>
      <c r="HQC110" s="1279"/>
      <c r="HQD110" s="1279"/>
      <c r="HQE110" s="1279"/>
      <c r="HQF110" s="1279"/>
      <c r="HQG110" s="1279"/>
      <c r="HQH110" s="1279"/>
      <c r="HQI110" s="1279"/>
      <c r="HQJ110" s="1279"/>
      <c r="HQK110" s="1279"/>
      <c r="HQL110" s="1279"/>
      <c r="HQM110" s="1279"/>
      <c r="HQN110" s="1279"/>
      <c r="HQO110" s="1279"/>
      <c r="HQP110" s="1279"/>
      <c r="HQQ110" s="1279"/>
      <c r="HQR110" s="1279"/>
      <c r="HQS110" s="1279"/>
      <c r="HQT110" s="1279"/>
      <c r="HQU110" s="1279"/>
      <c r="HQV110" s="1279"/>
      <c r="HQW110" s="1279"/>
      <c r="HQX110" s="1279"/>
      <c r="HQY110" s="1279"/>
      <c r="HQZ110" s="1279"/>
      <c r="HRA110" s="1279"/>
      <c r="HRB110" s="1279"/>
      <c r="HRC110" s="1279"/>
      <c r="HRD110" s="1279"/>
      <c r="HRE110" s="1279"/>
      <c r="HRF110" s="1279"/>
      <c r="HRG110" s="1279"/>
      <c r="HRH110" s="1279"/>
      <c r="HRI110" s="1279"/>
      <c r="HRJ110" s="1279"/>
      <c r="HRK110" s="1279"/>
      <c r="HRL110" s="1279"/>
      <c r="HRM110" s="1279"/>
      <c r="HRN110" s="1279"/>
      <c r="HRO110" s="1279"/>
      <c r="HRP110" s="1279"/>
      <c r="HRQ110" s="1279"/>
      <c r="HRR110" s="1279"/>
      <c r="HRS110" s="1279"/>
      <c r="HRT110" s="1279"/>
      <c r="HRU110" s="1279"/>
      <c r="HRV110" s="1279"/>
      <c r="HRW110" s="1279"/>
      <c r="HRX110" s="1279"/>
      <c r="HRY110" s="1279"/>
      <c r="HRZ110" s="1279"/>
      <c r="HSA110" s="1279"/>
      <c r="HSB110" s="1279"/>
      <c r="HSC110" s="1279"/>
      <c r="HSD110" s="1279"/>
      <c r="HSE110" s="1279"/>
      <c r="HSF110" s="1279"/>
      <c r="HSG110" s="1279"/>
      <c r="HSH110" s="1279"/>
      <c r="HSI110" s="1279"/>
      <c r="HSJ110" s="1279"/>
      <c r="HSK110" s="1279"/>
      <c r="HSL110" s="1279"/>
      <c r="HSM110" s="1279"/>
      <c r="HSN110" s="1279"/>
      <c r="HSO110" s="1279"/>
      <c r="HSP110" s="1279"/>
      <c r="HSQ110" s="1279"/>
      <c r="HSR110" s="1279"/>
      <c r="HSS110" s="1279"/>
      <c r="HST110" s="1279"/>
      <c r="HSU110" s="1279"/>
      <c r="HSV110" s="1279"/>
      <c r="HSW110" s="1279"/>
      <c r="HSX110" s="1279"/>
      <c r="HSY110" s="1279"/>
      <c r="HSZ110" s="1279"/>
      <c r="HTA110" s="1279"/>
      <c r="HTB110" s="1279"/>
      <c r="HTC110" s="1279"/>
      <c r="HTD110" s="1279"/>
      <c r="HTE110" s="1279"/>
      <c r="HTF110" s="1279"/>
      <c r="HTG110" s="1279"/>
      <c r="HTH110" s="1279"/>
      <c r="HTI110" s="1279"/>
      <c r="HTJ110" s="1279"/>
      <c r="HTK110" s="1279"/>
      <c r="HTL110" s="1279"/>
      <c r="HTM110" s="1279"/>
      <c r="HTN110" s="1279"/>
      <c r="HTO110" s="1279"/>
      <c r="HTP110" s="1279"/>
      <c r="HTQ110" s="1279"/>
      <c r="HTR110" s="1279"/>
      <c r="HTS110" s="1279"/>
      <c r="HTT110" s="1279"/>
      <c r="HTU110" s="1279"/>
      <c r="HTV110" s="1279"/>
      <c r="HTW110" s="1279"/>
      <c r="HTX110" s="1279"/>
      <c r="HTY110" s="1279"/>
      <c r="HTZ110" s="1279"/>
      <c r="HUA110" s="1279"/>
      <c r="HUB110" s="1279"/>
      <c r="HUC110" s="1279"/>
      <c r="HUD110" s="1279"/>
      <c r="HUE110" s="1279"/>
      <c r="HUF110" s="1279"/>
      <c r="HUG110" s="1279"/>
      <c r="HUH110" s="1279"/>
      <c r="HUI110" s="1279"/>
      <c r="HUJ110" s="1279"/>
      <c r="HUK110" s="1279"/>
      <c r="HUL110" s="1279"/>
      <c r="HUM110" s="1279"/>
      <c r="HUN110" s="1279"/>
      <c r="HUO110" s="1279"/>
      <c r="HUP110" s="1279"/>
      <c r="HUQ110" s="1279"/>
      <c r="HUR110" s="1279"/>
      <c r="HUS110" s="1279"/>
      <c r="HUT110" s="1279"/>
      <c r="HUU110" s="1279"/>
      <c r="HUV110" s="1279"/>
      <c r="HUW110" s="1279"/>
      <c r="HUX110" s="1279"/>
      <c r="HUY110" s="1279"/>
      <c r="HUZ110" s="1279"/>
      <c r="HVA110" s="1279"/>
      <c r="HVB110" s="1279"/>
      <c r="HVC110" s="1279"/>
      <c r="HVD110" s="1279"/>
      <c r="HVE110" s="1279"/>
      <c r="HVF110" s="1279"/>
      <c r="HVG110" s="1279"/>
      <c r="HVH110" s="1279"/>
      <c r="HVI110" s="1279"/>
      <c r="HVJ110" s="1279"/>
      <c r="HVK110" s="1279"/>
      <c r="HVL110" s="1279"/>
      <c r="HVM110" s="1279"/>
      <c r="HVN110" s="1279"/>
      <c r="HVO110" s="1279"/>
      <c r="HVP110" s="1279"/>
      <c r="HVQ110" s="1279"/>
      <c r="HVR110" s="1279"/>
      <c r="HVS110" s="1279"/>
      <c r="HVT110" s="1279"/>
      <c r="HVU110" s="1279"/>
      <c r="HVV110" s="1279"/>
      <c r="HVW110" s="1279"/>
      <c r="HVX110" s="1279"/>
      <c r="HVY110" s="1279"/>
      <c r="HVZ110" s="1279"/>
      <c r="HWA110" s="1279"/>
      <c r="HWB110" s="1279"/>
      <c r="HWC110" s="1279"/>
      <c r="HWD110" s="1279"/>
      <c r="HWE110" s="1279"/>
      <c r="HWF110" s="1279"/>
      <c r="HWG110" s="1279"/>
      <c r="HWH110" s="1279"/>
      <c r="HWI110" s="1279"/>
      <c r="HWJ110" s="1279"/>
      <c r="HWK110" s="1279"/>
      <c r="HWL110" s="1279"/>
      <c r="HWM110" s="1279"/>
      <c r="HWN110" s="1279"/>
      <c r="HWO110" s="1279"/>
      <c r="HWP110" s="1279"/>
      <c r="HWQ110" s="1279"/>
      <c r="HWR110" s="1279"/>
      <c r="HWS110" s="1279"/>
      <c r="HWT110" s="1279"/>
      <c r="HWU110" s="1279"/>
      <c r="HWV110" s="1279"/>
      <c r="HWW110" s="1279"/>
      <c r="HWX110" s="1279"/>
      <c r="HWY110" s="1279"/>
      <c r="HWZ110" s="1279"/>
      <c r="HXA110" s="1279"/>
      <c r="HXB110" s="1279"/>
      <c r="HXC110" s="1279"/>
      <c r="HXD110" s="1279"/>
      <c r="HXE110" s="1279"/>
      <c r="HXF110" s="1279"/>
      <c r="HXG110" s="1279"/>
      <c r="HXH110" s="1279"/>
      <c r="HXI110" s="1279"/>
      <c r="HXJ110" s="1279"/>
      <c r="HXK110" s="1279"/>
      <c r="HXL110" s="1279"/>
      <c r="HXM110" s="1279"/>
      <c r="HXN110" s="1279"/>
      <c r="HXO110" s="1279"/>
      <c r="HXP110" s="1279"/>
      <c r="HXQ110" s="1279"/>
      <c r="HXR110" s="1279"/>
      <c r="HXS110" s="1279"/>
      <c r="HXT110" s="1279"/>
      <c r="HXU110" s="1279"/>
      <c r="HXV110" s="1279"/>
      <c r="HXW110" s="1279"/>
      <c r="HXX110" s="1279"/>
      <c r="HXY110" s="1279"/>
      <c r="HXZ110" s="1279"/>
      <c r="HYA110" s="1279"/>
      <c r="HYB110" s="1279"/>
      <c r="HYC110" s="1279"/>
      <c r="HYD110" s="1279"/>
      <c r="HYE110" s="1279"/>
      <c r="HYF110" s="1279"/>
      <c r="HYG110" s="1279"/>
      <c r="HYH110" s="1279"/>
      <c r="HYI110" s="1279"/>
      <c r="HYJ110" s="1279"/>
      <c r="HYK110" s="1279"/>
      <c r="HYL110" s="1279"/>
      <c r="HYM110" s="1279"/>
      <c r="HYN110" s="1279"/>
      <c r="HYO110" s="1279"/>
      <c r="HYP110" s="1279"/>
      <c r="HYQ110" s="1279"/>
      <c r="HYR110" s="1279"/>
      <c r="HYS110" s="1279"/>
      <c r="HYT110" s="1279"/>
      <c r="HYU110" s="1279"/>
      <c r="HYV110" s="1279"/>
      <c r="HYW110" s="1279"/>
      <c r="HYX110" s="1279"/>
      <c r="HYY110" s="1279"/>
      <c r="HYZ110" s="1279"/>
      <c r="HZA110" s="1279"/>
      <c r="HZB110" s="1279"/>
      <c r="HZC110" s="1279"/>
      <c r="HZD110" s="1279"/>
      <c r="HZE110" s="1279"/>
      <c r="HZF110" s="1279"/>
      <c r="HZG110" s="1279"/>
      <c r="HZH110" s="1279"/>
      <c r="HZI110" s="1279"/>
      <c r="HZJ110" s="1279"/>
      <c r="HZK110" s="1279"/>
      <c r="HZL110" s="1279"/>
      <c r="HZM110" s="1279"/>
      <c r="HZN110" s="1279"/>
      <c r="HZO110" s="1279"/>
      <c r="HZP110" s="1279"/>
      <c r="HZQ110" s="1279"/>
      <c r="HZR110" s="1279"/>
      <c r="HZS110" s="1279"/>
      <c r="HZT110" s="1279"/>
      <c r="HZU110" s="1279"/>
      <c r="HZV110" s="1279"/>
      <c r="HZW110" s="1279"/>
      <c r="HZX110" s="1279"/>
      <c r="HZY110" s="1279"/>
      <c r="HZZ110" s="1279"/>
      <c r="IAA110" s="1279"/>
      <c r="IAB110" s="1279"/>
      <c r="IAC110" s="1279"/>
      <c r="IAD110" s="1279"/>
      <c r="IAE110" s="1279"/>
      <c r="IAF110" s="1279"/>
      <c r="IAG110" s="1279"/>
      <c r="IAH110" s="1279"/>
      <c r="IAI110" s="1279"/>
      <c r="IAJ110" s="1279"/>
      <c r="IAK110" s="1279"/>
      <c r="IAL110" s="1279"/>
      <c r="IAM110" s="1279"/>
      <c r="IAN110" s="1279"/>
      <c r="IAO110" s="1279"/>
      <c r="IAP110" s="1279"/>
      <c r="IAQ110" s="1279"/>
      <c r="IAR110" s="1279"/>
      <c r="IAS110" s="1279"/>
      <c r="IAT110" s="1279"/>
      <c r="IAU110" s="1279"/>
      <c r="IAV110" s="1279"/>
      <c r="IAW110" s="1279"/>
      <c r="IAX110" s="1279"/>
      <c r="IAY110" s="1279"/>
      <c r="IAZ110" s="1279"/>
      <c r="IBA110" s="1279"/>
      <c r="IBB110" s="1279"/>
      <c r="IBC110" s="1279"/>
      <c r="IBD110" s="1279"/>
      <c r="IBE110" s="1279"/>
      <c r="IBF110" s="1279"/>
      <c r="IBG110" s="1279"/>
      <c r="IBH110" s="1279"/>
      <c r="IBI110" s="1279"/>
      <c r="IBJ110" s="1279"/>
      <c r="IBK110" s="1279"/>
      <c r="IBL110" s="1279"/>
      <c r="IBM110" s="1279"/>
      <c r="IBN110" s="1279"/>
      <c r="IBO110" s="1279"/>
      <c r="IBP110" s="1279"/>
      <c r="IBQ110" s="1279"/>
      <c r="IBR110" s="1279"/>
      <c r="IBS110" s="1279"/>
      <c r="IBT110" s="1279"/>
      <c r="IBU110" s="1279"/>
      <c r="IBV110" s="1279"/>
      <c r="IBW110" s="1279"/>
      <c r="IBX110" s="1279"/>
      <c r="IBY110" s="1279"/>
      <c r="IBZ110" s="1279"/>
      <c r="ICA110" s="1279"/>
      <c r="ICB110" s="1279"/>
      <c r="ICC110" s="1279"/>
      <c r="ICD110" s="1279"/>
      <c r="ICE110" s="1279"/>
      <c r="ICF110" s="1279"/>
      <c r="ICG110" s="1279"/>
      <c r="ICH110" s="1279"/>
      <c r="ICI110" s="1279"/>
      <c r="ICJ110" s="1279"/>
      <c r="ICK110" s="1279"/>
      <c r="ICL110" s="1279"/>
      <c r="ICM110" s="1279"/>
      <c r="ICN110" s="1279"/>
      <c r="ICO110" s="1279"/>
      <c r="ICP110" s="1279"/>
      <c r="ICQ110" s="1279"/>
      <c r="ICR110" s="1279"/>
      <c r="ICS110" s="1279"/>
      <c r="ICT110" s="1279"/>
      <c r="ICU110" s="1279"/>
      <c r="ICV110" s="1279"/>
      <c r="ICW110" s="1279"/>
      <c r="ICX110" s="1279"/>
      <c r="ICY110" s="1279"/>
      <c r="ICZ110" s="1279"/>
      <c r="IDA110" s="1279"/>
      <c r="IDB110" s="1279"/>
      <c r="IDC110" s="1279"/>
      <c r="IDD110" s="1279"/>
      <c r="IDE110" s="1279"/>
      <c r="IDF110" s="1279"/>
      <c r="IDG110" s="1279"/>
      <c r="IDH110" s="1279"/>
      <c r="IDI110" s="1279"/>
      <c r="IDJ110" s="1279"/>
      <c r="IDK110" s="1279"/>
      <c r="IDL110" s="1279"/>
      <c r="IDM110" s="1279"/>
      <c r="IDN110" s="1279"/>
      <c r="IDO110" s="1279"/>
      <c r="IDP110" s="1279"/>
      <c r="IDQ110" s="1279"/>
      <c r="IDR110" s="1279"/>
      <c r="IDS110" s="1279"/>
      <c r="IDT110" s="1279"/>
      <c r="IDU110" s="1279"/>
      <c r="IDV110" s="1279"/>
      <c r="IDW110" s="1279"/>
      <c r="IDX110" s="1279"/>
      <c r="IDY110" s="1279"/>
      <c r="IDZ110" s="1279"/>
      <c r="IEA110" s="1279"/>
      <c r="IEB110" s="1279"/>
      <c r="IEC110" s="1279"/>
      <c r="IED110" s="1279"/>
      <c r="IEE110" s="1279"/>
      <c r="IEF110" s="1279"/>
      <c r="IEG110" s="1279"/>
      <c r="IEH110" s="1279"/>
      <c r="IEI110" s="1279"/>
      <c r="IEJ110" s="1279"/>
      <c r="IEK110" s="1279"/>
      <c r="IEL110" s="1279"/>
      <c r="IEM110" s="1279"/>
      <c r="IEN110" s="1279"/>
      <c r="IEO110" s="1279"/>
      <c r="IEP110" s="1279"/>
      <c r="IEQ110" s="1279"/>
      <c r="IER110" s="1279"/>
      <c r="IES110" s="1279"/>
      <c r="IET110" s="1279"/>
      <c r="IEU110" s="1279"/>
      <c r="IEV110" s="1279"/>
      <c r="IEW110" s="1279"/>
      <c r="IEX110" s="1279"/>
      <c r="IEY110" s="1279"/>
      <c r="IEZ110" s="1279"/>
      <c r="IFA110" s="1279"/>
      <c r="IFB110" s="1279"/>
      <c r="IFC110" s="1279"/>
      <c r="IFD110" s="1279"/>
      <c r="IFE110" s="1279"/>
      <c r="IFF110" s="1279"/>
      <c r="IFG110" s="1279"/>
      <c r="IFH110" s="1279"/>
      <c r="IFI110" s="1279"/>
      <c r="IFJ110" s="1279"/>
      <c r="IFK110" s="1279"/>
      <c r="IFL110" s="1279"/>
      <c r="IFM110" s="1279"/>
      <c r="IFN110" s="1279"/>
      <c r="IFO110" s="1279"/>
      <c r="IFP110" s="1279"/>
      <c r="IFQ110" s="1279"/>
      <c r="IFR110" s="1279"/>
      <c r="IFS110" s="1279"/>
      <c r="IFT110" s="1279"/>
      <c r="IFU110" s="1279"/>
      <c r="IFV110" s="1279"/>
      <c r="IFW110" s="1279"/>
      <c r="IFX110" s="1279"/>
      <c r="IFY110" s="1279"/>
      <c r="IFZ110" s="1279"/>
      <c r="IGA110" s="1279"/>
      <c r="IGB110" s="1279"/>
      <c r="IGC110" s="1279"/>
      <c r="IGD110" s="1279"/>
      <c r="IGE110" s="1279"/>
      <c r="IGF110" s="1279"/>
      <c r="IGG110" s="1279"/>
      <c r="IGH110" s="1279"/>
      <c r="IGI110" s="1279"/>
      <c r="IGJ110" s="1279"/>
      <c r="IGK110" s="1279"/>
      <c r="IGL110" s="1279"/>
      <c r="IGM110" s="1279"/>
      <c r="IGN110" s="1279"/>
      <c r="IGO110" s="1279"/>
      <c r="IGP110" s="1279"/>
      <c r="IGQ110" s="1279"/>
      <c r="IGR110" s="1279"/>
      <c r="IGS110" s="1279"/>
      <c r="IGT110" s="1279"/>
      <c r="IGU110" s="1279"/>
      <c r="IGV110" s="1279"/>
      <c r="IGW110" s="1279"/>
      <c r="IGX110" s="1279"/>
      <c r="IGY110" s="1279"/>
      <c r="IGZ110" s="1279"/>
      <c r="IHA110" s="1279"/>
      <c r="IHB110" s="1279"/>
      <c r="IHC110" s="1279"/>
      <c r="IHD110" s="1279"/>
      <c r="IHE110" s="1279"/>
      <c r="IHF110" s="1279"/>
      <c r="IHG110" s="1279"/>
      <c r="IHH110" s="1279"/>
      <c r="IHI110" s="1279"/>
      <c r="IHJ110" s="1279"/>
      <c r="IHK110" s="1279"/>
      <c r="IHL110" s="1279"/>
      <c r="IHM110" s="1279"/>
      <c r="IHN110" s="1279"/>
      <c r="IHO110" s="1279"/>
      <c r="IHP110" s="1279"/>
      <c r="IHQ110" s="1279"/>
      <c r="IHR110" s="1279"/>
      <c r="IHS110" s="1279"/>
      <c r="IHT110" s="1279"/>
      <c r="IHU110" s="1279"/>
      <c r="IHV110" s="1279"/>
      <c r="IHW110" s="1279"/>
      <c r="IHX110" s="1279"/>
      <c r="IHY110" s="1279"/>
      <c r="IHZ110" s="1279"/>
      <c r="IIA110" s="1279"/>
      <c r="IIB110" s="1279"/>
      <c r="IIC110" s="1279"/>
      <c r="IID110" s="1279"/>
      <c r="IIE110" s="1279"/>
      <c r="IIF110" s="1279"/>
      <c r="IIG110" s="1279"/>
      <c r="IIH110" s="1279"/>
      <c r="III110" s="1279"/>
      <c r="IIJ110" s="1279"/>
      <c r="IIK110" s="1279"/>
      <c r="IIL110" s="1279"/>
      <c r="IIM110" s="1279"/>
      <c r="IIN110" s="1279"/>
      <c r="IIO110" s="1279"/>
      <c r="IIP110" s="1279"/>
      <c r="IIQ110" s="1279"/>
      <c r="IIR110" s="1279"/>
      <c r="IIS110" s="1279"/>
      <c r="IIT110" s="1279"/>
      <c r="IIU110" s="1279"/>
      <c r="IIV110" s="1279"/>
      <c r="IIW110" s="1279"/>
      <c r="IIX110" s="1279"/>
      <c r="IIY110" s="1279"/>
      <c r="IIZ110" s="1279"/>
      <c r="IJA110" s="1279"/>
      <c r="IJB110" s="1279"/>
      <c r="IJC110" s="1279"/>
      <c r="IJD110" s="1279"/>
      <c r="IJE110" s="1279"/>
      <c r="IJF110" s="1279"/>
      <c r="IJG110" s="1279"/>
      <c r="IJH110" s="1279"/>
      <c r="IJI110" s="1279"/>
      <c r="IJJ110" s="1279"/>
      <c r="IJK110" s="1279"/>
      <c r="IJL110" s="1279"/>
      <c r="IJM110" s="1279"/>
      <c r="IJN110" s="1279"/>
      <c r="IJO110" s="1279"/>
      <c r="IJP110" s="1279"/>
      <c r="IJQ110" s="1279"/>
      <c r="IJR110" s="1279"/>
      <c r="IJS110" s="1279"/>
      <c r="IJT110" s="1279"/>
      <c r="IJU110" s="1279"/>
      <c r="IJV110" s="1279"/>
      <c r="IJW110" s="1279"/>
      <c r="IJX110" s="1279"/>
      <c r="IJY110" s="1279"/>
      <c r="IJZ110" s="1279"/>
      <c r="IKA110" s="1279"/>
      <c r="IKB110" s="1279"/>
      <c r="IKC110" s="1279"/>
      <c r="IKD110" s="1279"/>
      <c r="IKE110" s="1279"/>
      <c r="IKF110" s="1279"/>
      <c r="IKG110" s="1279"/>
      <c r="IKH110" s="1279"/>
      <c r="IKI110" s="1279"/>
      <c r="IKJ110" s="1279"/>
      <c r="IKK110" s="1279"/>
      <c r="IKL110" s="1279"/>
      <c r="IKM110" s="1279"/>
      <c r="IKN110" s="1279"/>
      <c r="IKO110" s="1279"/>
      <c r="IKP110" s="1279"/>
      <c r="IKQ110" s="1279"/>
      <c r="IKR110" s="1279"/>
      <c r="IKS110" s="1279"/>
      <c r="IKT110" s="1279"/>
      <c r="IKU110" s="1279"/>
      <c r="IKV110" s="1279"/>
      <c r="IKW110" s="1279"/>
      <c r="IKX110" s="1279"/>
      <c r="IKY110" s="1279"/>
      <c r="IKZ110" s="1279"/>
      <c r="ILA110" s="1279"/>
      <c r="ILB110" s="1279"/>
      <c r="ILC110" s="1279"/>
      <c r="ILD110" s="1279"/>
      <c r="ILE110" s="1279"/>
      <c r="ILF110" s="1279"/>
      <c r="ILG110" s="1279"/>
      <c r="ILH110" s="1279"/>
      <c r="ILI110" s="1279"/>
      <c r="ILJ110" s="1279"/>
      <c r="ILK110" s="1279"/>
      <c r="ILL110" s="1279"/>
      <c r="ILM110" s="1279"/>
      <c r="ILN110" s="1279"/>
      <c r="ILO110" s="1279"/>
      <c r="ILP110" s="1279"/>
      <c r="ILQ110" s="1279"/>
      <c r="ILR110" s="1279"/>
      <c r="ILS110" s="1279"/>
      <c r="ILT110" s="1279"/>
      <c r="ILU110" s="1279"/>
      <c r="ILV110" s="1279"/>
      <c r="ILW110" s="1279"/>
      <c r="ILX110" s="1279"/>
      <c r="ILY110" s="1279"/>
      <c r="ILZ110" s="1279"/>
      <c r="IMA110" s="1279"/>
      <c r="IMB110" s="1279"/>
      <c r="IMC110" s="1279"/>
      <c r="IMD110" s="1279"/>
      <c r="IME110" s="1279"/>
      <c r="IMF110" s="1279"/>
      <c r="IMG110" s="1279"/>
      <c r="IMH110" s="1279"/>
      <c r="IMI110" s="1279"/>
      <c r="IMJ110" s="1279"/>
      <c r="IMK110" s="1279"/>
      <c r="IML110" s="1279"/>
      <c r="IMM110" s="1279"/>
      <c r="IMN110" s="1279"/>
      <c r="IMO110" s="1279"/>
      <c r="IMP110" s="1279"/>
      <c r="IMQ110" s="1279"/>
      <c r="IMR110" s="1279"/>
      <c r="IMS110" s="1279"/>
      <c r="IMT110" s="1279"/>
      <c r="IMU110" s="1279"/>
      <c r="IMV110" s="1279"/>
      <c r="IMW110" s="1279"/>
      <c r="IMX110" s="1279"/>
      <c r="IMY110" s="1279"/>
      <c r="IMZ110" s="1279"/>
      <c r="INA110" s="1279"/>
      <c r="INB110" s="1279"/>
      <c r="INC110" s="1279"/>
      <c r="IND110" s="1279"/>
      <c r="INE110" s="1279"/>
      <c r="INF110" s="1279"/>
      <c r="ING110" s="1279"/>
      <c r="INH110" s="1279"/>
      <c r="INI110" s="1279"/>
      <c r="INJ110" s="1279"/>
      <c r="INK110" s="1279"/>
      <c r="INL110" s="1279"/>
      <c r="INM110" s="1279"/>
      <c r="INN110" s="1279"/>
      <c r="INO110" s="1279"/>
      <c r="INP110" s="1279"/>
      <c r="INQ110" s="1279"/>
      <c r="INR110" s="1279"/>
      <c r="INS110" s="1279"/>
      <c r="INT110" s="1279"/>
      <c r="INU110" s="1279"/>
      <c r="INV110" s="1279"/>
      <c r="INW110" s="1279"/>
      <c r="INX110" s="1279"/>
      <c r="INY110" s="1279"/>
      <c r="INZ110" s="1279"/>
      <c r="IOA110" s="1279"/>
      <c r="IOB110" s="1279"/>
      <c r="IOC110" s="1279"/>
      <c r="IOD110" s="1279"/>
      <c r="IOE110" s="1279"/>
      <c r="IOF110" s="1279"/>
      <c r="IOG110" s="1279"/>
      <c r="IOH110" s="1279"/>
      <c r="IOI110" s="1279"/>
      <c r="IOJ110" s="1279"/>
      <c r="IOK110" s="1279"/>
      <c r="IOL110" s="1279"/>
      <c r="IOM110" s="1279"/>
      <c r="ION110" s="1279"/>
      <c r="IOO110" s="1279"/>
      <c r="IOP110" s="1279"/>
      <c r="IOQ110" s="1279"/>
      <c r="IOR110" s="1279"/>
      <c r="IOS110" s="1279"/>
      <c r="IOT110" s="1279"/>
      <c r="IOU110" s="1279"/>
      <c r="IOV110" s="1279"/>
      <c r="IOW110" s="1279"/>
      <c r="IOX110" s="1279"/>
      <c r="IOY110" s="1279"/>
      <c r="IOZ110" s="1279"/>
      <c r="IPA110" s="1279"/>
      <c r="IPB110" s="1279"/>
      <c r="IPC110" s="1279"/>
      <c r="IPD110" s="1279"/>
      <c r="IPE110" s="1279"/>
      <c r="IPF110" s="1279"/>
      <c r="IPG110" s="1279"/>
      <c r="IPH110" s="1279"/>
      <c r="IPI110" s="1279"/>
      <c r="IPJ110" s="1279"/>
      <c r="IPK110" s="1279"/>
      <c r="IPL110" s="1279"/>
      <c r="IPM110" s="1279"/>
      <c r="IPN110" s="1279"/>
      <c r="IPO110" s="1279"/>
      <c r="IPP110" s="1279"/>
      <c r="IPQ110" s="1279"/>
      <c r="IPR110" s="1279"/>
      <c r="IPS110" s="1279"/>
      <c r="IPT110" s="1279"/>
      <c r="IPU110" s="1279"/>
      <c r="IPV110" s="1279"/>
      <c r="IPW110" s="1279"/>
      <c r="IPX110" s="1279"/>
      <c r="IPY110" s="1279"/>
      <c r="IPZ110" s="1279"/>
      <c r="IQA110" s="1279"/>
      <c r="IQB110" s="1279"/>
      <c r="IQC110" s="1279"/>
      <c r="IQD110" s="1279"/>
      <c r="IQE110" s="1279"/>
      <c r="IQF110" s="1279"/>
      <c r="IQG110" s="1279"/>
      <c r="IQH110" s="1279"/>
      <c r="IQI110" s="1279"/>
      <c r="IQJ110" s="1279"/>
      <c r="IQK110" s="1279"/>
      <c r="IQL110" s="1279"/>
      <c r="IQM110" s="1279"/>
      <c r="IQN110" s="1279"/>
      <c r="IQO110" s="1279"/>
      <c r="IQP110" s="1279"/>
      <c r="IQQ110" s="1279"/>
      <c r="IQR110" s="1279"/>
      <c r="IQS110" s="1279"/>
      <c r="IQT110" s="1279"/>
      <c r="IQU110" s="1279"/>
      <c r="IQV110" s="1279"/>
      <c r="IQW110" s="1279"/>
      <c r="IQX110" s="1279"/>
      <c r="IQY110" s="1279"/>
      <c r="IQZ110" s="1279"/>
      <c r="IRA110" s="1279"/>
      <c r="IRB110" s="1279"/>
      <c r="IRC110" s="1279"/>
      <c r="IRD110" s="1279"/>
      <c r="IRE110" s="1279"/>
      <c r="IRF110" s="1279"/>
      <c r="IRG110" s="1279"/>
      <c r="IRH110" s="1279"/>
      <c r="IRI110" s="1279"/>
      <c r="IRJ110" s="1279"/>
      <c r="IRK110" s="1279"/>
      <c r="IRL110" s="1279"/>
      <c r="IRM110" s="1279"/>
      <c r="IRN110" s="1279"/>
      <c r="IRO110" s="1279"/>
      <c r="IRP110" s="1279"/>
      <c r="IRQ110" s="1279"/>
      <c r="IRR110" s="1279"/>
      <c r="IRS110" s="1279"/>
      <c r="IRT110" s="1279"/>
      <c r="IRU110" s="1279"/>
      <c r="IRV110" s="1279"/>
      <c r="IRW110" s="1279"/>
      <c r="IRX110" s="1279"/>
      <c r="IRY110" s="1279"/>
      <c r="IRZ110" s="1279"/>
      <c r="ISA110" s="1279"/>
      <c r="ISB110" s="1279"/>
      <c r="ISC110" s="1279"/>
      <c r="ISD110" s="1279"/>
      <c r="ISE110" s="1279"/>
      <c r="ISF110" s="1279"/>
      <c r="ISG110" s="1279"/>
      <c r="ISH110" s="1279"/>
      <c r="ISI110" s="1279"/>
      <c r="ISJ110" s="1279"/>
      <c r="ISK110" s="1279"/>
      <c r="ISL110" s="1279"/>
      <c r="ISM110" s="1279"/>
      <c r="ISN110" s="1279"/>
      <c r="ISO110" s="1279"/>
      <c r="ISP110" s="1279"/>
      <c r="ISQ110" s="1279"/>
      <c r="ISR110" s="1279"/>
      <c r="ISS110" s="1279"/>
      <c r="IST110" s="1279"/>
      <c r="ISU110" s="1279"/>
      <c r="ISV110" s="1279"/>
      <c r="ISW110" s="1279"/>
      <c r="ISX110" s="1279"/>
      <c r="ISY110" s="1279"/>
      <c r="ISZ110" s="1279"/>
      <c r="ITA110" s="1279"/>
      <c r="ITB110" s="1279"/>
      <c r="ITC110" s="1279"/>
      <c r="ITD110" s="1279"/>
      <c r="ITE110" s="1279"/>
      <c r="ITF110" s="1279"/>
      <c r="ITG110" s="1279"/>
      <c r="ITH110" s="1279"/>
      <c r="ITI110" s="1279"/>
      <c r="ITJ110" s="1279"/>
      <c r="ITK110" s="1279"/>
      <c r="ITL110" s="1279"/>
      <c r="ITM110" s="1279"/>
      <c r="ITN110" s="1279"/>
      <c r="ITO110" s="1279"/>
      <c r="ITP110" s="1279"/>
      <c r="ITQ110" s="1279"/>
      <c r="ITR110" s="1279"/>
      <c r="ITS110" s="1279"/>
      <c r="ITT110" s="1279"/>
      <c r="ITU110" s="1279"/>
      <c r="ITV110" s="1279"/>
      <c r="ITW110" s="1279"/>
      <c r="ITX110" s="1279"/>
      <c r="ITY110" s="1279"/>
      <c r="ITZ110" s="1279"/>
      <c r="IUA110" s="1279"/>
      <c r="IUB110" s="1279"/>
      <c r="IUC110" s="1279"/>
      <c r="IUD110" s="1279"/>
      <c r="IUE110" s="1279"/>
      <c r="IUF110" s="1279"/>
      <c r="IUG110" s="1279"/>
      <c r="IUH110" s="1279"/>
      <c r="IUI110" s="1279"/>
      <c r="IUJ110" s="1279"/>
      <c r="IUK110" s="1279"/>
      <c r="IUL110" s="1279"/>
      <c r="IUM110" s="1279"/>
      <c r="IUN110" s="1279"/>
      <c r="IUO110" s="1279"/>
      <c r="IUP110" s="1279"/>
      <c r="IUQ110" s="1279"/>
      <c r="IUR110" s="1279"/>
      <c r="IUS110" s="1279"/>
      <c r="IUT110" s="1279"/>
      <c r="IUU110" s="1279"/>
      <c r="IUV110" s="1279"/>
      <c r="IUW110" s="1279"/>
      <c r="IUX110" s="1279"/>
      <c r="IUY110" s="1279"/>
      <c r="IUZ110" s="1279"/>
      <c r="IVA110" s="1279"/>
      <c r="IVB110" s="1279"/>
      <c r="IVC110" s="1279"/>
      <c r="IVD110" s="1279"/>
      <c r="IVE110" s="1279"/>
      <c r="IVF110" s="1279"/>
      <c r="IVG110" s="1279"/>
      <c r="IVH110" s="1279"/>
      <c r="IVI110" s="1279"/>
      <c r="IVJ110" s="1279"/>
      <c r="IVK110" s="1279"/>
      <c r="IVL110" s="1279"/>
      <c r="IVM110" s="1279"/>
      <c r="IVN110" s="1279"/>
      <c r="IVO110" s="1279"/>
      <c r="IVP110" s="1279"/>
      <c r="IVQ110" s="1279"/>
      <c r="IVR110" s="1279"/>
      <c r="IVS110" s="1279"/>
      <c r="IVT110" s="1279"/>
      <c r="IVU110" s="1279"/>
      <c r="IVV110" s="1279"/>
      <c r="IVW110" s="1279"/>
      <c r="IVX110" s="1279"/>
      <c r="IVY110" s="1279"/>
      <c r="IVZ110" s="1279"/>
      <c r="IWA110" s="1279"/>
      <c r="IWB110" s="1279"/>
      <c r="IWC110" s="1279"/>
      <c r="IWD110" s="1279"/>
      <c r="IWE110" s="1279"/>
      <c r="IWF110" s="1279"/>
      <c r="IWG110" s="1279"/>
      <c r="IWH110" s="1279"/>
      <c r="IWI110" s="1279"/>
      <c r="IWJ110" s="1279"/>
      <c r="IWK110" s="1279"/>
      <c r="IWL110" s="1279"/>
      <c r="IWM110" s="1279"/>
      <c r="IWN110" s="1279"/>
      <c r="IWO110" s="1279"/>
      <c r="IWP110" s="1279"/>
      <c r="IWQ110" s="1279"/>
      <c r="IWR110" s="1279"/>
      <c r="IWS110" s="1279"/>
      <c r="IWT110" s="1279"/>
      <c r="IWU110" s="1279"/>
      <c r="IWV110" s="1279"/>
      <c r="IWW110" s="1279"/>
      <c r="IWX110" s="1279"/>
      <c r="IWY110" s="1279"/>
      <c r="IWZ110" s="1279"/>
      <c r="IXA110" s="1279"/>
      <c r="IXB110" s="1279"/>
      <c r="IXC110" s="1279"/>
      <c r="IXD110" s="1279"/>
      <c r="IXE110" s="1279"/>
      <c r="IXF110" s="1279"/>
      <c r="IXG110" s="1279"/>
      <c r="IXH110" s="1279"/>
      <c r="IXI110" s="1279"/>
      <c r="IXJ110" s="1279"/>
      <c r="IXK110" s="1279"/>
      <c r="IXL110" s="1279"/>
      <c r="IXM110" s="1279"/>
      <c r="IXN110" s="1279"/>
      <c r="IXO110" s="1279"/>
      <c r="IXP110" s="1279"/>
      <c r="IXQ110" s="1279"/>
      <c r="IXR110" s="1279"/>
      <c r="IXS110" s="1279"/>
      <c r="IXT110" s="1279"/>
      <c r="IXU110" s="1279"/>
      <c r="IXV110" s="1279"/>
      <c r="IXW110" s="1279"/>
      <c r="IXX110" s="1279"/>
      <c r="IXY110" s="1279"/>
      <c r="IXZ110" s="1279"/>
      <c r="IYA110" s="1279"/>
      <c r="IYB110" s="1279"/>
      <c r="IYC110" s="1279"/>
      <c r="IYD110" s="1279"/>
      <c r="IYE110" s="1279"/>
      <c r="IYF110" s="1279"/>
      <c r="IYG110" s="1279"/>
      <c r="IYH110" s="1279"/>
      <c r="IYI110" s="1279"/>
      <c r="IYJ110" s="1279"/>
      <c r="IYK110" s="1279"/>
      <c r="IYL110" s="1279"/>
      <c r="IYM110" s="1279"/>
      <c r="IYN110" s="1279"/>
      <c r="IYO110" s="1279"/>
      <c r="IYP110" s="1279"/>
      <c r="IYQ110" s="1279"/>
      <c r="IYR110" s="1279"/>
      <c r="IYS110" s="1279"/>
      <c r="IYT110" s="1279"/>
      <c r="IYU110" s="1279"/>
      <c r="IYV110" s="1279"/>
      <c r="IYW110" s="1279"/>
      <c r="IYX110" s="1279"/>
      <c r="IYY110" s="1279"/>
      <c r="IYZ110" s="1279"/>
      <c r="IZA110" s="1279"/>
      <c r="IZB110" s="1279"/>
      <c r="IZC110" s="1279"/>
      <c r="IZD110" s="1279"/>
      <c r="IZE110" s="1279"/>
      <c r="IZF110" s="1279"/>
      <c r="IZG110" s="1279"/>
      <c r="IZH110" s="1279"/>
      <c r="IZI110" s="1279"/>
      <c r="IZJ110" s="1279"/>
      <c r="IZK110" s="1279"/>
      <c r="IZL110" s="1279"/>
      <c r="IZM110" s="1279"/>
      <c r="IZN110" s="1279"/>
      <c r="IZO110" s="1279"/>
      <c r="IZP110" s="1279"/>
      <c r="IZQ110" s="1279"/>
      <c r="IZR110" s="1279"/>
      <c r="IZS110" s="1279"/>
      <c r="IZT110" s="1279"/>
      <c r="IZU110" s="1279"/>
      <c r="IZV110" s="1279"/>
      <c r="IZW110" s="1279"/>
      <c r="IZX110" s="1279"/>
      <c r="IZY110" s="1279"/>
      <c r="IZZ110" s="1279"/>
      <c r="JAA110" s="1279"/>
      <c r="JAB110" s="1279"/>
      <c r="JAC110" s="1279"/>
      <c r="JAD110" s="1279"/>
      <c r="JAE110" s="1279"/>
      <c r="JAF110" s="1279"/>
      <c r="JAG110" s="1279"/>
      <c r="JAH110" s="1279"/>
      <c r="JAI110" s="1279"/>
      <c r="JAJ110" s="1279"/>
      <c r="JAK110" s="1279"/>
      <c r="JAL110" s="1279"/>
      <c r="JAM110" s="1279"/>
      <c r="JAN110" s="1279"/>
      <c r="JAO110" s="1279"/>
      <c r="JAP110" s="1279"/>
      <c r="JAQ110" s="1279"/>
      <c r="JAR110" s="1279"/>
      <c r="JAS110" s="1279"/>
      <c r="JAT110" s="1279"/>
      <c r="JAU110" s="1279"/>
      <c r="JAV110" s="1279"/>
      <c r="JAW110" s="1279"/>
      <c r="JAX110" s="1279"/>
      <c r="JAY110" s="1279"/>
      <c r="JAZ110" s="1279"/>
      <c r="JBA110" s="1279"/>
      <c r="JBB110" s="1279"/>
      <c r="JBC110" s="1279"/>
      <c r="JBD110" s="1279"/>
      <c r="JBE110" s="1279"/>
      <c r="JBF110" s="1279"/>
      <c r="JBG110" s="1279"/>
      <c r="JBH110" s="1279"/>
      <c r="JBI110" s="1279"/>
      <c r="JBJ110" s="1279"/>
      <c r="JBK110" s="1279"/>
      <c r="JBL110" s="1279"/>
      <c r="JBM110" s="1279"/>
      <c r="JBN110" s="1279"/>
      <c r="JBO110" s="1279"/>
      <c r="JBP110" s="1279"/>
      <c r="JBQ110" s="1279"/>
      <c r="JBR110" s="1279"/>
      <c r="JBS110" s="1279"/>
      <c r="JBT110" s="1279"/>
      <c r="JBU110" s="1279"/>
      <c r="JBV110" s="1279"/>
      <c r="JBW110" s="1279"/>
      <c r="JBX110" s="1279"/>
      <c r="JBY110" s="1279"/>
      <c r="JBZ110" s="1279"/>
      <c r="JCA110" s="1279"/>
      <c r="JCB110" s="1279"/>
      <c r="JCC110" s="1279"/>
      <c r="JCD110" s="1279"/>
      <c r="JCE110" s="1279"/>
      <c r="JCF110" s="1279"/>
      <c r="JCG110" s="1279"/>
      <c r="JCH110" s="1279"/>
      <c r="JCI110" s="1279"/>
      <c r="JCJ110" s="1279"/>
      <c r="JCK110" s="1279"/>
      <c r="JCL110" s="1279"/>
      <c r="JCM110" s="1279"/>
      <c r="JCN110" s="1279"/>
      <c r="JCO110" s="1279"/>
      <c r="JCP110" s="1279"/>
      <c r="JCQ110" s="1279"/>
      <c r="JCR110" s="1279"/>
      <c r="JCS110" s="1279"/>
      <c r="JCT110" s="1279"/>
      <c r="JCU110" s="1279"/>
      <c r="JCV110" s="1279"/>
      <c r="JCW110" s="1279"/>
      <c r="JCX110" s="1279"/>
      <c r="JCY110" s="1279"/>
      <c r="JCZ110" s="1279"/>
      <c r="JDA110" s="1279"/>
      <c r="JDB110" s="1279"/>
      <c r="JDC110" s="1279"/>
      <c r="JDD110" s="1279"/>
      <c r="JDE110" s="1279"/>
      <c r="JDF110" s="1279"/>
      <c r="JDG110" s="1279"/>
      <c r="JDH110" s="1279"/>
      <c r="JDI110" s="1279"/>
      <c r="JDJ110" s="1279"/>
      <c r="JDK110" s="1279"/>
      <c r="JDL110" s="1279"/>
      <c r="JDM110" s="1279"/>
      <c r="JDN110" s="1279"/>
      <c r="JDO110" s="1279"/>
      <c r="JDP110" s="1279"/>
      <c r="JDQ110" s="1279"/>
      <c r="JDR110" s="1279"/>
      <c r="JDS110" s="1279"/>
      <c r="JDT110" s="1279"/>
      <c r="JDU110" s="1279"/>
      <c r="JDV110" s="1279"/>
      <c r="JDW110" s="1279"/>
      <c r="JDX110" s="1279"/>
      <c r="JDY110" s="1279"/>
      <c r="JDZ110" s="1279"/>
      <c r="JEA110" s="1279"/>
      <c r="JEB110" s="1279"/>
      <c r="JEC110" s="1279"/>
      <c r="JED110" s="1279"/>
      <c r="JEE110" s="1279"/>
      <c r="JEF110" s="1279"/>
      <c r="JEG110" s="1279"/>
      <c r="JEH110" s="1279"/>
      <c r="JEI110" s="1279"/>
      <c r="JEJ110" s="1279"/>
      <c r="JEK110" s="1279"/>
      <c r="JEL110" s="1279"/>
      <c r="JEM110" s="1279"/>
      <c r="JEN110" s="1279"/>
      <c r="JEO110" s="1279"/>
      <c r="JEP110" s="1279"/>
      <c r="JEQ110" s="1279"/>
      <c r="JER110" s="1279"/>
      <c r="JES110" s="1279"/>
      <c r="JET110" s="1279"/>
      <c r="JEU110" s="1279"/>
      <c r="JEV110" s="1279"/>
      <c r="JEW110" s="1279"/>
      <c r="JEX110" s="1279"/>
      <c r="JEY110" s="1279"/>
      <c r="JEZ110" s="1279"/>
      <c r="JFA110" s="1279"/>
      <c r="JFB110" s="1279"/>
      <c r="JFC110" s="1279"/>
      <c r="JFD110" s="1279"/>
      <c r="JFE110" s="1279"/>
      <c r="JFF110" s="1279"/>
      <c r="JFG110" s="1279"/>
      <c r="JFH110" s="1279"/>
      <c r="JFI110" s="1279"/>
      <c r="JFJ110" s="1279"/>
      <c r="JFK110" s="1279"/>
      <c r="JFL110" s="1279"/>
      <c r="JFM110" s="1279"/>
      <c r="JFN110" s="1279"/>
      <c r="JFO110" s="1279"/>
      <c r="JFP110" s="1279"/>
      <c r="JFQ110" s="1279"/>
      <c r="JFR110" s="1279"/>
      <c r="JFS110" s="1279"/>
      <c r="JFT110" s="1279"/>
      <c r="JFU110" s="1279"/>
      <c r="JFV110" s="1279"/>
      <c r="JFW110" s="1279"/>
      <c r="JFX110" s="1279"/>
      <c r="JFY110" s="1279"/>
      <c r="JFZ110" s="1279"/>
      <c r="JGA110" s="1279"/>
      <c r="JGB110" s="1279"/>
      <c r="JGC110" s="1279"/>
      <c r="JGD110" s="1279"/>
      <c r="JGE110" s="1279"/>
      <c r="JGF110" s="1279"/>
      <c r="JGG110" s="1279"/>
      <c r="JGH110" s="1279"/>
      <c r="JGI110" s="1279"/>
      <c r="JGJ110" s="1279"/>
      <c r="JGK110" s="1279"/>
      <c r="JGL110" s="1279"/>
      <c r="JGM110" s="1279"/>
      <c r="JGN110" s="1279"/>
      <c r="JGO110" s="1279"/>
      <c r="JGP110" s="1279"/>
      <c r="JGQ110" s="1279"/>
      <c r="JGR110" s="1279"/>
      <c r="JGS110" s="1279"/>
      <c r="JGT110" s="1279"/>
      <c r="JGU110" s="1279"/>
      <c r="JGV110" s="1279"/>
      <c r="JGW110" s="1279"/>
      <c r="JGX110" s="1279"/>
      <c r="JGY110" s="1279"/>
      <c r="JGZ110" s="1279"/>
      <c r="JHA110" s="1279"/>
      <c r="JHB110" s="1279"/>
      <c r="JHC110" s="1279"/>
      <c r="JHD110" s="1279"/>
      <c r="JHE110" s="1279"/>
      <c r="JHF110" s="1279"/>
      <c r="JHG110" s="1279"/>
      <c r="JHH110" s="1279"/>
      <c r="JHI110" s="1279"/>
      <c r="JHJ110" s="1279"/>
      <c r="JHK110" s="1279"/>
      <c r="JHL110" s="1279"/>
      <c r="JHM110" s="1279"/>
      <c r="JHN110" s="1279"/>
      <c r="JHO110" s="1279"/>
      <c r="JHP110" s="1279"/>
      <c r="JHQ110" s="1279"/>
      <c r="JHR110" s="1279"/>
      <c r="JHS110" s="1279"/>
      <c r="JHT110" s="1279"/>
      <c r="JHU110" s="1279"/>
      <c r="JHV110" s="1279"/>
      <c r="JHW110" s="1279"/>
      <c r="JHX110" s="1279"/>
      <c r="JHY110" s="1279"/>
      <c r="JHZ110" s="1279"/>
      <c r="JIA110" s="1279"/>
      <c r="JIB110" s="1279"/>
      <c r="JIC110" s="1279"/>
      <c r="JID110" s="1279"/>
      <c r="JIE110" s="1279"/>
      <c r="JIF110" s="1279"/>
      <c r="JIG110" s="1279"/>
      <c r="JIH110" s="1279"/>
      <c r="JII110" s="1279"/>
      <c r="JIJ110" s="1279"/>
      <c r="JIK110" s="1279"/>
      <c r="JIL110" s="1279"/>
      <c r="JIM110" s="1279"/>
      <c r="JIN110" s="1279"/>
      <c r="JIO110" s="1279"/>
      <c r="JIP110" s="1279"/>
      <c r="JIQ110" s="1279"/>
      <c r="JIR110" s="1279"/>
      <c r="JIS110" s="1279"/>
      <c r="JIT110" s="1279"/>
      <c r="JIU110" s="1279"/>
      <c r="JIV110" s="1279"/>
      <c r="JIW110" s="1279"/>
      <c r="JIX110" s="1279"/>
      <c r="JIY110" s="1279"/>
      <c r="JIZ110" s="1279"/>
      <c r="JJA110" s="1279"/>
      <c r="JJB110" s="1279"/>
      <c r="JJC110" s="1279"/>
      <c r="JJD110" s="1279"/>
      <c r="JJE110" s="1279"/>
      <c r="JJF110" s="1279"/>
      <c r="JJG110" s="1279"/>
      <c r="JJH110" s="1279"/>
      <c r="JJI110" s="1279"/>
      <c r="JJJ110" s="1279"/>
      <c r="JJK110" s="1279"/>
      <c r="JJL110" s="1279"/>
      <c r="JJM110" s="1279"/>
      <c r="JJN110" s="1279"/>
      <c r="JJO110" s="1279"/>
      <c r="JJP110" s="1279"/>
      <c r="JJQ110" s="1279"/>
      <c r="JJR110" s="1279"/>
      <c r="JJS110" s="1279"/>
      <c r="JJT110" s="1279"/>
      <c r="JJU110" s="1279"/>
      <c r="JJV110" s="1279"/>
      <c r="JJW110" s="1279"/>
      <c r="JJX110" s="1279"/>
      <c r="JJY110" s="1279"/>
      <c r="JJZ110" s="1279"/>
      <c r="JKA110" s="1279"/>
      <c r="JKB110" s="1279"/>
      <c r="JKC110" s="1279"/>
      <c r="JKD110" s="1279"/>
      <c r="JKE110" s="1279"/>
      <c r="JKF110" s="1279"/>
      <c r="JKG110" s="1279"/>
      <c r="JKH110" s="1279"/>
      <c r="JKI110" s="1279"/>
      <c r="JKJ110" s="1279"/>
      <c r="JKK110" s="1279"/>
      <c r="JKL110" s="1279"/>
      <c r="JKM110" s="1279"/>
      <c r="JKN110" s="1279"/>
      <c r="JKO110" s="1279"/>
      <c r="JKP110" s="1279"/>
      <c r="JKQ110" s="1279"/>
      <c r="JKR110" s="1279"/>
      <c r="JKS110" s="1279"/>
      <c r="JKT110" s="1279"/>
      <c r="JKU110" s="1279"/>
      <c r="JKV110" s="1279"/>
      <c r="JKW110" s="1279"/>
      <c r="JKX110" s="1279"/>
      <c r="JKY110" s="1279"/>
      <c r="JKZ110" s="1279"/>
      <c r="JLA110" s="1279"/>
      <c r="JLB110" s="1279"/>
      <c r="JLC110" s="1279"/>
      <c r="JLD110" s="1279"/>
      <c r="JLE110" s="1279"/>
      <c r="JLF110" s="1279"/>
      <c r="JLG110" s="1279"/>
      <c r="JLH110" s="1279"/>
      <c r="JLI110" s="1279"/>
      <c r="JLJ110" s="1279"/>
      <c r="JLK110" s="1279"/>
      <c r="JLL110" s="1279"/>
      <c r="JLM110" s="1279"/>
      <c r="JLN110" s="1279"/>
      <c r="JLO110" s="1279"/>
      <c r="JLP110" s="1279"/>
      <c r="JLQ110" s="1279"/>
      <c r="JLR110" s="1279"/>
      <c r="JLS110" s="1279"/>
      <c r="JLT110" s="1279"/>
      <c r="JLU110" s="1279"/>
      <c r="JLV110" s="1279"/>
      <c r="JLW110" s="1279"/>
      <c r="JLX110" s="1279"/>
      <c r="JLY110" s="1279"/>
      <c r="JLZ110" s="1279"/>
      <c r="JMA110" s="1279"/>
      <c r="JMB110" s="1279"/>
      <c r="JMC110" s="1279"/>
      <c r="JMD110" s="1279"/>
      <c r="JME110" s="1279"/>
      <c r="JMF110" s="1279"/>
      <c r="JMG110" s="1279"/>
      <c r="JMH110" s="1279"/>
      <c r="JMI110" s="1279"/>
      <c r="JMJ110" s="1279"/>
      <c r="JMK110" s="1279"/>
      <c r="JML110" s="1279"/>
      <c r="JMM110" s="1279"/>
      <c r="JMN110" s="1279"/>
      <c r="JMO110" s="1279"/>
      <c r="JMP110" s="1279"/>
      <c r="JMQ110" s="1279"/>
      <c r="JMR110" s="1279"/>
      <c r="JMS110" s="1279"/>
      <c r="JMT110" s="1279"/>
      <c r="JMU110" s="1279"/>
      <c r="JMV110" s="1279"/>
      <c r="JMW110" s="1279"/>
      <c r="JMX110" s="1279"/>
      <c r="JMY110" s="1279"/>
      <c r="JMZ110" s="1279"/>
      <c r="JNA110" s="1279"/>
      <c r="JNB110" s="1279"/>
      <c r="JNC110" s="1279"/>
      <c r="JND110" s="1279"/>
      <c r="JNE110" s="1279"/>
      <c r="JNF110" s="1279"/>
      <c r="JNG110" s="1279"/>
      <c r="JNH110" s="1279"/>
      <c r="JNI110" s="1279"/>
      <c r="JNJ110" s="1279"/>
      <c r="JNK110" s="1279"/>
      <c r="JNL110" s="1279"/>
      <c r="JNM110" s="1279"/>
      <c r="JNN110" s="1279"/>
      <c r="JNO110" s="1279"/>
      <c r="JNP110" s="1279"/>
      <c r="JNQ110" s="1279"/>
      <c r="JNR110" s="1279"/>
      <c r="JNS110" s="1279"/>
      <c r="JNT110" s="1279"/>
      <c r="JNU110" s="1279"/>
      <c r="JNV110" s="1279"/>
      <c r="JNW110" s="1279"/>
      <c r="JNX110" s="1279"/>
      <c r="JNY110" s="1279"/>
      <c r="JNZ110" s="1279"/>
      <c r="JOA110" s="1279"/>
      <c r="JOB110" s="1279"/>
      <c r="JOC110" s="1279"/>
      <c r="JOD110" s="1279"/>
      <c r="JOE110" s="1279"/>
      <c r="JOF110" s="1279"/>
      <c r="JOG110" s="1279"/>
      <c r="JOH110" s="1279"/>
      <c r="JOI110" s="1279"/>
      <c r="JOJ110" s="1279"/>
      <c r="JOK110" s="1279"/>
      <c r="JOL110" s="1279"/>
      <c r="JOM110" s="1279"/>
      <c r="JON110" s="1279"/>
      <c r="JOO110" s="1279"/>
      <c r="JOP110" s="1279"/>
      <c r="JOQ110" s="1279"/>
      <c r="JOR110" s="1279"/>
      <c r="JOS110" s="1279"/>
      <c r="JOT110" s="1279"/>
      <c r="JOU110" s="1279"/>
      <c r="JOV110" s="1279"/>
      <c r="JOW110" s="1279"/>
      <c r="JOX110" s="1279"/>
      <c r="JOY110" s="1279"/>
      <c r="JOZ110" s="1279"/>
      <c r="JPA110" s="1279"/>
      <c r="JPB110" s="1279"/>
      <c r="JPC110" s="1279"/>
      <c r="JPD110" s="1279"/>
      <c r="JPE110" s="1279"/>
      <c r="JPF110" s="1279"/>
      <c r="JPG110" s="1279"/>
      <c r="JPH110" s="1279"/>
      <c r="JPI110" s="1279"/>
      <c r="JPJ110" s="1279"/>
      <c r="JPK110" s="1279"/>
      <c r="JPL110" s="1279"/>
      <c r="JPM110" s="1279"/>
      <c r="JPN110" s="1279"/>
      <c r="JPO110" s="1279"/>
      <c r="JPP110" s="1279"/>
      <c r="JPQ110" s="1279"/>
      <c r="JPR110" s="1279"/>
      <c r="JPS110" s="1279"/>
      <c r="JPT110" s="1279"/>
      <c r="JPU110" s="1279"/>
      <c r="JPV110" s="1279"/>
      <c r="JPW110" s="1279"/>
      <c r="JPX110" s="1279"/>
      <c r="JPY110" s="1279"/>
      <c r="JPZ110" s="1279"/>
      <c r="JQA110" s="1279"/>
      <c r="JQB110" s="1279"/>
      <c r="JQC110" s="1279"/>
      <c r="JQD110" s="1279"/>
      <c r="JQE110" s="1279"/>
      <c r="JQF110" s="1279"/>
      <c r="JQG110" s="1279"/>
      <c r="JQH110" s="1279"/>
      <c r="JQI110" s="1279"/>
      <c r="JQJ110" s="1279"/>
      <c r="JQK110" s="1279"/>
      <c r="JQL110" s="1279"/>
      <c r="JQM110" s="1279"/>
      <c r="JQN110" s="1279"/>
      <c r="JQO110" s="1279"/>
      <c r="JQP110" s="1279"/>
      <c r="JQQ110" s="1279"/>
      <c r="JQR110" s="1279"/>
      <c r="JQS110" s="1279"/>
      <c r="JQT110" s="1279"/>
      <c r="JQU110" s="1279"/>
      <c r="JQV110" s="1279"/>
      <c r="JQW110" s="1279"/>
      <c r="JQX110" s="1279"/>
      <c r="JQY110" s="1279"/>
      <c r="JQZ110" s="1279"/>
      <c r="JRA110" s="1279"/>
      <c r="JRB110" s="1279"/>
      <c r="JRC110" s="1279"/>
      <c r="JRD110" s="1279"/>
      <c r="JRE110" s="1279"/>
      <c r="JRF110" s="1279"/>
      <c r="JRG110" s="1279"/>
      <c r="JRH110" s="1279"/>
      <c r="JRI110" s="1279"/>
      <c r="JRJ110" s="1279"/>
      <c r="JRK110" s="1279"/>
      <c r="JRL110" s="1279"/>
      <c r="JRM110" s="1279"/>
      <c r="JRN110" s="1279"/>
      <c r="JRO110" s="1279"/>
      <c r="JRP110" s="1279"/>
      <c r="JRQ110" s="1279"/>
      <c r="JRR110" s="1279"/>
      <c r="JRS110" s="1279"/>
      <c r="JRT110" s="1279"/>
      <c r="JRU110" s="1279"/>
      <c r="JRV110" s="1279"/>
      <c r="JRW110" s="1279"/>
      <c r="JRX110" s="1279"/>
      <c r="JRY110" s="1279"/>
      <c r="JRZ110" s="1279"/>
      <c r="JSA110" s="1279"/>
      <c r="JSB110" s="1279"/>
      <c r="JSC110" s="1279"/>
      <c r="JSD110" s="1279"/>
      <c r="JSE110" s="1279"/>
      <c r="JSF110" s="1279"/>
      <c r="JSG110" s="1279"/>
      <c r="JSH110" s="1279"/>
      <c r="JSI110" s="1279"/>
      <c r="JSJ110" s="1279"/>
      <c r="JSK110" s="1279"/>
      <c r="JSL110" s="1279"/>
      <c r="JSM110" s="1279"/>
      <c r="JSN110" s="1279"/>
      <c r="JSO110" s="1279"/>
      <c r="JSP110" s="1279"/>
      <c r="JSQ110" s="1279"/>
      <c r="JSR110" s="1279"/>
      <c r="JSS110" s="1279"/>
      <c r="JST110" s="1279"/>
      <c r="JSU110" s="1279"/>
      <c r="JSV110" s="1279"/>
      <c r="JSW110" s="1279"/>
      <c r="JSX110" s="1279"/>
      <c r="JSY110" s="1279"/>
      <c r="JSZ110" s="1279"/>
      <c r="JTA110" s="1279"/>
      <c r="JTB110" s="1279"/>
      <c r="JTC110" s="1279"/>
      <c r="JTD110" s="1279"/>
      <c r="JTE110" s="1279"/>
      <c r="JTF110" s="1279"/>
      <c r="JTG110" s="1279"/>
      <c r="JTH110" s="1279"/>
      <c r="JTI110" s="1279"/>
      <c r="JTJ110" s="1279"/>
      <c r="JTK110" s="1279"/>
      <c r="JTL110" s="1279"/>
      <c r="JTM110" s="1279"/>
      <c r="JTN110" s="1279"/>
      <c r="JTO110" s="1279"/>
      <c r="JTP110" s="1279"/>
      <c r="JTQ110" s="1279"/>
      <c r="JTR110" s="1279"/>
      <c r="JTS110" s="1279"/>
      <c r="JTT110" s="1279"/>
      <c r="JTU110" s="1279"/>
      <c r="JTV110" s="1279"/>
      <c r="JTW110" s="1279"/>
      <c r="JTX110" s="1279"/>
      <c r="JTY110" s="1279"/>
      <c r="JTZ110" s="1279"/>
      <c r="JUA110" s="1279"/>
      <c r="JUB110" s="1279"/>
      <c r="JUC110" s="1279"/>
      <c r="JUD110" s="1279"/>
      <c r="JUE110" s="1279"/>
      <c r="JUF110" s="1279"/>
      <c r="JUG110" s="1279"/>
      <c r="JUH110" s="1279"/>
      <c r="JUI110" s="1279"/>
      <c r="JUJ110" s="1279"/>
      <c r="JUK110" s="1279"/>
      <c r="JUL110" s="1279"/>
      <c r="JUM110" s="1279"/>
      <c r="JUN110" s="1279"/>
      <c r="JUO110" s="1279"/>
      <c r="JUP110" s="1279"/>
      <c r="JUQ110" s="1279"/>
      <c r="JUR110" s="1279"/>
      <c r="JUS110" s="1279"/>
      <c r="JUT110" s="1279"/>
      <c r="JUU110" s="1279"/>
      <c r="JUV110" s="1279"/>
      <c r="JUW110" s="1279"/>
      <c r="JUX110" s="1279"/>
      <c r="JUY110" s="1279"/>
      <c r="JUZ110" s="1279"/>
      <c r="JVA110" s="1279"/>
      <c r="JVB110" s="1279"/>
      <c r="JVC110" s="1279"/>
      <c r="JVD110" s="1279"/>
      <c r="JVE110" s="1279"/>
      <c r="JVF110" s="1279"/>
      <c r="JVG110" s="1279"/>
      <c r="JVH110" s="1279"/>
      <c r="JVI110" s="1279"/>
      <c r="JVJ110" s="1279"/>
      <c r="JVK110" s="1279"/>
      <c r="JVL110" s="1279"/>
      <c r="JVM110" s="1279"/>
      <c r="JVN110" s="1279"/>
      <c r="JVO110" s="1279"/>
      <c r="JVP110" s="1279"/>
      <c r="JVQ110" s="1279"/>
      <c r="JVR110" s="1279"/>
      <c r="JVS110" s="1279"/>
      <c r="JVT110" s="1279"/>
      <c r="JVU110" s="1279"/>
      <c r="JVV110" s="1279"/>
      <c r="JVW110" s="1279"/>
      <c r="JVX110" s="1279"/>
      <c r="JVY110" s="1279"/>
      <c r="JVZ110" s="1279"/>
      <c r="JWA110" s="1279"/>
      <c r="JWB110" s="1279"/>
      <c r="JWC110" s="1279"/>
      <c r="JWD110" s="1279"/>
      <c r="JWE110" s="1279"/>
      <c r="JWF110" s="1279"/>
      <c r="JWG110" s="1279"/>
      <c r="JWH110" s="1279"/>
      <c r="JWI110" s="1279"/>
      <c r="JWJ110" s="1279"/>
      <c r="JWK110" s="1279"/>
      <c r="JWL110" s="1279"/>
      <c r="JWM110" s="1279"/>
      <c r="JWN110" s="1279"/>
      <c r="JWO110" s="1279"/>
      <c r="JWP110" s="1279"/>
      <c r="JWQ110" s="1279"/>
      <c r="JWR110" s="1279"/>
      <c r="JWS110" s="1279"/>
      <c r="JWT110" s="1279"/>
      <c r="JWU110" s="1279"/>
      <c r="JWV110" s="1279"/>
      <c r="JWW110" s="1279"/>
      <c r="JWX110" s="1279"/>
      <c r="JWY110" s="1279"/>
      <c r="JWZ110" s="1279"/>
      <c r="JXA110" s="1279"/>
      <c r="JXB110" s="1279"/>
      <c r="JXC110" s="1279"/>
      <c r="JXD110" s="1279"/>
      <c r="JXE110" s="1279"/>
      <c r="JXF110" s="1279"/>
      <c r="JXG110" s="1279"/>
      <c r="JXH110" s="1279"/>
      <c r="JXI110" s="1279"/>
      <c r="JXJ110" s="1279"/>
      <c r="JXK110" s="1279"/>
      <c r="JXL110" s="1279"/>
      <c r="JXM110" s="1279"/>
      <c r="JXN110" s="1279"/>
      <c r="JXO110" s="1279"/>
      <c r="JXP110" s="1279"/>
      <c r="JXQ110" s="1279"/>
      <c r="JXR110" s="1279"/>
      <c r="JXS110" s="1279"/>
      <c r="JXT110" s="1279"/>
      <c r="JXU110" s="1279"/>
      <c r="JXV110" s="1279"/>
      <c r="JXW110" s="1279"/>
      <c r="JXX110" s="1279"/>
      <c r="JXY110" s="1279"/>
      <c r="JXZ110" s="1279"/>
      <c r="JYA110" s="1279"/>
      <c r="JYB110" s="1279"/>
      <c r="JYC110" s="1279"/>
      <c r="JYD110" s="1279"/>
      <c r="JYE110" s="1279"/>
      <c r="JYF110" s="1279"/>
      <c r="JYG110" s="1279"/>
      <c r="JYH110" s="1279"/>
      <c r="JYI110" s="1279"/>
      <c r="JYJ110" s="1279"/>
      <c r="JYK110" s="1279"/>
      <c r="JYL110" s="1279"/>
      <c r="JYM110" s="1279"/>
      <c r="JYN110" s="1279"/>
      <c r="JYO110" s="1279"/>
      <c r="JYP110" s="1279"/>
      <c r="JYQ110" s="1279"/>
      <c r="JYR110" s="1279"/>
      <c r="JYS110" s="1279"/>
      <c r="JYT110" s="1279"/>
      <c r="JYU110" s="1279"/>
      <c r="JYV110" s="1279"/>
      <c r="JYW110" s="1279"/>
      <c r="JYX110" s="1279"/>
      <c r="JYY110" s="1279"/>
      <c r="JYZ110" s="1279"/>
      <c r="JZA110" s="1279"/>
      <c r="JZB110" s="1279"/>
      <c r="JZC110" s="1279"/>
      <c r="JZD110" s="1279"/>
      <c r="JZE110" s="1279"/>
      <c r="JZF110" s="1279"/>
      <c r="JZG110" s="1279"/>
      <c r="JZH110" s="1279"/>
      <c r="JZI110" s="1279"/>
      <c r="JZJ110" s="1279"/>
      <c r="JZK110" s="1279"/>
      <c r="JZL110" s="1279"/>
      <c r="JZM110" s="1279"/>
      <c r="JZN110" s="1279"/>
      <c r="JZO110" s="1279"/>
      <c r="JZP110" s="1279"/>
      <c r="JZQ110" s="1279"/>
      <c r="JZR110" s="1279"/>
      <c r="JZS110" s="1279"/>
      <c r="JZT110" s="1279"/>
      <c r="JZU110" s="1279"/>
      <c r="JZV110" s="1279"/>
      <c r="JZW110" s="1279"/>
      <c r="JZX110" s="1279"/>
      <c r="JZY110" s="1279"/>
      <c r="JZZ110" s="1279"/>
      <c r="KAA110" s="1279"/>
      <c r="KAB110" s="1279"/>
      <c r="KAC110" s="1279"/>
      <c r="KAD110" s="1279"/>
      <c r="KAE110" s="1279"/>
      <c r="KAF110" s="1279"/>
      <c r="KAG110" s="1279"/>
      <c r="KAH110" s="1279"/>
      <c r="KAI110" s="1279"/>
      <c r="KAJ110" s="1279"/>
      <c r="KAK110" s="1279"/>
      <c r="KAL110" s="1279"/>
      <c r="KAM110" s="1279"/>
      <c r="KAN110" s="1279"/>
      <c r="KAO110" s="1279"/>
      <c r="KAP110" s="1279"/>
      <c r="KAQ110" s="1279"/>
      <c r="KAR110" s="1279"/>
      <c r="KAS110" s="1279"/>
      <c r="KAT110" s="1279"/>
      <c r="KAU110" s="1279"/>
      <c r="KAV110" s="1279"/>
      <c r="KAW110" s="1279"/>
      <c r="KAX110" s="1279"/>
      <c r="KAY110" s="1279"/>
      <c r="KAZ110" s="1279"/>
      <c r="KBA110" s="1279"/>
      <c r="KBB110" s="1279"/>
      <c r="KBC110" s="1279"/>
      <c r="KBD110" s="1279"/>
      <c r="KBE110" s="1279"/>
      <c r="KBF110" s="1279"/>
      <c r="KBG110" s="1279"/>
      <c r="KBH110" s="1279"/>
      <c r="KBI110" s="1279"/>
      <c r="KBJ110" s="1279"/>
      <c r="KBK110" s="1279"/>
      <c r="KBL110" s="1279"/>
      <c r="KBM110" s="1279"/>
      <c r="KBN110" s="1279"/>
      <c r="KBO110" s="1279"/>
      <c r="KBP110" s="1279"/>
      <c r="KBQ110" s="1279"/>
      <c r="KBR110" s="1279"/>
      <c r="KBS110" s="1279"/>
      <c r="KBT110" s="1279"/>
      <c r="KBU110" s="1279"/>
      <c r="KBV110" s="1279"/>
      <c r="KBW110" s="1279"/>
      <c r="KBX110" s="1279"/>
      <c r="KBY110" s="1279"/>
      <c r="KBZ110" s="1279"/>
      <c r="KCA110" s="1279"/>
      <c r="KCB110" s="1279"/>
      <c r="KCC110" s="1279"/>
      <c r="KCD110" s="1279"/>
      <c r="KCE110" s="1279"/>
      <c r="KCF110" s="1279"/>
      <c r="KCG110" s="1279"/>
      <c r="KCH110" s="1279"/>
      <c r="KCI110" s="1279"/>
      <c r="KCJ110" s="1279"/>
      <c r="KCK110" s="1279"/>
      <c r="KCL110" s="1279"/>
      <c r="KCM110" s="1279"/>
      <c r="KCN110" s="1279"/>
      <c r="KCO110" s="1279"/>
      <c r="KCP110" s="1279"/>
      <c r="KCQ110" s="1279"/>
      <c r="KCR110" s="1279"/>
      <c r="KCS110" s="1279"/>
      <c r="KCT110" s="1279"/>
      <c r="KCU110" s="1279"/>
      <c r="KCV110" s="1279"/>
      <c r="KCW110" s="1279"/>
      <c r="KCX110" s="1279"/>
      <c r="KCY110" s="1279"/>
      <c r="KCZ110" s="1279"/>
      <c r="KDA110" s="1279"/>
      <c r="KDB110" s="1279"/>
      <c r="KDC110" s="1279"/>
      <c r="KDD110" s="1279"/>
      <c r="KDE110" s="1279"/>
      <c r="KDF110" s="1279"/>
      <c r="KDG110" s="1279"/>
      <c r="KDH110" s="1279"/>
      <c r="KDI110" s="1279"/>
      <c r="KDJ110" s="1279"/>
      <c r="KDK110" s="1279"/>
      <c r="KDL110" s="1279"/>
      <c r="KDM110" s="1279"/>
      <c r="KDN110" s="1279"/>
      <c r="KDO110" s="1279"/>
      <c r="KDP110" s="1279"/>
      <c r="KDQ110" s="1279"/>
      <c r="KDR110" s="1279"/>
      <c r="KDS110" s="1279"/>
      <c r="KDT110" s="1279"/>
      <c r="KDU110" s="1279"/>
      <c r="KDV110" s="1279"/>
      <c r="KDW110" s="1279"/>
      <c r="KDX110" s="1279"/>
      <c r="KDY110" s="1279"/>
      <c r="KDZ110" s="1279"/>
      <c r="KEA110" s="1279"/>
      <c r="KEB110" s="1279"/>
      <c r="KEC110" s="1279"/>
      <c r="KED110" s="1279"/>
      <c r="KEE110" s="1279"/>
      <c r="KEF110" s="1279"/>
      <c r="KEG110" s="1279"/>
      <c r="KEH110" s="1279"/>
      <c r="KEI110" s="1279"/>
      <c r="KEJ110" s="1279"/>
      <c r="KEK110" s="1279"/>
      <c r="KEL110" s="1279"/>
      <c r="KEM110" s="1279"/>
      <c r="KEN110" s="1279"/>
      <c r="KEO110" s="1279"/>
      <c r="KEP110" s="1279"/>
      <c r="KEQ110" s="1279"/>
      <c r="KER110" s="1279"/>
      <c r="KES110" s="1279"/>
      <c r="KET110" s="1279"/>
      <c r="KEU110" s="1279"/>
      <c r="KEV110" s="1279"/>
      <c r="KEW110" s="1279"/>
      <c r="KEX110" s="1279"/>
      <c r="KEY110" s="1279"/>
      <c r="KEZ110" s="1279"/>
      <c r="KFA110" s="1279"/>
      <c r="KFB110" s="1279"/>
      <c r="KFC110" s="1279"/>
      <c r="KFD110" s="1279"/>
      <c r="KFE110" s="1279"/>
      <c r="KFF110" s="1279"/>
      <c r="KFG110" s="1279"/>
      <c r="KFH110" s="1279"/>
      <c r="KFI110" s="1279"/>
      <c r="KFJ110" s="1279"/>
      <c r="KFK110" s="1279"/>
      <c r="KFL110" s="1279"/>
      <c r="KFM110" s="1279"/>
      <c r="KFN110" s="1279"/>
      <c r="KFO110" s="1279"/>
      <c r="KFP110" s="1279"/>
      <c r="KFQ110" s="1279"/>
      <c r="KFR110" s="1279"/>
      <c r="KFS110" s="1279"/>
      <c r="KFT110" s="1279"/>
      <c r="KFU110" s="1279"/>
      <c r="KFV110" s="1279"/>
      <c r="KFW110" s="1279"/>
      <c r="KFX110" s="1279"/>
      <c r="KFY110" s="1279"/>
      <c r="KFZ110" s="1279"/>
      <c r="KGA110" s="1279"/>
      <c r="KGB110" s="1279"/>
      <c r="KGC110" s="1279"/>
      <c r="KGD110" s="1279"/>
      <c r="KGE110" s="1279"/>
      <c r="KGF110" s="1279"/>
      <c r="KGG110" s="1279"/>
      <c r="KGH110" s="1279"/>
      <c r="KGI110" s="1279"/>
      <c r="KGJ110" s="1279"/>
      <c r="KGK110" s="1279"/>
      <c r="KGL110" s="1279"/>
      <c r="KGM110" s="1279"/>
      <c r="KGN110" s="1279"/>
      <c r="KGO110" s="1279"/>
      <c r="KGP110" s="1279"/>
      <c r="KGQ110" s="1279"/>
      <c r="KGR110" s="1279"/>
      <c r="KGS110" s="1279"/>
      <c r="KGT110" s="1279"/>
      <c r="KGU110" s="1279"/>
      <c r="KGV110" s="1279"/>
      <c r="KGW110" s="1279"/>
      <c r="KGX110" s="1279"/>
      <c r="KGY110" s="1279"/>
      <c r="KGZ110" s="1279"/>
      <c r="KHA110" s="1279"/>
      <c r="KHB110" s="1279"/>
      <c r="KHC110" s="1279"/>
      <c r="KHD110" s="1279"/>
      <c r="KHE110" s="1279"/>
      <c r="KHF110" s="1279"/>
      <c r="KHG110" s="1279"/>
      <c r="KHH110" s="1279"/>
      <c r="KHI110" s="1279"/>
      <c r="KHJ110" s="1279"/>
      <c r="KHK110" s="1279"/>
      <c r="KHL110" s="1279"/>
      <c r="KHM110" s="1279"/>
      <c r="KHN110" s="1279"/>
      <c r="KHO110" s="1279"/>
      <c r="KHP110" s="1279"/>
      <c r="KHQ110" s="1279"/>
      <c r="KHR110" s="1279"/>
      <c r="KHS110" s="1279"/>
      <c r="KHT110" s="1279"/>
      <c r="KHU110" s="1279"/>
      <c r="KHV110" s="1279"/>
      <c r="KHW110" s="1279"/>
      <c r="KHX110" s="1279"/>
      <c r="KHY110" s="1279"/>
      <c r="KHZ110" s="1279"/>
      <c r="KIA110" s="1279"/>
      <c r="KIB110" s="1279"/>
      <c r="KIC110" s="1279"/>
      <c r="KID110" s="1279"/>
      <c r="KIE110" s="1279"/>
      <c r="KIF110" s="1279"/>
      <c r="KIG110" s="1279"/>
      <c r="KIH110" s="1279"/>
      <c r="KII110" s="1279"/>
      <c r="KIJ110" s="1279"/>
      <c r="KIK110" s="1279"/>
      <c r="KIL110" s="1279"/>
      <c r="KIM110" s="1279"/>
      <c r="KIN110" s="1279"/>
      <c r="KIO110" s="1279"/>
      <c r="KIP110" s="1279"/>
      <c r="KIQ110" s="1279"/>
      <c r="KIR110" s="1279"/>
      <c r="KIS110" s="1279"/>
      <c r="KIT110" s="1279"/>
      <c r="KIU110" s="1279"/>
      <c r="KIV110" s="1279"/>
      <c r="KIW110" s="1279"/>
      <c r="KIX110" s="1279"/>
      <c r="KIY110" s="1279"/>
      <c r="KIZ110" s="1279"/>
      <c r="KJA110" s="1279"/>
      <c r="KJB110" s="1279"/>
      <c r="KJC110" s="1279"/>
      <c r="KJD110" s="1279"/>
      <c r="KJE110" s="1279"/>
      <c r="KJF110" s="1279"/>
      <c r="KJG110" s="1279"/>
      <c r="KJH110" s="1279"/>
      <c r="KJI110" s="1279"/>
      <c r="KJJ110" s="1279"/>
      <c r="KJK110" s="1279"/>
      <c r="KJL110" s="1279"/>
      <c r="KJM110" s="1279"/>
      <c r="KJN110" s="1279"/>
      <c r="KJO110" s="1279"/>
      <c r="KJP110" s="1279"/>
      <c r="KJQ110" s="1279"/>
      <c r="KJR110" s="1279"/>
      <c r="KJS110" s="1279"/>
      <c r="KJT110" s="1279"/>
      <c r="KJU110" s="1279"/>
      <c r="KJV110" s="1279"/>
      <c r="KJW110" s="1279"/>
      <c r="KJX110" s="1279"/>
      <c r="KJY110" s="1279"/>
      <c r="KJZ110" s="1279"/>
      <c r="KKA110" s="1279"/>
      <c r="KKB110" s="1279"/>
      <c r="KKC110" s="1279"/>
      <c r="KKD110" s="1279"/>
      <c r="KKE110" s="1279"/>
      <c r="KKF110" s="1279"/>
      <c r="KKG110" s="1279"/>
      <c r="KKH110" s="1279"/>
      <c r="KKI110" s="1279"/>
      <c r="KKJ110" s="1279"/>
      <c r="KKK110" s="1279"/>
      <c r="KKL110" s="1279"/>
      <c r="KKM110" s="1279"/>
      <c r="KKN110" s="1279"/>
      <c r="KKO110" s="1279"/>
      <c r="KKP110" s="1279"/>
      <c r="KKQ110" s="1279"/>
      <c r="KKR110" s="1279"/>
      <c r="KKS110" s="1279"/>
      <c r="KKT110" s="1279"/>
      <c r="KKU110" s="1279"/>
      <c r="KKV110" s="1279"/>
      <c r="KKW110" s="1279"/>
      <c r="KKX110" s="1279"/>
      <c r="KKY110" s="1279"/>
      <c r="KKZ110" s="1279"/>
      <c r="KLA110" s="1279"/>
      <c r="KLB110" s="1279"/>
      <c r="KLC110" s="1279"/>
      <c r="KLD110" s="1279"/>
      <c r="KLE110" s="1279"/>
      <c r="KLF110" s="1279"/>
      <c r="KLG110" s="1279"/>
      <c r="KLH110" s="1279"/>
      <c r="KLI110" s="1279"/>
      <c r="KLJ110" s="1279"/>
      <c r="KLK110" s="1279"/>
      <c r="KLL110" s="1279"/>
      <c r="KLM110" s="1279"/>
      <c r="KLN110" s="1279"/>
      <c r="KLO110" s="1279"/>
      <c r="KLP110" s="1279"/>
      <c r="KLQ110" s="1279"/>
      <c r="KLR110" s="1279"/>
      <c r="KLS110" s="1279"/>
      <c r="KLT110" s="1279"/>
      <c r="KLU110" s="1279"/>
      <c r="KLV110" s="1279"/>
      <c r="KLW110" s="1279"/>
      <c r="KLX110" s="1279"/>
      <c r="KLY110" s="1279"/>
      <c r="KLZ110" s="1279"/>
      <c r="KMA110" s="1279"/>
      <c r="KMB110" s="1279"/>
      <c r="KMC110" s="1279"/>
      <c r="KMD110" s="1279"/>
      <c r="KME110" s="1279"/>
      <c r="KMF110" s="1279"/>
      <c r="KMG110" s="1279"/>
      <c r="KMH110" s="1279"/>
      <c r="KMI110" s="1279"/>
      <c r="KMJ110" s="1279"/>
      <c r="KMK110" s="1279"/>
      <c r="KML110" s="1279"/>
      <c r="KMM110" s="1279"/>
      <c r="KMN110" s="1279"/>
      <c r="KMO110" s="1279"/>
      <c r="KMP110" s="1279"/>
      <c r="KMQ110" s="1279"/>
      <c r="KMR110" s="1279"/>
      <c r="KMS110" s="1279"/>
      <c r="KMT110" s="1279"/>
      <c r="KMU110" s="1279"/>
      <c r="KMV110" s="1279"/>
      <c r="KMW110" s="1279"/>
      <c r="KMX110" s="1279"/>
      <c r="KMY110" s="1279"/>
      <c r="KMZ110" s="1279"/>
      <c r="KNA110" s="1279"/>
      <c r="KNB110" s="1279"/>
      <c r="KNC110" s="1279"/>
      <c r="KND110" s="1279"/>
      <c r="KNE110" s="1279"/>
      <c r="KNF110" s="1279"/>
      <c r="KNG110" s="1279"/>
      <c r="KNH110" s="1279"/>
      <c r="KNI110" s="1279"/>
      <c r="KNJ110" s="1279"/>
      <c r="KNK110" s="1279"/>
      <c r="KNL110" s="1279"/>
      <c r="KNM110" s="1279"/>
      <c r="KNN110" s="1279"/>
      <c r="KNO110" s="1279"/>
      <c r="KNP110" s="1279"/>
      <c r="KNQ110" s="1279"/>
      <c r="KNR110" s="1279"/>
      <c r="KNS110" s="1279"/>
      <c r="KNT110" s="1279"/>
      <c r="KNU110" s="1279"/>
      <c r="KNV110" s="1279"/>
      <c r="KNW110" s="1279"/>
      <c r="KNX110" s="1279"/>
      <c r="KNY110" s="1279"/>
      <c r="KNZ110" s="1279"/>
      <c r="KOA110" s="1279"/>
      <c r="KOB110" s="1279"/>
      <c r="KOC110" s="1279"/>
      <c r="KOD110" s="1279"/>
      <c r="KOE110" s="1279"/>
      <c r="KOF110" s="1279"/>
      <c r="KOG110" s="1279"/>
      <c r="KOH110" s="1279"/>
      <c r="KOI110" s="1279"/>
      <c r="KOJ110" s="1279"/>
      <c r="KOK110" s="1279"/>
      <c r="KOL110" s="1279"/>
      <c r="KOM110" s="1279"/>
      <c r="KON110" s="1279"/>
      <c r="KOO110" s="1279"/>
      <c r="KOP110" s="1279"/>
      <c r="KOQ110" s="1279"/>
      <c r="KOR110" s="1279"/>
      <c r="KOS110" s="1279"/>
      <c r="KOT110" s="1279"/>
      <c r="KOU110" s="1279"/>
      <c r="KOV110" s="1279"/>
      <c r="KOW110" s="1279"/>
      <c r="KOX110" s="1279"/>
      <c r="KOY110" s="1279"/>
      <c r="KOZ110" s="1279"/>
      <c r="KPA110" s="1279"/>
      <c r="KPB110" s="1279"/>
      <c r="KPC110" s="1279"/>
      <c r="KPD110" s="1279"/>
      <c r="KPE110" s="1279"/>
      <c r="KPF110" s="1279"/>
      <c r="KPG110" s="1279"/>
      <c r="KPH110" s="1279"/>
      <c r="KPI110" s="1279"/>
      <c r="KPJ110" s="1279"/>
      <c r="KPK110" s="1279"/>
      <c r="KPL110" s="1279"/>
      <c r="KPM110" s="1279"/>
      <c r="KPN110" s="1279"/>
      <c r="KPO110" s="1279"/>
      <c r="KPP110" s="1279"/>
      <c r="KPQ110" s="1279"/>
      <c r="KPR110" s="1279"/>
      <c r="KPS110" s="1279"/>
      <c r="KPT110" s="1279"/>
      <c r="KPU110" s="1279"/>
      <c r="KPV110" s="1279"/>
      <c r="KPW110" s="1279"/>
      <c r="KPX110" s="1279"/>
      <c r="KPY110" s="1279"/>
      <c r="KPZ110" s="1279"/>
      <c r="KQA110" s="1279"/>
      <c r="KQB110" s="1279"/>
      <c r="KQC110" s="1279"/>
      <c r="KQD110" s="1279"/>
      <c r="KQE110" s="1279"/>
      <c r="KQF110" s="1279"/>
      <c r="KQG110" s="1279"/>
      <c r="KQH110" s="1279"/>
      <c r="KQI110" s="1279"/>
      <c r="KQJ110" s="1279"/>
      <c r="KQK110" s="1279"/>
      <c r="KQL110" s="1279"/>
      <c r="KQM110" s="1279"/>
      <c r="KQN110" s="1279"/>
      <c r="KQO110" s="1279"/>
      <c r="KQP110" s="1279"/>
      <c r="KQQ110" s="1279"/>
      <c r="KQR110" s="1279"/>
      <c r="KQS110" s="1279"/>
      <c r="KQT110" s="1279"/>
      <c r="KQU110" s="1279"/>
      <c r="KQV110" s="1279"/>
      <c r="KQW110" s="1279"/>
      <c r="KQX110" s="1279"/>
      <c r="KQY110" s="1279"/>
      <c r="KQZ110" s="1279"/>
      <c r="KRA110" s="1279"/>
      <c r="KRB110" s="1279"/>
      <c r="KRC110" s="1279"/>
      <c r="KRD110" s="1279"/>
      <c r="KRE110" s="1279"/>
      <c r="KRF110" s="1279"/>
      <c r="KRG110" s="1279"/>
      <c r="KRH110" s="1279"/>
      <c r="KRI110" s="1279"/>
      <c r="KRJ110" s="1279"/>
      <c r="KRK110" s="1279"/>
      <c r="KRL110" s="1279"/>
      <c r="KRM110" s="1279"/>
      <c r="KRN110" s="1279"/>
      <c r="KRO110" s="1279"/>
      <c r="KRP110" s="1279"/>
      <c r="KRQ110" s="1279"/>
      <c r="KRR110" s="1279"/>
      <c r="KRS110" s="1279"/>
      <c r="KRT110" s="1279"/>
      <c r="KRU110" s="1279"/>
      <c r="KRV110" s="1279"/>
      <c r="KRW110" s="1279"/>
      <c r="KRX110" s="1279"/>
      <c r="KRY110" s="1279"/>
      <c r="KRZ110" s="1279"/>
      <c r="KSA110" s="1279"/>
      <c r="KSB110" s="1279"/>
      <c r="KSC110" s="1279"/>
      <c r="KSD110" s="1279"/>
      <c r="KSE110" s="1279"/>
      <c r="KSF110" s="1279"/>
      <c r="KSG110" s="1279"/>
      <c r="KSH110" s="1279"/>
      <c r="KSI110" s="1279"/>
      <c r="KSJ110" s="1279"/>
      <c r="KSK110" s="1279"/>
      <c r="KSL110" s="1279"/>
      <c r="KSM110" s="1279"/>
      <c r="KSN110" s="1279"/>
      <c r="KSO110" s="1279"/>
      <c r="KSP110" s="1279"/>
      <c r="KSQ110" s="1279"/>
      <c r="KSR110" s="1279"/>
      <c r="KSS110" s="1279"/>
      <c r="KST110" s="1279"/>
      <c r="KSU110" s="1279"/>
      <c r="KSV110" s="1279"/>
      <c r="KSW110" s="1279"/>
      <c r="KSX110" s="1279"/>
      <c r="KSY110" s="1279"/>
      <c r="KSZ110" s="1279"/>
      <c r="KTA110" s="1279"/>
      <c r="KTB110" s="1279"/>
      <c r="KTC110" s="1279"/>
      <c r="KTD110" s="1279"/>
      <c r="KTE110" s="1279"/>
      <c r="KTF110" s="1279"/>
      <c r="KTG110" s="1279"/>
      <c r="KTH110" s="1279"/>
      <c r="KTI110" s="1279"/>
      <c r="KTJ110" s="1279"/>
      <c r="KTK110" s="1279"/>
      <c r="KTL110" s="1279"/>
      <c r="KTM110" s="1279"/>
      <c r="KTN110" s="1279"/>
      <c r="KTO110" s="1279"/>
      <c r="KTP110" s="1279"/>
      <c r="KTQ110" s="1279"/>
      <c r="KTR110" s="1279"/>
      <c r="KTS110" s="1279"/>
      <c r="KTT110" s="1279"/>
      <c r="KTU110" s="1279"/>
      <c r="KTV110" s="1279"/>
      <c r="KTW110" s="1279"/>
      <c r="KTX110" s="1279"/>
      <c r="KTY110" s="1279"/>
      <c r="KTZ110" s="1279"/>
      <c r="KUA110" s="1279"/>
      <c r="KUB110" s="1279"/>
      <c r="KUC110" s="1279"/>
      <c r="KUD110" s="1279"/>
      <c r="KUE110" s="1279"/>
      <c r="KUF110" s="1279"/>
      <c r="KUG110" s="1279"/>
      <c r="KUH110" s="1279"/>
      <c r="KUI110" s="1279"/>
      <c r="KUJ110" s="1279"/>
      <c r="KUK110" s="1279"/>
      <c r="KUL110" s="1279"/>
      <c r="KUM110" s="1279"/>
      <c r="KUN110" s="1279"/>
      <c r="KUO110" s="1279"/>
      <c r="KUP110" s="1279"/>
      <c r="KUQ110" s="1279"/>
      <c r="KUR110" s="1279"/>
      <c r="KUS110" s="1279"/>
      <c r="KUT110" s="1279"/>
      <c r="KUU110" s="1279"/>
      <c r="KUV110" s="1279"/>
      <c r="KUW110" s="1279"/>
      <c r="KUX110" s="1279"/>
      <c r="KUY110" s="1279"/>
      <c r="KUZ110" s="1279"/>
      <c r="KVA110" s="1279"/>
      <c r="KVB110" s="1279"/>
      <c r="KVC110" s="1279"/>
      <c r="KVD110" s="1279"/>
      <c r="KVE110" s="1279"/>
      <c r="KVF110" s="1279"/>
      <c r="KVG110" s="1279"/>
      <c r="KVH110" s="1279"/>
      <c r="KVI110" s="1279"/>
      <c r="KVJ110" s="1279"/>
      <c r="KVK110" s="1279"/>
      <c r="KVL110" s="1279"/>
      <c r="KVM110" s="1279"/>
      <c r="KVN110" s="1279"/>
      <c r="KVO110" s="1279"/>
      <c r="KVP110" s="1279"/>
      <c r="KVQ110" s="1279"/>
      <c r="KVR110" s="1279"/>
      <c r="KVS110" s="1279"/>
      <c r="KVT110" s="1279"/>
      <c r="KVU110" s="1279"/>
      <c r="KVV110" s="1279"/>
      <c r="KVW110" s="1279"/>
      <c r="KVX110" s="1279"/>
      <c r="KVY110" s="1279"/>
      <c r="KVZ110" s="1279"/>
      <c r="KWA110" s="1279"/>
      <c r="KWB110" s="1279"/>
      <c r="KWC110" s="1279"/>
      <c r="KWD110" s="1279"/>
      <c r="KWE110" s="1279"/>
      <c r="KWF110" s="1279"/>
      <c r="KWG110" s="1279"/>
      <c r="KWH110" s="1279"/>
      <c r="KWI110" s="1279"/>
      <c r="KWJ110" s="1279"/>
      <c r="KWK110" s="1279"/>
      <c r="KWL110" s="1279"/>
      <c r="KWM110" s="1279"/>
      <c r="KWN110" s="1279"/>
      <c r="KWO110" s="1279"/>
      <c r="KWP110" s="1279"/>
      <c r="KWQ110" s="1279"/>
      <c r="KWR110" s="1279"/>
      <c r="KWS110" s="1279"/>
      <c r="KWT110" s="1279"/>
      <c r="KWU110" s="1279"/>
      <c r="KWV110" s="1279"/>
      <c r="KWW110" s="1279"/>
      <c r="KWX110" s="1279"/>
      <c r="KWY110" s="1279"/>
      <c r="KWZ110" s="1279"/>
      <c r="KXA110" s="1279"/>
      <c r="KXB110" s="1279"/>
      <c r="KXC110" s="1279"/>
      <c r="KXD110" s="1279"/>
      <c r="KXE110" s="1279"/>
      <c r="KXF110" s="1279"/>
      <c r="KXG110" s="1279"/>
      <c r="KXH110" s="1279"/>
      <c r="KXI110" s="1279"/>
      <c r="KXJ110" s="1279"/>
      <c r="KXK110" s="1279"/>
      <c r="KXL110" s="1279"/>
      <c r="KXM110" s="1279"/>
      <c r="KXN110" s="1279"/>
      <c r="KXO110" s="1279"/>
      <c r="KXP110" s="1279"/>
      <c r="KXQ110" s="1279"/>
      <c r="KXR110" s="1279"/>
      <c r="KXS110" s="1279"/>
      <c r="KXT110" s="1279"/>
      <c r="KXU110" s="1279"/>
      <c r="KXV110" s="1279"/>
      <c r="KXW110" s="1279"/>
      <c r="KXX110" s="1279"/>
      <c r="KXY110" s="1279"/>
      <c r="KXZ110" s="1279"/>
      <c r="KYA110" s="1279"/>
      <c r="KYB110" s="1279"/>
      <c r="KYC110" s="1279"/>
      <c r="KYD110" s="1279"/>
      <c r="KYE110" s="1279"/>
      <c r="KYF110" s="1279"/>
      <c r="KYG110" s="1279"/>
      <c r="KYH110" s="1279"/>
      <c r="KYI110" s="1279"/>
      <c r="KYJ110" s="1279"/>
      <c r="KYK110" s="1279"/>
      <c r="KYL110" s="1279"/>
      <c r="KYM110" s="1279"/>
      <c r="KYN110" s="1279"/>
      <c r="KYO110" s="1279"/>
      <c r="KYP110" s="1279"/>
      <c r="KYQ110" s="1279"/>
      <c r="KYR110" s="1279"/>
      <c r="KYS110" s="1279"/>
      <c r="KYT110" s="1279"/>
      <c r="KYU110" s="1279"/>
      <c r="KYV110" s="1279"/>
      <c r="KYW110" s="1279"/>
      <c r="KYX110" s="1279"/>
      <c r="KYY110" s="1279"/>
      <c r="KYZ110" s="1279"/>
      <c r="KZA110" s="1279"/>
      <c r="KZB110" s="1279"/>
      <c r="KZC110" s="1279"/>
      <c r="KZD110" s="1279"/>
      <c r="KZE110" s="1279"/>
      <c r="KZF110" s="1279"/>
      <c r="KZG110" s="1279"/>
      <c r="KZH110" s="1279"/>
      <c r="KZI110" s="1279"/>
      <c r="KZJ110" s="1279"/>
      <c r="KZK110" s="1279"/>
      <c r="KZL110" s="1279"/>
      <c r="KZM110" s="1279"/>
      <c r="KZN110" s="1279"/>
      <c r="KZO110" s="1279"/>
      <c r="KZP110" s="1279"/>
      <c r="KZQ110" s="1279"/>
      <c r="KZR110" s="1279"/>
      <c r="KZS110" s="1279"/>
      <c r="KZT110" s="1279"/>
      <c r="KZU110" s="1279"/>
      <c r="KZV110" s="1279"/>
      <c r="KZW110" s="1279"/>
      <c r="KZX110" s="1279"/>
      <c r="KZY110" s="1279"/>
      <c r="KZZ110" s="1279"/>
      <c r="LAA110" s="1279"/>
      <c r="LAB110" s="1279"/>
      <c r="LAC110" s="1279"/>
      <c r="LAD110" s="1279"/>
      <c r="LAE110" s="1279"/>
      <c r="LAF110" s="1279"/>
      <c r="LAG110" s="1279"/>
      <c r="LAH110" s="1279"/>
      <c r="LAI110" s="1279"/>
      <c r="LAJ110" s="1279"/>
      <c r="LAK110" s="1279"/>
      <c r="LAL110" s="1279"/>
      <c r="LAM110" s="1279"/>
      <c r="LAN110" s="1279"/>
      <c r="LAO110" s="1279"/>
      <c r="LAP110" s="1279"/>
      <c r="LAQ110" s="1279"/>
      <c r="LAR110" s="1279"/>
      <c r="LAS110" s="1279"/>
      <c r="LAT110" s="1279"/>
      <c r="LAU110" s="1279"/>
      <c r="LAV110" s="1279"/>
      <c r="LAW110" s="1279"/>
      <c r="LAX110" s="1279"/>
      <c r="LAY110" s="1279"/>
      <c r="LAZ110" s="1279"/>
      <c r="LBA110" s="1279"/>
      <c r="LBB110" s="1279"/>
      <c r="LBC110" s="1279"/>
      <c r="LBD110" s="1279"/>
      <c r="LBE110" s="1279"/>
      <c r="LBF110" s="1279"/>
      <c r="LBG110" s="1279"/>
      <c r="LBH110" s="1279"/>
      <c r="LBI110" s="1279"/>
      <c r="LBJ110" s="1279"/>
      <c r="LBK110" s="1279"/>
      <c r="LBL110" s="1279"/>
      <c r="LBM110" s="1279"/>
      <c r="LBN110" s="1279"/>
      <c r="LBO110" s="1279"/>
      <c r="LBP110" s="1279"/>
      <c r="LBQ110" s="1279"/>
      <c r="LBR110" s="1279"/>
      <c r="LBS110" s="1279"/>
      <c r="LBT110" s="1279"/>
      <c r="LBU110" s="1279"/>
      <c r="LBV110" s="1279"/>
      <c r="LBW110" s="1279"/>
      <c r="LBX110" s="1279"/>
      <c r="LBY110" s="1279"/>
      <c r="LBZ110" s="1279"/>
      <c r="LCA110" s="1279"/>
      <c r="LCB110" s="1279"/>
      <c r="LCC110" s="1279"/>
      <c r="LCD110" s="1279"/>
      <c r="LCE110" s="1279"/>
      <c r="LCF110" s="1279"/>
      <c r="LCG110" s="1279"/>
      <c r="LCH110" s="1279"/>
      <c r="LCI110" s="1279"/>
      <c r="LCJ110" s="1279"/>
      <c r="LCK110" s="1279"/>
      <c r="LCL110" s="1279"/>
      <c r="LCM110" s="1279"/>
      <c r="LCN110" s="1279"/>
      <c r="LCO110" s="1279"/>
      <c r="LCP110" s="1279"/>
      <c r="LCQ110" s="1279"/>
      <c r="LCR110" s="1279"/>
      <c r="LCS110" s="1279"/>
      <c r="LCT110" s="1279"/>
      <c r="LCU110" s="1279"/>
      <c r="LCV110" s="1279"/>
      <c r="LCW110" s="1279"/>
      <c r="LCX110" s="1279"/>
      <c r="LCY110" s="1279"/>
      <c r="LCZ110" s="1279"/>
      <c r="LDA110" s="1279"/>
      <c r="LDB110" s="1279"/>
      <c r="LDC110" s="1279"/>
      <c r="LDD110" s="1279"/>
      <c r="LDE110" s="1279"/>
      <c r="LDF110" s="1279"/>
      <c r="LDG110" s="1279"/>
      <c r="LDH110" s="1279"/>
      <c r="LDI110" s="1279"/>
      <c r="LDJ110" s="1279"/>
      <c r="LDK110" s="1279"/>
      <c r="LDL110" s="1279"/>
      <c r="LDM110" s="1279"/>
      <c r="LDN110" s="1279"/>
      <c r="LDO110" s="1279"/>
      <c r="LDP110" s="1279"/>
      <c r="LDQ110" s="1279"/>
      <c r="LDR110" s="1279"/>
      <c r="LDS110" s="1279"/>
      <c r="LDT110" s="1279"/>
      <c r="LDU110" s="1279"/>
      <c r="LDV110" s="1279"/>
      <c r="LDW110" s="1279"/>
      <c r="LDX110" s="1279"/>
      <c r="LDY110" s="1279"/>
      <c r="LDZ110" s="1279"/>
      <c r="LEA110" s="1279"/>
      <c r="LEB110" s="1279"/>
      <c r="LEC110" s="1279"/>
      <c r="LED110" s="1279"/>
      <c r="LEE110" s="1279"/>
      <c r="LEF110" s="1279"/>
      <c r="LEG110" s="1279"/>
      <c r="LEH110" s="1279"/>
      <c r="LEI110" s="1279"/>
      <c r="LEJ110" s="1279"/>
      <c r="LEK110" s="1279"/>
      <c r="LEL110" s="1279"/>
      <c r="LEM110" s="1279"/>
      <c r="LEN110" s="1279"/>
      <c r="LEO110" s="1279"/>
      <c r="LEP110" s="1279"/>
      <c r="LEQ110" s="1279"/>
      <c r="LER110" s="1279"/>
      <c r="LES110" s="1279"/>
      <c r="LET110" s="1279"/>
      <c r="LEU110" s="1279"/>
      <c r="LEV110" s="1279"/>
      <c r="LEW110" s="1279"/>
      <c r="LEX110" s="1279"/>
      <c r="LEY110" s="1279"/>
      <c r="LEZ110" s="1279"/>
      <c r="LFA110" s="1279"/>
      <c r="LFB110" s="1279"/>
      <c r="LFC110" s="1279"/>
      <c r="LFD110" s="1279"/>
      <c r="LFE110" s="1279"/>
      <c r="LFF110" s="1279"/>
      <c r="LFG110" s="1279"/>
      <c r="LFH110" s="1279"/>
      <c r="LFI110" s="1279"/>
      <c r="LFJ110" s="1279"/>
      <c r="LFK110" s="1279"/>
      <c r="LFL110" s="1279"/>
      <c r="LFM110" s="1279"/>
      <c r="LFN110" s="1279"/>
      <c r="LFO110" s="1279"/>
      <c r="LFP110" s="1279"/>
      <c r="LFQ110" s="1279"/>
      <c r="LFR110" s="1279"/>
      <c r="LFS110" s="1279"/>
      <c r="LFT110" s="1279"/>
      <c r="LFU110" s="1279"/>
      <c r="LFV110" s="1279"/>
      <c r="LFW110" s="1279"/>
      <c r="LFX110" s="1279"/>
      <c r="LFY110" s="1279"/>
      <c r="LFZ110" s="1279"/>
      <c r="LGA110" s="1279"/>
      <c r="LGB110" s="1279"/>
      <c r="LGC110" s="1279"/>
      <c r="LGD110" s="1279"/>
      <c r="LGE110" s="1279"/>
      <c r="LGF110" s="1279"/>
      <c r="LGG110" s="1279"/>
      <c r="LGH110" s="1279"/>
      <c r="LGI110" s="1279"/>
      <c r="LGJ110" s="1279"/>
      <c r="LGK110" s="1279"/>
      <c r="LGL110" s="1279"/>
      <c r="LGM110" s="1279"/>
      <c r="LGN110" s="1279"/>
      <c r="LGO110" s="1279"/>
      <c r="LGP110" s="1279"/>
      <c r="LGQ110" s="1279"/>
      <c r="LGR110" s="1279"/>
      <c r="LGS110" s="1279"/>
      <c r="LGT110" s="1279"/>
      <c r="LGU110" s="1279"/>
      <c r="LGV110" s="1279"/>
      <c r="LGW110" s="1279"/>
      <c r="LGX110" s="1279"/>
      <c r="LGY110" s="1279"/>
      <c r="LGZ110" s="1279"/>
      <c r="LHA110" s="1279"/>
      <c r="LHB110" s="1279"/>
      <c r="LHC110" s="1279"/>
      <c r="LHD110" s="1279"/>
      <c r="LHE110" s="1279"/>
      <c r="LHF110" s="1279"/>
      <c r="LHG110" s="1279"/>
      <c r="LHH110" s="1279"/>
      <c r="LHI110" s="1279"/>
      <c r="LHJ110" s="1279"/>
      <c r="LHK110" s="1279"/>
      <c r="LHL110" s="1279"/>
      <c r="LHM110" s="1279"/>
      <c r="LHN110" s="1279"/>
      <c r="LHO110" s="1279"/>
      <c r="LHP110" s="1279"/>
      <c r="LHQ110" s="1279"/>
      <c r="LHR110" s="1279"/>
      <c r="LHS110" s="1279"/>
      <c r="LHT110" s="1279"/>
      <c r="LHU110" s="1279"/>
      <c r="LHV110" s="1279"/>
      <c r="LHW110" s="1279"/>
      <c r="LHX110" s="1279"/>
      <c r="LHY110" s="1279"/>
      <c r="LHZ110" s="1279"/>
      <c r="LIA110" s="1279"/>
      <c r="LIB110" s="1279"/>
      <c r="LIC110" s="1279"/>
      <c r="LID110" s="1279"/>
      <c r="LIE110" s="1279"/>
      <c r="LIF110" s="1279"/>
      <c r="LIG110" s="1279"/>
      <c r="LIH110" s="1279"/>
      <c r="LII110" s="1279"/>
      <c r="LIJ110" s="1279"/>
      <c r="LIK110" s="1279"/>
      <c r="LIL110" s="1279"/>
      <c r="LIM110" s="1279"/>
      <c r="LIN110" s="1279"/>
      <c r="LIO110" s="1279"/>
      <c r="LIP110" s="1279"/>
      <c r="LIQ110" s="1279"/>
      <c r="LIR110" s="1279"/>
      <c r="LIS110" s="1279"/>
      <c r="LIT110" s="1279"/>
      <c r="LIU110" s="1279"/>
      <c r="LIV110" s="1279"/>
      <c r="LIW110" s="1279"/>
      <c r="LIX110" s="1279"/>
      <c r="LIY110" s="1279"/>
      <c r="LIZ110" s="1279"/>
      <c r="LJA110" s="1279"/>
      <c r="LJB110" s="1279"/>
      <c r="LJC110" s="1279"/>
      <c r="LJD110" s="1279"/>
      <c r="LJE110" s="1279"/>
      <c r="LJF110" s="1279"/>
      <c r="LJG110" s="1279"/>
      <c r="LJH110" s="1279"/>
      <c r="LJI110" s="1279"/>
      <c r="LJJ110" s="1279"/>
      <c r="LJK110" s="1279"/>
      <c r="LJL110" s="1279"/>
      <c r="LJM110" s="1279"/>
      <c r="LJN110" s="1279"/>
      <c r="LJO110" s="1279"/>
      <c r="LJP110" s="1279"/>
      <c r="LJQ110" s="1279"/>
      <c r="LJR110" s="1279"/>
      <c r="LJS110" s="1279"/>
      <c r="LJT110" s="1279"/>
      <c r="LJU110" s="1279"/>
      <c r="LJV110" s="1279"/>
      <c r="LJW110" s="1279"/>
      <c r="LJX110" s="1279"/>
      <c r="LJY110" s="1279"/>
      <c r="LJZ110" s="1279"/>
      <c r="LKA110" s="1279"/>
      <c r="LKB110" s="1279"/>
      <c r="LKC110" s="1279"/>
      <c r="LKD110" s="1279"/>
      <c r="LKE110" s="1279"/>
      <c r="LKF110" s="1279"/>
      <c r="LKG110" s="1279"/>
      <c r="LKH110" s="1279"/>
      <c r="LKI110" s="1279"/>
      <c r="LKJ110" s="1279"/>
      <c r="LKK110" s="1279"/>
      <c r="LKL110" s="1279"/>
      <c r="LKM110" s="1279"/>
      <c r="LKN110" s="1279"/>
      <c r="LKO110" s="1279"/>
      <c r="LKP110" s="1279"/>
      <c r="LKQ110" s="1279"/>
      <c r="LKR110" s="1279"/>
      <c r="LKS110" s="1279"/>
      <c r="LKT110" s="1279"/>
      <c r="LKU110" s="1279"/>
      <c r="LKV110" s="1279"/>
      <c r="LKW110" s="1279"/>
      <c r="LKX110" s="1279"/>
      <c r="LKY110" s="1279"/>
      <c r="LKZ110" s="1279"/>
      <c r="LLA110" s="1279"/>
      <c r="LLB110" s="1279"/>
      <c r="LLC110" s="1279"/>
      <c r="LLD110" s="1279"/>
      <c r="LLE110" s="1279"/>
      <c r="LLF110" s="1279"/>
      <c r="LLG110" s="1279"/>
      <c r="LLH110" s="1279"/>
      <c r="LLI110" s="1279"/>
      <c r="LLJ110" s="1279"/>
      <c r="LLK110" s="1279"/>
      <c r="LLL110" s="1279"/>
      <c r="LLM110" s="1279"/>
      <c r="LLN110" s="1279"/>
      <c r="LLO110" s="1279"/>
      <c r="LLP110" s="1279"/>
      <c r="LLQ110" s="1279"/>
      <c r="LLR110" s="1279"/>
      <c r="LLS110" s="1279"/>
      <c r="LLT110" s="1279"/>
      <c r="LLU110" s="1279"/>
      <c r="LLV110" s="1279"/>
      <c r="LLW110" s="1279"/>
      <c r="LLX110" s="1279"/>
      <c r="LLY110" s="1279"/>
      <c r="LLZ110" s="1279"/>
      <c r="LMA110" s="1279"/>
      <c r="LMB110" s="1279"/>
      <c r="LMC110" s="1279"/>
      <c r="LMD110" s="1279"/>
      <c r="LME110" s="1279"/>
      <c r="LMF110" s="1279"/>
      <c r="LMG110" s="1279"/>
      <c r="LMH110" s="1279"/>
      <c r="LMI110" s="1279"/>
      <c r="LMJ110" s="1279"/>
      <c r="LMK110" s="1279"/>
      <c r="LML110" s="1279"/>
      <c r="LMM110" s="1279"/>
      <c r="LMN110" s="1279"/>
      <c r="LMO110" s="1279"/>
      <c r="LMP110" s="1279"/>
      <c r="LMQ110" s="1279"/>
      <c r="LMR110" s="1279"/>
      <c r="LMS110" s="1279"/>
      <c r="LMT110" s="1279"/>
      <c r="LMU110" s="1279"/>
      <c r="LMV110" s="1279"/>
      <c r="LMW110" s="1279"/>
      <c r="LMX110" s="1279"/>
      <c r="LMY110" s="1279"/>
      <c r="LMZ110" s="1279"/>
      <c r="LNA110" s="1279"/>
      <c r="LNB110" s="1279"/>
      <c r="LNC110" s="1279"/>
      <c r="LND110" s="1279"/>
      <c r="LNE110" s="1279"/>
      <c r="LNF110" s="1279"/>
      <c r="LNG110" s="1279"/>
      <c r="LNH110" s="1279"/>
      <c r="LNI110" s="1279"/>
      <c r="LNJ110" s="1279"/>
      <c r="LNK110" s="1279"/>
      <c r="LNL110" s="1279"/>
      <c r="LNM110" s="1279"/>
      <c r="LNN110" s="1279"/>
      <c r="LNO110" s="1279"/>
      <c r="LNP110" s="1279"/>
      <c r="LNQ110" s="1279"/>
      <c r="LNR110" s="1279"/>
      <c r="LNS110" s="1279"/>
      <c r="LNT110" s="1279"/>
      <c r="LNU110" s="1279"/>
      <c r="LNV110" s="1279"/>
      <c r="LNW110" s="1279"/>
      <c r="LNX110" s="1279"/>
      <c r="LNY110" s="1279"/>
      <c r="LNZ110" s="1279"/>
      <c r="LOA110" s="1279"/>
      <c r="LOB110" s="1279"/>
      <c r="LOC110" s="1279"/>
      <c r="LOD110" s="1279"/>
      <c r="LOE110" s="1279"/>
      <c r="LOF110" s="1279"/>
      <c r="LOG110" s="1279"/>
      <c r="LOH110" s="1279"/>
      <c r="LOI110" s="1279"/>
      <c r="LOJ110" s="1279"/>
      <c r="LOK110" s="1279"/>
      <c r="LOL110" s="1279"/>
      <c r="LOM110" s="1279"/>
      <c r="LON110" s="1279"/>
      <c r="LOO110" s="1279"/>
      <c r="LOP110" s="1279"/>
      <c r="LOQ110" s="1279"/>
      <c r="LOR110" s="1279"/>
      <c r="LOS110" s="1279"/>
      <c r="LOT110" s="1279"/>
      <c r="LOU110" s="1279"/>
      <c r="LOV110" s="1279"/>
      <c r="LOW110" s="1279"/>
      <c r="LOX110" s="1279"/>
      <c r="LOY110" s="1279"/>
      <c r="LOZ110" s="1279"/>
      <c r="LPA110" s="1279"/>
      <c r="LPB110" s="1279"/>
      <c r="LPC110" s="1279"/>
      <c r="LPD110" s="1279"/>
      <c r="LPE110" s="1279"/>
      <c r="LPF110" s="1279"/>
      <c r="LPG110" s="1279"/>
      <c r="LPH110" s="1279"/>
      <c r="LPI110" s="1279"/>
      <c r="LPJ110" s="1279"/>
      <c r="LPK110" s="1279"/>
      <c r="LPL110" s="1279"/>
      <c r="LPM110" s="1279"/>
      <c r="LPN110" s="1279"/>
      <c r="LPO110" s="1279"/>
      <c r="LPP110" s="1279"/>
      <c r="LPQ110" s="1279"/>
      <c r="LPR110" s="1279"/>
      <c r="LPS110" s="1279"/>
      <c r="LPT110" s="1279"/>
      <c r="LPU110" s="1279"/>
      <c r="LPV110" s="1279"/>
      <c r="LPW110" s="1279"/>
      <c r="LPX110" s="1279"/>
      <c r="LPY110" s="1279"/>
      <c r="LPZ110" s="1279"/>
      <c r="LQA110" s="1279"/>
      <c r="LQB110" s="1279"/>
      <c r="LQC110" s="1279"/>
      <c r="LQD110" s="1279"/>
      <c r="LQE110" s="1279"/>
      <c r="LQF110" s="1279"/>
      <c r="LQG110" s="1279"/>
      <c r="LQH110" s="1279"/>
      <c r="LQI110" s="1279"/>
      <c r="LQJ110" s="1279"/>
      <c r="LQK110" s="1279"/>
      <c r="LQL110" s="1279"/>
      <c r="LQM110" s="1279"/>
      <c r="LQN110" s="1279"/>
      <c r="LQO110" s="1279"/>
      <c r="LQP110" s="1279"/>
      <c r="LQQ110" s="1279"/>
      <c r="LQR110" s="1279"/>
      <c r="LQS110" s="1279"/>
      <c r="LQT110" s="1279"/>
      <c r="LQU110" s="1279"/>
      <c r="LQV110" s="1279"/>
      <c r="LQW110" s="1279"/>
      <c r="LQX110" s="1279"/>
      <c r="LQY110" s="1279"/>
      <c r="LQZ110" s="1279"/>
      <c r="LRA110" s="1279"/>
      <c r="LRB110" s="1279"/>
      <c r="LRC110" s="1279"/>
      <c r="LRD110" s="1279"/>
      <c r="LRE110" s="1279"/>
      <c r="LRF110" s="1279"/>
      <c r="LRG110" s="1279"/>
      <c r="LRH110" s="1279"/>
      <c r="LRI110" s="1279"/>
      <c r="LRJ110" s="1279"/>
      <c r="LRK110" s="1279"/>
      <c r="LRL110" s="1279"/>
      <c r="LRM110" s="1279"/>
      <c r="LRN110" s="1279"/>
      <c r="LRO110" s="1279"/>
      <c r="LRP110" s="1279"/>
      <c r="LRQ110" s="1279"/>
      <c r="LRR110" s="1279"/>
      <c r="LRS110" s="1279"/>
      <c r="LRT110" s="1279"/>
      <c r="LRU110" s="1279"/>
      <c r="LRV110" s="1279"/>
      <c r="LRW110" s="1279"/>
      <c r="LRX110" s="1279"/>
      <c r="LRY110" s="1279"/>
      <c r="LRZ110" s="1279"/>
      <c r="LSA110" s="1279"/>
      <c r="LSB110" s="1279"/>
      <c r="LSC110" s="1279"/>
      <c r="LSD110" s="1279"/>
      <c r="LSE110" s="1279"/>
      <c r="LSF110" s="1279"/>
      <c r="LSG110" s="1279"/>
      <c r="LSH110" s="1279"/>
      <c r="LSI110" s="1279"/>
      <c r="LSJ110" s="1279"/>
      <c r="LSK110" s="1279"/>
      <c r="LSL110" s="1279"/>
      <c r="LSM110" s="1279"/>
      <c r="LSN110" s="1279"/>
      <c r="LSO110" s="1279"/>
      <c r="LSP110" s="1279"/>
      <c r="LSQ110" s="1279"/>
      <c r="LSR110" s="1279"/>
      <c r="LSS110" s="1279"/>
      <c r="LST110" s="1279"/>
      <c r="LSU110" s="1279"/>
      <c r="LSV110" s="1279"/>
      <c r="LSW110" s="1279"/>
      <c r="LSX110" s="1279"/>
      <c r="LSY110" s="1279"/>
      <c r="LSZ110" s="1279"/>
      <c r="LTA110" s="1279"/>
      <c r="LTB110" s="1279"/>
      <c r="LTC110" s="1279"/>
      <c r="LTD110" s="1279"/>
      <c r="LTE110" s="1279"/>
      <c r="LTF110" s="1279"/>
      <c r="LTG110" s="1279"/>
      <c r="LTH110" s="1279"/>
      <c r="LTI110" s="1279"/>
      <c r="LTJ110" s="1279"/>
      <c r="LTK110" s="1279"/>
      <c r="LTL110" s="1279"/>
      <c r="LTM110" s="1279"/>
      <c r="LTN110" s="1279"/>
      <c r="LTO110" s="1279"/>
      <c r="LTP110" s="1279"/>
      <c r="LTQ110" s="1279"/>
      <c r="LTR110" s="1279"/>
      <c r="LTS110" s="1279"/>
      <c r="LTT110" s="1279"/>
      <c r="LTU110" s="1279"/>
      <c r="LTV110" s="1279"/>
      <c r="LTW110" s="1279"/>
      <c r="LTX110" s="1279"/>
      <c r="LTY110" s="1279"/>
      <c r="LTZ110" s="1279"/>
      <c r="LUA110" s="1279"/>
      <c r="LUB110" s="1279"/>
      <c r="LUC110" s="1279"/>
      <c r="LUD110" s="1279"/>
      <c r="LUE110" s="1279"/>
      <c r="LUF110" s="1279"/>
      <c r="LUG110" s="1279"/>
      <c r="LUH110" s="1279"/>
      <c r="LUI110" s="1279"/>
      <c r="LUJ110" s="1279"/>
      <c r="LUK110" s="1279"/>
      <c r="LUL110" s="1279"/>
      <c r="LUM110" s="1279"/>
      <c r="LUN110" s="1279"/>
      <c r="LUO110" s="1279"/>
      <c r="LUP110" s="1279"/>
      <c r="LUQ110" s="1279"/>
      <c r="LUR110" s="1279"/>
      <c r="LUS110" s="1279"/>
      <c r="LUT110" s="1279"/>
      <c r="LUU110" s="1279"/>
      <c r="LUV110" s="1279"/>
      <c r="LUW110" s="1279"/>
      <c r="LUX110" s="1279"/>
      <c r="LUY110" s="1279"/>
      <c r="LUZ110" s="1279"/>
      <c r="LVA110" s="1279"/>
      <c r="LVB110" s="1279"/>
      <c r="LVC110" s="1279"/>
      <c r="LVD110" s="1279"/>
      <c r="LVE110" s="1279"/>
      <c r="LVF110" s="1279"/>
      <c r="LVG110" s="1279"/>
      <c r="LVH110" s="1279"/>
      <c r="LVI110" s="1279"/>
      <c r="LVJ110" s="1279"/>
      <c r="LVK110" s="1279"/>
      <c r="LVL110" s="1279"/>
      <c r="LVM110" s="1279"/>
      <c r="LVN110" s="1279"/>
      <c r="LVO110" s="1279"/>
      <c r="LVP110" s="1279"/>
      <c r="LVQ110" s="1279"/>
      <c r="LVR110" s="1279"/>
      <c r="LVS110" s="1279"/>
      <c r="LVT110" s="1279"/>
      <c r="LVU110" s="1279"/>
      <c r="LVV110" s="1279"/>
      <c r="LVW110" s="1279"/>
      <c r="LVX110" s="1279"/>
      <c r="LVY110" s="1279"/>
      <c r="LVZ110" s="1279"/>
      <c r="LWA110" s="1279"/>
      <c r="LWB110" s="1279"/>
      <c r="LWC110" s="1279"/>
      <c r="LWD110" s="1279"/>
      <c r="LWE110" s="1279"/>
      <c r="LWF110" s="1279"/>
      <c r="LWG110" s="1279"/>
      <c r="LWH110" s="1279"/>
      <c r="LWI110" s="1279"/>
      <c r="LWJ110" s="1279"/>
      <c r="LWK110" s="1279"/>
      <c r="LWL110" s="1279"/>
      <c r="LWM110" s="1279"/>
      <c r="LWN110" s="1279"/>
      <c r="LWO110" s="1279"/>
      <c r="LWP110" s="1279"/>
      <c r="LWQ110" s="1279"/>
      <c r="LWR110" s="1279"/>
      <c r="LWS110" s="1279"/>
      <c r="LWT110" s="1279"/>
      <c r="LWU110" s="1279"/>
      <c r="LWV110" s="1279"/>
      <c r="LWW110" s="1279"/>
      <c r="LWX110" s="1279"/>
      <c r="LWY110" s="1279"/>
      <c r="LWZ110" s="1279"/>
      <c r="LXA110" s="1279"/>
      <c r="LXB110" s="1279"/>
      <c r="LXC110" s="1279"/>
      <c r="LXD110" s="1279"/>
      <c r="LXE110" s="1279"/>
      <c r="LXF110" s="1279"/>
      <c r="LXG110" s="1279"/>
      <c r="LXH110" s="1279"/>
      <c r="LXI110" s="1279"/>
      <c r="LXJ110" s="1279"/>
      <c r="LXK110" s="1279"/>
      <c r="LXL110" s="1279"/>
      <c r="LXM110" s="1279"/>
      <c r="LXN110" s="1279"/>
      <c r="LXO110" s="1279"/>
      <c r="LXP110" s="1279"/>
      <c r="LXQ110" s="1279"/>
      <c r="LXR110" s="1279"/>
      <c r="LXS110" s="1279"/>
      <c r="LXT110" s="1279"/>
      <c r="LXU110" s="1279"/>
      <c r="LXV110" s="1279"/>
      <c r="LXW110" s="1279"/>
      <c r="LXX110" s="1279"/>
      <c r="LXY110" s="1279"/>
      <c r="LXZ110" s="1279"/>
      <c r="LYA110" s="1279"/>
      <c r="LYB110" s="1279"/>
      <c r="LYC110" s="1279"/>
      <c r="LYD110" s="1279"/>
      <c r="LYE110" s="1279"/>
      <c r="LYF110" s="1279"/>
      <c r="LYG110" s="1279"/>
      <c r="LYH110" s="1279"/>
      <c r="LYI110" s="1279"/>
      <c r="LYJ110" s="1279"/>
      <c r="LYK110" s="1279"/>
      <c r="LYL110" s="1279"/>
      <c r="LYM110" s="1279"/>
      <c r="LYN110" s="1279"/>
      <c r="LYO110" s="1279"/>
      <c r="LYP110" s="1279"/>
      <c r="LYQ110" s="1279"/>
      <c r="LYR110" s="1279"/>
      <c r="LYS110" s="1279"/>
      <c r="LYT110" s="1279"/>
      <c r="LYU110" s="1279"/>
      <c r="LYV110" s="1279"/>
      <c r="LYW110" s="1279"/>
      <c r="LYX110" s="1279"/>
      <c r="LYY110" s="1279"/>
      <c r="LYZ110" s="1279"/>
      <c r="LZA110" s="1279"/>
      <c r="LZB110" s="1279"/>
      <c r="LZC110" s="1279"/>
      <c r="LZD110" s="1279"/>
      <c r="LZE110" s="1279"/>
      <c r="LZF110" s="1279"/>
      <c r="LZG110" s="1279"/>
      <c r="LZH110" s="1279"/>
      <c r="LZI110" s="1279"/>
      <c r="LZJ110" s="1279"/>
      <c r="LZK110" s="1279"/>
      <c r="LZL110" s="1279"/>
      <c r="LZM110" s="1279"/>
      <c r="LZN110" s="1279"/>
      <c r="LZO110" s="1279"/>
      <c r="LZP110" s="1279"/>
      <c r="LZQ110" s="1279"/>
      <c r="LZR110" s="1279"/>
      <c r="LZS110" s="1279"/>
      <c r="LZT110" s="1279"/>
      <c r="LZU110" s="1279"/>
      <c r="LZV110" s="1279"/>
      <c r="LZW110" s="1279"/>
      <c r="LZX110" s="1279"/>
      <c r="LZY110" s="1279"/>
      <c r="LZZ110" s="1279"/>
      <c r="MAA110" s="1279"/>
      <c r="MAB110" s="1279"/>
      <c r="MAC110" s="1279"/>
      <c r="MAD110" s="1279"/>
      <c r="MAE110" s="1279"/>
      <c r="MAF110" s="1279"/>
      <c r="MAG110" s="1279"/>
      <c r="MAH110" s="1279"/>
      <c r="MAI110" s="1279"/>
      <c r="MAJ110" s="1279"/>
      <c r="MAK110" s="1279"/>
      <c r="MAL110" s="1279"/>
      <c r="MAM110" s="1279"/>
      <c r="MAN110" s="1279"/>
      <c r="MAO110" s="1279"/>
      <c r="MAP110" s="1279"/>
      <c r="MAQ110" s="1279"/>
      <c r="MAR110" s="1279"/>
      <c r="MAS110" s="1279"/>
      <c r="MAT110" s="1279"/>
      <c r="MAU110" s="1279"/>
      <c r="MAV110" s="1279"/>
      <c r="MAW110" s="1279"/>
      <c r="MAX110" s="1279"/>
      <c r="MAY110" s="1279"/>
      <c r="MAZ110" s="1279"/>
      <c r="MBA110" s="1279"/>
      <c r="MBB110" s="1279"/>
      <c r="MBC110" s="1279"/>
      <c r="MBD110" s="1279"/>
      <c r="MBE110" s="1279"/>
      <c r="MBF110" s="1279"/>
      <c r="MBG110" s="1279"/>
      <c r="MBH110" s="1279"/>
      <c r="MBI110" s="1279"/>
      <c r="MBJ110" s="1279"/>
      <c r="MBK110" s="1279"/>
      <c r="MBL110" s="1279"/>
      <c r="MBM110" s="1279"/>
      <c r="MBN110" s="1279"/>
      <c r="MBO110" s="1279"/>
      <c r="MBP110" s="1279"/>
      <c r="MBQ110" s="1279"/>
      <c r="MBR110" s="1279"/>
      <c r="MBS110" s="1279"/>
      <c r="MBT110" s="1279"/>
      <c r="MBU110" s="1279"/>
      <c r="MBV110" s="1279"/>
      <c r="MBW110" s="1279"/>
      <c r="MBX110" s="1279"/>
      <c r="MBY110" s="1279"/>
      <c r="MBZ110" s="1279"/>
      <c r="MCA110" s="1279"/>
      <c r="MCB110" s="1279"/>
      <c r="MCC110" s="1279"/>
      <c r="MCD110" s="1279"/>
      <c r="MCE110" s="1279"/>
      <c r="MCF110" s="1279"/>
      <c r="MCG110" s="1279"/>
      <c r="MCH110" s="1279"/>
      <c r="MCI110" s="1279"/>
      <c r="MCJ110" s="1279"/>
      <c r="MCK110" s="1279"/>
      <c r="MCL110" s="1279"/>
      <c r="MCM110" s="1279"/>
      <c r="MCN110" s="1279"/>
      <c r="MCO110" s="1279"/>
      <c r="MCP110" s="1279"/>
      <c r="MCQ110" s="1279"/>
      <c r="MCR110" s="1279"/>
      <c r="MCS110" s="1279"/>
      <c r="MCT110" s="1279"/>
      <c r="MCU110" s="1279"/>
      <c r="MCV110" s="1279"/>
      <c r="MCW110" s="1279"/>
      <c r="MCX110" s="1279"/>
      <c r="MCY110" s="1279"/>
      <c r="MCZ110" s="1279"/>
      <c r="MDA110" s="1279"/>
      <c r="MDB110" s="1279"/>
      <c r="MDC110" s="1279"/>
      <c r="MDD110" s="1279"/>
      <c r="MDE110" s="1279"/>
      <c r="MDF110" s="1279"/>
      <c r="MDG110" s="1279"/>
      <c r="MDH110" s="1279"/>
      <c r="MDI110" s="1279"/>
      <c r="MDJ110" s="1279"/>
      <c r="MDK110" s="1279"/>
      <c r="MDL110" s="1279"/>
      <c r="MDM110" s="1279"/>
      <c r="MDN110" s="1279"/>
      <c r="MDO110" s="1279"/>
      <c r="MDP110" s="1279"/>
      <c r="MDQ110" s="1279"/>
      <c r="MDR110" s="1279"/>
      <c r="MDS110" s="1279"/>
      <c r="MDT110" s="1279"/>
      <c r="MDU110" s="1279"/>
      <c r="MDV110" s="1279"/>
      <c r="MDW110" s="1279"/>
      <c r="MDX110" s="1279"/>
      <c r="MDY110" s="1279"/>
      <c r="MDZ110" s="1279"/>
      <c r="MEA110" s="1279"/>
      <c r="MEB110" s="1279"/>
      <c r="MEC110" s="1279"/>
      <c r="MED110" s="1279"/>
      <c r="MEE110" s="1279"/>
      <c r="MEF110" s="1279"/>
      <c r="MEG110" s="1279"/>
      <c r="MEH110" s="1279"/>
      <c r="MEI110" s="1279"/>
      <c r="MEJ110" s="1279"/>
      <c r="MEK110" s="1279"/>
      <c r="MEL110" s="1279"/>
      <c r="MEM110" s="1279"/>
      <c r="MEN110" s="1279"/>
      <c r="MEO110" s="1279"/>
      <c r="MEP110" s="1279"/>
      <c r="MEQ110" s="1279"/>
      <c r="MER110" s="1279"/>
      <c r="MES110" s="1279"/>
      <c r="MET110" s="1279"/>
      <c r="MEU110" s="1279"/>
      <c r="MEV110" s="1279"/>
      <c r="MEW110" s="1279"/>
      <c r="MEX110" s="1279"/>
      <c r="MEY110" s="1279"/>
      <c r="MEZ110" s="1279"/>
      <c r="MFA110" s="1279"/>
      <c r="MFB110" s="1279"/>
      <c r="MFC110" s="1279"/>
      <c r="MFD110" s="1279"/>
      <c r="MFE110" s="1279"/>
      <c r="MFF110" s="1279"/>
      <c r="MFG110" s="1279"/>
      <c r="MFH110" s="1279"/>
      <c r="MFI110" s="1279"/>
      <c r="MFJ110" s="1279"/>
      <c r="MFK110" s="1279"/>
      <c r="MFL110" s="1279"/>
      <c r="MFM110" s="1279"/>
      <c r="MFN110" s="1279"/>
      <c r="MFO110" s="1279"/>
      <c r="MFP110" s="1279"/>
      <c r="MFQ110" s="1279"/>
      <c r="MFR110" s="1279"/>
      <c r="MFS110" s="1279"/>
      <c r="MFT110" s="1279"/>
      <c r="MFU110" s="1279"/>
      <c r="MFV110" s="1279"/>
      <c r="MFW110" s="1279"/>
      <c r="MFX110" s="1279"/>
      <c r="MFY110" s="1279"/>
      <c r="MFZ110" s="1279"/>
      <c r="MGA110" s="1279"/>
      <c r="MGB110" s="1279"/>
      <c r="MGC110" s="1279"/>
      <c r="MGD110" s="1279"/>
      <c r="MGE110" s="1279"/>
      <c r="MGF110" s="1279"/>
      <c r="MGG110" s="1279"/>
      <c r="MGH110" s="1279"/>
      <c r="MGI110" s="1279"/>
      <c r="MGJ110" s="1279"/>
      <c r="MGK110" s="1279"/>
      <c r="MGL110" s="1279"/>
      <c r="MGM110" s="1279"/>
      <c r="MGN110" s="1279"/>
      <c r="MGO110" s="1279"/>
      <c r="MGP110" s="1279"/>
      <c r="MGQ110" s="1279"/>
      <c r="MGR110" s="1279"/>
      <c r="MGS110" s="1279"/>
      <c r="MGT110" s="1279"/>
      <c r="MGU110" s="1279"/>
      <c r="MGV110" s="1279"/>
      <c r="MGW110" s="1279"/>
      <c r="MGX110" s="1279"/>
      <c r="MGY110" s="1279"/>
      <c r="MGZ110" s="1279"/>
      <c r="MHA110" s="1279"/>
      <c r="MHB110" s="1279"/>
      <c r="MHC110" s="1279"/>
      <c r="MHD110" s="1279"/>
      <c r="MHE110" s="1279"/>
      <c r="MHF110" s="1279"/>
      <c r="MHG110" s="1279"/>
      <c r="MHH110" s="1279"/>
      <c r="MHI110" s="1279"/>
      <c r="MHJ110" s="1279"/>
      <c r="MHK110" s="1279"/>
      <c r="MHL110" s="1279"/>
      <c r="MHM110" s="1279"/>
      <c r="MHN110" s="1279"/>
      <c r="MHO110" s="1279"/>
      <c r="MHP110" s="1279"/>
      <c r="MHQ110" s="1279"/>
      <c r="MHR110" s="1279"/>
      <c r="MHS110" s="1279"/>
      <c r="MHT110" s="1279"/>
      <c r="MHU110" s="1279"/>
      <c r="MHV110" s="1279"/>
      <c r="MHW110" s="1279"/>
      <c r="MHX110" s="1279"/>
      <c r="MHY110" s="1279"/>
      <c r="MHZ110" s="1279"/>
      <c r="MIA110" s="1279"/>
      <c r="MIB110" s="1279"/>
      <c r="MIC110" s="1279"/>
      <c r="MID110" s="1279"/>
      <c r="MIE110" s="1279"/>
      <c r="MIF110" s="1279"/>
      <c r="MIG110" s="1279"/>
      <c r="MIH110" s="1279"/>
      <c r="MII110" s="1279"/>
      <c r="MIJ110" s="1279"/>
      <c r="MIK110" s="1279"/>
      <c r="MIL110" s="1279"/>
      <c r="MIM110" s="1279"/>
      <c r="MIN110" s="1279"/>
      <c r="MIO110" s="1279"/>
      <c r="MIP110" s="1279"/>
      <c r="MIQ110" s="1279"/>
      <c r="MIR110" s="1279"/>
      <c r="MIS110" s="1279"/>
      <c r="MIT110" s="1279"/>
      <c r="MIU110" s="1279"/>
      <c r="MIV110" s="1279"/>
      <c r="MIW110" s="1279"/>
      <c r="MIX110" s="1279"/>
      <c r="MIY110" s="1279"/>
      <c r="MIZ110" s="1279"/>
      <c r="MJA110" s="1279"/>
      <c r="MJB110" s="1279"/>
      <c r="MJC110" s="1279"/>
      <c r="MJD110" s="1279"/>
      <c r="MJE110" s="1279"/>
      <c r="MJF110" s="1279"/>
      <c r="MJG110" s="1279"/>
      <c r="MJH110" s="1279"/>
      <c r="MJI110" s="1279"/>
      <c r="MJJ110" s="1279"/>
      <c r="MJK110" s="1279"/>
      <c r="MJL110" s="1279"/>
      <c r="MJM110" s="1279"/>
      <c r="MJN110" s="1279"/>
      <c r="MJO110" s="1279"/>
      <c r="MJP110" s="1279"/>
      <c r="MJQ110" s="1279"/>
      <c r="MJR110" s="1279"/>
      <c r="MJS110" s="1279"/>
      <c r="MJT110" s="1279"/>
      <c r="MJU110" s="1279"/>
      <c r="MJV110" s="1279"/>
      <c r="MJW110" s="1279"/>
      <c r="MJX110" s="1279"/>
      <c r="MJY110" s="1279"/>
      <c r="MJZ110" s="1279"/>
      <c r="MKA110" s="1279"/>
      <c r="MKB110" s="1279"/>
      <c r="MKC110" s="1279"/>
      <c r="MKD110" s="1279"/>
      <c r="MKE110" s="1279"/>
      <c r="MKF110" s="1279"/>
      <c r="MKG110" s="1279"/>
      <c r="MKH110" s="1279"/>
      <c r="MKI110" s="1279"/>
      <c r="MKJ110" s="1279"/>
      <c r="MKK110" s="1279"/>
      <c r="MKL110" s="1279"/>
      <c r="MKM110" s="1279"/>
      <c r="MKN110" s="1279"/>
      <c r="MKO110" s="1279"/>
      <c r="MKP110" s="1279"/>
      <c r="MKQ110" s="1279"/>
      <c r="MKR110" s="1279"/>
      <c r="MKS110" s="1279"/>
      <c r="MKT110" s="1279"/>
      <c r="MKU110" s="1279"/>
      <c r="MKV110" s="1279"/>
      <c r="MKW110" s="1279"/>
      <c r="MKX110" s="1279"/>
      <c r="MKY110" s="1279"/>
      <c r="MKZ110" s="1279"/>
      <c r="MLA110" s="1279"/>
      <c r="MLB110" s="1279"/>
      <c r="MLC110" s="1279"/>
      <c r="MLD110" s="1279"/>
      <c r="MLE110" s="1279"/>
      <c r="MLF110" s="1279"/>
      <c r="MLG110" s="1279"/>
      <c r="MLH110" s="1279"/>
      <c r="MLI110" s="1279"/>
      <c r="MLJ110" s="1279"/>
      <c r="MLK110" s="1279"/>
      <c r="MLL110" s="1279"/>
      <c r="MLM110" s="1279"/>
      <c r="MLN110" s="1279"/>
      <c r="MLO110" s="1279"/>
      <c r="MLP110" s="1279"/>
      <c r="MLQ110" s="1279"/>
      <c r="MLR110" s="1279"/>
      <c r="MLS110" s="1279"/>
      <c r="MLT110" s="1279"/>
      <c r="MLU110" s="1279"/>
      <c r="MLV110" s="1279"/>
      <c r="MLW110" s="1279"/>
      <c r="MLX110" s="1279"/>
      <c r="MLY110" s="1279"/>
      <c r="MLZ110" s="1279"/>
      <c r="MMA110" s="1279"/>
      <c r="MMB110" s="1279"/>
      <c r="MMC110" s="1279"/>
      <c r="MMD110" s="1279"/>
      <c r="MME110" s="1279"/>
      <c r="MMF110" s="1279"/>
      <c r="MMG110" s="1279"/>
      <c r="MMH110" s="1279"/>
      <c r="MMI110" s="1279"/>
      <c r="MMJ110" s="1279"/>
      <c r="MMK110" s="1279"/>
      <c r="MML110" s="1279"/>
      <c r="MMM110" s="1279"/>
      <c r="MMN110" s="1279"/>
      <c r="MMO110" s="1279"/>
      <c r="MMP110" s="1279"/>
      <c r="MMQ110" s="1279"/>
      <c r="MMR110" s="1279"/>
      <c r="MMS110" s="1279"/>
      <c r="MMT110" s="1279"/>
      <c r="MMU110" s="1279"/>
      <c r="MMV110" s="1279"/>
      <c r="MMW110" s="1279"/>
      <c r="MMX110" s="1279"/>
      <c r="MMY110" s="1279"/>
      <c r="MMZ110" s="1279"/>
      <c r="MNA110" s="1279"/>
      <c r="MNB110" s="1279"/>
      <c r="MNC110" s="1279"/>
      <c r="MND110" s="1279"/>
      <c r="MNE110" s="1279"/>
      <c r="MNF110" s="1279"/>
      <c r="MNG110" s="1279"/>
      <c r="MNH110" s="1279"/>
      <c r="MNI110" s="1279"/>
      <c r="MNJ110" s="1279"/>
      <c r="MNK110" s="1279"/>
      <c r="MNL110" s="1279"/>
      <c r="MNM110" s="1279"/>
      <c r="MNN110" s="1279"/>
      <c r="MNO110" s="1279"/>
      <c r="MNP110" s="1279"/>
      <c r="MNQ110" s="1279"/>
      <c r="MNR110" s="1279"/>
      <c r="MNS110" s="1279"/>
      <c r="MNT110" s="1279"/>
      <c r="MNU110" s="1279"/>
      <c r="MNV110" s="1279"/>
      <c r="MNW110" s="1279"/>
      <c r="MNX110" s="1279"/>
      <c r="MNY110" s="1279"/>
      <c r="MNZ110" s="1279"/>
      <c r="MOA110" s="1279"/>
      <c r="MOB110" s="1279"/>
      <c r="MOC110" s="1279"/>
      <c r="MOD110" s="1279"/>
      <c r="MOE110" s="1279"/>
      <c r="MOF110" s="1279"/>
      <c r="MOG110" s="1279"/>
      <c r="MOH110" s="1279"/>
      <c r="MOI110" s="1279"/>
      <c r="MOJ110" s="1279"/>
      <c r="MOK110" s="1279"/>
      <c r="MOL110" s="1279"/>
      <c r="MOM110" s="1279"/>
      <c r="MON110" s="1279"/>
      <c r="MOO110" s="1279"/>
      <c r="MOP110" s="1279"/>
      <c r="MOQ110" s="1279"/>
      <c r="MOR110" s="1279"/>
      <c r="MOS110" s="1279"/>
      <c r="MOT110" s="1279"/>
      <c r="MOU110" s="1279"/>
      <c r="MOV110" s="1279"/>
      <c r="MOW110" s="1279"/>
      <c r="MOX110" s="1279"/>
      <c r="MOY110" s="1279"/>
      <c r="MOZ110" s="1279"/>
      <c r="MPA110" s="1279"/>
      <c r="MPB110" s="1279"/>
      <c r="MPC110" s="1279"/>
      <c r="MPD110" s="1279"/>
      <c r="MPE110" s="1279"/>
      <c r="MPF110" s="1279"/>
      <c r="MPG110" s="1279"/>
      <c r="MPH110" s="1279"/>
      <c r="MPI110" s="1279"/>
      <c r="MPJ110" s="1279"/>
      <c r="MPK110" s="1279"/>
      <c r="MPL110" s="1279"/>
      <c r="MPM110" s="1279"/>
      <c r="MPN110" s="1279"/>
      <c r="MPO110" s="1279"/>
      <c r="MPP110" s="1279"/>
      <c r="MPQ110" s="1279"/>
      <c r="MPR110" s="1279"/>
      <c r="MPS110" s="1279"/>
      <c r="MPT110" s="1279"/>
      <c r="MPU110" s="1279"/>
      <c r="MPV110" s="1279"/>
      <c r="MPW110" s="1279"/>
      <c r="MPX110" s="1279"/>
      <c r="MPY110" s="1279"/>
      <c r="MPZ110" s="1279"/>
      <c r="MQA110" s="1279"/>
      <c r="MQB110" s="1279"/>
      <c r="MQC110" s="1279"/>
      <c r="MQD110" s="1279"/>
      <c r="MQE110" s="1279"/>
      <c r="MQF110" s="1279"/>
      <c r="MQG110" s="1279"/>
      <c r="MQH110" s="1279"/>
      <c r="MQI110" s="1279"/>
      <c r="MQJ110" s="1279"/>
      <c r="MQK110" s="1279"/>
      <c r="MQL110" s="1279"/>
      <c r="MQM110" s="1279"/>
      <c r="MQN110" s="1279"/>
      <c r="MQO110" s="1279"/>
      <c r="MQP110" s="1279"/>
      <c r="MQQ110" s="1279"/>
      <c r="MQR110" s="1279"/>
      <c r="MQS110" s="1279"/>
      <c r="MQT110" s="1279"/>
      <c r="MQU110" s="1279"/>
      <c r="MQV110" s="1279"/>
      <c r="MQW110" s="1279"/>
      <c r="MQX110" s="1279"/>
      <c r="MQY110" s="1279"/>
      <c r="MQZ110" s="1279"/>
      <c r="MRA110" s="1279"/>
      <c r="MRB110" s="1279"/>
      <c r="MRC110" s="1279"/>
      <c r="MRD110" s="1279"/>
      <c r="MRE110" s="1279"/>
      <c r="MRF110" s="1279"/>
      <c r="MRG110" s="1279"/>
      <c r="MRH110" s="1279"/>
      <c r="MRI110" s="1279"/>
      <c r="MRJ110" s="1279"/>
      <c r="MRK110" s="1279"/>
      <c r="MRL110" s="1279"/>
      <c r="MRM110" s="1279"/>
      <c r="MRN110" s="1279"/>
      <c r="MRO110" s="1279"/>
      <c r="MRP110" s="1279"/>
      <c r="MRQ110" s="1279"/>
      <c r="MRR110" s="1279"/>
      <c r="MRS110" s="1279"/>
      <c r="MRT110" s="1279"/>
      <c r="MRU110" s="1279"/>
      <c r="MRV110" s="1279"/>
      <c r="MRW110" s="1279"/>
      <c r="MRX110" s="1279"/>
      <c r="MRY110" s="1279"/>
      <c r="MRZ110" s="1279"/>
      <c r="MSA110" s="1279"/>
      <c r="MSB110" s="1279"/>
      <c r="MSC110" s="1279"/>
      <c r="MSD110" s="1279"/>
      <c r="MSE110" s="1279"/>
      <c r="MSF110" s="1279"/>
      <c r="MSG110" s="1279"/>
      <c r="MSH110" s="1279"/>
      <c r="MSI110" s="1279"/>
      <c r="MSJ110" s="1279"/>
      <c r="MSK110" s="1279"/>
      <c r="MSL110" s="1279"/>
      <c r="MSM110" s="1279"/>
      <c r="MSN110" s="1279"/>
      <c r="MSO110" s="1279"/>
      <c r="MSP110" s="1279"/>
      <c r="MSQ110" s="1279"/>
      <c r="MSR110" s="1279"/>
      <c r="MSS110" s="1279"/>
      <c r="MST110" s="1279"/>
      <c r="MSU110" s="1279"/>
      <c r="MSV110" s="1279"/>
      <c r="MSW110" s="1279"/>
      <c r="MSX110" s="1279"/>
      <c r="MSY110" s="1279"/>
      <c r="MSZ110" s="1279"/>
      <c r="MTA110" s="1279"/>
      <c r="MTB110" s="1279"/>
      <c r="MTC110" s="1279"/>
      <c r="MTD110" s="1279"/>
      <c r="MTE110" s="1279"/>
      <c r="MTF110" s="1279"/>
      <c r="MTG110" s="1279"/>
      <c r="MTH110" s="1279"/>
      <c r="MTI110" s="1279"/>
      <c r="MTJ110" s="1279"/>
      <c r="MTK110" s="1279"/>
      <c r="MTL110" s="1279"/>
      <c r="MTM110" s="1279"/>
      <c r="MTN110" s="1279"/>
      <c r="MTO110" s="1279"/>
      <c r="MTP110" s="1279"/>
      <c r="MTQ110" s="1279"/>
      <c r="MTR110" s="1279"/>
      <c r="MTS110" s="1279"/>
      <c r="MTT110" s="1279"/>
      <c r="MTU110" s="1279"/>
      <c r="MTV110" s="1279"/>
      <c r="MTW110" s="1279"/>
      <c r="MTX110" s="1279"/>
      <c r="MTY110" s="1279"/>
      <c r="MTZ110" s="1279"/>
      <c r="MUA110" s="1279"/>
      <c r="MUB110" s="1279"/>
      <c r="MUC110" s="1279"/>
      <c r="MUD110" s="1279"/>
      <c r="MUE110" s="1279"/>
      <c r="MUF110" s="1279"/>
      <c r="MUG110" s="1279"/>
      <c r="MUH110" s="1279"/>
      <c r="MUI110" s="1279"/>
      <c r="MUJ110" s="1279"/>
      <c r="MUK110" s="1279"/>
      <c r="MUL110" s="1279"/>
      <c r="MUM110" s="1279"/>
      <c r="MUN110" s="1279"/>
      <c r="MUO110" s="1279"/>
      <c r="MUP110" s="1279"/>
      <c r="MUQ110" s="1279"/>
      <c r="MUR110" s="1279"/>
      <c r="MUS110" s="1279"/>
      <c r="MUT110" s="1279"/>
      <c r="MUU110" s="1279"/>
      <c r="MUV110" s="1279"/>
      <c r="MUW110" s="1279"/>
      <c r="MUX110" s="1279"/>
      <c r="MUY110" s="1279"/>
      <c r="MUZ110" s="1279"/>
      <c r="MVA110" s="1279"/>
      <c r="MVB110" s="1279"/>
      <c r="MVC110" s="1279"/>
      <c r="MVD110" s="1279"/>
      <c r="MVE110" s="1279"/>
      <c r="MVF110" s="1279"/>
      <c r="MVG110" s="1279"/>
      <c r="MVH110" s="1279"/>
      <c r="MVI110" s="1279"/>
      <c r="MVJ110" s="1279"/>
      <c r="MVK110" s="1279"/>
      <c r="MVL110" s="1279"/>
      <c r="MVM110" s="1279"/>
      <c r="MVN110" s="1279"/>
      <c r="MVO110" s="1279"/>
      <c r="MVP110" s="1279"/>
      <c r="MVQ110" s="1279"/>
      <c r="MVR110" s="1279"/>
      <c r="MVS110" s="1279"/>
      <c r="MVT110" s="1279"/>
      <c r="MVU110" s="1279"/>
      <c r="MVV110" s="1279"/>
      <c r="MVW110" s="1279"/>
      <c r="MVX110" s="1279"/>
      <c r="MVY110" s="1279"/>
      <c r="MVZ110" s="1279"/>
      <c r="MWA110" s="1279"/>
      <c r="MWB110" s="1279"/>
      <c r="MWC110" s="1279"/>
      <c r="MWD110" s="1279"/>
      <c r="MWE110" s="1279"/>
      <c r="MWF110" s="1279"/>
      <c r="MWG110" s="1279"/>
      <c r="MWH110" s="1279"/>
      <c r="MWI110" s="1279"/>
      <c r="MWJ110" s="1279"/>
      <c r="MWK110" s="1279"/>
      <c r="MWL110" s="1279"/>
      <c r="MWM110" s="1279"/>
      <c r="MWN110" s="1279"/>
      <c r="MWO110" s="1279"/>
      <c r="MWP110" s="1279"/>
      <c r="MWQ110" s="1279"/>
      <c r="MWR110" s="1279"/>
      <c r="MWS110" s="1279"/>
      <c r="MWT110" s="1279"/>
      <c r="MWU110" s="1279"/>
      <c r="MWV110" s="1279"/>
      <c r="MWW110" s="1279"/>
      <c r="MWX110" s="1279"/>
      <c r="MWY110" s="1279"/>
      <c r="MWZ110" s="1279"/>
      <c r="MXA110" s="1279"/>
      <c r="MXB110" s="1279"/>
      <c r="MXC110" s="1279"/>
      <c r="MXD110" s="1279"/>
      <c r="MXE110" s="1279"/>
      <c r="MXF110" s="1279"/>
      <c r="MXG110" s="1279"/>
      <c r="MXH110" s="1279"/>
      <c r="MXI110" s="1279"/>
      <c r="MXJ110" s="1279"/>
      <c r="MXK110" s="1279"/>
      <c r="MXL110" s="1279"/>
      <c r="MXM110" s="1279"/>
      <c r="MXN110" s="1279"/>
      <c r="MXO110" s="1279"/>
      <c r="MXP110" s="1279"/>
      <c r="MXQ110" s="1279"/>
      <c r="MXR110" s="1279"/>
      <c r="MXS110" s="1279"/>
      <c r="MXT110" s="1279"/>
      <c r="MXU110" s="1279"/>
      <c r="MXV110" s="1279"/>
      <c r="MXW110" s="1279"/>
      <c r="MXX110" s="1279"/>
      <c r="MXY110" s="1279"/>
      <c r="MXZ110" s="1279"/>
      <c r="MYA110" s="1279"/>
      <c r="MYB110" s="1279"/>
      <c r="MYC110" s="1279"/>
      <c r="MYD110" s="1279"/>
      <c r="MYE110" s="1279"/>
      <c r="MYF110" s="1279"/>
      <c r="MYG110" s="1279"/>
      <c r="MYH110" s="1279"/>
      <c r="MYI110" s="1279"/>
      <c r="MYJ110" s="1279"/>
      <c r="MYK110" s="1279"/>
      <c r="MYL110" s="1279"/>
      <c r="MYM110" s="1279"/>
      <c r="MYN110" s="1279"/>
      <c r="MYO110" s="1279"/>
      <c r="MYP110" s="1279"/>
      <c r="MYQ110" s="1279"/>
      <c r="MYR110" s="1279"/>
      <c r="MYS110" s="1279"/>
      <c r="MYT110" s="1279"/>
      <c r="MYU110" s="1279"/>
      <c r="MYV110" s="1279"/>
      <c r="MYW110" s="1279"/>
      <c r="MYX110" s="1279"/>
      <c r="MYY110" s="1279"/>
      <c r="MYZ110" s="1279"/>
      <c r="MZA110" s="1279"/>
      <c r="MZB110" s="1279"/>
      <c r="MZC110" s="1279"/>
      <c r="MZD110" s="1279"/>
      <c r="MZE110" s="1279"/>
      <c r="MZF110" s="1279"/>
      <c r="MZG110" s="1279"/>
      <c r="MZH110" s="1279"/>
      <c r="MZI110" s="1279"/>
      <c r="MZJ110" s="1279"/>
      <c r="MZK110" s="1279"/>
      <c r="MZL110" s="1279"/>
      <c r="MZM110" s="1279"/>
      <c r="MZN110" s="1279"/>
      <c r="MZO110" s="1279"/>
      <c r="MZP110" s="1279"/>
      <c r="MZQ110" s="1279"/>
      <c r="MZR110" s="1279"/>
      <c r="MZS110" s="1279"/>
      <c r="MZT110" s="1279"/>
      <c r="MZU110" s="1279"/>
      <c r="MZV110" s="1279"/>
      <c r="MZW110" s="1279"/>
      <c r="MZX110" s="1279"/>
      <c r="MZY110" s="1279"/>
      <c r="MZZ110" s="1279"/>
      <c r="NAA110" s="1279"/>
      <c r="NAB110" s="1279"/>
      <c r="NAC110" s="1279"/>
      <c r="NAD110" s="1279"/>
      <c r="NAE110" s="1279"/>
      <c r="NAF110" s="1279"/>
      <c r="NAG110" s="1279"/>
      <c r="NAH110" s="1279"/>
      <c r="NAI110" s="1279"/>
      <c r="NAJ110" s="1279"/>
      <c r="NAK110" s="1279"/>
      <c r="NAL110" s="1279"/>
      <c r="NAM110" s="1279"/>
      <c r="NAN110" s="1279"/>
      <c r="NAO110" s="1279"/>
      <c r="NAP110" s="1279"/>
      <c r="NAQ110" s="1279"/>
      <c r="NAR110" s="1279"/>
      <c r="NAS110" s="1279"/>
      <c r="NAT110" s="1279"/>
      <c r="NAU110" s="1279"/>
      <c r="NAV110" s="1279"/>
      <c r="NAW110" s="1279"/>
      <c r="NAX110" s="1279"/>
      <c r="NAY110" s="1279"/>
      <c r="NAZ110" s="1279"/>
      <c r="NBA110" s="1279"/>
      <c r="NBB110" s="1279"/>
      <c r="NBC110" s="1279"/>
      <c r="NBD110" s="1279"/>
      <c r="NBE110" s="1279"/>
      <c r="NBF110" s="1279"/>
      <c r="NBG110" s="1279"/>
      <c r="NBH110" s="1279"/>
      <c r="NBI110" s="1279"/>
      <c r="NBJ110" s="1279"/>
      <c r="NBK110" s="1279"/>
      <c r="NBL110" s="1279"/>
      <c r="NBM110" s="1279"/>
      <c r="NBN110" s="1279"/>
      <c r="NBO110" s="1279"/>
      <c r="NBP110" s="1279"/>
      <c r="NBQ110" s="1279"/>
      <c r="NBR110" s="1279"/>
      <c r="NBS110" s="1279"/>
      <c r="NBT110" s="1279"/>
      <c r="NBU110" s="1279"/>
      <c r="NBV110" s="1279"/>
      <c r="NBW110" s="1279"/>
      <c r="NBX110" s="1279"/>
      <c r="NBY110" s="1279"/>
      <c r="NBZ110" s="1279"/>
      <c r="NCA110" s="1279"/>
      <c r="NCB110" s="1279"/>
      <c r="NCC110" s="1279"/>
      <c r="NCD110" s="1279"/>
      <c r="NCE110" s="1279"/>
      <c r="NCF110" s="1279"/>
      <c r="NCG110" s="1279"/>
      <c r="NCH110" s="1279"/>
      <c r="NCI110" s="1279"/>
      <c r="NCJ110" s="1279"/>
      <c r="NCK110" s="1279"/>
      <c r="NCL110" s="1279"/>
      <c r="NCM110" s="1279"/>
      <c r="NCN110" s="1279"/>
      <c r="NCO110" s="1279"/>
      <c r="NCP110" s="1279"/>
      <c r="NCQ110" s="1279"/>
      <c r="NCR110" s="1279"/>
      <c r="NCS110" s="1279"/>
      <c r="NCT110" s="1279"/>
      <c r="NCU110" s="1279"/>
      <c r="NCV110" s="1279"/>
      <c r="NCW110" s="1279"/>
      <c r="NCX110" s="1279"/>
      <c r="NCY110" s="1279"/>
      <c r="NCZ110" s="1279"/>
      <c r="NDA110" s="1279"/>
      <c r="NDB110" s="1279"/>
      <c r="NDC110" s="1279"/>
      <c r="NDD110" s="1279"/>
      <c r="NDE110" s="1279"/>
      <c r="NDF110" s="1279"/>
      <c r="NDG110" s="1279"/>
      <c r="NDH110" s="1279"/>
      <c r="NDI110" s="1279"/>
      <c r="NDJ110" s="1279"/>
      <c r="NDK110" s="1279"/>
      <c r="NDL110" s="1279"/>
      <c r="NDM110" s="1279"/>
      <c r="NDN110" s="1279"/>
      <c r="NDO110" s="1279"/>
      <c r="NDP110" s="1279"/>
      <c r="NDQ110" s="1279"/>
      <c r="NDR110" s="1279"/>
      <c r="NDS110" s="1279"/>
      <c r="NDT110" s="1279"/>
      <c r="NDU110" s="1279"/>
      <c r="NDV110" s="1279"/>
      <c r="NDW110" s="1279"/>
      <c r="NDX110" s="1279"/>
      <c r="NDY110" s="1279"/>
      <c r="NDZ110" s="1279"/>
      <c r="NEA110" s="1279"/>
      <c r="NEB110" s="1279"/>
      <c r="NEC110" s="1279"/>
      <c r="NED110" s="1279"/>
      <c r="NEE110" s="1279"/>
      <c r="NEF110" s="1279"/>
      <c r="NEG110" s="1279"/>
      <c r="NEH110" s="1279"/>
      <c r="NEI110" s="1279"/>
      <c r="NEJ110" s="1279"/>
      <c r="NEK110" s="1279"/>
      <c r="NEL110" s="1279"/>
      <c r="NEM110" s="1279"/>
      <c r="NEN110" s="1279"/>
      <c r="NEO110" s="1279"/>
      <c r="NEP110" s="1279"/>
      <c r="NEQ110" s="1279"/>
      <c r="NER110" s="1279"/>
      <c r="NES110" s="1279"/>
      <c r="NET110" s="1279"/>
      <c r="NEU110" s="1279"/>
      <c r="NEV110" s="1279"/>
      <c r="NEW110" s="1279"/>
      <c r="NEX110" s="1279"/>
      <c r="NEY110" s="1279"/>
      <c r="NEZ110" s="1279"/>
      <c r="NFA110" s="1279"/>
      <c r="NFB110" s="1279"/>
      <c r="NFC110" s="1279"/>
      <c r="NFD110" s="1279"/>
      <c r="NFE110" s="1279"/>
      <c r="NFF110" s="1279"/>
      <c r="NFG110" s="1279"/>
      <c r="NFH110" s="1279"/>
      <c r="NFI110" s="1279"/>
      <c r="NFJ110" s="1279"/>
      <c r="NFK110" s="1279"/>
      <c r="NFL110" s="1279"/>
      <c r="NFM110" s="1279"/>
      <c r="NFN110" s="1279"/>
      <c r="NFO110" s="1279"/>
      <c r="NFP110" s="1279"/>
      <c r="NFQ110" s="1279"/>
      <c r="NFR110" s="1279"/>
      <c r="NFS110" s="1279"/>
      <c r="NFT110" s="1279"/>
      <c r="NFU110" s="1279"/>
      <c r="NFV110" s="1279"/>
      <c r="NFW110" s="1279"/>
      <c r="NFX110" s="1279"/>
      <c r="NFY110" s="1279"/>
      <c r="NFZ110" s="1279"/>
      <c r="NGA110" s="1279"/>
      <c r="NGB110" s="1279"/>
      <c r="NGC110" s="1279"/>
      <c r="NGD110" s="1279"/>
      <c r="NGE110" s="1279"/>
      <c r="NGF110" s="1279"/>
      <c r="NGG110" s="1279"/>
      <c r="NGH110" s="1279"/>
      <c r="NGI110" s="1279"/>
      <c r="NGJ110" s="1279"/>
      <c r="NGK110" s="1279"/>
      <c r="NGL110" s="1279"/>
      <c r="NGM110" s="1279"/>
      <c r="NGN110" s="1279"/>
      <c r="NGO110" s="1279"/>
      <c r="NGP110" s="1279"/>
      <c r="NGQ110" s="1279"/>
      <c r="NGR110" s="1279"/>
      <c r="NGS110" s="1279"/>
      <c r="NGT110" s="1279"/>
      <c r="NGU110" s="1279"/>
      <c r="NGV110" s="1279"/>
      <c r="NGW110" s="1279"/>
      <c r="NGX110" s="1279"/>
      <c r="NGY110" s="1279"/>
      <c r="NGZ110" s="1279"/>
      <c r="NHA110" s="1279"/>
      <c r="NHB110" s="1279"/>
      <c r="NHC110" s="1279"/>
      <c r="NHD110" s="1279"/>
      <c r="NHE110" s="1279"/>
      <c r="NHF110" s="1279"/>
      <c r="NHG110" s="1279"/>
      <c r="NHH110" s="1279"/>
      <c r="NHI110" s="1279"/>
      <c r="NHJ110" s="1279"/>
      <c r="NHK110" s="1279"/>
      <c r="NHL110" s="1279"/>
      <c r="NHM110" s="1279"/>
      <c r="NHN110" s="1279"/>
      <c r="NHO110" s="1279"/>
      <c r="NHP110" s="1279"/>
      <c r="NHQ110" s="1279"/>
      <c r="NHR110" s="1279"/>
      <c r="NHS110" s="1279"/>
      <c r="NHT110" s="1279"/>
      <c r="NHU110" s="1279"/>
      <c r="NHV110" s="1279"/>
      <c r="NHW110" s="1279"/>
      <c r="NHX110" s="1279"/>
      <c r="NHY110" s="1279"/>
      <c r="NHZ110" s="1279"/>
      <c r="NIA110" s="1279"/>
      <c r="NIB110" s="1279"/>
      <c r="NIC110" s="1279"/>
      <c r="NID110" s="1279"/>
      <c r="NIE110" s="1279"/>
      <c r="NIF110" s="1279"/>
      <c r="NIG110" s="1279"/>
      <c r="NIH110" s="1279"/>
      <c r="NII110" s="1279"/>
      <c r="NIJ110" s="1279"/>
      <c r="NIK110" s="1279"/>
      <c r="NIL110" s="1279"/>
      <c r="NIM110" s="1279"/>
      <c r="NIN110" s="1279"/>
      <c r="NIO110" s="1279"/>
      <c r="NIP110" s="1279"/>
      <c r="NIQ110" s="1279"/>
      <c r="NIR110" s="1279"/>
      <c r="NIS110" s="1279"/>
      <c r="NIT110" s="1279"/>
      <c r="NIU110" s="1279"/>
      <c r="NIV110" s="1279"/>
      <c r="NIW110" s="1279"/>
      <c r="NIX110" s="1279"/>
      <c r="NIY110" s="1279"/>
      <c r="NIZ110" s="1279"/>
      <c r="NJA110" s="1279"/>
      <c r="NJB110" s="1279"/>
      <c r="NJC110" s="1279"/>
      <c r="NJD110" s="1279"/>
      <c r="NJE110" s="1279"/>
      <c r="NJF110" s="1279"/>
      <c r="NJG110" s="1279"/>
      <c r="NJH110" s="1279"/>
      <c r="NJI110" s="1279"/>
      <c r="NJJ110" s="1279"/>
      <c r="NJK110" s="1279"/>
      <c r="NJL110" s="1279"/>
      <c r="NJM110" s="1279"/>
      <c r="NJN110" s="1279"/>
      <c r="NJO110" s="1279"/>
      <c r="NJP110" s="1279"/>
      <c r="NJQ110" s="1279"/>
      <c r="NJR110" s="1279"/>
      <c r="NJS110" s="1279"/>
      <c r="NJT110" s="1279"/>
      <c r="NJU110" s="1279"/>
      <c r="NJV110" s="1279"/>
      <c r="NJW110" s="1279"/>
      <c r="NJX110" s="1279"/>
      <c r="NJY110" s="1279"/>
      <c r="NJZ110" s="1279"/>
      <c r="NKA110" s="1279"/>
      <c r="NKB110" s="1279"/>
      <c r="NKC110" s="1279"/>
      <c r="NKD110" s="1279"/>
      <c r="NKE110" s="1279"/>
      <c r="NKF110" s="1279"/>
      <c r="NKG110" s="1279"/>
      <c r="NKH110" s="1279"/>
      <c r="NKI110" s="1279"/>
      <c r="NKJ110" s="1279"/>
      <c r="NKK110" s="1279"/>
      <c r="NKL110" s="1279"/>
      <c r="NKM110" s="1279"/>
      <c r="NKN110" s="1279"/>
      <c r="NKO110" s="1279"/>
      <c r="NKP110" s="1279"/>
      <c r="NKQ110" s="1279"/>
      <c r="NKR110" s="1279"/>
      <c r="NKS110" s="1279"/>
      <c r="NKT110" s="1279"/>
      <c r="NKU110" s="1279"/>
      <c r="NKV110" s="1279"/>
      <c r="NKW110" s="1279"/>
      <c r="NKX110" s="1279"/>
      <c r="NKY110" s="1279"/>
      <c r="NKZ110" s="1279"/>
      <c r="NLA110" s="1279"/>
      <c r="NLB110" s="1279"/>
      <c r="NLC110" s="1279"/>
      <c r="NLD110" s="1279"/>
      <c r="NLE110" s="1279"/>
      <c r="NLF110" s="1279"/>
      <c r="NLG110" s="1279"/>
      <c r="NLH110" s="1279"/>
      <c r="NLI110" s="1279"/>
      <c r="NLJ110" s="1279"/>
      <c r="NLK110" s="1279"/>
      <c r="NLL110" s="1279"/>
      <c r="NLM110" s="1279"/>
      <c r="NLN110" s="1279"/>
      <c r="NLO110" s="1279"/>
      <c r="NLP110" s="1279"/>
      <c r="NLQ110" s="1279"/>
      <c r="NLR110" s="1279"/>
      <c r="NLS110" s="1279"/>
      <c r="NLT110" s="1279"/>
      <c r="NLU110" s="1279"/>
      <c r="NLV110" s="1279"/>
      <c r="NLW110" s="1279"/>
      <c r="NLX110" s="1279"/>
      <c r="NLY110" s="1279"/>
      <c r="NLZ110" s="1279"/>
      <c r="NMA110" s="1279"/>
      <c r="NMB110" s="1279"/>
      <c r="NMC110" s="1279"/>
      <c r="NMD110" s="1279"/>
      <c r="NME110" s="1279"/>
      <c r="NMF110" s="1279"/>
      <c r="NMG110" s="1279"/>
      <c r="NMH110" s="1279"/>
      <c r="NMI110" s="1279"/>
      <c r="NMJ110" s="1279"/>
      <c r="NMK110" s="1279"/>
      <c r="NML110" s="1279"/>
      <c r="NMM110" s="1279"/>
      <c r="NMN110" s="1279"/>
      <c r="NMO110" s="1279"/>
      <c r="NMP110" s="1279"/>
      <c r="NMQ110" s="1279"/>
      <c r="NMR110" s="1279"/>
      <c r="NMS110" s="1279"/>
      <c r="NMT110" s="1279"/>
      <c r="NMU110" s="1279"/>
      <c r="NMV110" s="1279"/>
      <c r="NMW110" s="1279"/>
      <c r="NMX110" s="1279"/>
      <c r="NMY110" s="1279"/>
      <c r="NMZ110" s="1279"/>
      <c r="NNA110" s="1279"/>
      <c r="NNB110" s="1279"/>
      <c r="NNC110" s="1279"/>
      <c r="NND110" s="1279"/>
      <c r="NNE110" s="1279"/>
      <c r="NNF110" s="1279"/>
      <c r="NNG110" s="1279"/>
      <c r="NNH110" s="1279"/>
      <c r="NNI110" s="1279"/>
      <c r="NNJ110" s="1279"/>
      <c r="NNK110" s="1279"/>
      <c r="NNL110" s="1279"/>
      <c r="NNM110" s="1279"/>
      <c r="NNN110" s="1279"/>
      <c r="NNO110" s="1279"/>
      <c r="NNP110" s="1279"/>
      <c r="NNQ110" s="1279"/>
      <c r="NNR110" s="1279"/>
      <c r="NNS110" s="1279"/>
      <c r="NNT110" s="1279"/>
      <c r="NNU110" s="1279"/>
      <c r="NNV110" s="1279"/>
      <c r="NNW110" s="1279"/>
      <c r="NNX110" s="1279"/>
      <c r="NNY110" s="1279"/>
      <c r="NNZ110" s="1279"/>
      <c r="NOA110" s="1279"/>
      <c r="NOB110" s="1279"/>
      <c r="NOC110" s="1279"/>
      <c r="NOD110" s="1279"/>
      <c r="NOE110" s="1279"/>
      <c r="NOF110" s="1279"/>
      <c r="NOG110" s="1279"/>
      <c r="NOH110" s="1279"/>
      <c r="NOI110" s="1279"/>
      <c r="NOJ110" s="1279"/>
      <c r="NOK110" s="1279"/>
      <c r="NOL110" s="1279"/>
      <c r="NOM110" s="1279"/>
      <c r="NON110" s="1279"/>
      <c r="NOO110" s="1279"/>
      <c r="NOP110" s="1279"/>
      <c r="NOQ110" s="1279"/>
      <c r="NOR110" s="1279"/>
      <c r="NOS110" s="1279"/>
      <c r="NOT110" s="1279"/>
      <c r="NOU110" s="1279"/>
      <c r="NOV110" s="1279"/>
      <c r="NOW110" s="1279"/>
      <c r="NOX110" s="1279"/>
      <c r="NOY110" s="1279"/>
      <c r="NOZ110" s="1279"/>
      <c r="NPA110" s="1279"/>
      <c r="NPB110" s="1279"/>
      <c r="NPC110" s="1279"/>
      <c r="NPD110" s="1279"/>
      <c r="NPE110" s="1279"/>
      <c r="NPF110" s="1279"/>
      <c r="NPG110" s="1279"/>
      <c r="NPH110" s="1279"/>
      <c r="NPI110" s="1279"/>
      <c r="NPJ110" s="1279"/>
      <c r="NPK110" s="1279"/>
      <c r="NPL110" s="1279"/>
      <c r="NPM110" s="1279"/>
      <c r="NPN110" s="1279"/>
      <c r="NPO110" s="1279"/>
      <c r="NPP110" s="1279"/>
      <c r="NPQ110" s="1279"/>
      <c r="NPR110" s="1279"/>
      <c r="NPS110" s="1279"/>
      <c r="NPT110" s="1279"/>
      <c r="NPU110" s="1279"/>
      <c r="NPV110" s="1279"/>
      <c r="NPW110" s="1279"/>
      <c r="NPX110" s="1279"/>
      <c r="NPY110" s="1279"/>
      <c r="NPZ110" s="1279"/>
      <c r="NQA110" s="1279"/>
      <c r="NQB110" s="1279"/>
      <c r="NQC110" s="1279"/>
      <c r="NQD110" s="1279"/>
      <c r="NQE110" s="1279"/>
      <c r="NQF110" s="1279"/>
      <c r="NQG110" s="1279"/>
      <c r="NQH110" s="1279"/>
      <c r="NQI110" s="1279"/>
      <c r="NQJ110" s="1279"/>
      <c r="NQK110" s="1279"/>
      <c r="NQL110" s="1279"/>
      <c r="NQM110" s="1279"/>
      <c r="NQN110" s="1279"/>
      <c r="NQO110" s="1279"/>
      <c r="NQP110" s="1279"/>
      <c r="NQQ110" s="1279"/>
      <c r="NQR110" s="1279"/>
      <c r="NQS110" s="1279"/>
      <c r="NQT110" s="1279"/>
      <c r="NQU110" s="1279"/>
      <c r="NQV110" s="1279"/>
      <c r="NQW110" s="1279"/>
      <c r="NQX110" s="1279"/>
      <c r="NQY110" s="1279"/>
      <c r="NQZ110" s="1279"/>
      <c r="NRA110" s="1279"/>
      <c r="NRB110" s="1279"/>
      <c r="NRC110" s="1279"/>
      <c r="NRD110" s="1279"/>
      <c r="NRE110" s="1279"/>
      <c r="NRF110" s="1279"/>
      <c r="NRG110" s="1279"/>
      <c r="NRH110" s="1279"/>
      <c r="NRI110" s="1279"/>
      <c r="NRJ110" s="1279"/>
      <c r="NRK110" s="1279"/>
      <c r="NRL110" s="1279"/>
      <c r="NRM110" s="1279"/>
      <c r="NRN110" s="1279"/>
      <c r="NRO110" s="1279"/>
      <c r="NRP110" s="1279"/>
      <c r="NRQ110" s="1279"/>
      <c r="NRR110" s="1279"/>
      <c r="NRS110" s="1279"/>
      <c r="NRT110" s="1279"/>
      <c r="NRU110" s="1279"/>
      <c r="NRV110" s="1279"/>
      <c r="NRW110" s="1279"/>
      <c r="NRX110" s="1279"/>
      <c r="NRY110" s="1279"/>
      <c r="NRZ110" s="1279"/>
      <c r="NSA110" s="1279"/>
      <c r="NSB110" s="1279"/>
      <c r="NSC110" s="1279"/>
      <c r="NSD110" s="1279"/>
      <c r="NSE110" s="1279"/>
      <c r="NSF110" s="1279"/>
      <c r="NSG110" s="1279"/>
      <c r="NSH110" s="1279"/>
      <c r="NSI110" s="1279"/>
      <c r="NSJ110" s="1279"/>
      <c r="NSK110" s="1279"/>
      <c r="NSL110" s="1279"/>
      <c r="NSM110" s="1279"/>
      <c r="NSN110" s="1279"/>
      <c r="NSO110" s="1279"/>
      <c r="NSP110" s="1279"/>
      <c r="NSQ110" s="1279"/>
      <c r="NSR110" s="1279"/>
      <c r="NSS110" s="1279"/>
      <c r="NST110" s="1279"/>
      <c r="NSU110" s="1279"/>
      <c r="NSV110" s="1279"/>
      <c r="NSW110" s="1279"/>
      <c r="NSX110" s="1279"/>
      <c r="NSY110" s="1279"/>
      <c r="NSZ110" s="1279"/>
      <c r="NTA110" s="1279"/>
      <c r="NTB110" s="1279"/>
      <c r="NTC110" s="1279"/>
      <c r="NTD110" s="1279"/>
      <c r="NTE110" s="1279"/>
      <c r="NTF110" s="1279"/>
      <c r="NTG110" s="1279"/>
      <c r="NTH110" s="1279"/>
      <c r="NTI110" s="1279"/>
      <c r="NTJ110" s="1279"/>
      <c r="NTK110" s="1279"/>
      <c r="NTL110" s="1279"/>
      <c r="NTM110" s="1279"/>
      <c r="NTN110" s="1279"/>
      <c r="NTO110" s="1279"/>
      <c r="NTP110" s="1279"/>
      <c r="NTQ110" s="1279"/>
      <c r="NTR110" s="1279"/>
      <c r="NTS110" s="1279"/>
      <c r="NTT110" s="1279"/>
      <c r="NTU110" s="1279"/>
      <c r="NTV110" s="1279"/>
      <c r="NTW110" s="1279"/>
      <c r="NTX110" s="1279"/>
      <c r="NTY110" s="1279"/>
      <c r="NTZ110" s="1279"/>
      <c r="NUA110" s="1279"/>
      <c r="NUB110" s="1279"/>
      <c r="NUC110" s="1279"/>
      <c r="NUD110" s="1279"/>
      <c r="NUE110" s="1279"/>
      <c r="NUF110" s="1279"/>
      <c r="NUG110" s="1279"/>
      <c r="NUH110" s="1279"/>
      <c r="NUI110" s="1279"/>
      <c r="NUJ110" s="1279"/>
      <c r="NUK110" s="1279"/>
      <c r="NUL110" s="1279"/>
      <c r="NUM110" s="1279"/>
      <c r="NUN110" s="1279"/>
      <c r="NUO110" s="1279"/>
      <c r="NUP110" s="1279"/>
      <c r="NUQ110" s="1279"/>
      <c r="NUR110" s="1279"/>
      <c r="NUS110" s="1279"/>
      <c r="NUT110" s="1279"/>
      <c r="NUU110" s="1279"/>
      <c r="NUV110" s="1279"/>
      <c r="NUW110" s="1279"/>
      <c r="NUX110" s="1279"/>
      <c r="NUY110" s="1279"/>
      <c r="NUZ110" s="1279"/>
      <c r="NVA110" s="1279"/>
      <c r="NVB110" s="1279"/>
      <c r="NVC110" s="1279"/>
      <c r="NVD110" s="1279"/>
      <c r="NVE110" s="1279"/>
      <c r="NVF110" s="1279"/>
      <c r="NVG110" s="1279"/>
      <c r="NVH110" s="1279"/>
      <c r="NVI110" s="1279"/>
      <c r="NVJ110" s="1279"/>
      <c r="NVK110" s="1279"/>
      <c r="NVL110" s="1279"/>
      <c r="NVM110" s="1279"/>
      <c r="NVN110" s="1279"/>
      <c r="NVO110" s="1279"/>
      <c r="NVP110" s="1279"/>
      <c r="NVQ110" s="1279"/>
      <c r="NVR110" s="1279"/>
      <c r="NVS110" s="1279"/>
      <c r="NVT110" s="1279"/>
      <c r="NVU110" s="1279"/>
      <c r="NVV110" s="1279"/>
      <c r="NVW110" s="1279"/>
      <c r="NVX110" s="1279"/>
      <c r="NVY110" s="1279"/>
      <c r="NVZ110" s="1279"/>
      <c r="NWA110" s="1279"/>
      <c r="NWB110" s="1279"/>
      <c r="NWC110" s="1279"/>
      <c r="NWD110" s="1279"/>
      <c r="NWE110" s="1279"/>
      <c r="NWF110" s="1279"/>
      <c r="NWG110" s="1279"/>
      <c r="NWH110" s="1279"/>
      <c r="NWI110" s="1279"/>
      <c r="NWJ110" s="1279"/>
      <c r="NWK110" s="1279"/>
      <c r="NWL110" s="1279"/>
      <c r="NWM110" s="1279"/>
      <c r="NWN110" s="1279"/>
      <c r="NWO110" s="1279"/>
      <c r="NWP110" s="1279"/>
      <c r="NWQ110" s="1279"/>
      <c r="NWR110" s="1279"/>
      <c r="NWS110" s="1279"/>
      <c r="NWT110" s="1279"/>
      <c r="NWU110" s="1279"/>
      <c r="NWV110" s="1279"/>
      <c r="NWW110" s="1279"/>
      <c r="NWX110" s="1279"/>
      <c r="NWY110" s="1279"/>
      <c r="NWZ110" s="1279"/>
      <c r="NXA110" s="1279"/>
      <c r="NXB110" s="1279"/>
      <c r="NXC110" s="1279"/>
      <c r="NXD110" s="1279"/>
      <c r="NXE110" s="1279"/>
      <c r="NXF110" s="1279"/>
      <c r="NXG110" s="1279"/>
      <c r="NXH110" s="1279"/>
      <c r="NXI110" s="1279"/>
      <c r="NXJ110" s="1279"/>
      <c r="NXK110" s="1279"/>
      <c r="NXL110" s="1279"/>
      <c r="NXM110" s="1279"/>
      <c r="NXN110" s="1279"/>
      <c r="NXO110" s="1279"/>
      <c r="NXP110" s="1279"/>
      <c r="NXQ110" s="1279"/>
      <c r="NXR110" s="1279"/>
      <c r="NXS110" s="1279"/>
      <c r="NXT110" s="1279"/>
      <c r="NXU110" s="1279"/>
      <c r="NXV110" s="1279"/>
      <c r="NXW110" s="1279"/>
      <c r="NXX110" s="1279"/>
      <c r="NXY110" s="1279"/>
      <c r="NXZ110" s="1279"/>
      <c r="NYA110" s="1279"/>
      <c r="NYB110" s="1279"/>
      <c r="NYC110" s="1279"/>
      <c r="NYD110" s="1279"/>
      <c r="NYE110" s="1279"/>
      <c r="NYF110" s="1279"/>
      <c r="NYG110" s="1279"/>
      <c r="NYH110" s="1279"/>
      <c r="NYI110" s="1279"/>
      <c r="NYJ110" s="1279"/>
      <c r="NYK110" s="1279"/>
      <c r="NYL110" s="1279"/>
      <c r="NYM110" s="1279"/>
      <c r="NYN110" s="1279"/>
      <c r="NYO110" s="1279"/>
      <c r="NYP110" s="1279"/>
      <c r="NYQ110" s="1279"/>
      <c r="NYR110" s="1279"/>
      <c r="NYS110" s="1279"/>
      <c r="NYT110" s="1279"/>
      <c r="NYU110" s="1279"/>
      <c r="NYV110" s="1279"/>
      <c r="NYW110" s="1279"/>
      <c r="NYX110" s="1279"/>
      <c r="NYY110" s="1279"/>
      <c r="NYZ110" s="1279"/>
      <c r="NZA110" s="1279"/>
      <c r="NZB110" s="1279"/>
      <c r="NZC110" s="1279"/>
      <c r="NZD110" s="1279"/>
      <c r="NZE110" s="1279"/>
      <c r="NZF110" s="1279"/>
      <c r="NZG110" s="1279"/>
      <c r="NZH110" s="1279"/>
      <c r="NZI110" s="1279"/>
      <c r="NZJ110" s="1279"/>
      <c r="NZK110" s="1279"/>
      <c r="NZL110" s="1279"/>
      <c r="NZM110" s="1279"/>
      <c r="NZN110" s="1279"/>
      <c r="NZO110" s="1279"/>
      <c r="NZP110" s="1279"/>
      <c r="NZQ110" s="1279"/>
      <c r="NZR110" s="1279"/>
      <c r="NZS110" s="1279"/>
      <c r="NZT110" s="1279"/>
      <c r="NZU110" s="1279"/>
      <c r="NZV110" s="1279"/>
      <c r="NZW110" s="1279"/>
      <c r="NZX110" s="1279"/>
      <c r="NZY110" s="1279"/>
      <c r="NZZ110" s="1279"/>
      <c r="OAA110" s="1279"/>
      <c r="OAB110" s="1279"/>
      <c r="OAC110" s="1279"/>
      <c r="OAD110" s="1279"/>
      <c r="OAE110" s="1279"/>
      <c r="OAF110" s="1279"/>
      <c r="OAG110" s="1279"/>
      <c r="OAH110" s="1279"/>
      <c r="OAI110" s="1279"/>
      <c r="OAJ110" s="1279"/>
      <c r="OAK110" s="1279"/>
      <c r="OAL110" s="1279"/>
      <c r="OAM110" s="1279"/>
      <c r="OAN110" s="1279"/>
      <c r="OAO110" s="1279"/>
      <c r="OAP110" s="1279"/>
      <c r="OAQ110" s="1279"/>
      <c r="OAR110" s="1279"/>
      <c r="OAS110" s="1279"/>
      <c r="OAT110" s="1279"/>
      <c r="OAU110" s="1279"/>
      <c r="OAV110" s="1279"/>
      <c r="OAW110" s="1279"/>
      <c r="OAX110" s="1279"/>
      <c r="OAY110" s="1279"/>
      <c r="OAZ110" s="1279"/>
      <c r="OBA110" s="1279"/>
      <c r="OBB110" s="1279"/>
      <c r="OBC110" s="1279"/>
      <c r="OBD110" s="1279"/>
      <c r="OBE110" s="1279"/>
      <c r="OBF110" s="1279"/>
      <c r="OBG110" s="1279"/>
      <c r="OBH110" s="1279"/>
      <c r="OBI110" s="1279"/>
      <c r="OBJ110" s="1279"/>
      <c r="OBK110" s="1279"/>
      <c r="OBL110" s="1279"/>
      <c r="OBM110" s="1279"/>
      <c r="OBN110" s="1279"/>
      <c r="OBO110" s="1279"/>
      <c r="OBP110" s="1279"/>
      <c r="OBQ110" s="1279"/>
      <c r="OBR110" s="1279"/>
      <c r="OBS110" s="1279"/>
      <c r="OBT110" s="1279"/>
      <c r="OBU110" s="1279"/>
      <c r="OBV110" s="1279"/>
      <c r="OBW110" s="1279"/>
      <c r="OBX110" s="1279"/>
      <c r="OBY110" s="1279"/>
      <c r="OBZ110" s="1279"/>
      <c r="OCA110" s="1279"/>
      <c r="OCB110" s="1279"/>
      <c r="OCC110" s="1279"/>
      <c r="OCD110" s="1279"/>
      <c r="OCE110" s="1279"/>
      <c r="OCF110" s="1279"/>
      <c r="OCG110" s="1279"/>
      <c r="OCH110" s="1279"/>
      <c r="OCI110" s="1279"/>
      <c r="OCJ110" s="1279"/>
      <c r="OCK110" s="1279"/>
      <c r="OCL110" s="1279"/>
      <c r="OCM110" s="1279"/>
      <c r="OCN110" s="1279"/>
      <c r="OCO110" s="1279"/>
      <c r="OCP110" s="1279"/>
      <c r="OCQ110" s="1279"/>
      <c r="OCR110" s="1279"/>
      <c r="OCS110" s="1279"/>
      <c r="OCT110" s="1279"/>
      <c r="OCU110" s="1279"/>
      <c r="OCV110" s="1279"/>
      <c r="OCW110" s="1279"/>
      <c r="OCX110" s="1279"/>
      <c r="OCY110" s="1279"/>
      <c r="OCZ110" s="1279"/>
      <c r="ODA110" s="1279"/>
      <c r="ODB110" s="1279"/>
      <c r="ODC110" s="1279"/>
      <c r="ODD110" s="1279"/>
      <c r="ODE110" s="1279"/>
      <c r="ODF110" s="1279"/>
      <c r="ODG110" s="1279"/>
      <c r="ODH110" s="1279"/>
      <c r="ODI110" s="1279"/>
      <c r="ODJ110" s="1279"/>
      <c r="ODK110" s="1279"/>
      <c r="ODL110" s="1279"/>
      <c r="ODM110" s="1279"/>
      <c r="ODN110" s="1279"/>
      <c r="ODO110" s="1279"/>
      <c r="ODP110" s="1279"/>
      <c r="ODQ110" s="1279"/>
      <c r="ODR110" s="1279"/>
      <c r="ODS110" s="1279"/>
      <c r="ODT110" s="1279"/>
      <c r="ODU110" s="1279"/>
      <c r="ODV110" s="1279"/>
      <c r="ODW110" s="1279"/>
      <c r="ODX110" s="1279"/>
      <c r="ODY110" s="1279"/>
      <c r="ODZ110" s="1279"/>
      <c r="OEA110" s="1279"/>
      <c r="OEB110" s="1279"/>
      <c r="OEC110" s="1279"/>
      <c r="OED110" s="1279"/>
      <c r="OEE110" s="1279"/>
      <c r="OEF110" s="1279"/>
      <c r="OEG110" s="1279"/>
      <c r="OEH110" s="1279"/>
      <c r="OEI110" s="1279"/>
      <c r="OEJ110" s="1279"/>
      <c r="OEK110" s="1279"/>
      <c r="OEL110" s="1279"/>
      <c r="OEM110" s="1279"/>
      <c r="OEN110" s="1279"/>
      <c r="OEO110" s="1279"/>
      <c r="OEP110" s="1279"/>
      <c r="OEQ110" s="1279"/>
      <c r="OER110" s="1279"/>
      <c r="OES110" s="1279"/>
      <c r="OET110" s="1279"/>
      <c r="OEU110" s="1279"/>
      <c r="OEV110" s="1279"/>
      <c r="OEW110" s="1279"/>
      <c r="OEX110" s="1279"/>
      <c r="OEY110" s="1279"/>
      <c r="OEZ110" s="1279"/>
      <c r="OFA110" s="1279"/>
      <c r="OFB110" s="1279"/>
      <c r="OFC110" s="1279"/>
      <c r="OFD110" s="1279"/>
      <c r="OFE110" s="1279"/>
      <c r="OFF110" s="1279"/>
      <c r="OFG110" s="1279"/>
      <c r="OFH110" s="1279"/>
      <c r="OFI110" s="1279"/>
      <c r="OFJ110" s="1279"/>
      <c r="OFK110" s="1279"/>
      <c r="OFL110" s="1279"/>
      <c r="OFM110" s="1279"/>
      <c r="OFN110" s="1279"/>
      <c r="OFO110" s="1279"/>
      <c r="OFP110" s="1279"/>
      <c r="OFQ110" s="1279"/>
      <c r="OFR110" s="1279"/>
      <c r="OFS110" s="1279"/>
      <c r="OFT110" s="1279"/>
      <c r="OFU110" s="1279"/>
      <c r="OFV110" s="1279"/>
      <c r="OFW110" s="1279"/>
      <c r="OFX110" s="1279"/>
      <c r="OFY110" s="1279"/>
      <c r="OFZ110" s="1279"/>
      <c r="OGA110" s="1279"/>
      <c r="OGB110" s="1279"/>
      <c r="OGC110" s="1279"/>
      <c r="OGD110" s="1279"/>
      <c r="OGE110" s="1279"/>
      <c r="OGF110" s="1279"/>
      <c r="OGG110" s="1279"/>
      <c r="OGH110" s="1279"/>
      <c r="OGI110" s="1279"/>
      <c r="OGJ110" s="1279"/>
      <c r="OGK110" s="1279"/>
      <c r="OGL110" s="1279"/>
      <c r="OGM110" s="1279"/>
      <c r="OGN110" s="1279"/>
      <c r="OGO110" s="1279"/>
      <c r="OGP110" s="1279"/>
      <c r="OGQ110" s="1279"/>
      <c r="OGR110" s="1279"/>
      <c r="OGS110" s="1279"/>
      <c r="OGT110" s="1279"/>
      <c r="OGU110" s="1279"/>
      <c r="OGV110" s="1279"/>
      <c r="OGW110" s="1279"/>
      <c r="OGX110" s="1279"/>
      <c r="OGY110" s="1279"/>
      <c r="OGZ110" s="1279"/>
      <c r="OHA110" s="1279"/>
      <c r="OHB110" s="1279"/>
      <c r="OHC110" s="1279"/>
      <c r="OHD110" s="1279"/>
      <c r="OHE110" s="1279"/>
      <c r="OHF110" s="1279"/>
      <c r="OHG110" s="1279"/>
      <c r="OHH110" s="1279"/>
      <c r="OHI110" s="1279"/>
      <c r="OHJ110" s="1279"/>
      <c r="OHK110" s="1279"/>
      <c r="OHL110" s="1279"/>
      <c r="OHM110" s="1279"/>
      <c r="OHN110" s="1279"/>
      <c r="OHO110" s="1279"/>
      <c r="OHP110" s="1279"/>
      <c r="OHQ110" s="1279"/>
      <c r="OHR110" s="1279"/>
      <c r="OHS110" s="1279"/>
      <c r="OHT110" s="1279"/>
      <c r="OHU110" s="1279"/>
      <c r="OHV110" s="1279"/>
      <c r="OHW110" s="1279"/>
      <c r="OHX110" s="1279"/>
      <c r="OHY110" s="1279"/>
      <c r="OHZ110" s="1279"/>
      <c r="OIA110" s="1279"/>
      <c r="OIB110" s="1279"/>
      <c r="OIC110" s="1279"/>
      <c r="OID110" s="1279"/>
      <c r="OIE110" s="1279"/>
      <c r="OIF110" s="1279"/>
      <c r="OIG110" s="1279"/>
      <c r="OIH110" s="1279"/>
      <c r="OII110" s="1279"/>
      <c r="OIJ110" s="1279"/>
      <c r="OIK110" s="1279"/>
      <c r="OIL110" s="1279"/>
      <c r="OIM110" s="1279"/>
      <c r="OIN110" s="1279"/>
      <c r="OIO110" s="1279"/>
      <c r="OIP110" s="1279"/>
      <c r="OIQ110" s="1279"/>
      <c r="OIR110" s="1279"/>
      <c r="OIS110" s="1279"/>
      <c r="OIT110" s="1279"/>
      <c r="OIU110" s="1279"/>
      <c r="OIV110" s="1279"/>
      <c r="OIW110" s="1279"/>
      <c r="OIX110" s="1279"/>
      <c r="OIY110" s="1279"/>
      <c r="OIZ110" s="1279"/>
      <c r="OJA110" s="1279"/>
      <c r="OJB110" s="1279"/>
      <c r="OJC110" s="1279"/>
      <c r="OJD110" s="1279"/>
      <c r="OJE110" s="1279"/>
      <c r="OJF110" s="1279"/>
      <c r="OJG110" s="1279"/>
      <c r="OJH110" s="1279"/>
      <c r="OJI110" s="1279"/>
      <c r="OJJ110" s="1279"/>
      <c r="OJK110" s="1279"/>
      <c r="OJL110" s="1279"/>
      <c r="OJM110" s="1279"/>
      <c r="OJN110" s="1279"/>
      <c r="OJO110" s="1279"/>
      <c r="OJP110" s="1279"/>
      <c r="OJQ110" s="1279"/>
      <c r="OJR110" s="1279"/>
      <c r="OJS110" s="1279"/>
      <c r="OJT110" s="1279"/>
      <c r="OJU110" s="1279"/>
      <c r="OJV110" s="1279"/>
      <c r="OJW110" s="1279"/>
      <c r="OJX110" s="1279"/>
      <c r="OJY110" s="1279"/>
      <c r="OJZ110" s="1279"/>
      <c r="OKA110" s="1279"/>
      <c r="OKB110" s="1279"/>
      <c r="OKC110" s="1279"/>
      <c r="OKD110" s="1279"/>
      <c r="OKE110" s="1279"/>
      <c r="OKF110" s="1279"/>
      <c r="OKG110" s="1279"/>
      <c r="OKH110" s="1279"/>
      <c r="OKI110" s="1279"/>
      <c r="OKJ110" s="1279"/>
      <c r="OKK110" s="1279"/>
      <c r="OKL110" s="1279"/>
      <c r="OKM110" s="1279"/>
      <c r="OKN110" s="1279"/>
      <c r="OKO110" s="1279"/>
      <c r="OKP110" s="1279"/>
      <c r="OKQ110" s="1279"/>
      <c r="OKR110" s="1279"/>
      <c r="OKS110" s="1279"/>
      <c r="OKT110" s="1279"/>
      <c r="OKU110" s="1279"/>
      <c r="OKV110" s="1279"/>
      <c r="OKW110" s="1279"/>
      <c r="OKX110" s="1279"/>
      <c r="OKY110" s="1279"/>
      <c r="OKZ110" s="1279"/>
      <c r="OLA110" s="1279"/>
      <c r="OLB110" s="1279"/>
      <c r="OLC110" s="1279"/>
      <c r="OLD110" s="1279"/>
      <c r="OLE110" s="1279"/>
      <c r="OLF110" s="1279"/>
      <c r="OLG110" s="1279"/>
      <c r="OLH110" s="1279"/>
      <c r="OLI110" s="1279"/>
      <c r="OLJ110" s="1279"/>
      <c r="OLK110" s="1279"/>
      <c r="OLL110" s="1279"/>
      <c r="OLM110" s="1279"/>
      <c r="OLN110" s="1279"/>
      <c r="OLO110" s="1279"/>
      <c r="OLP110" s="1279"/>
      <c r="OLQ110" s="1279"/>
      <c r="OLR110" s="1279"/>
      <c r="OLS110" s="1279"/>
      <c r="OLT110" s="1279"/>
      <c r="OLU110" s="1279"/>
      <c r="OLV110" s="1279"/>
      <c r="OLW110" s="1279"/>
      <c r="OLX110" s="1279"/>
      <c r="OLY110" s="1279"/>
      <c r="OLZ110" s="1279"/>
      <c r="OMA110" s="1279"/>
      <c r="OMB110" s="1279"/>
      <c r="OMC110" s="1279"/>
      <c r="OMD110" s="1279"/>
      <c r="OME110" s="1279"/>
      <c r="OMF110" s="1279"/>
      <c r="OMG110" s="1279"/>
      <c r="OMH110" s="1279"/>
      <c r="OMI110" s="1279"/>
      <c r="OMJ110" s="1279"/>
      <c r="OMK110" s="1279"/>
      <c r="OML110" s="1279"/>
      <c r="OMM110" s="1279"/>
      <c r="OMN110" s="1279"/>
      <c r="OMO110" s="1279"/>
      <c r="OMP110" s="1279"/>
      <c r="OMQ110" s="1279"/>
      <c r="OMR110" s="1279"/>
      <c r="OMS110" s="1279"/>
      <c r="OMT110" s="1279"/>
      <c r="OMU110" s="1279"/>
      <c r="OMV110" s="1279"/>
      <c r="OMW110" s="1279"/>
      <c r="OMX110" s="1279"/>
      <c r="OMY110" s="1279"/>
      <c r="OMZ110" s="1279"/>
      <c r="ONA110" s="1279"/>
      <c r="ONB110" s="1279"/>
      <c r="ONC110" s="1279"/>
      <c r="OND110" s="1279"/>
      <c r="ONE110" s="1279"/>
      <c r="ONF110" s="1279"/>
      <c r="ONG110" s="1279"/>
      <c r="ONH110" s="1279"/>
      <c r="ONI110" s="1279"/>
      <c r="ONJ110" s="1279"/>
      <c r="ONK110" s="1279"/>
      <c r="ONL110" s="1279"/>
      <c r="ONM110" s="1279"/>
      <c r="ONN110" s="1279"/>
      <c r="ONO110" s="1279"/>
      <c r="ONP110" s="1279"/>
      <c r="ONQ110" s="1279"/>
      <c r="ONR110" s="1279"/>
      <c r="ONS110" s="1279"/>
      <c r="ONT110" s="1279"/>
      <c r="ONU110" s="1279"/>
      <c r="ONV110" s="1279"/>
      <c r="ONW110" s="1279"/>
      <c r="ONX110" s="1279"/>
      <c r="ONY110" s="1279"/>
      <c r="ONZ110" s="1279"/>
      <c r="OOA110" s="1279"/>
      <c r="OOB110" s="1279"/>
      <c r="OOC110" s="1279"/>
      <c r="OOD110" s="1279"/>
      <c r="OOE110" s="1279"/>
      <c r="OOF110" s="1279"/>
      <c r="OOG110" s="1279"/>
      <c r="OOH110" s="1279"/>
      <c r="OOI110" s="1279"/>
      <c r="OOJ110" s="1279"/>
      <c r="OOK110" s="1279"/>
      <c r="OOL110" s="1279"/>
      <c r="OOM110" s="1279"/>
      <c r="OON110" s="1279"/>
      <c r="OOO110" s="1279"/>
      <c r="OOP110" s="1279"/>
      <c r="OOQ110" s="1279"/>
      <c r="OOR110" s="1279"/>
      <c r="OOS110" s="1279"/>
      <c r="OOT110" s="1279"/>
      <c r="OOU110" s="1279"/>
      <c r="OOV110" s="1279"/>
      <c r="OOW110" s="1279"/>
      <c r="OOX110" s="1279"/>
      <c r="OOY110" s="1279"/>
      <c r="OOZ110" s="1279"/>
      <c r="OPA110" s="1279"/>
      <c r="OPB110" s="1279"/>
      <c r="OPC110" s="1279"/>
      <c r="OPD110" s="1279"/>
      <c r="OPE110" s="1279"/>
      <c r="OPF110" s="1279"/>
      <c r="OPG110" s="1279"/>
      <c r="OPH110" s="1279"/>
      <c r="OPI110" s="1279"/>
      <c r="OPJ110" s="1279"/>
      <c r="OPK110" s="1279"/>
      <c r="OPL110" s="1279"/>
      <c r="OPM110" s="1279"/>
      <c r="OPN110" s="1279"/>
      <c r="OPO110" s="1279"/>
      <c r="OPP110" s="1279"/>
      <c r="OPQ110" s="1279"/>
      <c r="OPR110" s="1279"/>
      <c r="OPS110" s="1279"/>
      <c r="OPT110" s="1279"/>
      <c r="OPU110" s="1279"/>
      <c r="OPV110" s="1279"/>
      <c r="OPW110" s="1279"/>
      <c r="OPX110" s="1279"/>
      <c r="OPY110" s="1279"/>
      <c r="OPZ110" s="1279"/>
      <c r="OQA110" s="1279"/>
      <c r="OQB110" s="1279"/>
      <c r="OQC110" s="1279"/>
      <c r="OQD110" s="1279"/>
      <c r="OQE110" s="1279"/>
      <c r="OQF110" s="1279"/>
      <c r="OQG110" s="1279"/>
      <c r="OQH110" s="1279"/>
      <c r="OQI110" s="1279"/>
      <c r="OQJ110" s="1279"/>
      <c r="OQK110" s="1279"/>
      <c r="OQL110" s="1279"/>
      <c r="OQM110" s="1279"/>
      <c r="OQN110" s="1279"/>
      <c r="OQO110" s="1279"/>
      <c r="OQP110" s="1279"/>
      <c r="OQQ110" s="1279"/>
      <c r="OQR110" s="1279"/>
      <c r="OQS110" s="1279"/>
      <c r="OQT110" s="1279"/>
      <c r="OQU110" s="1279"/>
      <c r="OQV110" s="1279"/>
      <c r="OQW110" s="1279"/>
      <c r="OQX110" s="1279"/>
      <c r="OQY110" s="1279"/>
      <c r="OQZ110" s="1279"/>
      <c r="ORA110" s="1279"/>
      <c r="ORB110" s="1279"/>
      <c r="ORC110" s="1279"/>
      <c r="ORD110" s="1279"/>
      <c r="ORE110" s="1279"/>
      <c r="ORF110" s="1279"/>
      <c r="ORG110" s="1279"/>
      <c r="ORH110" s="1279"/>
      <c r="ORI110" s="1279"/>
      <c r="ORJ110" s="1279"/>
      <c r="ORK110" s="1279"/>
      <c r="ORL110" s="1279"/>
      <c r="ORM110" s="1279"/>
      <c r="ORN110" s="1279"/>
      <c r="ORO110" s="1279"/>
      <c r="ORP110" s="1279"/>
      <c r="ORQ110" s="1279"/>
      <c r="ORR110" s="1279"/>
      <c r="ORS110" s="1279"/>
      <c r="ORT110" s="1279"/>
      <c r="ORU110" s="1279"/>
      <c r="ORV110" s="1279"/>
      <c r="ORW110" s="1279"/>
      <c r="ORX110" s="1279"/>
      <c r="ORY110" s="1279"/>
      <c r="ORZ110" s="1279"/>
      <c r="OSA110" s="1279"/>
      <c r="OSB110" s="1279"/>
      <c r="OSC110" s="1279"/>
      <c r="OSD110" s="1279"/>
      <c r="OSE110" s="1279"/>
      <c r="OSF110" s="1279"/>
      <c r="OSG110" s="1279"/>
      <c r="OSH110" s="1279"/>
      <c r="OSI110" s="1279"/>
      <c r="OSJ110" s="1279"/>
      <c r="OSK110" s="1279"/>
      <c r="OSL110" s="1279"/>
      <c r="OSM110" s="1279"/>
      <c r="OSN110" s="1279"/>
      <c r="OSO110" s="1279"/>
      <c r="OSP110" s="1279"/>
      <c r="OSQ110" s="1279"/>
      <c r="OSR110" s="1279"/>
      <c r="OSS110" s="1279"/>
      <c r="OST110" s="1279"/>
      <c r="OSU110" s="1279"/>
      <c r="OSV110" s="1279"/>
      <c r="OSW110" s="1279"/>
      <c r="OSX110" s="1279"/>
      <c r="OSY110" s="1279"/>
      <c r="OSZ110" s="1279"/>
      <c r="OTA110" s="1279"/>
      <c r="OTB110" s="1279"/>
      <c r="OTC110" s="1279"/>
      <c r="OTD110" s="1279"/>
      <c r="OTE110" s="1279"/>
      <c r="OTF110" s="1279"/>
      <c r="OTG110" s="1279"/>
      <c r="OTH110" s="1279"/>
      <c r="OTI110" s="1279"/>
      <c r="OTJ110" s="1279"/>
      <c r="OTK110" s="1279"/>
      <c r="OTL110" s="1279"/>
      <c r="OTM110" s="1279"/>
      <c r="OTN110" s="1279"/>
      <c r="OTO110" s="1279"/>
      <c r="OTP110" s="1279"/>
      <c r="OTQ110" s="1279"/>
      <c r="OTR110" s="1279"/>
      <c r="OTS110" s="1279"/>
      <c r="OTT110" s="1279"/>
      <c r="OTU110" s="1279"/>
      <c r="OTV110" s="1279"/>
      <c r="OTW110" s="1279"/>
      <c r="OTX110" s="1279"/>
      <c r="OTY110" s="1279"/>
      <c r="OTZ110" s="1279"/>
      <c r="OUA110" s="1279"/>
      <c r="OUB110" s="1279"/>
      <c r="OUC110" s="1279"/>
      <c r="OUD110" s="1279"/>
      <c r="OUE110" s="1279"/>
      <c r="OUF110" s="1279"/>
      <c r="OUG110" s="1279"/>
      <c r="OUH110" s="1279"/>
      <c r="OUI110" s="1279"/>
      <c r="OUJ110" s="1279"/>
      <c r="OUK110" s="1279"/>
      <c r="OUL110" s="1279"/>
      <c r="OUM110" s="1279"/>
      <c r="OUN110" s="1279"/>
      <c r="OUO110" s="1279"/>
      <c r="OUP110" s="1279"/>
      <c r="OUQ110" s="1279"/>
      <c r="OUR110" s="1279"/>
      <c r="OUS110" s="1279"/>
      <c r="OUT110" s="1279"/>
      <c r="OUU110" s="1279"/>
      <c r="OUV110" s="1279"/>
      <c r="OUW110" s="1279"/>
      <c r="OUX110" s="1279"/>
      <c r="OUY110" s="1279"/>
      <c r="OUZ110" s="1279"/>
      <c r="OVA110" s="1279"/>
      <c r="OVB110" s="1279"/>
      <c r="OVC110" s="1279"/>
      <c r="OVD110" s="1279"/>
      <c r="OVE110" s="1279"/>
      <c r="OVF110" s="1279"/>
      <c r="OVG110" s="1279"/>
      <c r="OVH110" s="1279"/>
      <c r="OVI110" s="1279"/>
      <c r="OVJ110" s="1279"/>
      <c r="OVK110" s="1279"/>
      <c r="OVL110" s="1279"/>
      <c r="OVM110" s="1279"/>
      <c r="OVN110" s="1279"/>
      <c r="OVO110" s="1279"/>
      <c r="OVP110" s="1279"/>
      <c r="OVQ110" s="1279"/>
      <c r="OVR110" s="1279"/>
      <c r="OVS110" s="1279"/>
      <c r="OVT110" s="1279"/>
      <c r="OVU110" s="1279"/>
      <c r="OVV110" s="1279"/>
      <c r="OVW110" s="1279"/>
      <c r="OVX110" s="1279"/>
      <c r="OVY110" s="1279"/>
      <c r="OVZ110" s="1279"/>
      <c r="OWA110" s="1279"/>
      <c r="OWB110" s="1279"/>
      <c r="OWC110" s="1279"/>
      <c r="OWD110" s="1279"/>
      <c r="OWE110" s="1279"/>
      <c r="OWF110" s="1279"/>
      <c r="OWG110" s="1279"/>
      <c r="OWH110" s="1279"/>
      <c r="OWI110" s="1279"/>
      <c r="OWJ110" s="1279"/>
      <c r="OWK110" s="1279"/>
      <c r="OWL110" s="1279"/>
      <c r="OWM110" s="1279"/>
      <c r="OWN110" s="1279"/>
      <c r="OWO110" s="1279"/>
      <c r="OWP110" s="1279"/>
      <c r="OWQ110" s="1279"/>
      <c r="OWR110" s="1279"/>
      <c r="OWS110" s="1279"/>
      <c r="OWT110" s="1279"/>
      <c r="OWU110" s="1279"/>
      <c r="OWV110" s="1279"/>
      <c r="OWW110" s="1279"/>
      <c r="OWX110" s="1279"/>
      <c r="OWY110" s="1279"/>
      <c r="OWZ110" s="1279"/>
      <c r="OXA110" s="1279"/>
      <c r="OXB110" s="1279"/>
      <c r="OXC110" s="1279"/>
      <c r="OXD110" s="1279"/>
      <c r="OXE110" s="1279"/>
      <c r="OXF110" s="1279"/>
      <c r="OXG110" s="1279"/>
      <c r="OXH110" s="1279"/>
      <c r="OXI110" s="1279"/>
      <c r="OXJ110" s="1279"/>
      <c r="OXK110" s="1279"/>
      <c r="OXL110" s="1279"/>
      <c r="OXM110" s="1279"/>
      <c r="OXN110" s="1279"/>
      <c r="OXO110" s="1279"/>
      <c r="OXP110" s="1279"/>
      <c r="OXQ110" s="1279"/>
      <c r="OXR110" s="1279"/>
      <c r="OXS110" s="1279"/>
      <c r="OXT110" s="1279"/>
      <c r="OXU110" s="1279"/>
      <c r="OXV110" s="1279"/>
      <c r="OXW110" s="1279"/>
      <c r="OXX110" s="1279"/>
      <c r="OXY110" s="1279"/>
      <c r="OXZ110" s="1279"/>
      <c r="OYA110" s="1279"/>
      <c r="OYB110" s="1279"/>
      <c r="OYC110" s="1279"/>
      <c r="OYD110" s="1279"/>
      <c r="OYE110" s="1279"/>
      <c r="OYF110" s="1279"/>
      <c r="OYG110" s="1279"/>
      <c r="OYH110" s="1279"/>
      <c r="OYI110" s="1279"/>
      <c r="OYJ110" s="1279"/>
      <c r="OYK110" s="1279"/>
      <c r="OYL110" s="1279"/>
      <c r="OYM110" s="1279"/>
      <c r="OYN110" s="1279"/>
      <c r="OYO110" s="1279"/>
      <c r="OYP110" s="1279"/>
      <c r="OYQ110" s="1279"/>
      <c r="OYR110" s="1279"/>
      <c r="OYS110" s="1279"/>
      <c r="OYT110" s="1279"/>
      <c r="OYU110" s="1279"/>
      <c r="OYV110" s="1279"/>
      <c r="OYW110" s="1279"/>
      <c r="OYX110" s="1279"/>
      <c r="OYY110" s="1279"/>
      <c r="OYZ110" s="1279"/>
      <c r="OZA110" s="1279"/>
      <c r="OZB110" s="1279"/>
      <c r="OZC110" s="1279"/>
      <c r="OZD110" s="1279"/>
      <c r="OZE110" s="1279"/>
      <c r="OZF110" s="1279"/>
      <c r="OZG110" s="1279"/>
      <c r="OZH110" s="1279"/>
      <c r="OZI110" s="1279"/>
      <c r="OZJ110" s="1279"/>
      <c r="OZK110" s="1279"/>
      <c r="OZL110" s="1279"/>
      <c r="OZM110" s="1279"/>
      <c r="OZN110" s="1279"/>
      <c r="OZO110" s="1279"/>
      <c r="OZP110" s="1279"/>
      <c r="OZQ110" s="1279"/>
      <c r="OZR110" s="1279"/>
      <c r="OZS110" s="1279"/>
      <c r="OZT110" s="1279"/>
      <c r="OZU110" s="1279"/>
      <c r="OZV110" s="1279"/>
      <c r="OZW110" s="1279"/>
      <c r="OZX110" s="1279"/>
      <c r="OZY110" s="1279"/>
      <c r="OZZ110" s="1279"/>
      <c r="PAA110" s="1279"/>
      <c r="PAB110" s="1279"/>
      <c r="PAC110" s="1279"/>
      <c r="PAD110" s="1279"/>
      <c r="PAE110" s="1279"/>
      <c r="PAF110" s="1279"/>
      <c r="PAG110" s="1279"/>
      <c r="PAH110" s="1279"/>
      <c r="PAI110" s="1279"/>
      <c r="PAJ110" s="1279"/>
      <c r="PAK110" s="1279"/>
      <c r="PAL110" s="1279"/>
      <c r="PAM110" s="1279"/>
      <c r="PAN110" s="1279"/>
      <c r="PAO110" s="1279"/>
      <c r="PAP110" s="1279"/>
      <c r="PAQ110" s="1279"/>
      <c r="PAR110" s="1279"/>
      <c r="PAS110" s="1279"/>
      <c r="PAT110" s="1279"/>
      <c r="PAU110" s="1279"/>
      <c r="PAV110" s="1279"/>
      <c r="PAW110" s="1279"/>
      <c r="PAX110" s="1279"/>
      <c r="PAY110" s="1279"/>
      <c r="PAZ110" s="1279"/>
      <c r="PBA110" s="1279"/>
      <c r="PBB110" s="1279"/>
      <c r="PBC110" s="1279"/>
      <c r="PBD110" s="1279"/>
      <c r="PBE110" s="1279"/>
      <c r="PBF110" s="1279"/>
      <c r="PBG110" s="1279"/>
      <c r="PBH110" s="1279"/>
      <c r="PBI110" s="1279"/>
      <c r="PBJ110" s="1279"/>
      <c r="PBK110" s="1279"/>
      <c r="PBL110" s="1279"/>
      <c r="PBM110" s="1279"/>
      <c r="PBN110" s="1279"/>
      <c r="PBO110" s="1279"/>
      <c r="PBP110" s="1279"/>
      <c r="PBQ110" s="1279"/>
      <c r="PBR110" s="1279"/>
      <c r="PBS110" s="1279"/>
      <c r="PBT110" s="1279"/>
      <c r="PBU110" s="1279"/>
      <c r="PBV110" s="1279"/>
      <c r="PBW110" s="1279"/>
      <c r="PBX110" s="1279"/>
      <c r="PBY110" s="1279"/>
      <c r="PBZ110" s="1279"/>
      <c r="PCA110" s="1279"/>
      <c r="PCB110" s="1279"/>
      <c r="PCC110" s="1279"/>
      <c r="PCD110" s="1279"/>
      <c r="PCE110" s="1279"/>
      <c r="PCF110" s="1279"/>
      <c r="PCG110" s="1279"/>
      <c r="PCH110" s="1279"/>
      <c r="PCI110" s="1279"/>
      <c r="PCJ110" s="1279"/>
      <c r="PCK110" s="1279"/>
      <c r="PCL110" s="1279"/>
      <c r="PCM110" s="1279"/>
      <c r="PCN110" s="1279"/>
      <c r="PCO110" s="1279"/>
      <c r="PCP110" s="1279"/>
      <c r="PCQ110" s="1279"/>
      <c r="PCR110" s="1279"/>
      <c r="PCS110" s="1279"/>
      <c r="PCT110" s="1279"/>
      <c r="PCU110" s="1279"/>
      <c r="PCV110" s="1279"/>
      <c r="PCW110" s="1279"/>
      <c r="PCX110" s="1279"/>
      <c r="PCY110" s="1279"/>
      <c r="PCZ110" s="1279"/>
      <c r="PDA110" s="1279"/>
      <c r="PDB110" s="1279"/>
      <c r="PDC110" s="1279"/>
      <c r="PDD110" s="1279"/>
      <c r="PDE110" s="1279"/>
      <c r="PDF110" s="1279"/>
      <c r="PDG110" s="1279"/>
      <c r="PDH110" s="1279"/>
      <c r="PDI110" s="1279"/>
      <c r="PDJ110" s="1279"/>
      <c r="PDK110" s="1279"/>
      <c r="PDL110" s="1279"/>
      <c r="PDM110" s="1279"/>
      <c r="PDN110" s="1279"/>
      <c r="PDO110" s="1279"/>
      <c r="PDP110" s="1279"/>
      <c r="PDQ110" s="1279"/>
      <c r="PDR110" s="1279"/>
      <c r="PDS110" s="1279"/>
      <c r="PDT110" s="1279"/>
      <c r="PDU110" s="1279"/>
      <c r="PDV110" s="1279"/>
      <c r="PDW110" s="1279"/>
      <c r="PDX110" s="1279"/>
      <c r="PDY110" s="1279"/>
      <c r="PDZ110" s="1279"/>
      <c r="PEA110" s="1279"/>
      <c r="PEB110" s="1279"/>
      <c r="PEC110" s="1279"/>
      <c r="PED110" s="1279"/>
      <c r="PEE110" s="1279"/>
      <c r="PEF110" s="1279"/>
      <c r="PEG110" s="1279"/>
      <c r="PEH110" s="1279"/>
      <c r="PEI110" s="1279"/>
      <c r="PEJ110" s="1279"/>
      <c r="PEK110" s="1279"/>
      <c r="PEL110" s="1279"/>
      <c r="PEM110" s="1279"/>
      <c r="PEN110" s="1279"/>
      <c r="PEO110" s="1279"/>
      <c r="PEP110" s="1279"/>
      <c r="PEQ110" s="1279"/>
      <c r="PER110" s="1279"/>
      <c r="PES110" s="1279"/>
      <c r="PET110" s="1279"/>
      <c r="PEU110" s="1279"/>
      <c r="PEV110" s="1279"/>
      <c r="PEW110" s="1279"/>
      <c r="PEX110" s="1279"/>
      <c r="PEY110" s="1279"/>
      <c r="PEZ110" s="1279"/>
      <c r="PFA110" s="1279"/>
      <c r="PFB110" s="1279"/>
      <c r="PFC110" s="1279"/>
      <c r="PFD110" s="1279"/>
      <c r="PFE110" s="1279"/>
      <c r="PFF110" s="1279"/>
      <c r="PFG110" s="1279"/>
      <c r="PFH110" s="1279"/>
      <c r="PFI110" s="1279"/>
      <c r="PFJ110" s="1279"/>
      <c r="PFK110" s="1279"/>
      <c r="PFL110" s="1279"/>
      <c r="PFM110" s="1279"/>
      <c r="PFN110" s="1279"/>
      <c r="PFO110" s="1279"/>
      <c r="PFP110" s="1279"/>
      <c r="PFQ110" s="1279"/>
      <c r="PFR110" s="1279"/>
      <c r="PFS110" s="1279"/>
      <c r="PFT110" s="1279"/>
      <c r="PFU110" s="1279"/>
      <c r="PFV110" s="1279"/>
      <c r="PFW110" s="1279"/>
      <c r="PFX110" s="1279"/>
      <c r="PFY110" s="1279"/>
      <c r="PFZ110" s="1279"/>
      <c r="PGA110" s="1279"/>
      <c r="PGB110" s="1279"/>
      <c r="PGC110" s="1279"/>
      <c r="PGD110" s="1279"/>
      <c r="PGE110" s="1279"/>
      <c r="PGF110" s="1279"/>
      <c r="PGG110" s="1279"/>
      <c r="PGH110" s="1279"/>
      <c r="PGI110" s="1279"/>
      <c r="PGJ110" s="1279"/>
      <c r="PGK110" s="1279"/>
      <c r="PGL110" s="1279"/>
      <c r="PGM110" s="1279"/>
      <c r="PGN110" s="1279"/>
      <c r="PGO110" s="1279"/>
      <c r="PGP110" s="1279"/>
      <c r="PGQ110" s="1279"/>
      <c r="PGR110" s="1279"/>
      <c r="PGS110" s="1279"/>
      <c r="PGT110" s="1279"/>
      <c r="PGU110" s="1279"/>
      <c r="PGV110" s="1279"/>
      <c r="PGW110" s="1279"/>
      <c r="PGX110" s="1279"/>
      <c r="PGY110" s="1279"/>
      <c r="PGZ110" s="1279"/>
      <c r="PHA110" s="1279"/>
      <c r="PHB110" s="1279"/>
      <c r="PHC110" s="1279"/>
      <c r="PHD110" s="1279"/>
      <c r="PHE110" s="1279"/>
      <c r="PHF110" s="1279"/>
      <c r="PHG110" s="1279"/>
      <c r="PHH110" s="1279"/>
      <c r="PHI110" s="1279"/>
      <c r="PHJ110" s="1279"/>
      <c r="PHK110" s="1279"/>
      <c r="PHL110" s="1279"/>
      <c r="PHM110" s="1279"/>
      <c r="PHN110" s="1279"/>
      <c r="PHO110" s="1279"/>
      <c r="PHP110" s="1279"/>
      <c r="PHQ110" s="1279"/>
      <c r="PHR110" s="1279"/>
      <c r="PHS110" s="1279"/>
      <c r="PHT110" s="1279"/>
      <c r="PHU110" s="1279"/>
      <c r="PHV110" s="1279"/>
      <c r="PHW110" s="1279"/>
      <c r="PHX110" s="1279"/>
      <c r="PHY110" s="1279"/>
      <c r="PHZ110" s="1279"/>
      <c r="PIA110" s="1279"/>
      <c r="PIB110" s="1279"/>
      <c r="PIC110" s="1279"/>
      <c r="PID110" s="1279"/>
      <c r="PIE110" s="1279"/>
      <c r="PIF110" s="1279"/>
      <c r="PIG110" s="1279"/>
      <c r="PIH110" s="1279"/>
      <c r="PII110" s="1279"/>
      <c r="PIJ110" s="1279"/>
      <c r="PIK110" s="1279"/>
      <c r="PIL110" s="1279"/>
      <c r="PIM110" s="1279"/>
      <c r="PIN110" s="1279"/>
      <c r="PIO110" s="1279"/>
      <c r="PIP110" s="1279"/>
      <c r="PIQ110" s="1279"/>
      <c r="PIR110" s="1279"/>
      <c r="PIS110" s="1279"/>
      <c r="PIT110" s="1279"/>
      <c r="PIU110" s="1279"/>
      <c r="PIV110" s="1279"/>
      <c r="PIW110" s="1279"/>
      <c r="PIX110" s="1279"/>
      <c r="PIY110" s="1279"/>
      <c r="PIZ110" s="1279"/>
      <c r="PJA110" s="1279"/>
      <c r="PJB110" s="1279"/>
      <c r="PJC110" s="1279"/>
      <c r="PJD110" s="1279"/>
      <c r="PJE110" s="1279"/>
      <c r="PJF110" s="1279"/>
      <c r="PJG110" s="1279"/>
      <c r="PJH110" s="1279"/>
      <c r="PJI110" s="1279"/>
      <c r="PJJ110" s="1279"/>
      <c r="PJK110" s="1279"/>
      <c r="PJL110" s="1279"/>
      <c r="PJM110" s="1279"/>
      <c r="PJN110" s="1279"/>
      <c r="PJO110" s="1279"/>
      <c r="PJP110" s="1279"/>
      <c r="PJQ110" s="1279"/>
      <c r="PJR110" s="1279"/>
      <c r="PJS110" s="1279"/>
      <c r="PJT110" s="1279"/>
      <c r="PJU110" s="1279"/>
      <c r="PJV110" s="1279"/>
      <c r="PJW110" s="1279"/>
      <c r="PJX110" s="1279"/>
      <c r="PJY110" s="1279"/>
      <c r="PJZ110" s="1279"/>
      <c r="PKA110" s="1279"/>
      <c r="PKB110" s="1279"/>
      <c r="PKC110" s="1279"/>
      <c r="PKD110" s="1279"/>
      <c r="PKE110" s="1279"/>
      <c r="PKF110" s="1279"/>
      <c r="PKG110" s="1279"/>
      <c r="PKH110" s="1279"/>
      <c r="PKI110" s="1279"/>
      <c r="PKJ110" s="1279"/>
      <c r="PKK110" s="1279"/>
      <c r="PKL110" s="1279"/>
      <c r="PKM110" s="1279"/>
      <c r="PKN110" s="1279"/>
      <c r="PKO110" s="1279"/>
      <c r="PKP110" s="1279"/>
      <c r="PKQ110" s="1279"/>
      <c r="PKR110" s="1279"/>
      <c r="PKS110" s="1279"/>
      <c r="PKT110" s="1279"/>
      <c r="PKU110" s="1279"/>
      <c r="PKV110" s="1279"/>
      <c r="PKW110" s="1279"/>
      <c r="PKX110" s="1279"/>
      <c r="PKY110" s="1279"/>
      <c r="PKZ110" s="1279"/>
      <c r="PLA110" s="1279"/>
      <c r="PLB110" s="1279"/>
      <c r="PLC110" s="1279"/>
      <c r="PLD110" s="1279"/>
      <c r="PLE110" s="1279"/>
      <c r="PLF110" s="1279"/>
      <c r="PLG110" s="1279"/>
      <c r="PLH110" s="1279"/>
      <c r="PLI110" s="1279"/>
      <c r="PLJ110" s="1279"/>
      <c r="PLK110" s="1279"/>
      <c r="PLL110" s="1279"/>
      <c r="PLM110" s="1279"/>
      <c r="PLN110" s="1279"/>
      <c r="PLO110" s="1279"/>
      <c r="PLP110" s="1279"/>
      <c r="PLQ110" s="1279"/>
      <c r="PLR110" s="1279"/>
      <c r="PLS110" s="1279"/>
      <c r="PLT110" s="1279"/>
      <c r="PLU110" s="1279"/>
      <c r="PLV110" s="1279"/>
      <c r="PLW110" s="1279"/>
      <c r="PLX110" s="1279"/>
      <c r="PLY110" s="1279"/>
      <c r="PLZ110" s="1279"/>
      <c r="PMA110" s="1279"/>
      <c r="PMB110" s="1279"/>
      <c r="PMC110" s="1279"/>
      <c r="PMD110" s="1279"/>
      <c r="PME110" s="1279"/>
      <c r="PMF110" s="1279"/>
      <c r="PMG110" s="1279"/>
      <c r="PMH110" s="1279"/>
      <c r="PMI110" s="1279"/>
      <c r="PMJ110" s="1279"/>
      <c r="PMK110" s="1279"/>
      <c r="PML110" s="1279"/>
      <c r="PMM110" s="1279"/>
      <c r="PMN110" s="1279"/>
      <c r="PMO110" s="1279"/>
      <c r="PMP110" s="1279"/>
      <c r="PMQ110" s="1279"/>
      <c r="PMR110" s="1279"/>
      <c r="PMS110" s="1279"/>
      <c r="PMT110" s="1279"/>
      <c r="PMU110" s="1279"/>
      <c r="PMV110" s="1279"/>
      <c r="PMW110" s="1279"/>
      <c r="PMX110" s="1279"/>
      <c r="PMY110" s="1279"/>
      <c r="PMZ110" s="1279"/>
      <c r="PNA110" s="1279"/>
      <c r="PNB110" s="1279"/>
      <c r="PNC110" s="1279"/>
      <c r="PND110" s="1279"/>
      <c r="PNE110" s="1279"/>
      <c r="PNF110" s="1279"/>
      <c r="PNG110" s="1279"/>
      <c r="PNH110" s="1279"/>
      <c r="PNI110" s="1279"/>
      <c r="PNJ110" s="1279"/>
      <c r="PNK110" s="1279"/>
      <c r="PNL110" s="1279"/>
      <c r="PNM110" s="1279"/>
      <c r="PNN110" s="1279"/>
      <c r="PNO110" s="1279"/>
      <c r="PNP110" s="1279"/>
      <c r="PNQ110" s="1279"/>
      <c r="PNR110" s="1279"/>
      <c r="PNS110" s="1279"/>
      <c r="PNT110" s="1279"/>
      <c r="PNU110" s="1279"/>
      <c r="PNV110" s="1279"/>
      <c r="PNW110" s="1279"/>
      <c r="PNX110" s="1279"/>
      <c r="PNY110" s="1279"/>
      <c r="PNZ110" s="1279"/>
      <c r="POA110" s="1279"/>
      <c r="POB110" s="1279"/>
      <c r="POC110" s="1279"/>
      <c r="POD110" s="1279"/>
      <c r="POE110" s="1279"/>
      <c r="POF110" s="1279"/>
      <c r="POG110" s="1279"/>
      <c r="POH110" s="1279"/>
      <c r="POI110" s="1279"/>
      <c r="POJ110" s="1279"/>
      <c r="POK110" s="1279"/>
      <c r="POL110" s="1279"/>
      <c r="POM110" s="1279"/>
      <c r="PON110" s="1279"/>
      <c r="POO110" s="1279"/>
      <c r="POP110" s="1279"/>
      <c r="POQ110" s="1279"/>
      <c r="POR110" s="1279"/>
      <c r="POS110" s="1279"/>
      <c r="POT110" s="1279"/>
      <c r="POU110" s="1279"/>
      <c r="POV110" s="1279"/>
      <c r="POW110" s="1279"/>
      <c r="POX110" s="1279"/>
      <c r="POY110" s="1279"/>
      <c r="POZ110" s="1279"/>
      <c r="PPA110" s="1279"/>
      <c r="PPB110" s="1279"/>
      <c r="PPC110" s="1279"/>
      <c r="PPD110" s="1279"/>
      <c r="PPE110" s="1279"/>
      <c r="PPF110" s="1279"/>
      <c r="PPG110" s="1279"/>
      <c r="PPH110" s="1279"/>
      <c r="PPI110" s="1279"/>
      <c r="PPJ110" s="1279"/>
      <c r="PPK110" s="1279"/>
      <c r="PPL110" s="1279"/>
      <c r="PPM110" s="1279"/>
      <c r="PPN110" s="1279"/>
      <c r="PPO110" s="1279"/>
      <c r="PPP110" s="1279"/>
      <c r="PPQ110" s="1279"/>
      <c r="PPR110" s="1279"/>
      <c r="PPS110" s="1279"/>
      <c r="PPT110" s="1279"/>
      <c r="PPU110" s="1279"/>
      <c r="PPV110" s="1279"/>
      <c r="PPW110" s="1279"/>
      <c r="PPX110" s="1279"/>
      <c r="PPY110" s="1279"/>
      <c r="PPZ110" s="1279"/>
      <c r="PQA110" s="1279"/>
      <c r="PQB110" s="1279"/>
      <c r="PQC110" s="1279"/>
      <c r="PQD110" s="1279"/>
      <c r="PQE110" s="1279"/>
      <c r="PQF110" s="1279"/>
      <c r="PQG110" s="1279"/>
      <c r="PQH110" s="1279"/>
      <c r="PQI110" s="1279"/>
      <c r="PQJ110" s="1279"/>
      <c r="PQK110" s="1279"/>
      <c r="PQL110" s="1279"/>
      <c r="PQM110" s="1279"/>
      <c r="PQN110" s="1279"/>
      <c r="PQO110" s="1279"/>
      <c r="PQP110" s="1279"/>
      <c r="PQQ110" s="1279"/>
      <c r="PQR110" s="1279"/>
      <c r="PQS110" s="1279"/>
      <c r="PQT110" s="1279"/>
      <c r="PQU110" s="1279"/>
      <c r="PQV110" s="1279"/>
      <c r="PQW110" s="1279"/>
      <c r="PQX110" s="1279"/>
      <c r="PQY110" s="1279"/>
      <c r="PQZ110" s="1279"/>
      <c r="PRA110" s="1279"/>
      <c r="PRB110" s="1279"/>
      <c r="PRC110" s="1279"/>
      <c r="PRD110" s="1279"/>
      <c r="PRE110" s="1279"/>
      <c r="PRF110" s="1279"/>
      <c r="PRG110" s="1279"/>
      <c r="PRH110" s="1279"/>
      <c r="PRI110" s="1279"/>
      <c r="PRJ110" s="1279"/>
      <c r="PRK110" s="1279"/>
      <c r="PRL110" s="1279"/>
      <c r="PRM110" s="1279"/>
      <c r="PRN110" s="1279"/>
      <c r="PRO110" s="1279"/>
      <c r="PRP110" s="1279"/>
      <c r="PRQ110" s="1279"/>
      <c r="PRR110" s="1279"/>
      <c r="PRS110" s="1279"/>
      <c r="PRT110" s="1279"/>
      <c r="PRU110" s="1279"/>
      <c r="PRV110" s="1279"/>
      <c r="PRW110" s="1279"/>
      <c r="PRX110" s="1279"/>
      <c r="PRY110" s="1279"/>
      <c r="PRZ110" s="1279"/>
      <c r="PSA110" s="1279"/>
      <c r="PSB110" s="1279"/>
      <c r="PSC110" s="1279"/>
      <c r="PSD110" s="1279"/>
      <c r="PSE110" s="1279"/>
      <c r="PSF110" s="1279"/>
      <c r="PSG110" s="1279"/>
      <c r="PSH110" s="1279"/>
      <c r="PSI110" s="1279"/>
      <c r="PSJ110" s="1279"/>
      <c r="PSK110" s="1279"/>
      <c r="PSL110" s="1279"/>
      <c r="PSM110" s="1279"/>
      <c r="PSN110" s="1279"/>
      <c r="PSO110" s="1279"/>
      <c r="PSP110" s="1279"/>
      <c r="PSQ110" s="1279"/>
      <c r="PSR110" s="1279"/>
      <c r="PSS110" s="1279"/>
      <c r="PST110" s="1279"/>
      <c r="PSU110" s="1279"/>
      <c r="PSV110" s="1279"/>
      <c r="PSW110" s="1279"/>
      <c r="PSX110" s="1279"/>
      <c r="PSY110" s="1279"/>
      <c r="PSZ110" s="1279"/>
      <c r="PTA110" s="1279"/>
      <c r="PTB110" s="1279"/>
      <c r="PTC110" s="1279"/>
      <c r="PTD110" s="1279"/>
      <c r="PTE110" s="1279"/>
      <c r="PTF110" s="1279"/>
      <c r="PTG110" s="1279"/>
      <c r="PTH110" s="1279"/>
      <c r="PTI110" s="1279"/>
      <c r="PTJ110" s="1279"/>
      <c r="PTK110" s="1279"/>
      <c r="PTL110" s="1279"/>
      <c r="PTM110" s="1279"/>
      <c r="PTN110" s="1279"/>
      <c r="PTO110" s="1279"/>
      <c r="PTP110" s="1279"/>
      <c r="PTQ110" s="1279"/>
      <c r="PTR110" s="1279"/>
      <c r="PTS110" s="1279"/>
      <c r="PTT110" s="1279"/>
      <c r="PTU110" s="1279"/>
      <c r="PTV110" s="1279"/>
      <c r="PTW110" s="1279"/>
      <c r="PTX110" s="1279"/>
      <c r="PTY110" s="1279"/>
      <c r="PTZ110" s="1279"/>
      <c r="PUA110" s="1279"/>
      <c r="PUB110" s="1279"/>
      <c r="PUC110" s="1279"/>
      <c r="PUD110" s="1279"/>
      <c r="PUE110" s="1279"/>
      <c r="PUF110" s="1279"/>
      <c r="PUG110" s="1279"/>
      <c r="PUH110" s="1279"/>
      <c r="PUI110" s="1279"/>
      <c r="PUJ110" s="1279"/>
      <c r="PUK110" s="1279"/>
      <c r="PUL110" s="1279"/>
      <c r="PUM110" s="1279"/>
      <c r="PUN110" s="1279"/>
      <c r="PUO110" s="1279"/>
      <c r="PUP110" s="1279"/>
      <c r="PUQ110" s="1279"/>
      <c r="PUR110" s="1279"/>
      <c r="PUS110" s="1279"/>
      <c r="PUT110" s="1279"/>
      <c r="PUU110" s="1279"/>
      <c r="PUV110" s="1279"/>
      <c r="PUW110" s="1279"/>
      <c r="PUX110" s="1279"/>
      <c r="PUY110" s="1279"/>
      <c r="PUZ110" s="1279"/>
      <c r="PVA110" s="1279"/>
      <c r="PVB110" s="1279"/>
      <c r="PVC110" s="1279"/>
      <c r="PVD110" s="1279"/>
      <c r="PVE110" s="1279"/>
      <c r="PVF110" s="1279"/>
      <c r="PVG110" s="1279"/>
      <c r="PVH110" s="1279"/>
      <c r="PVI110" s="1279"/>
      <c r="PVJ110" s="1279"/>
      <c r="PVK110" s="1279"/>
      <c r="PVL110" s="1279"/>
      <c r="PVM110" s="1279"/>
      <c r="PVN110" s="1279"/>
      <c r="PVO110" s="1279"/>
      <c r="PVP110" s="1279"/>
      <c r="PVQ110" s="1279"/>
      <c r="PVR110" s="1279"/>
      <c r="PVS110" s="1279"/>
      <c r="PVT110" s="1279"/>
      <c r="PVU110" s="1279"/>
      <c r="PVV110" s="1279"/>
      <c r="PVW110" s="1279"/>
      <c r="PVX110" s="1279"/>
      <c r="PVY110" s="1279"/>
      <c r="PVZ110" s="1279"/>
      <c r="PWA110" s="1279"/>
      <c r="PWB110" s="1279"/>
      <c r="PWC110" s="1279"/>
      <c r="PWD110" s="1279"/>
      <c r="PWE110" s="1279"/>
      <c r="PWF110" s="1279"/>
      <c r="PWG110" s="1279"/>
      <c r="PWH110" s="1279"/>
      <c r="PWI110" s="1279"/>
      <c r="PWJ110" s="1279"/>
      <c r="PWK110" s="1279"/>
      <c r="PWL110" s="1279"/>
      <c r="PWM110" s="1279"/>
      <c r="PWN110" s="1279"/>
      <c r="PWO110" s="1279"/>
      <c r="PWP110" s="1279"/>
      <c r="PWQ110" s="1279"/>
      <c r="PWR110" s="1279"/>
      <c r="PWS110" s="1279"/>
      <c r="PWT110" s="1279"/>
      <c r="PWU110" s="1279"/>
      <c r="PWV110" s="1279"/>
      <c r="PWW110" s="1279"/>
      <c r="PWX110" s="1279"/>
      <c r="PWY110" s="1279"/>
      <c r="PWZ110" s="1279"/>
      <c r="PXA110" s="1279"/>
      <c r="PXB110" s="1279"/>
      <c r="PXC110" s="1279"/>
      <c r="PXD110" s="1279"/>
      <c r="PXE110" s="1279"/>
      <c r="PXF110" s="1279"/>
      <c r="PXG110" s="1279"/>
      <c r="PXH110" s="1279"/>
      <c r="PXI110" s="1279"/>
      <c r="PXJ110" s="1279"/>
      <c r="PXK110" s="1279"/>
      <c r="PXL110" s="1279"/>
      <c r="PXM110" s="1279"/>
      <c r="PXN110" s="1279"/>
      <c r="PXO110" s="1279"/>
      <c r="PXP110" s="1279"/>
      <c r="PXQ110" s="1279"/>
      <c r="PXR110" s="1279"/>
      <c r="PXS110" s="1279"/>
      <c r="PXT110" s="1279"/>
      <c r="PXU110" s="1279"/>
      <c r="PXV110" s="1279"/>
      <c r="PXW110" s="1279"/>
      <c r="PXX110" s="1279"/>
      <c r="PXY110" s="1279"/>
      <c r="PXZ110" s="1279"/>
      <c r="PYA110" s="1279"/>
      <c r="PYB110" s="1279"/>
      <c r="PYC110" s="1279"/>
      <c r="PYD110" s="1279"/>
      <c r="PYE110" s="1279"/>
      <c r="PYF110" s="1279"/>
      <c r="PYG110" s="1279"/>
      <c r="PYH110" s="1279"/>
      <c r="PYI110" s="1279"/>
      <c r="PYJ110" s="1279"/>
      <c r="PYK110" s="1279"/>
      <c r="PYL110" s="1279"/>
      <c r="PYM110" s="1279"/>
      <c r="PYN110" s="1279"/>
      <c r="PYO110" s="1279"/>
      <c r="PYP110" s="1279"/>
      <c r="PYQ110" s="1279"/>
      <c r="PYR110" s="1279"/>
      <c r="PYS110" s="1279"/>
      <c r="PYT110" s="1279"/>
      <c r="PYU110" s="1279"/>
      <c r="PYV110" s="1279"/>
      <c r="PYW110" s="1279"/>
      <c r="PYX110" s="1279"/>
      <c r="PYY110" s="1279"/>
      <c r="PYZ110" s="1279"/>
      <c r="PZA110" s="1279"/>
      <c r="PZB110" s="1279"/>
      <c r="PZC110" s="1279"/>
      <c r="PZD110" s="1279"/>
      <c r="PZE110" s="1279"/>
      <c r="PZF110" s="1279"/>
      <c r="PZG110" s="1279"/>
      <c r="PZH110" s="1279"/>
      <c r="PZI110" s="1279"/>
      <c r="PZJ110" s="1279"/>
      <c r="PZK110" s="1279"/>
      <c r="PZL110" s="1279"/>
      <c r="PZM110" s="1279"/>
      <c r="PZN110" s="1279"/>
      <c r="PZO110" s="1279"/>
      <c r="PZP110" s="1279"/>
      <c r="PZQ110" s="1279"/>
      <c r="PZR110" s="1279"/>
      <c r="PZS110" s="1279"/>
      <c r="PZT110" s="1279"/>
      <c r="PZU110" s="1279"/>
      <c r="PZV110" s="1279"/>
      <c r="PZW110" s="1279"/>
      <c r="PZX110" s="1279"/>
      <c r="PZY110" s="1279"/>
      <c r="PZZ110" s="1279"/>
      <c r="QAA110" s="1279"/>
      <c r="QAB110" s="1279"/>
      <c r="QAC110" s="1279"/>
      <c r="QAD110" s="1279"/>
      <c r="QAE110" s="1279"/>
      <c r="QAF110" s="1279"/>
      <c r="QAG110" s="1279"/>
      <c r="QAH110" s="1279"/>
      <c r="QAI110" s="1279"/>
      <c r="QAJ110" s="1279"/>
      <c r="QAK110" s="1279"/>
      <c r="QAL110" s="1279"/>
      <c r="QAM110" s="1279"/>
      <c r="QAN110" s="1279"/>
      <c r="QAO110" s="1279"/>
      <c r="QAP110" s="1279"/>
      <c r="QAQ110" s="1279"/>
      <c r="QAR110" s="1279"/>
      <c r="QAS110" s="1279"/>
      <c r="QAT110" s="1279"/>
      <c r="QAU110" s="1279"/>
      <c r="QAV110" s="1279"/>
      <c r="QAW110" s="1279"/>
      <c r="QAX110" s="1279"/>
      <c r="QAY110" s="1279"/>
      <c r="QAZ110" s="1279"/>
      <c r="QBA110" s="1279"/>
      <c r="QBB110" s="1279"/>
      <c r="QBC110" s="1279"/>
      <c r="QBD110" s="1279"/>
      <c r="QBE110" s="1279"/>
      <c r="QBF110" s="1279"/>
      <c r="QBG110" s="1279"/>
      <c r="QBH110" s="1279"/>
      <c r="QBI110" s="1279"/>
      <c r="QBJ110" s="1279"/>
      <c r="QBK110" s="1279"/>
      <c r="QBL110" s="1279"/>
      <c r="QBM110" s="1279"/>
      <c r="QBN110" s="1279"/>
      <c r="QBO110" s="1279"/>
      <c r="QBP110" s="1279"/>
      <c r="QBQ110" s="1279"/>
      <c r="QBR110" s="1279"/>
      <c r="QBS110" s="1279"/>
      <c r="QBT110" s="1279"/>
      <c r="QBU110" s="1279"/>
      <c r="QBV110" s="1279"/>
      <c r="QBW110" s="1279"/>
      <c r="QBX110" s="1279"/>
      <c r="QBY110" s="1279"/>
      <c r="QBZ110" s="1279"/>
      <c r="QCA110" s="1279"/>
      <c r="QCB110" s="1279"/>
      <c r="QCC110" s="1279"/>
      <c r="QCD110" s="1279"/>
      <c r="QCE110" s="1279"/>
      <c r="QCF110" s="1279"/>
      <c r="QCG110" s="1279"/>
      <c r="QCH110" s="1279"/>
      <c r="QCI110" s="1279"/>
      <c r="QCJ110" s="1279"/>
      <c r="QCK110" s="1279"/>
      <c r="QCL110" s="1279"/>
      <c r="QCM110" s="1279"/>
      <c r="QCN110" s="1279"/>
      <c r="QCO110" s="1279"/>
      <c r="QCP110" s="1279"/>
      <c r="QCQ110" s="1279"/>
      <c r="QCR110" s="1279"/>
      <c r="QCS110" s="1279"/>
      <c r="QCT110" s="1279"/>
      <c r="QCU110" s="1279"/>
      <c r="QCV110" s="1279"/>
      <c r="QCW110" s="1279"/>
      <c r="QCX110" s="1279"/>
      <c r="QCY110" s="1279"/>
      <c r="QCZ110" s="1279"/>
      <c r="QDA110" s="1279"/>
      <c r="QDB110" s="1279"/>
      <c r="QDC110" s="1279"/>
      <c r="QDD110" s="1279"/>
      <c r="QDE110" s="1279"/>
      <c r="QDF110" s="1279"/>
      <c r="QDG110" s="1279"/>
      <c r="QDH110" s="1279"/>
      <c r="QDI110" s="1279"/>
      <c r="QDJ110" s="1279"/>
      <c r="QDK110" s="1279"/>
      <c r="QDL110" s="1279"/>
      <c r="QDM110" s="1279"/>
      <c r="QDN110" s="1279"/>
      <c r="QDO110" s="1279"/>
      <c r="QDP110" s="1279"/>
      <c r="QDQ110" s="1279"/>
      <c r="QDR110" s="1279"/>
      <c r="QDS110" s="1279"/>
      <c r="QDT110" s="1279"/>
      <c r="QDU110" s="1279"/>
      <c r="QDV110" s="1279"/>
      <c r="QDW110" s="1279"/>
      <c r="QDX110" s="1279"/>
      <c r="QDY110" s="1279"/>
      <c r="QDZ110" s="1279"/>
      <c r="QEA110" s="1279"/>
      <c r="QEB110" s="1279"/>
      <c r="QEC110" s="1279"/>
      <c r="QED110" s="1279"/>
      <c r="QEE110" s="1279"/>
      <c r="QEF110" s="1279"/>
      <c r="QEG110" s="1279"/>
      <c r="QEH110" s="1279"/>
      <c r="QEI110" s="1279"/>
      <c r="QEJ110" s="1279"/>
      <c r="QEK110" s="1279"/>
      <c r="QEL110" s="1279"/>
      <c r="QEM110" s="1279"/>
      <c r="QEN110" s="1279"/>
      <c r="QEO110" s="1279"/>
      <c r="QEP110" s="1279"/>
      <c r="QEQ110" s="1279"/>
      <c r="QER110" s="1279"/>
      <c r="QES110" s="1279"/>
      <c r="QET110" s="1279"/>
      <c r="QEU110" s="1279"/>
      <c r="QEV110" s="1279"/>
      <c r="QEW110" s="1279"/>
      <c r="QEX110" s="1279"/>
      <c r="QEY110" s="1279"/>
      <c r="QEZ110" s="1279"/>
      <c r="QFA110" s="1279"/>
      <c r="QFB110" s="1279"/>
      <c r="QFC110" s="1279"/>
      <c r="QFD110" s="1279"/>
      <c r="QFE110" s="1279"/>
      <c r="QFF110" s="1279"/>
      <c r="QFG110" s="1279"/>
      <c r="QFH110" s="1279"/>
      <c r="QFI110" s="1279"/>
      <c r="QFJ110" s="1279"/>
      <c r="QFK110" s="1279"/>
      <c r="QFL110" s="1279"/>
      <c r="QFM110" s="1279"/>
      <c r="QFN110" s="1279"/>
      <c r="QFO110" s="1279"/>
      <c r="QFP110" s="1279"/>
      <c r="QFQ110" s="1279"/>
      <c r="QFR110" s="1279"/>
      <c r="QFS110" s="1279"/>
      <c r="QFT110" s="1279"/>
      <c r="QFU110" s="1279"/>
      <c r="QFV110" s="1279"/>
      <c r="QFW110" s="1279"/>
      <c r="QFX110" s="1279"/>
      <c r="QFY110" s="1279"/>
      <c r="QFZ110" s="1279"/>
      <c r="QGA110" s="1279"/>
      <c r="QGB110" s="1279"/>
      <c r="QGC110" s="1279"/>
      <c r="QGD110" s="1279"/>
      <c r="QGE110" s="1279"/>
      <c r="QGF110" s="1279"/>
      <c r="QGG110" s="1279"/>
      <c r="QGH110" s="1279"/>
      <c r="QGI110" s="1279"/>
      <c r="QGJ110" s="1279"/>
      <c r="QGK110" s="1279"/>
      <c r="QGL110" s="1279"/>
      <c r="QGM110" s="1279"/>
      <c r="QGN110" s="1279"/>
      <c r="QGO110" s="1279"/>
      <c r="QGP110" s="1279"/>
      <c r="QGQ110" s="1279"/>
      <c r="QGR110" s="1279"/>
      <c r="QGS110" s="1279"/>
      <c r="QGT110" s="1279"/>
      <c r="QGU110" s="1279"/>
      <c r="QGV110" s="1279"/>
      <c r="QGW110" s="1279"/>
      <c r="QGX110" s="1279"/>
      <c r="QGY110" s="1279"/>
      <c r="QGZ110" s="1279"/>
      <c r="QHA110" s="1279"/>
      <c r="QHB110" s="1279"/>
      <c r="QHC110" s="1279"/>
      <c r="QHD110" s="1279"/>
      <c r="QHE110" s="1279"/>
      <c r="QHF110" s="1279"/>
      <c r="QHG110" s="1279"/>
      <c r="QHH110" s="1279"/>
      <c r="QHI110" s="1279"/>
      <c r="QHJ110" s="1279"/>
      <c r="QHK110" s="1279"/>
      <c r="QHL110" s="1279"/>
      <c r="QHM110" s="1279"/>
      <c r="QHN110" s="1279"/>
      <c r="QHO110" s="1279"/>
      <c r="QHP110" s="1279"/>
      <c r="QHQ110" s="1279"/>
      <c r="QHR110" s="1279"/>
      <c r="QHS110" s="1279"/>
      <c r="QHT110" s="1279"/>
      <c r="QHU110" s="1279"/>
      <c r="QHV110" s="1279"/>
      <c r="QHW110" s="1279"/>
      <c r="QHX110" s="1279"/>
      <c r="QHY110" s="1279"/>
      <c r="QHZ110" s="1279"/>
      <c r="QIA110" s="1279"/>
      <c r="QIB110" s="1279"/>
      <c r="QIC110" s="1279"/>
      <c r="QID110" s="1279"/>
      <c r="QIE110" s="1279"/>
      <c r="QIF110" s="1279"/>
      <c r="QIG110" s="1279"/>
      <c r="QIH110" s="1279"/>
      <c r="QII110" s="1279"/>
      <c r="QIJ110" s="1279"/>
      <c r="QIK110" s="1279"/>
      <c r="QIL110" s="1279"/>
      <c r="QIM110" s="1279"/>
      <c r="QIN110" s="1279"/>
      <c r="QIO110" s="1279"/>
      <c r="QIP110" s="1279"/>
      <c r="QIQ110" s="1279"/>
      <c r="QIR110" s="1279"/>
      <c r="QIS110" s="1279"/>
      <c r="QIT110" s="1279"/>
      <c r="QIU110" s="1279"/>
      <c r="QIV110" s="1279"/>
      <c r="QIW110" s="1279"/>
      <c r="QIX110" s="1279"/>
      <c r="QIY110" s="1279"/>
      <c r="QIZ110" s="1279"/>
      <c r="QJA110" s="1279"/>
      <c r="QJB110" s="1279"/>
      <c r="QJC110" s="1279"/>
      <c r="QJD110" s="1279"/>
      <c r="QJE110" s="1279"/>
      <c r="QJF110" s="1279"/>
      <c r="QJG110" s="1279"/>
      <c r="QJH110" s="1279"/>
      <c r="QJI110" s="1279"/>
      <c r="QJJ110" s="1279"/>
      <c r="QJK110" s="1279"/>
      <c r="QJL110" s="1279"/>
      <c r="QJM110" s="1279"/>
      <c r="QJN110" s="1279"/>
      <c r="QJO110" s="1279"/>
      <c r="QJP110" s="1279"/>
      <c r="QJQ110" s="1279"/>
      <c r="QJR110" s="1279"/>
      <c r="QJS110" s="1279"/>
      <c r="QJT110" s="1279"/>
      <c r="QJU110" s="1279"/>
      <c r="QJV110" s="1279"/>
      <c r="QJW110" s="1279"/>
      <c r="QJX110" s="1279"/>
      <c r="QJY110" s="1279"/>
      <c r="QJZ110" s="1279"/>
      <c r="QKA110" s="1279"/>
      <c r="QKB110" s="1279"/>
      <c r="QKC110" s="1279"/>
      <c r="QKD110" s="1279"/>
      <c r="QKE110" s="1279"/>
      <c r="QKF110" s="1279"/>
      <c r="QKG110" s="1279"/>
      <c r="QKH110" s="1279"/>
      <c r="QKI110" s="1279"/>
      <c r="QKJ110" s="1279"/>
      <c r="QKK110" s="1279"/>
      <c r="QKL110" s="1279"/>
      <c r="QKM110" s="1279"/>
      <c r="QKN110" s="1279"/>
      <c r="QKO110" s="1279"/>
      <c r="QKP110" s="1279"/>
      <c r="QKQ110" s="1279"/>
      <c r="QKR110" s="1279"/>
      <c r="QKS110" s="1279"/>
      <c r="QKT110" s="1279"/>
      <c r="QKU110" s="1279"/>
      <c r="QKV110" s="1279"/>
      <c r="QKW110" s="1279"/>
      <c r="QKX110" s="1279"/>
      <c r="QKY110" s="1279"/>
      <c r="QKZ110" s="1279"/>
      <c r="QLA110" s="1279"/>
      <c r="QLB110" s="1279"/>
      <c r="QLC110" s="1279"/>
      <c r="QLD110" s="1279"/>
      <c r="QLE110" s="1279"/>
      <c r="QLF110" s="1279"/>
      <c r="QLG110" s="1279"/>
      <c r="QLH110" s="1279"/>
      <c r="QLI110" s="1279"/>
      <c r="QLJ110" s="1279"/>
      <c r="QLK110" s="1279"/>
      <c r="QLL110" s="1279"/>
      <c r="QLM110" s="1279"/>
      <c r="QLN110" s="1279"/>
      <c r="QLO110" s="1279"/>
      <c r="QLP110" s="1279"/>
      <c r="QLQ110" s="1279"/>
      <c r="QLR110" s="1279"/>
      <c r="QLS110" s="1279"/>
      <c r="QLT110" s="1279"/>
      <c r="QLU110" s="1279"/>
      <c r="QLV110" s="1279"/>
      <c r="QLW110" s="1279"/>
      <c r="QLX110" s="1279"/>
      <c r="QLY110" s="1279"/>
      <c r="QLZ110" s="1279"/>
      <c r="QMA110" s="1279"/>
      <c r="QMB110" s="1279"/>
      <c r="QMC110" s="1279"/>
      <c r="QMD110" s="1279"/>
      <c r="QME110" s="1279"/>
      <c r="QMF110" s="1279"/>
      <c r="QMG110" s="1279"/>
      <c r="QMH110" s="1279"/>
      <c r="QMI110" s="1279"/>
      <c r="QMJ110" s="1279"/>
      <c r="QMK110" s="1279"/>
      <c r="QML110" s="1279"/>
      <c r="QMM110" s="1279"/>
      <c r="QMN110" s="1279"/>
      <c r="QMO110" s="1279"/>
      <c r="QMP110" s="1279"/>
      <c r="QMQ110" s="1279"/>
      <c r="QMR110" s="1279"/>
      <c r="QMS110" s="1279"/>
      <c r="QMT110" s="1279"/>
      <c r="QMU110" s="1279"/>
      <c r="QMV110" s="1279"/>
      <c r="QMW110" s="1279"/>
      <c r="QMX110" s="1279"/>
      <c r="QMY110" s="1279"/>
      <c r="QMZ110" s="1279"/>
      <c r="QNA110" s="1279"/>
      <c r="QNB110" s="1279"/>
      <c r="QNC110" s="1279"/>
      <c r="QND110" s="1279"/>
      <c r="QNE110" s="1279"/>
      <c r="QNF110" s="1279"/>
      <c r="QNG110" s="1279"/>
      <c r="QNH110" s="1279"/>
      <c r="QNI110" s="1279"/>
      <c r="QNJ110" s="1279"/>
      <c r="QNK110" s="1279"/>
      <c r="QNL110" s="1279"/>
      <c r="QNM110" s="1279"/>
      <c r="QNN110" s="1279"/>
      <c r="QNO110" s="1279"/>
      <c r="QNP110" s="1279"/>
      <c r="QNQ110" s="1279"/>
      <c r="QNR110" s="1279"/>
      <c r="QNS110" s="1279"/>
      <c r="QNT110" s="1279"/>
      <c r="QNU110" s="1279"/>
      <c r="QNV110" s="1279"/>
      <c r="QNW110" s="1279"/>
      <c r="QNX110" s="1279"/>
      <c r="QNY110" s="1279"/>
      <c r="QNZ110" s="1279"/>
      <c r="QOA110" s="1279"/>
      <c r="QOB110" s="1279"/>
      <c r="QOC110" s="1279"/>
      <c r="QOD110" s="1279"/>
      <c r="QOE110" s="1279"/>
      <c r="QOF110" s="1279"/>
      <c r="QOG110" s="1279"/>
      <c r="QOH110" s="1279"/>
      <c r="QOI110" s="1279"/>
      <c r="QOJ110" s="1279"/>
      <c r="QOK110" s="1279"/>
      <c r="QOL110" s="1279"/>
      <c r="QOM110" s="1279"/>
      <c r="QON110" s="1279"/>
      <c r="QOO110" s="1279"/>
      <c r="QOP110" s="1279"/>
      <c r="QOQ110" s="1279"/>
      <c r="QOR110" s="1279"/>
      <c r="QOS110" s="1279"/>
      <c r="QOT110" s="1279"/>
      <c r="QOU110" s="1279"/>
      <c r="QOV110" s="1279"/>
      <c r="QOW110" s="1279"/>
      <c r="QOX110" s="1279"/>
      <c r="QOY110" s="1279"/>
      <c r="QOZ110" s="1279"/>
      <c r="QPA110" s="1279"/>
      <c r="QPB110" s="1279"/>
      <c r="QPC110" s="1279"/>
      <c r="QPD110" s="1279"/>
      <c r="QPE110" s="1279"/>
      <c r="QPF110" s="1279"/>
      <c r="QPG110" s="1279"/>
      <c r="QPH110" s="1279"/>
      <c r="QPI110" s="1279"/>
      <c r="QPJ110" s="1279"/>
      <c r="QPK110" s="1279"/>
      <c r="QPL110" s="1279"/>
      <c r="QPM110" s="1279"/>
      <c r="QPN110" s="1279"/>
      <c r="QPO110" s="1279"/>
      <c r="QPP110" s="1279"/>
      <c r="QPQ110" s="1279"/>
      <c r="QPR110" s="1279"/>
      <c r="QPS110" s="1279"/>
      <c r="QPT110" s="1279"/>
      <c r="QPU110" s="1279"/>
      <c r="QPV110" s="1279"/>
      <c r="QPW110" s="1279"/>
      <c r="QPX110" s="1279"/>
      <c r="QPY110" s="1279"/>
      <c r="QPZ110" s="1279"/>
      <c r="QQA110" s="1279"/>
      <c r="QQB110" s="1279"/>
      <c r="QQC110" s="1279"/>
      <c r="QQD110" s="1279"/>
      <c r="QQE110" s="1279"/>
      <c r="QQF110" s="1279"/>
      <c r="QQG110" s="1279"/>
      <c r="QQH110" s="1279"/>
      <c r="QQI110" s="1279"/>
      <c r="QQJ110" s="1279"/>
      <c r="QQK110" s="1279"/>
      <c r="QQL110" s="1279"/>
      <c r="QQM110" s="1279"/>
      <c r="QQN110" s="1279"/>
      <c r="QQO110" s="1279"/>
      <c r="QQP110" s="1279"/>
      <c r="QQQ110" s="1279"/>
      <c r="QQR110" s="1279"/>
      <c r="QQS110" s="1279"/>
      <c r="QQT110" s="1279"/>
      <c r="QQU110" s="1279"/>
      <c r="QQV110" s="1279"/>
      <c r="QQW110" s="1279"/>
      <c r="QQX110" s="1279"/>
      <c r="QQY110" s="1279"/>
      <c r="QQZ110" s="1279"/>
      <c r="QRA110" s="1279"/>
      <c r="QRB110" s="1279"/>
      <c r="QRC110" s="1279"/>
      <c r="QRD110" s="1279"/>
      <c r="QRE110" s="1279"/>
      <c r="QRF110" s="1279"/>
      <c r="QRG110" s="1279"/>
      <c r="QRH110" s="1279"/>
      <c r="QRI110" s="1279"/>
      <c r="QRJ110" s="1279"/>
      <c r="QRK110" s="1279"/>
      <c r="QRL110" s="1279"/>
      <c r="QRM110" s="1279"/>
      <c r="QRN110" s="1279"/>
      <c r="QRO110" s="1279"/>
      <c r="QRP110" s="1279"/>
      <c r="QRQ110" s="1279"/>
      <c r="QRR110" s="1279"/>
      <c r="QRS110" s="1279"/>
      <c r="QRT110" s="1279"/>
      <c r="QRU110" s="1279"/>
      <c r="QRV110" s="1279"/>
      <c r="QRW110" s="1279"/>
      <c r="QRX110" s="1279"/>
      <c r="QRY110" s="1279"/>
      <c r="QRZ110" s="1279"/>
      <c r="QSA110" s="1279"/>
      <c r="QSB110" s="1279"/>
      <c r="QSC110" s="1279"/>
      <c r="QSD110" s="1279"/>
      <c r="QSE110" s="1279"/>
      <c r="QSF110" s="1279"/>
      <c r="QSG110" s="1279"/>
      <c r="QSH110" s="1279"/>
      <c r="QSI110" s="1279"/>
      <c r="QSJ110" s="1279"/>
      <c r="QSK110" s="1279"/>
      <c r="QSL110" s="1279"/>
      <c r="QSM110" s="1279"/>
      <c r="QSN110" s="1279"/>
      <c r="QSO110" s="1279"/>
      <c r="QSP110" s="1279"/>
      <c r="QSQ110" s="1279"/>
      <c r="QSR110" s="1279"/>
      <c r="QSS110" s="1279"/>
      <c r="QST110" s="1279"/>
      <c r="QSU110" s="1279"/>
      <c r="QSV110" s="1279"/>
      <c r="QSW110" s="1279"/>
      <c r="QSX110" s="1279"/>
      <c r="QSY110" s="1279"/>
      <c r="QSZ110" s="1279"/>
      <c r="QTA110" s="1279"/>
      <c r="QTB110" s="1279"/>
      <c r="QTC110" s="1279"/>
      <c r="QTD110" s="1279"/>
      <c r="QTE110" s="1279"/>
      <c r="QTF110" s="1279"/>
      <c r="QTG110" s="1279"/>
      <c r="QTH110" s="1279"/>
      <c r="QTI110" s="1279"/>
      <c r="QTJ110" s="1279"/>
      <c r="QTK110" s="1279"/>
      <c r="QTL110" s="1279"/>
      <c r="QTM110" s="1279"/>
      <c r="QTN110" s="1279"/>
      <c r="QTO110" s="1279"/>
      <c r="QTP110" s="1279"/>
      <c r="QTQ110" s="1279"/>
      <c r="QTR110" s="1279"/>
      <c r="QTS110" s="1279"/>
      <c r="QTT110" s="1279"/>
      <c r="QTU110" s="1279"/>
      <c r="QTV110" s="1279"/>
      <c r="QTW110" s="1279"/>
      <c r="QTX110" s="1279"/>
      <c r="QTY110" s="1279"/>
      <c r="QTZ110" s="1279"/>
      <c r="QUA110" s="1279"/>
      <c r="QUB110" s="1279"/>
      <c r="QUC110" s="1279"/>
      <c r="QUD110" s="1279"/>
      <c r="QUE110" s="1279"/>
      <c r="QUF110" s="1279"/>
      <c r="QUG110" s="1279"/>
      <c r="QUH110" s="1279"/>
      <c r="QUI110" s="1279"/>
      <c r="QUJ110" s="1279"/>
      <c r="QUK110" s="1279"/>
      <c r="QUL110" s="1279"/>
      <c r="QUM110" s="1279"/>
      <c r="QUN110" s="1279"/>
      <c r="QUO110" s="1279"/>
      <c r="QUP110" s="1279"/>
      <c r="QUQ110" s="1279"/>
      <c r="QUR110" s="1279"/>
      <c r="QUS110" s="1279"/>
      <c r="QUT110" s="1279"/>
      <c r="QUU110" s="1279"/>
      <c r="QUV110" s="1279"/>
      <c r="QUW110" s="1279"/>
      <c r="QUX110" s="1279"/>
      <c r="QUY110" s="1279"/>
      <c r="QUZ110" s="1279"/>
      <c r="QVA110" s="1279"/>
      <c r="QVB110" s="1279"/>
      <c r="QVC110" s="1279"/>
      <c r="QVD110" s="1279"/>
      <c r="QVE110" s="1279"/>
      <c r="QVF110" s="1279"/>
      <c r="QVG110" s="1279"/>
      <c r="QVH110" s="1279"/>
      <c r="QVI110" s="1279"/>
      <c r="QVJ110" s="1279"/>
      <c r="QVK110" s="1279"/>
      <c r="QVL110" s="1279"/>
      <c r="QVM110" s="1279"/>
      <c r="QVN110" s="1279"/>
      <c r="QVO110" s="1279"/>
      <c r="QVP110" s="1279"/>
      <c r="QVQ110" s="1279"/>
      <c r="QVR110" s="1279"/>
      <c r="QVS110" s="1279"/>
      <c r="QVT110" s="1279"/>
      <c r="QVU110" s="1279"/>
      <c r="QVV110" s="1279"/>
      <c r="QVW110" s="1279"/>
      <c r="QVX110" s="1279"/>
      <c r="QVY110" s="1279"/>
      <c r="QVZ110" s="1279"/>
      <c r="QWA110" s="1279"/>
      <c r="QWB110" s="1279"/>
      <c r="QWC110" s="1279"/>
      <c r="QWD110" s="1279"/>
      <c r="QWE110" s="1279"/>
      <c r="QWF110" s="1279"/>
      <c r="QWG110" s="1279"/>
      <c r="QWH110" s="1279"/>
      <c r="QWI110" s="1279"/>
      <c r="QWJ110" s="1279"/>
      <c r="QWK110" s="1279"/>
      <c r="QWL110" s="1279"/>
      <c r="QWM110" s="1279"/>
      <c r="QWN110" s="1279"/>
      <c r="QWO110" s="1279"/>
      <c r="QWP110" s="1279"/>
      <c r="QWQ110" s="1279"/>
      <c r="QWR110" s="1279"/>
      <c r="QWS110" s="1279"/>
      <c r="QWT110" s="1279"/>
      <c r="QWU110" s="1279"/>
      <c r="QWV110" s="1279"/>
      <c r="QWW110" s="1279"/>
      <c r="QWX110" s="1279"/>
      <c r="QWY110" s="1279"/>
      <c r="QWZ110" s="1279"/>
      <c r="QXA110" s="1279"/>
      <c r="QXB110" s="1279"/>
      <c r="QXC110" s="1279"/>
      <c r="QXD110" s="1279"/>
      <c r="QXE110" s="1279"/>
      <c r="QXF110" s="1279"/>
      <c r="QXG110" s="1279"/>
      <c r="QXH110" s="1279"/>
      <c r="QXI110" s="1279"/>
      <c r="QXJ110" s="1279"/>
      <c r="QXK110" s="1279"/>
      <c r="QXL110" s="1279"/>
      <c r="QXM110" s="1279"/>
      <c r="QXN110" s="1279"/>
      <c r="QXO110" s="1279"/>
      <c r="QXP110" s="1279"/>
      <c r="QXQ110" s="1279"/>
      <c r="QXR110" s="1279"/>
      <c r="QXS110" s="1279"/>
      <c r="QXT110" s="1279"/>
      <c r="QXU110" s="1279"/>
      <c r="QXV110" s="1279"/>
      <c r="QXW110" s="1279"/>
      <c r="QXX110" s="1279"/>
      <c r="QXY110" s="1279"/>
      <c r="QXZ110" s="1279"/>
      <c r="QYA110" s="1279"/>
      <c r="QYB110" s="1279"/>
      <c r="QYC110" s="1279"/>
      <c r="QYD110" s="1279"/>
      <c r="QYE110" s="1279"/>
      <c r="QYF110" s="1279"/>
      <c r="QYG110" s="1279"/>
      <c r="QYH110" s="1279"/>
      <c r="QYI110" s="1279"/>
      <c r="QYJ110" s="1279"/>
      <c r="QYK110" s="1279"/>
      <c r="QYL110" s="1279"/>
      <c r="QYM110" s="1279"/>
      <c r="QYN110" s="1279"/>
      <c r="QYO110" s="1279"/>
      <c r="QYP110" s="1279"/>
      <c r="QYQ110" s="1279"/>
      <c r="QYR110" s="1279"/>
      <c r="QYS110" s="1279"/>
      <c r="QYT110" s="1279"/>
      <c r="QYU110" s="1279"/>
      <c r="QYV110" s="1279"/>
      <c r="QYW110" s="1279"/>
      <c r="QYX110" s="1279"/>
      <c r="QYY110" s="1279"/>
      <c r="QYZ110" s="1279"/>
      <c r="QZA110" s="1279"/>
      <c r="QZB110" s="1279"/>
      <c r="QZC110" s="1279"/>
      <c r="QZD110" s="1279"/>
      <c r="QZE110" s="1279"/>
      <c r="QZF110" s="1279"/>
      <c r="QZG110" s="1279"/>
      <c r="QZH110" s="1279"/>
      <c r="QZI110" s="1279"/>
      <c r="QZJ110" s="1279"/>
      <c r="QZK110" s="1279"/>
      <c r="QZL110" s="1279"/>
      <c r="QZM110" s="1279"/>
      <c r="QZN110" s="1279"/>
      <c r="QZO110" s="1279"/>
      <c r="QZP110" s="1279"/>
      <c r="QZQ110" s="1279"/>
      <c r="QZR110" s="1279"/>
      <c r="QZS110" s="1279"/>
      <c r="QZT110" s="1279"/>
      <c r="QZU110" s="1279"/>
      <c r="QZV110" s="1279"/>
      <c r="QZW110" s="1279"/>
      <c r="QZX110" s="1279"/>
      <c r="QZY110" s="1279"/>
      <c r="QZZ110" s="1279"/>
      <c r="RAA110" s="1279"/>
      <c r="RAB110" s="1279"/>
      <c r="RAC110" s="1279"/>
      <c r="RAD110" s="1279"/>
      <c r="RAE110" s="1279"/>
      <c r="RAF110" s="1279"/>
      <c r="RAG110" s="1279"/>
      <c r="RAH110" s="1279"/>
      <c r="RAI110" s="1279"/>
      <c r="RAJ110" s="1279"/>
      <c r="RAK110" s="1279"/>
      <c r="RAL110" s="1279"/>
      <c r="RAM110" s="1279"/>
      <c r="RAN110" s="1279"/>
      <c r="RAO110" s="1279"/>
      <c r="RAP110" s="1279"/>
      <c r="RAQ110" s="1279"/>
      <c r="RAR110" s="1279"/>
      <c r="RAS110" s="1279"/>
      <c r="RAT110" s="1279"/>
      <c r="RAU110" s="1279"/>
      <c r="RAV110" s="1279"/>
      <c r="RAW110" s="1279"/>
      <c r="RAX110" s="1279"/>
      <c r="RAY110" s="1279"/>
      <c r="RAZ110" s="1279"/>
      <c r="RBA110" s="1279"/>
      <c r="RBB110" s="1279"/>
      <c r="RBC110" s="1279"/>
      <c r="RBD110" s="1279"/>
      <c r="RBE110" s="1279"/>
      <c r="RBF110" s="1279"/>
      <c r="RBG110" s="1279"/>
      <c r="RBH110" s="1279"/>
      <c r="RBI110" s="1279"/>
      <c r="RBJ110" s="1279"/>
      <c r="RBK110" s="1279"/>
      <c r="RBL110" s="1279"/>
      <c r="RBM110" s="1279"/>
      <c r="RBN110" s="1279"/>
      <c r="RBO110" s="1279"/>
      <c r="RBP110" s="1279"/>
      <c r="RBQ110" s="1279"/>
      <c r="RBR110" s="1279"/>
      <c r="RBS110" s="1279"/>
      <c r="RBT110" s="1279"/>
      <c r="RBU110" s="1279"/>
      <c r="RBV110" s="1279"/>
      <c r="RBW110" s="1279"/>
      <c r="RBX110" s="1279"/>
      <c r="RBY110" s="1279"/>
      <c r="RBZ110" s="1279"/>
      <c r="RCA110" s="1279"/>
      <c r="RCB110" s="1279"/>
      <c r="RCC110" s="1279"/>
      <c r="RCD110" s="1279"/>
      <c r="RCE110" s="1279"/>
      <c r="RCF110" s="1279"/>
      <c r="RCG110" s="1279"/>
      <c r="RCH110" s="1279"/>
      <c r="RCI110" s="1279"/>
      <c r="RCJ110" s="1279"/>
      <c r="RCK110" s="1279"/>
      <c r="RCL110" s="1279"/>
      <c r="RCM110" s="1279"/>
      <c r="RCN110" s="1279"/>
      <c r="RCO110" s="1279"/>
      <c r="RCP110" s="1279"/>
      <c r="RCQ110" s="1279"/>
      <c r="RCR110" s="1279"/>
      <c r="RCS110" s="1279"/>
      <c r="RCT110" s="1279"/>
      <c r="RCU110" s="1279"/>
      <c r="RCV110" s="1279"/>
      <c r="RCW110" s="1279"/>
      <c r="RCX110" s="1279"/>
      <c r="RCY110" s="1279"/>
      <c r="RCZ110" s="1279"/>
      <c r="RDA110" s="1279"/>
      <c r="RDB110" s="1279"/>
      <c r="RDC110" s="1279"/>
      <c r="RDD110" s="1279"/>
      <c r="RDE110" s="1279"/>
      <c r="RDF110" s="1279"/>
      <c r="RDG110" s="1279"/>
      <c r="RDH110" s="1279"/>
      <c r="RDI110" s="1279"/>
      <c r="RDJ110" s="1279"/>
      <c r="RDK110" s="1279"/>
      <c r="RDL110" s="1279"/>
      <c r="RDM110" s="1279"/>
      <c r="RDN110" s="1279"/>
      <c r="RDO110" s="1279"/>
      <c r="RDP110" s="1279"/>
      <c r="RDQ110" s="1279"/>
      <c r="RDR110" s="1279"/>
      <c r="RDS110" s="1279"/>
      <c r="RDT110" s="1279"/>
      <c r="RDU110" s="1279"/>
      <c r="RDV110" s="1279"/>
      <c r="RDW110" s="1279"/>
      <c r="RDX110" s="1279"/>
      <c r="RDY110" s="1279"/>
      <c r="RDZ110" s="1279"/>
      <c r="REA110" s="1279"/>
      <c r="REB110" s="1279"/>
      <c r="REC110" s="1279"/>
      <c r="RED110" s="1279"/>
      <c r="REE110" s="1279"/>
      <c r="REF110" s="1279"/>
      <c r="REG110" s="1279"/>
      <c r="REH110" s="1279"/>
      <c r="REI110" s="1279"/>
      <c r="REJ110" s="1279"/>
      <c r="REK110" s="1279"/>
      <c r="REL110" s="1279"/>
      <c r="REM110" s="1279"/>
      <c r="REN110" s="1279"/>
      <c r="REO110" s="1279"/>
      <c r="REP110" s="1279"/>
      <c r="REQ110" s="1279"/>
      <c r="RER110" s="1279"/>
      <c r="RES110" s="1279"/>
      <c r="RET110" s="1279"/>
      <c r="REU110" s="1279"/>
      <c r="REV110" s="1279"/>
      <c r="REW110" s="1279"/>
      <c r="REX110" s="1279"/>
      <c r="REY110" s="1279"/>
      <c r="REZ110" s="1279"/>
      <c r="RFA110" s="1279"/>
      <c r="RFB110" s="1279"/>
      <c r="RFC110" s="1279"/>
      <c r="RFD110" s="1279"/>
      <c r="RFE110" s="1279"/>
      <c r="RFF110" s="1279"/>
      <c r="RFG110" s="1279"/>
      <c r="RFH110" s="1279"/>
      <c r="RFI110" s="1279"/>
      <c r="RFJ110" s="1279"/>
      <c r="RFK110" s="1279"/>
      <c r="RFL110" s="1279"/>
      <c r="RFM110" s="1279"/>
      <c r="RFN110" s="1279"/>
      <c r="RFO110" s="1279"/>
      <c r="RFP110" s="1279"/>
      <c r="RFQ110" s="1279"/>
      <c r="RFR110" s="1279"/>
      <c r="RFS110" s="1279"/>
      <c r="RFT110" s="1279"/>
      <c r="RFU110" s="1279"/>
      <c r="RFV110" s="1279"/>
      <c r="RFW110" s="1279"/>
      <c r="RFX110" s="1279"/>
      <c r="RFY110" s="1279"/>
      <c r="RFZ110" s="1279"/>
      <c r="RGA110" s="1279"/>
      <c r="RGB110" s="1279"/>
      <c r="RGC110" s="1279"/>
      <c r="RGD110" s="1279"/>
      <c r="RGE110" s="1279"/>
      <c r="RGF110" s="1279"/>
      <c r="RGG110" s="1279"/>
      <c r="RGH110" s="1279"/>
      <c r="RGI110" s="1279"/>
      <c r="RGJ110" s="1279"/>
      <c r="RGK110" s="1279"/>
      <c r="RGL110" s="1279"/>
      <c r="RGM110" s="1279"/>
      <c r="RGN110" s="1279"/>
      <c r="RGO110" s="1279"/>
      <c r="RGP110" s="1279"/>
      <c r="RGQ110" s="1279"/>
      <c r="RGR110" s="1279"/>
      <c r="RGS110" s="1279"/>
      <c r="RGT110" s="1279"/>
      <c r="RGU110" s="1279"/>
      <c r="RGV110" s="1279"/>
      <c r="RGW110" s="1279"/>
      <c r="RGX110" s="1279"/>
      <c r="RGY110" s="1279"/>
      <c r="RGZ110" s="1279"/>
      <c r="RHA110" s="1279"/>
      <c r="RHB110" s="1279"/>
      <c r="RHC110" s="1279"/>
      <c r="RHD110" s="1279"/>
      <c r="RHE110" s="1279"/>
      <c r="RHF110" s="1279"/>
      <c r="RHG110" s="1279"/>
      <c r="RHH110" s="1279"/>
      <c r="RHI110" s="1279"/>
      <c r="RHJ110" s="1279"/>
      <c r="RHK110" s="1279"/>
      <c r="RHL110" s="1279"/>
      <c r="RHM110" s="1279"/>
      <c r="RHN110" s="1279"/>
      <c r="RHO110" s="1279"/>
      <c r="RHP110" s="1279"/>
      <c r="RHQ110" s="1279"/>
      <c r="RHR110" s="1279"/>
      <c r="RHS110" s="1279"/>
      <c r="RHT110" s="1279"/>
      <c r="RHU110" s="1279"/>
      <c r="RHV110" s="1279"/>
      <c r="RHW110" s="1279"/>
      <c r="RHX110" s="1279"/>
      <c r="RHY110" s="1279"/>
      <c r="RHZ110" s="1279"/>
      <c r="RIA110" s="1279"/>
      <c r="RIB110" s="1279"/>
      <c r="RIC110" s="1279"/>
      <c r="RID110" s="1279"/>
      <c r="RIE110" s="1279"/>
      <c r="RIF110" s="1279"/>
      <c r="RIG110" s="1279"/>
      <c r="RIH110" s="1279"/>
      <c r="RII110" s="1279"/>
      <c r="RIJ110" s="1279"/>
      <c r="RIK110" s="1279"/>
      <c r="RIL110" s="1279"/>
      <c r="RIM110" s="1279"/>
      <c r="RIN110" s="1279"/>
      <c r="RIO110" s="1279"/>
      <c r="RIP110" s="1279"/>
      <c r="RIQ110" s="1279"/>
      <c r="RIR110" s="1279"/>
      <c r="RIS110" s="1279"/>
      <c r="RIT110" s="1279"/>
      <c r="RIU110" s="1279"/>
      <c r="RIV110" s="1279"/>
      <c r="RIW110" s="1279"/>
      <c r="RIX110" s="1279"/>
      <c r="RIY110" s="1279"/>
      <c r="RIZ110" s="1279"/>
      <c r="RJA110" s="1279"/>
      <c r="RJB110" s="1279"/>
      <c r="RJC110" s="1279"/>
      <c r="RJD110" s="1279"/>
      <c r="RJE110" s="1279"/>
      <c r="RJF110" s="1279"/>
      <c r="RJG110" s="1279"/>
      <c r="RJH110" s="1279"/>
      <c r="RJI110" s="1279"/>
      <c r="RJJ110" s="1279"/>
      <c r="RJK110" s="1279"/>
      <c r="RJL110" s="1279"/>
      <c r="RJM110" s="1279"/>
      <c r="RJN110" s="1279"/>
      <c r="RJO110" s="1279"/>
      <c r="RJP110" s="1279"/>
      <c r="RJQ110" s="1279"/>
      <c r="RJR110" s="1279"/>
      <c r="RJS110" s="1279"/>
      <c r="RJT110" s="1279"/>
      <c r="RJU110" s="1279"/>
      <c r="RJV110" s="1279"/>
      <c r="RJW110" s="1279"/>
      <c r="RJX110" s="1279"/>
      <c r="RJY110" s="1279"/>
      <c r="RJZ110" s="1279"/>
      <c r="RKA110" s="1279"/>
      <c r="RKB110" s="1279"/>
      <c r="RKC110" s="1279"/>
      <c r="RKD110" s="1279"/>
      <c r="RKE110" s="1279"/>
      <c r="RKF110" s="1279"/>
      <c r="RKG110" s="1279"/>
      <c r="RKH110" s="1279"/>
      <c r="RKI110" s="1279"/>
      <c r="RKJ110" s="1279"/>
      <c r="RKK110" s="1279"/>
      <c r="RKL110" s="1279"/>
      <c r="RKM110" s="1279"/>
      <c r="RKN110" s="1279"/>
      <c r="RKO110" s="1279"/>
      <c r="RKP110" s="1279"/>
      <c r="RKQ110" s="1279"/>
      <c r="RKR110" s="1279"/>
      <c r="RKS110" s="1279"/>
      <c r="RKT110" s="1279"/>
      <c r="RKU110" s="1279"/>
      <c r="RKV110" s="1279"/>
      <c r="RKW110" s="1279"/>
      <c r="RKX110" s="1279"/>
      <c r="RKY110" s="1279"/>
      <c r="RKZ110" s="1279"/>
      <c r="RLA110" s="1279"/>
      <c r="RLB110" s="1279"/>
      <c r="RLC110" s="1279"/>
      <c r="RLD110" s="1279"/>
      <c r="RLE110" s="1279"/>
      <c r="RLF110" s="1279"/>
      <c r="RLG110" s="1279"/>
      <c r="RLH110" s="1279"/>
      <c r="RLI110" s="1279"/>
      <c r="RLJ110" s="1279"/>
      <c r="RLK110" s="1279"/>
      <c r="RLL110" s="1279"/>
      <c r="RLM110" s="1279"/>
      <c r="RLN110" s="1279"/>
      <c r="RLO110" s="1279"/>
      <c r="RLP110" s="1279"/>
      <c r="RLQ110" s="1279"/>
      <c r="RLR110" s="1279"/>
      <c r="RLS110" s="1279"/>
      <c r="RLT110" s="1279"/>
      <c r="RLU110" s="1279"/>
      <c r="RLV110" s="1279"/>
      <c r="RLW110" s="1279"/>
      <c r="RLX110" s="1279"/>
      <c r="RLY110" s="1279"/>
      <c r="RLZ110" s="1279"/>
      <c r="RMA110" s="1279"/>
      <c r="RMB110" s="1279"/>
      <c r="RMC110" s="1279"/>
      <c r="RMD110" s="1279"/>
      <c r="RME110" s="1279"/>
      <c r="RMF110" s="1279"/>
      <c r="RMG110" s="1279"/>
      <c r="RMH110" s="1279"/>
      <c r="RMI110" s="1279"/>
      <c r="RMJ110" s="1279"/>
      <c r="RMK110" s="1279"/>
      <c r="RML110" s="1279"/>
      <c r="RMM110" s="1279"/>
      <c r="RMN110" s="1279"/>
      <c r="RMO110" s="1279"/>
      <c r="RMP110" s="1279"/>
      <c r="RMQ110" s="1279"/>
      <c r="RMR110" s="1279"/>
      <c r="RMS110" s="1279"/>
      <c r="RMT110" s="1279"/>
      <c r="RMU110" s="1279"/>
      <c r="RMV110" s="1279"/>
      <c r="RMW110" s="1279"/>
      <c r="RMX110" s="1279"/>
      <c r="RMY110" s="1279"/>
      <c r="RMZ110" s="1279"/>
      <c r="RNA110" s="1279"/>
      <c r="RNB110" s="1279"/>
      <c r="RNC110" s="1279"/>
      <c r="RND110" s="1279"/>
      <c r="RNE110" s="1279"/>
      <c r="RNF110" s="1279"/>
      <c r="RNG110" s="1279"/>
      <c r="RNH110" s="1279"/>
      <c r="RNI110" s="1279"/>
      <c r="RNJ110" s="1279"/>
      <c r="RNK110" s="1279"/>
      <c r="RNL110" s="1279"/>
      <c r="RNM110" s="1279"/>
      <c r="RNN110" s="1279"/>
      <c r="RNO110" s="1279"/>
      <c r="RNP110" s="1279"/>
      <c r="RNQ110" s="1279"/>
      <c r="RNR110" s="1279"/>
      <c r="RNS110" s="1279"/>
      <c r="RNT110" s="1279"/>
      <c r="RNU110" s="1279"/>
      <c r="RNV110" s="1279"/>
      <c r="RNW110" s="1279"/>
      <c r="RNX110" s="1279"/>
      <c r="RNY110" s="1279"/>
      <c r="RNZ110" s="1279"/>
      <c r="ROA110" s="1279"/>
      <c r="ROB110" s="1279"/>
      <c r="ROC110" s="1279"/>
      <c r="ROD110" s="1279"/>
      <c r="ROE110" s="1279"/>
      <c r="ROF110" s="1279"/>
      <c r="ROG110" s="1279"/>
      <c r="ROH110" s="1279"/>
      <c r="ROI110" s="1279"/>
      <c r="ROJ110" s="1279"/>
      <c r="ROK110" s="1279"/>
      <c r="ROL110" s="1279"/>
      <c r="ROM110" s="1279"/>
      <c r="RON110" s="1279"/>
      <c r="ROO110" s="1279"/>
      <c r="ROP110" s="1279"/>
      <c r="ROQ110" s="1279"/>
      <c r="ROR110" s="1279"/>
      <c r="ROS110" s="1279"/>
      <c r="ROT110" s="1279"/>
      <c r="ROU110" s="1279"/>
      <c r="ROV110" s="1279"/>
      <c r="ROW110" s="1279"/>
      <c r="ROX110" s="1279"/>
      <c r="ROY110" s="1279"/>
      <c r="ROZ110" s="1279"/>
      <c r="RPA110" s="1279"/>
      <c r="RPB110" s="1279"/>
      <c r="RPC110" s="1279"/>
      <c r="RPD110" s="1279"/>
      <c r="RPE110" s="1279"/>
      <c r="RPF110" s="1279"/>
      <c r="RPG110" s="1279"/>
      <c r="RPH110" s="1279"/>
      <c r="RPI110" s="1279"/>
      <c r="RPJ110" s="1279"/>
      <c r="RPK110" s="1279"/>
      <c r="RPL110" s="1279"/>
      <c r="RPM110" s="1279"/>
      <c r="RPN110" s="1279"/>
      <c r="RPO110" s="1279"/>
      <c r="RPP110" s="1279"/>
      <c r="RPQ110" s="1279"/>
      <c r="RPR110" s="1279"/>
      <c r="RPS110" s="1279"/>
      <c r="RPT110" s="1279"/>
      <c r="RPU110" s="1279"/>
      <c r="RPV110" s="1279"/>
      <c r="RPW110" s="1279"/>
      <c r="RPX110" s="1279"/>
      <c r="RPY110" s="1279"/>
      <c r="RPZ110" s="1279"/>
      <c r="RQA110" s="1279"/>
      <c r="RQB110" s="1279"/>
      <c r="RQC110" s="1279"/>
      <c r="RQD110" s="1279"/>
      <c r="RQE110" s="1279"/>
      <c r="RQF110" s="1279"/>
      <c r="RQG110" s="1279"/>
      <c r="RQH110" s="1279"/>
      <c r="RQI110" s="1279"/>
      <c r="RQJ110" s="1279"/>
      <c r="RQK110" s="1279"/>
      <c r="RQL110" s="1279"/>
      <c r="RQM110" s="1279"/>
      <c r="RQN110" s="1279"/>
      <c r="RQO110" s="1279"/>
      <c r="RQP110" s="1279"/>
      <c r="RQQ110" s="1279"/>
      <c r="RQR110" s="1279"/>
      <c r="RQS110" s="1279"/>
      <c r="RQT110" s="1279"/>
      <c r="RQU110" s="1279"/>
      <c r="RQV110" s="1279"/>
      <c r="RQW110" s="1279"/>
      <c r="RQX110" s="1279"/>
      <c r="RQY110" s="1279"/>
      <c r="RQZ110" s="1279"/>
      <c r="RRA110" s="1279"/>
      <c r="RRB110" s="1279"/>
      <c r="RRC110" s="1279"/>
      <c r="RRD110" s="1279"/>
      <c r="RRE110" s="1279"/>
      <c r="RRF110" s="1279"/>
      <c r="RRG110" s="1279"/>
      <c r="RRH110" s="1279"/>
      <c r="RRI110" s="1279"/>
      <c r="RRJ110" s="1279"/>
      <c r="RRK110" s="1279"/>
      <c r="RRL110" s="1279"/>
      <c r="RRM110" s="1279"/>
      <c r="RRN110" s="1279"/>
      <c r="RRO110" s="1279"/>
      <c r="RRP110" s="1279"/>
      <c r="RRQ110" s="1279"/>
      <c r="RRR110" s="1279"/>
      <c r="RRS110" s="1279"/>
      <c r="RRT110" s="1279"/>
      <c r="RRU110" s="1279"/>
      <c r="RRV110" s="1279"/>
      <c r="RRW110" s="1279"/>
      <c r="RRX110" s="1279"/>
      <c r="RRY110" s="1279"/>
      <c r="RRZ110" s="1279"/>
      <c r="RSA110" s="1279"/>
      <c r="RSB110" s="1279"/>
      <c r="RSC110" s="1279"/>
      <c r="RSD110" s="1279"/>
      <c r="RSE110" s="1279"/>
      <c r="RSF110" s="1279"/>
      <c r="RSG110" s="1279"/>
      <c r="RSH110" s="1279"/>
      <c r="RSI110" s="1279"/>
      <c r="RSJ110" s="1279"/>
      <c r="RSK110" s="1279"/>
      <c r="RSL110" s="1279"/>
      <c r="RSM110" s="1279"/>
      <c r="RSN110" s="1279"/>
      <c r="RSO110" s="1279"/>
      <c r="RSP110" s="1279"/>
      <c r="RSQ110" s="1279"/>
      <c r="RSR110" s="1279"/>
      <c r="RSS110" s="1279"/>
      <c r="RST110" s="1279"/>
      <c r="RSU110" s="1279"/>
      <c r="RSV110" s="1279"/>
      <c r="RSW110" s="1279"/>
      <c r="RSX110" s="1279"/>
      <c r="RSY110" s="1279"/>
      <c r="RSZ110" s="1279"/>
      <c r="RTA110" s="1279"/>
      <c r="RTB110" s="1279"/>
      <c r="RTC110" s="1279"/>
      <c r="RTD110" s="1279"/>
      <c r="RTE110" s="1279"/>
      <c r="RTF110" s="1279"/>
      <c r="RTG110" s="1279"/>
      <c r="RTH110" s="1279"/>
      <c r="RTI110" s="1279"/>
      <c r="RTJ110" s="1279"/>
      <c r="RTK110" s="1279"/>
      <c r="RTL110" s="1279"/>
      <c r="RTM110" s="1279"/>
      <c r="RTN110" s="1279"/>
      <c r="RTO110" s="1279"/>
      <c r="RTP110" s="1279"/>
      <c r="RTQ110" s="1279"/>
      <c r="RTR110" s="1279"/>
      <c r="RTS110" s="1279"/>
      <c r="RTT110" s="1279"/>
      <c r="RTU110" s="1279"/>
      <c r="RTV110" s="1279"/>
      <c r="RTW110" s="1279"/>
      <c r="RTX110" s="1279"/>
      <c r="RTY110" s="1279"/>
      <c r="RTZ110" s="1279"/>
      <c r="RUA110" s="1279"/>
      <c r="RUB110" s="1279"/>
      <c r="RUC110" s="1279"/>
      <c r="RUD110" s="1279"/>
      <c r="RUE110" s="1279"/>
      <c r="RUF110" s="1279"/>
      <c r="RUG110" s="1279"/>
      <c r="RUH110" s="1279"/>
      <c r="RUI110" s="1279"/>
      <c r="RUJ110" s="1279"/>
      <c r="RUK110" s="1279"/>
      <c r="RUL110" s="1279"/>
      <c r="RUM110" s="1279"/>
      <c r="RUN110" s="1279"/>
      <c r="RUO110" s="1279"/>
      <c r="RUP110" s="1279"/>
      <c r="RUQ110" s="1279"/>
      <c r="RUR110" s="1279"/>
      <c r="RUS110" s="1279"/>
      <c r="RUT110" s="1279"/>
      <c r="RUU110" s="1279"/>
      <c r="RUV110" s="1279"/>
      <c r="RUW110" s="1279"/>
      <c r="RUX110" s="1279"/>
      <c r="RUY110" s="1279"/>
      <c r="RUZ110" s="1279"/>
      <c r="RVA110" s="1279"/>
      <c r="RVB110" s="1279"/>
      <c r="RVC110" s="1279"/>
      <c r="RVD110" s="1279"/>
      <c r="RVE110" s="1279"/>
      <c r="RVF110" s="1279"/>
      <c r="RVG110" s="1279"/>
      <c r="RVH110" s="1279"/>
      <c r="RVI110" s="1279"/>
      <c r="RVJ110" s="1279"/>
      <c r="RVK110" s="1279"/>
      <c r="RVL110" s="1279"/>
      <c r="RVM110" s="1279"/>
      <c r="RVN110" s="1279"/>
      <c r="RVO110" s="1279"/>
      <c r="RVP110" s="1279"/>
      <c r="RVQ110" s="1279"/>
      <c r="RVR110" s="1279"/>
      <c r="RVS110" s="1279"/>
      <c r="RVT110" s="1279"/>
      <c r="RVU110" s="1279"/>
      <c r="RVV110" s="1279"/>
      <c r="RVW110" s="1279"/>
      <c r="RVX110" s="1279"/>
      <c r="RVY110" s="1279"/>
      <c r="RVZ110" s="1279"/>
      <c r="RWA110" s="1279"/>
      <c r="RWB110" s="1279"/>
      <c r="RWC110" s="1279"/>
      <c r="RWD110" s="1279"/>
      <c r="RWE110" s="1279"/>
      <c r="RWF110" s="1279"/>
      <c r="RWG110" s="1279"/>
      <c r="RWH110" s="1279"/>
      <c r="RWI110" s="1279"/>
      <c r="RWJ110" s="1279"/>
      <c r="RWK110" s="1279"/>
      <c r="RWL110" s="1279"/>
      <c r="RWM110" s="1279"/>
      <c r="RWN110" s="1279"/>
      <c r="RWO110" s="1279"/>
      <c r="RWP110" s="1279"/>
      <c r="RWQ110" s="1279"/>
      <c r="RWR110" s="1279"/>
      <c r="RWS110" s="1279"/>
      <c r="RWT110" s="1279"/>
      <c r="RWU110" s="1279"/>
      <c r="RWV110" s="1279"/>
      <c r="RWW110" s="1279"/>
      <c r="RWX110" s="1279"/>
      <c r="RWY110" s="1279"/>
      <c r="RWZ110" s="1279"/>
      <c r="RXA110" s="1279"/>
      <c r="RXB110" s="1279"/>
      <c r="RXC110" s="1279"/>
      <c r="RXD110" s="1279"/>
      <c r="RXE110" s="1279"/>
      <c r="RXF110" s="1279"/>
      <c r="RXG110" s="1279"/>
      <c r="RXH110" s="1279"/>
      <c r="RXI110" s="1279"/>
      <c r="RXJ110" s="1279"/>
      <c r="RXK110" s="1279"/>
      <c r="RXL110" s="1279"/>
      <c r="RXM110" s="1279"/>
      <c r="RXN110" s="1279"/>
      <c r="RXO110" s="1279"/>
      <c r="RXP110" s="1279"/>
      <c r="RXQ110" s="1279"/>
      <c r="RXR110" s="1279"/>
      <c r="RXS110" s="1279"/>
      <c r="RXT110" s="1279"/>
      <c r="RXU110" s="1279"/>
      <c r="RXV110" s="1279"/>
      <c r="RXW110" s="1279"/>
      <c r="RXX110" s="1279"/>
      <c r="RXY110" s="1279"/>
      <c r="RXZ110" s="1279"/>
      <c r="RYA110" s="1279"/>
      <c r="RYB110" s="1279"/>
      <c r="RYC110" s="1279"/>
      <c r="RYD110" s="1279"/>
      <c r="RYE110" s="1279"/>
      <c r="RYF110" s="1279"/>
      <c r="RYG110" s="1279"/>
      <c r="RYH110" s="1279"/>
      <c r="RYI110" s="1279"/>
      <c r="RYJ110" s="1279"/>
      <c r="RYK110" s="1279"/>
      <c r="RYL110" s="1279"/>
      <c r="RYM110" s="1279"/>
      <c r="RYN110" s="1279"/>
      <c r="RYO110" s="1279"/>
      <c r="RYP110" s="1279"/>
      <c r="RYQ110" s="1279"/>
      <c r="RYR110" s="1279"/>
      <c r="RYS110" s="1279"/>
      <c r="RYT110" s="1279"/>
      <c r="RYU110" s="1279"/>
      <c r="RYV110" s="1279"/>
      <c r="RYW110" s="1279"/>
      <c r="RYX110" s="1279"/>
      <c r="RYY110" s="1279"/>
      <c r="RYZ110" s="1279"/>
      <c r="RZA110" s="1279"/>
      <c r="RZB110" s="1279"/>
      <c r="RZC110" s="1279"/>
      <c r="RZD110" s="1279"/>
      <c r="RZE110" s="1279"/>
      <c r="RZF110" s="1279"/>
      <c r="RZG110" s="1279"/>
      <c r="RZH110" s="1279"/>
      <c r="RZI110" s="1279"/>
      <c r="RZJ110" s="1279"/>
      <c r="RZK110" s="1279"/>
      <c r="RZL110" s="1279"/>
      <c r="RZM110" s="1279"/>
      <c r="RZN110" s="1279"/>
      <c r="RZO110" s="1279"/>
      <c r="RZP110" s="1279"/>
      <c r="RZQ110" s="1279"/>
      <c r="RZR110" s="1279"/>
      <c r="RZS110" s="1279"/>
      <c r="RZT110" s="1279"/>
      <c r="RZU110" s="1279"/>
      <c r="RZV110" s="1279"/>
      <c r="RZW110" s="1279"/>
      <c r="RZX110" s="1279"/>
      <c r="RZY110" s="1279"/>
      <c r="RZZ110" s="1279"/>
      <c r="SAA110" s="1279"/>
      <c r="SAB110" s="1279"/>
      <c r="SAC110" s="1279"/>
      <c r="SAD110" s="1279"/>
      <c r="SAE110" s="1279"/>
      <c r="SAF110" s="1279"/>
      <c r="SAG110" s="1279"/>
      <c r="SAH110" s="1279"/>
      <c r="SAI110" s="1279"/>
      <c r="SAJ110" s="1279"/>
      <c r="SAK110" s="1279"/>
      <c r="SAL110" s="1279"/>
      <c r="SAM110" s="1279"/>
      <c r="SAN110" s="1279"/>
      <c r="SAO110" s="1279"/>
      <c r="SAP110" s="1279"/>
      <c r="SAQ110" s="1279"/>
      <c r="SAR110" s="1279"/>
      <c r="SAS110" s="1279"/>
      <c r="SAT110" s="1279"/>
      <c r="SAU110" s="1279"/>
      <c r="SAV110" s="1279"/>
      <c r="SAW110" s="1279"/>
      <c r="SAX110" s="1279"/>
      <c r="SAY110" s="1279"/>
      <c r="SAZ110" s="1279"/>
      <c r="SBA110" s="1279"/>
      <c r="SBB110" s="1279"/>
      <c r="SBC110" s="1279"/>
      <c r="SBD110" s="1279"/>
      <c r="SBE110" s="1279"/>
      <c r="SBF110" s="1279"/>
      <c r="SBG110" s="1279"/>
      <c r="SBH110" s="1279"/>
      <c r="SBI110" s="1279"/>
      <c r="SBJ110" s="1279"/>
      <c r="SBK110" s="1279"/>
      <c r="SBL110" s="1279"/>
      <c r="SBM110" s="1279"/>
      <c r="SBN110" s="1279"/>
      <c r="SBO110" s="1279"/>
      <c r="SBP110" s="1279"/>
      <c r="SBQ110" s="1279"/>
      <c r="SBR110" s="1279"/>
      <c r="SBS110" s="1279"/>
      <c r="SBT110" s="1279"/>
      <c r="SBU110" s="1279"/>
      <c r="SBV110" s="1279"/>
      <c r="SBW110" s="1279"/>
      <c r="SBX110" s="1279"/>
      <c r="SBY110" s="1279"/>
      <c r="SBZ110" s="1279"/>
      <c r="SCA110" s="1279"/>
      <c r="SCB110" s="1279"/>
      <c r="SCC110" s="1279"/>
      <c r="SCD110" s="1279"/>
      <c r="SCE110" s="1279"/>
      <c r="SCF110" s="1279"/>
      <c r="SCG110" s="1279"/>
      <c r="SCH110" s="1279"/>
      <c r="SCI110" s="1279"/>
      <c r="SCJ110" s="1279"/>
      <c r="SCK110" s="1279"/>
      <c r="SCL110" s="1279"/>
      <c r="SCM110" s="1279"/>
      <c r="SCN110" s="1279"/>
      <c r="SCO110" s="1279"/>
      <c r="SCP110" s="1279"/>
      <c r="SCQ110" s="1279"/>
      <c r="SCR110" s="1279"/>
      <c r="SCS110" s="1279"/>
      <c r="SCT110" s="1279"/>
      <c r="SCU110" s="1279"/>
      <c r="SCV110" s="1279"/>
      <c r="SCW110" s="1279"/>
      <c r="SCX110" s="1279"/>
      <c r="SCY110" s="1279"/>
      <c r="SCZ110" s="1279"/>
      <c r="SDA110" s="1279"/>
      <c r="SDB110" s="1279"/>
      <c r="SDC110" s="1279"/>
      <c r="SDD110" s="1279"/>
      <c r="SDE110" s="1279"/>
      <c r="SDF110" s="1279"/>
      <c r="SDG110" s="1279"/>
      <c r="SDH110" s="1279"/>
      <c r="SDI110" s="1279"/>
      <c r="SDJ110" s="1279"/>
      <c r="SDK110" s="1279"/>
      <c r="SDL110" s="1279"/>
      <c r="SDM110" s="1279"/>
      <c r="SDN110" s="1279"/>
      <c r="SDO110" s="1279"/>
      <c r="SDP110" s="1279"/>
      <c r="SDQ110" s="1279"/>
      <c r="SDR110" s="1279"/>
      <c r="SDS110" s="1279"/>
      <c r="SDT110" s="1279"/>
      <c r="SDU110" s="1279"/>
      <c r="SDV110" s="1279"/>
      <c r="SDW110" s="1279"/>
      <c r="SDX110" s="1279"/>
      <c r="SDY110" s="1279"/>
      <c r="SDZ110" s="1279"/>
      <c r="SEA110" s="1279"/>
      <c r="SEB110" s="1279"/>
      <c r="SEC110" s="1279"/>
      <c r="SED110" s="1279"/>
      <c r="SEE110" s="1279"/>
      <c r="SEF110" s="1279"/>
      <c r="SEG110" s="1279"/>
      <c r="SEH110" s="1279"/>
      <c r="SEI110" s="1279"/>
      <c r="SEJ110" s="1279"/>
      <c r="SEK110" s="1279"/>
      <c r="SEL110" s="1279"/>
      <c r="SEM110" s="1279"/>
      <c r="SEN110" s="1279"/>
      <c r="SEO110" s="1279"/>
      <c r="SEP110" s="1279"/>
      <c r="SEQ110" s="1279"/>
      <c r="SER110" s="1279"/>
      <c r="SES110" s="1279"/>
      <c r="SET110" s="1279"/>
      <c r="SEU110" s="1279"/>
      <c r="SEV110" s="1279"/>
      <c r="SEW110" s="1279"/>
      <c r="SEX110" s="1279"/>
      <c r="SEY110" s="1279"/>
      <c r="SEZ110" s="1279"/>
      <c r="SFA110" s="1279"/>
      <c r="SFB110" s="1279"/>
      <c r="SFC110" s="1279"/>
      <c r="SFD110" s="1279"/>
      <c r="SFE110" s="1279"/>
      <c r="SFF110" s="1279"/>
      <c r="SFG110" s="1279"/>
      <c r="SFH110" s="1279"/>
      <c r="SFI110" s="1279"/>
      <c r="SFJ110" s="1279"/>
      <c r="SFK110" s="1279"/>
      <c r="SFL110" s="1279"/>
      <c r="SFM110" s="1279"/>
      <c r="SFN110" s="1279"/>
      <c r="SFO110" s="1279"/>
      <c r="SFP110" s="1279"/>
      <c r="SFQ110" s="1279"/>
      <c r="SFR110" s="1279"/>
      <c r="SFS110" s="1279"/>
      <c r="SFT110" s="1279"/>
      <c r="SFU110" s="1279"/>
      <c r="SFV110" s="1279"/>
      <c r="SFW110" s="1279"/>
      <c r="SFX110" s="1279"/>
      <c r="SFY110" s="1279"/>
      <c r="SFZ110" s="1279"/>
      <c r="SGA110" s="1279"/>
      <c r="SGB110" s="1279"/>
      <c r="SGC110" s="1279"/>
      <c r="SGD110" s="1279"/>
      <c r="SGE110" s="1279"/>
      <c r="SGF110" s="1279"/>
      <c r="SGG110" s="1279"/>
      <c r="SGH110" s="1279"/>
      <c r="SGI110" s="1279"/>
      <c r="SGJ110" s="1279"/>
      <c r="SGK110" s="1279"/>
      <c r="SGL110" s="1279"/>
      <c r="SGM110" s="1279"/>
      <c r="SGN110" s="1279"/>
      <c r="SGO110" s="1279"/>
      <c r="SGP110" s="1279"/>
      <c r="SGQ110" s="1279"/>
      <c r="SGR110" s="1279"/>
      <c r="SGS110" s="1279"/>
      <c r="SGT110" s="1279"/>
      <c r="SGU110" s="1279"/>
      <c r="SGV110" s="1279"/>
      <c r="SGW110" s="1279"/>
      <c r="SGX110" s="1279"/>
      <c r="SGY110" s="1279"/>
      <c r="SGZ110" s="1279"/>
      <c r="SHA110" s="1279"/>
      <c r="SHB110" s="1279"/>
      <c r="SHC110" s="1279"/>
      <c r="SHD110" s="1279"/>
      <c r="SHE110" s="1279"/>
      <c r="SHF110" s="1279"/>
      <c r="SHG110" s="1279"/>
      <c r="SHH110" s="1279"/>
      <c r="SHI110" s="1279"/>
      <c r="SHJ110" s="1279"/>
      <c r="SHK110" s="1279"/>
      <c r="SHL110" s="1279"/>
      <c r="SHM110" s="1279"/>
      <c r="SHN110" s="1279"/>
      <c r="SHO110" s="1279"/>
      <c r="SHP110" s="1279"/>
      <c r="SHQ110" s="1279"/>
      <c r="SHR110" s="1279"/>
      <c r="SHS110" s="1279"/>
      <c r="SHT110" s="1279"/>
      <c r="SHU110" s="1279"/>
      <c r="SHV110" s="1279"/>
      <c r="SHW110" s="1279"/>
      <c r="SHX110" s="1279"/>
      <c r="SHY110" s="1279"/>
      <c r="SHZ110" s="1279"/>
      <c r="SIA110" s="1279"/>
      <c r="SIB110" s="1279"/>
      <c r="SIC110" s="1279"/>
      <c r="SID110" s="1279"/>
      <c r="SIE110" s="1279"/>
      <c r="SIF110" s="1279"/>
      <c r="SIG110" s="1279"/>
      <c r="SIH110" s="1279"/>
      <c r="SII110" s="1279"/>
      <c r="SIJ110" s="1279"/>
      <c r="SIK110" s="1279"/>
      <c r="SIL110" s="1279"/>
      <c r="SIM110" s="1279"/>
      <c r="SIN110" s="1279"/>
      <c r="SIO110" s="1279"/>
      <c r="SIP110" s="1279"/>
      <c r="SIQ110" s="1279"/>
      <c r="SIR110" s="1279"/>
      <c r="SIS110" s="1279"/>
      <c r="SIT110" s="1279"/>
      <c r="SIU110" s="1279"/>
      <c r="SIV110" s="1279"/>
      <c r="SIW110" s="1279"/>
      <c r="SIX110" s="1279"/>
      <c r="SIY110" s="1279"/>
      <c r="SIZ110" s="1279"/>
      <c r="SJA110" s="1279"/>
      <c r="SJB110" s="1279"/>
      <c r="SJC110" s="1279"/>
      <c r="SJD110" s="1279"/>
      <c r="SJE110" s="1279"/>
      <c r="SJF110" s="1279"/>
      <c r="SJG110" s="1279"/>
      <c r="SJH110" s="1279"/>
      <c r="SJI110" s="1279"/>
      <c r="SJJ110" s="1279"/>
      <c r="SJK110" s="1279"/>
      <c r="SJL110" s="1279"/>
      <c r="SJM110" s="1279"/>
      <c r="SJN110" s="1279"/>
      <c r="SJO110" s="1279"/>
      <c r="SJP110" s="1279"/>
      <c r="SJQ110" s="1279"/>
      <c r="SJR110" s="1279"/>
      <c r="SJS110" s="1279"/>
      <c r="SJT110" s="1279"/>
      <c r="SJU110" s="1279"/>
      <c r="SJV110" s="1279"/>
      <c r="SJW110" s="1279"/>
      <c r="SJX110" s="1279"/>
      <c r="SJY110" s="1279"/>
      <c r="SJZ110" s="1279"/>
      <c r="SKA110" s="1279"/>
      <c r="SKB110" s="1279"/>
      <c r="SKC110" s="1279"/>
      <c r="SKD110" s="1279"/>
      <c r="SKE110" s="1279"/>
      <c r="SKF110" s="1279"/>
      <c r="SKG110" s="1279"/>
      <c r="SKH110" s="1279"/>
      <c r="SKI110" s="1279"/>
      <c r="SKJ110" s="1279"/>
      <c r="SKK110" s="1279"/>
      <c r="SKL110" s="1279"/>
      <c r="SKM110" s="1279"/>
      <c r="SKN110" s="1279"/>
      <c r="SKO110" s="1279"/>
      <c r="SKP110" s="1279"/>
      <c r="SKQ110" s="1279"/>
      <c r="SKR110" s="1279"/>
      <c r="SKS110" s="1279"/>
      <c r="SKT110" s="1279"/>
      <c r="SKU110" s="1279"/>
      <c r="SKV110" s="1279"/>
      <c r="SKW110" s="1279"/>
      <c r="SKX110" s="1279"/>
      <c r="SKY110" s="1279"/>
      <c r="SKZ110" s="1279"/>
      <c r="SLA110" s="1279"/>
      <c r="SLB110" s="1279"/>
      <c r="SLC110" s="1279"/>
      <c r="SLD110" s="1279"/>
      <c r="SLE110" s="1279"/>
      <c r="SLF110" s="1279"/>
      <c r="SLG110" s="1279"/>
      <c r="SLH110" s="1279"/>
      <c r="SLI110" s="1279"/>
      <c r="SLJ110" s="1279"/>
      <c r="SLK110" s="1279"/>
      <c r="SLL110" s="1279"/>
      <c r="SLM110" s="1279"/>
      <c r="SLN110" s="1279"/>
      <c r="SLO110" s="1279"/>
      <c r="SLP110" s="1279"/>
      <c r="SLQ110" s="1279"/>
      <c r="SLR110" s="1279"/>
      <c r="SLS110" s="1279"/>
      <c r="SLT110" s="1279"/>
      <c r="SLU110" s="1279"/>
      <c r="SLV110" s="1279"/>
      <c r="SLW110" s="1279"/>
      <c r="SLX110" s="1279"/>
      <c r="SLY110" s="1279"/>
      <c r="SLZ110" s="1279"/>
      <c r="SMA110" s="1279"/>
      <c r="SMB110" s="1279"/>
      <c r="SMC110" s="1279"/>
      <c r="SMD110" s="1279"/>
      <c r="SME110" s="1279"/>
      <c r="SMF110" s="1279"/>
      <c r="SMG110" s="1279"/>
      <c r="SMH110" s="1279"/>
      <c r="SMI110" s="1279"/>
      <c r="SMJ110" s="1279"/>
      <c r="SMK110" s="1279"/>
      <c r="SML110" s="1279"/>
      <c r="SMM110" s="1279"/>
      <c r="SMN110" s="1279"/>
      <c r="SMO110" s="1279"/>
      <c r="SMP110" s="1279"/>
      <c r="SMQ110" s="1279"/>
      <c r="SMR110" s="1279"/>
      <c r="SMS110" s="1279"/>
      <c r="SMT110" s="1279"/>
      <c r="SMU110" s="1279"/>
      <c r="SMV110" s="1279"/>
      <c r="SMW110" s="1279"/>
      <c r="SMX110" s="1279"/>
      <c r="SMY110" s="1279"/>
      <c r="SMZ110" s="1279"/>
      <c r="SNA110" s="1279"/>
      <c r="SNB110" s="1279"/>
      <c r="SNC110" s="1279"/>
      <c r="SND110" s="1279"/>
      <c r="SNE110" s="1279"/>
      <c r="SNF110" s="1279"/>
      <c r="SNG110" s="1279"/>
      <c r="SNH110" s="1279"/>
      <c r="SNI110" s="1279"/>
      <c r="SNJ110" s="1279"/>
      <c r="SNK110" s="1279"/>
      <c r="SNL110" s="1279"/>
      <c r="SNM110" s="1279"/>
      <c r="SNN110" s="1279"/>
      <c r="SNO110" s="1279"/>
      <c r="SNP110" s="1279"/>
      <c r="SNQ110" s="1279"/>
      <c r="SNR110" s="1279"/>
      <c r="SNS110" s="1279"/>
      <c r="SNT110" s="1279"/>
      <c r="SNU110" s="1279"/>
      <c r="SNV110" s="1279"/>
      <c r="SNW110" s="1279"/>
      <c r="SNX110" s="1279"/>
      <c r="SNY110" s="1279"/>
      <c r="SNZ110" s="1279"/>
      <c r="SOA110" s="1279"/>
      <c r="SOB110" s="1279"/>
      <c r="SOC110" s="1279"/>
      <c r="SOD110" s="1279"/>
      <c r="SOE110" s="1279"/>
      <c r="SOF110" s="1279"/>
      <c r="SOG110" s="1279"/>
      <c r="SOH110" s="1279"/>
      <c r="SOI110" s="1279"/>
      <c r="SOJ110" s="1279"/>
      <c r="SOK110" s="1279"/>
      <c r="SOL110" s="1279"/>
      <c r="SOM110" s="1279"/>
      <c r="SON110" s="1279"/>
      <c r="SOO110" s="1279"/>
      <c r="SOP110" s="1279"/>
      <c r="SOQ110" s="1279"/>
      <c r="SOR110" s="1279"/>
      <c r="SOS110" s="1279"/>
      <c r="SOT110" s="1279"/>
      <c r="SOU110" s="1279"/>
      <c r="SOV110" s="1279"/>
      <c r="SOW110" s="1279"/>
      <c r="SOX110" s="1279"/>
      <c r="SOY110" s="1279"/>
      <c r="SOZ110" s="1279"/>
      <c r="SPA110" s="1279"/>
      <c r="SPB110" s="1279"/>
      <c r="SPC110" s="1279"/>
      <c r="SPD110" s="1279"/>
      <c r="SPE110" s="1279"/>
      <c r="SPF110" s="1279"/>
      <c r="SPG110" s="1279"/>
      <c r="SPH110" s="1279"/>
      <c r="SPI110" s="1279"/>
      <c r="SPJ110" s="1279"/>
      <c r="SPK110" s="1279"/>
      <c r="SPL110" s="1279"/>
      <c r="SPM110" s="1279"/>
      <c r="SPN110" s="1279"/>
      <c r="SPO110" s="1279"/>
      <c r="SPP110" s="1279"/>
      <c r="SPQ110" s="1279"/>
      <c r="SPR110" s="1279"/>
      <c r="SPS110" s="1279"/>
      <c r="SPT110" s="1279"/>
      <c r="SPU110" s="1279"/>
      <c r="SPV110" s="1279"/>
      <c r="SPW110" s="1279"/>
      <c r="SPX110" s="1279"/>
      <c r="SPY110" s="1279"/>
      <c r="SPZ110" s="1279"/>
      <c r="SQA110" s="1279"/>
      <c r="SQB110" s="1279"/>
      <c r="SQC110" s="1279"/>
      <c r="SQD110" s="1279"/>
      <c r="SQE110" s="1279"/>
      <c r="SQF110" s="1279"/>
      <c r="SQG110" s="1279"/>
      <c r="SQH110" s="1279"/>
      <c r="SQI110" s="1279"/>
      <c r="SQJ110" s="1279"/>
      <c r="SQK110" s="1279"/>
      <c r="SQL110" s="1279"/>
      <c r="SQM110" s="1279"/>
      <c r="SQN110" s="1279"/>
      <c r="SQO110" s="1279"/>
      <c r="SQP110" s="1279"/>
      <c r="SQQ110" s="1279"/>
      <c r="SQR110" s="1279"/>
      <c r="SQS110" s="1279"/>
      <c r="SQT110" s="1279"/>
      <c r="SQU110" s="1279"/>
      <c r="SQV110" s="1279"/>
      <c r="SQW110" s="1279"/>
      <c r="SQX110" s="1279"/>
      <c r="SQY110" s="1279"/>
      <c r="SQZ110" s="1279"/>
      <c r="SRA110" s="1279"/>
      <c r="SRB110" s="1279"/>
      <c r="SRC110" s="1279"/>
      <c r="SRD110" s="1279"/>
      <c r="SRE110" s="1279"/>
      <c r="SRF110" s="1279"/>
      <c r="SRG110" s="1279"/>
      <c r="SRH110" s="1279"/>
      <c r="SRI110" s="1279"/>
      <c r="SRJ110" s="1279"/>
      <c r="SRK110" s="1279"/>
      <c r="SRL110" s="1279"/>
      <c r="SRM110" s="1279"/>
      <c r="SRN110" s="1279"/>
      <c r="SRO110" s="1279"/>
      <c r="SRP110" s="1279"/>
      <c r="SRQ110" s="1279"/>
      <c r="SRR110" s="1279"/>
      <c r="SRS110" s="1279"/>
      <c r="SRT110" s="1279"/>
      <c r="SRU110" s="1279"/>
      <c r="SRV110" s="1279"/>
      <c r="SRW110" s="1279"/>
      <c r="SRX110" s="1279"/>
      <c r="SRY110" s="1279"/>
      <c r="SRZ110" s="1279"/>
      <c r="SSA110" s="1279"/>
      <c r="SSB110" s="1279"/>
      <c r="SSC110" s="1279"/>
      <c r="SSD110" s="1279"/>
      <c r="SSE110" s="1279"/>
      <c r="SSF110" s="1279"/>
      <c r="SSG110" s="1279"/>
      <c r="SSH110" s="1279"/>
      <c r="SSI110" s="1279"/>
      <c r="SSJ110" s="1279"/>
      <c r="SSK110" s="1279"/>
      <c r="SSL110" s="1279"/>
      <c r="SSM110" s="1279"/>
      <c r="SSN110" s="1279"/>
      <c r="SSO110" s="1279"/>
      <c r="SSP110" s="1279"/>
      <c r="SSQ110" s="1279"/>
      <c r="SSR110" s="1279"/>
      <c r="SSS110" s="1279"/>
      <c r="SST110" s="1279"/>
      <c r="SSU110" s="1279"/>
      <c r="SSV110" s="1279"/>
      <c r="SSW110" s="1279"/>
      <c r="SSX110" s="1279"/>
      <c r="SSY110" s="1279"/>
      <c r="SSZ110" s="1279"/>
      <c r="STA110" s="1279"/>
      <c r="STB110" s="1279"/>
      <c r="STC110" s="1279"/>
      <c r="STD110" s="1279"/>
      <c r="STE110" s="1279"/>
      <c r="STF110" s="1279"/>
      <c r="STG110" s="1279"/>
      <c r="STH110" s="1279"/>
      <c r="STI110" s="1279"/>
      <c r="STJ110" s="1279"/>
      <c r="STK110" s="1279"/>
      <c r="STL110" s="1279"/>
      <c r="STM110" s="1279"/>
      <c r="STN110" s="1279"/>
      <c r="STO110" s="1279"/>
      <c r="STP110" s="1279"/>
      <c r="STQ110" s="1279"/>
      <c r="STR110" s="1279"/>
      <c r="STS110" s="1279"/>
      <c r="STT110" s="1279"/>
      <c r="STU110" s="1279"/>
      <c r="STV110" s="1279"/>
      <c r="STW110" s="1279"/>
      <c r="STX110" s="1279"/>
      <c r="STY110" s="1279"/>
      <c r="STZ110" s="1279"/>
      <c r="SUA110" s="1279"/>
      <c r="SUB110" s="1279"/>
      <c r="SUC110" s="1279"/>
      <c r="SUD110" s="1279"/>
      <c r="SUE110" s="1279"/>
      <c r="SUF110" s="1279"/>
      <c r="SUG110" s="1279"/>
      <c r="SUH110" s="1279"/>
      <c r="SUI110" s="1279"/>
      <c r="SUJ110" s="1279"/>
      <c r="SUK110" s="1279"/>
      <c r="SUL110" s="1279"/>
      <c r="SUM110" s="1279"/>
      <c r="SUN110" s="1279"/>
      <c r="SUO110" s="1279"/>
      <c r="SUP110" s="1279"/>
      <c r="SUQ110" s="1279"/>
      <c r="SUR110" s="1279"/>
      <c r="SUS110" s="1279"/>
      <c r="SUT110" s="1279"/>
      <c r="SUU110" s="1279"/>
      <c r="SUV110" s="1279"/>
      <c r="SUW110" s="1279"/>
      <c r="SUX110" s="1279"/>
      <c r="SUY110" s="1279"/>
      <c r="SUZ110" s="1279"/>
      <c r="SVA110" s="1279"/>
      <c r="SVB110" s="1279"/>
      <c r="SVC110" s="1279"/>
      <c r="SVD110" s="1279"/>
      <c r="SVE110" s="1279"/>
      <c r="SVF110" s="1279"/>
      <c r="SVG110" s="1279"/>
      <c r="SVH110" s="1279"/>
      <c r="SVI110" s="1279"/>
      <c r="SVJ110" s="1279"/>
      <c r="SVK110" s="1279"/>
      <c r="SVL110" s="1279"/>
      <c r="SVM110" s="1279"/>
      <c r="SVN110" s="1279"/>
      <c r="SVO110" s="1279"/>
      <c r="SVP110" s="1279"/>
      <c r="SVQ110" s="1279"/>
      <c r="SVR110" s="1279"/>
      <c r="SVS110" s="1279"/>
      <c r="SVT110" s="1279"/>
      <c r="SVU110" s="1279"/>
      <c r="SVV110" s="1279"/>
      <c r="SVW110" s="1279"/>
      <c r="SVX110" s="1279"/>
      <c r="SVY110" s="1279"/>
      <c r="SVZ110" s="1279"/>
      <c r="SWA110" s="1279"/>
      <c r="SWB110" s="1279"/>
      <c r="SWC110" s="1279"/>
      <c r="SWD110" s="1279"/>
      <c r="SWE110" s="1279"/>
      <c r="SWF110" s="1279"/>
      <c r="SWG110" s="1279"/>
      <c r="SWH110" s="1279"/>
      <c r="SWI110" s="1279"/>
      <c r="SWJ110" s="1279"/>
      <c r="SWK110" s="1279"/>
      <c r="SWL110" s="1279"/>
      <c r="SWM110" s="1279"/>
      <c r="SWN110" s="1279"/>
      <c r="SWO110" s="1279"/>
      <c r="SWP110" s="1279"/>
      <c r="SWQ110" s="1279"/>
      <c r="SWR110" s="1279"/>
      <c r="SWS110" s="1279"/>
      <c r="SWT110" s="1279"/>
      <c r="SWU110" s="1279"/>
      <c r="SWV110" s="1279"/>
      <c r="SWW110" s="1279"/>
      <c r="SWX110" s="1279"/>
      <c r="SWY110" s="1279"/>
      <c r="SWZ110" s="1279"/>
      <c r="SXA110" s="1279"/>
      <c r="SXB110" s="1279"/>
      <c r="SXC110" s="1279"/>
      <c r="SXD110" s="1279"/>
      <c r="SXE110" s="1279"/>
      <c r="SXF110" s="1279"/>
      <c r="SXG110" s="1279"/>
      <c r="SXH110" s="1279"/>
      <c r="SXI110" s="1279"/>
      <c r="SXJ110" s="1279"/>
      <c r="SXK110" s="1279"/>
      <c r="SXL110" s="1279"/>
      <c r="SXM110" s="1279"/>
      <c r="SXN110" s="1279"/>
      <c r="SXO110" s="1279"/>
      <c r="SXP110" s="1279"/>
      <c r="SXQ110" s="1279"/>
      <c r="SXR110" s="1279"/>
      <c r="SXS110" s="1279"/>
      <c r="SXT110" s="1279"/>
      <c r="SXU110" s="1279"/>
      <c r="SXV110" s="1279"/>
      <c r="SXW110" s="1279"/>
      <c r="SXX110" s="1279"/>
      <c r="SXY110" s="1279"/>
      <c r="SXZ110" s="1279"/>
      <c r="SYA110" s="1279"/>
      <c r="SYB110" s="1279"/>
      <c r="SYC110" s="1279"/>
      <c r="SYD110" s="1279"/>
      <c r="SYE110" s="1279"/>
      <c r="SYF110" s="1279"/>
      <c r="SYG110" s="1279"/>
      <c r="SYH110" s="1279"/>
      <c r="SYI110" s="1279"/>
      <c r="SYJ110" s="1279"/>
      <c r="SYK110" s="1279"/>
      <c r="SYL110" s="1279"/>
      <c r="SYM110" s="1279"/>
      <c r="SYN110" s="1279"/>
      <c r="SYO110" s="1279"/>
      <c r="SYP110" s="1279"/>
      <c r="SYQ110" s="1279"/>
      <c r="SYR110" s="1279"/>
      <c r="SYS110" s="1279"/>
      <c r="SYT110" s="1279"/>
      <c r="SYU110" s="1279"/>
      <c r="SYV110" s="1279"/>
      <c r="SYW110" s="1279"/>
      <c r="SYX110" s="1279"/>
      <c r="SYY110" s="1279"/>
      <c r="SYZ110" s="1279"/>
      <c r="SZA110" s="1279"/>
      <c r="SZB110" s="1279"/>
      <c r="SZC110" s="1279"/>
      <c r="SZD110" s="1279"/>
      <c r="SZE110" s="1279"/>
      <c r="SZF110" s="1279"/>
      <c r="SZG110" s="1279"/>
      <c r="SZH110" s="1279"/>
      <c r="SZI110" s="1279"/>
      <c r="SZJ110" s="1279"/>
      <c r="SZK110" s="1279"/>
      <c r="SZL110" s="1279"/>
      <c r="SZM110" s="1279"/>
      <c r="SZN110" s="1279"/>
      <c r="SZO110" s="1279"/>
      <c r="SZP110" s="1279"/>
      <c r="SZQ110" s="1279"/>
      <c r="SZR110" s="1279"/>
      <c r="SZS110" s="1279"/>
      <c r="SZT110" s="1279"/>
      <c r="SZU110" s="1279"/>
      <c r="SZV110" s="1279"/>
      <c r="SZW110" s="1279"/>
      <c r="SZX110" s="1279"/>
      <c r="SZY110" s="1279"/>
      <c r="SZZ110" s="1279"/>
      <c r="TAA110" s="1279"/>
      <c r="TAB110" s="1279"/>
      <c r="TAC110" s="1279"/>
      <c r="TAD110" s="1279"/>
      <c r="TAE110" s="1279"/>
      <c r="TAF110" s="1279"/>
      <c r="TAG110" s="1279"/>
      <c r="TAH110" s="1279"/>
      <c r="TAI110" s="1279"/>
      <c r="TAJ110" s="1279"/>
      <c r="TAK110" s="1279"/>
      <c r="TAL110" s="1279"/>
      <c r="TAM110" s="1279"/>
      <c r="TAN110" s="1279"/>
      <c r="TAO110" s="1279"/>
      <c r="TAP110" s="1279"/>
      <c r="TAQ110" s="1279"/>
      <c r="TAR110" s="1279"/>
      <c r="TAS110" s="1279"/>
      <c r="TAT110" s="1279"/>
      <c r="TAU110" s="1279"/>
      <c r="TAV110" s="1279"/>
      <c r="TAW110" s="1279"/>
      <c r="TAX110" s="1279"/>
      <c r="TAY110" s="1279"/>
      <c r="TAZ110" s="1279"/>
      <c r="TBA110" s="1279"/>
      <c r="TBB110" s="1279"/>
      <c r="TBC110" s="1279"/>
      <c r="TBD110" s="1279"/>
      <c r="TBE110" s="1279"/>
      <c r="TBF110" s="1279"/>
      <c r="TBG110" s="1279"/>
      <c r="TBH110" s="1279"/>
      <c r="TBI110" s="1279"/>
      <c r="TBJ110" s="1279"/>
      <c r="TBK110" s="1279"/>
      <c r="TBL110" s="1279"/>
      <c r="TBM110" s="1279"/>
      <c r="TBN110" s="1279"/>
      <c r="TBO110" s="1279"/>
      <c r="TBP110" s="1279"/>
      <c r="TBQ110" s="1279"/>
      <c r="TBR110" s="1279"/>
      <c r="TBS110" s="1279"/>
      <c r="TBT110" s="1279"/>
      <c r="TBU110" s="1279"/>
      <c r="TBV110" s="1279"/>
      <c r="TBW110" s="1279"/>
      <c r="TBX110" s="1279"/>
      <c r="TBY110" s="1279"/>
      <c r="TBZ110" s="1279"/>
      <c r="TCA110" s="1279"/>
      <c r="TCB110" s="1279"/>
      <c r="TCC110" s="1279"/>
      <c r="TCD110" s="1279"/>
      <c r="TCE110" s="1279"/>
      <c r="TCF110" s="1279"/>
      <c r="TCG110" s="1279"/>
      <c r="TCH110" s="1279"/>
      <c r="TCI110" s="1279"/>
      <c r="TCJ110" s="1279"/>
      <c r="TCK110" s="1279"/>
      <c r="TCL110" s="1279"/>
      <c r="TCM110" s="1279"/>
      <c r="TCN110" s="1279"/>
      <c r="TCO110" s="1279"/>
      <c r="TCP110" s="1279"/>
      <c r="TCQ110" s="1279"/>
      <c r="TCR110" s="1279"/>
      <c r="TCS110" s="1279"/>
      <c r="TCT110" s="1279"/>
      <c r="TCU110" s="1279"/>
      <c r="TCV110" s="1279"/>
      <c r="TCW110" s="1279"/>
      <c r="TCX110" s="1279"/>
      <c r="TCY110" s="1279"/>
      <c r="TCZ110" s="1279"/>
      <c r="TDA110" s="1279"/>
      <c r="TDB110" s="1279"/>
      <c r="TDC110" s="1279"/>
      <c r="TDD110" s="1279"/>
      <c r="TDE110" s="1279"/>
      <c r="TDF110" s="1279"/>
      <c r="TDG110" s="1279"/>
      <c r="TDH110" s="1279"/>
      <c r="TDI110" s="1279"/>
      <c r="TDJ110" s="1279"/>
      <c r="TDK110" s="1279"/>
      <c r="TDL110" s="1279"/>
      <c r="TDM110" s="1279"/>
      <c r="TDN110" s="1279"/>
      <c r="TDO110" s="1279"/>
      <c r="TDP110" s="1279"/>
      <c r="TDQ110" s="1279"/>
      <c r="TDR110" s="1279"/>
      <c r="TDS110" s="1279"/>
      <c r="TDT110" s="1279"/>
      <c r="TDU110" s="1279"/>
      <c r="TDV110" s="1279"/>
      <c r="TDW110" s="1279"/>
      <c r="TDX110" s="1279"/>
      <c r="TDY110" s="1279"/>
      <c r="TDZ110" s="1279"/>
      <c r="TEA110" s="1279"/>
      <c r="TEB110" s="1279"/>
      <c r="TEC110" s="1279"/>
      <c r="TED110" s="1279"/>
      <c r="TEE110" s="1279"/>
      <c r="TEF110" s="1279"/>
      <c r="TEG110" s="1279"/>
      <c r="TEH110" s="1279"/>
      <c r="TEI110" s="1279"/>
      <c r="TEJ110" s="1279"/>
      <c r="TEK110" s="1279"/>
      <c r="TEL110" s="1279"/>
      <c r="TEM110" s="1279"/>
      <c r="TEN110" s="1279"/>
      <c r="TEO110" s="1279"/>
      <c r="TEP110" s="1279"/>
      <c r="TEQ110" s="1279"/>
      <c r="TER110" s="1279"/>
      <c r="TES110" s="1279"/>
      <c r="TET110" s="1279"/>
      <c r="TEU110" s="1279"/>
      <c r="TEV110" s="1279"/>
      <c r="TEW110" s="1279"/>
      <c r="TEX110" s="1279"/>
      <c r="TEY110" s="1279"/>
      <c r="TEZ110" s="1279"/>
      <c r="TFA110" s="1279"/>
      <c r="TFB110" s="1279"/>
      <c r="TFC110" s="1279"/>
      <c r="TFD110" s="1279"/>
      <c r="TFE110" s="1279"/>
      <c r="TFF110" s="1279"/>
      <c r="TFG110" s="1279"/>
      <c r="TFH110" s="1279"/>
      <c r="TFI110" s="1279"/>
      <c r="TFJ110" s="1279"/>
      <c r="TFK110" s="1279"/>
      <c r="TFL110" s="1279"/>
      <c r="TFM110" s="1279"/>
      <c r="TFN110" s="1279"/>
      <c r="TFO110" s="1279"/>
      <c r="TFP110" s="1279"/>
      <c r="TFQ110" s="1279"/>
      <c r="TFR110" s="1279"/>
      <c r="TFS110" s="1279"/>
      <c r="TFT110" s="1279"/>
      <c r="TFU110" s="1279"/>
      <c r="TFV110" s="1279"/>
      <c r="TFW110" s="1279"/>
      <c r="TFX110" s="1279"/>
      <c r="TFY110" s="1279"/>
      <c r="TFZ110" s="1279"/>
      <c r="TGA110" s="1279"/>
      <c r="TGB110" s="1279"/>
      <c r="TGC110" s="1279"/>
      <c r="TGD110" s="1279"/>
      <c r="TGE110" s="1279"/>
      <c r="TGF110" s="1279"/>
      <c r="TGG110" s="1279"/>
      <c r="TGH110" s="1279"/>
      <c r="TGI110" s="1279"/>
      <c r="TGJ110" s="1279"/>
      <c r="TGK110" s="1279"/>
      <c r="TGL110" s="1279"/>
      <c r="TGM110" s="1279"/>
      <c r="TGN110" s="1279"/>
      <c r="TGO110" s="1279"/>
      <c r="TGP110" s="1279"/>
      <c r="TGQ110" s="1279"/>
      <c r="TGR110" s="1279"/>
      <c r="TGS110" s="1279"/>
      <c r="TGT110" s="1279"/>
      <c r="TGU110" s="1279"/>
      <c r="TGV110" s="1279"/>
      <c r="TGW110" s="1279"/>
      <c r="TGX110" s="1279"/>
      <c r="TGY110" s="1279"/>
      <c r="TGZ110" s="1279"/>
      <c r="THA110" s="1279"/>
      <c r="THB110" s="1279"/>
      <c r="THC110" s="1279"/>
      <c r="THD110" s="1279"/>
      <c r="THE110" s="1279"/>
      <c r="THF110" s="1279"/>
      <c r="THG110" s="1279"/>
      <c r="THH110" s="1279"/>
      <c r="THI110" s="1279"/>
      <c r="THJ110" s="1279"/>
      <c r="THK110" s="1279"/>
      <c r="THL110" s="1279"/>
      <c r="THM110" s="1279"/>
      <c r="THN110" s="1279"/>
      <c r="THO110" s="1279"/>
      <c r="THP110" s="1279"/>
      <c r="THQ110" s="1279"/>
      <c r="THR110" s="1279"/>
      <c r="THS110" s="1279"/>
      <c r="THT110" s="1279"/>
      <c r="THU110" s="1279"/>
      <c r="THV110" s="1279"/>
      <c r="THW110" s="1279"/>
      <c r="THX110" s="1279"/>
      <c r="THY110" s="1279"/>
      <c r="THZ110" s="1279"/>
      <c r="TIA110" s="1279"/>
      <c r="TIB110" s="1279"/>
      <c r="TIC110" s="1279"/>
      <c r="TID110" s="1279"/>
      <c r="TIE110" s="1279"/>
      <c r="TIF110" s="1279"/>
      <c r="TIG110" s="1279"/>
      <c r="TIH110" s="1279"/>
      <c r="TII110" s="1279"/>
      <c r="TIJ110" s="1279"/>
      <c r="TIK110" s="1279"/>
      <c r="TIL110" s="1279"/>
      <c r="TIM110" s="1279"/>
      <c r="TIN110" s="1279"/>
      <c r="TIO110" s="1279"/>
      <c r="TIP110" s="1279"/>
      <c r="TIQ110" s="1279"/>
      <c r="TIR110" s="1279"/>
      <c r="TIS110" s="1279"/>
      <c r="TIT110" s="1279"/>
      <c r="TIU110" s="1279"/>
      <c r="TIV110" s="1279"/>
      <c r="TIW110" s="1279"/>
      <c r="TIX110" s="1279"/>
      <c r="TIY110" s="1279"/>
      <c r="TIZ110" s="1279"/>
      <c r="TJA110" s="1279"/>
      <c r="TJB110" s="1279"/>
      <c r="TJC110" s="1279"/>
      <c r="TJD110" s="1279"/>
      <c r="TJE110" s="1279"/>
      <c r="TJF110" s="1279"/>
      <c r="TJG110" s="1279"/>
      <c r="TJH110" s="1279"/>
      <c r="TJI110" s="1279"/>
      <c r="TJJ110" s="1279"/>
      <c r="TJK110" s="1279"/>
      <c r="TJL110" s="1279"/>
      <c r="TJM110" s="1279"/>
      <c r="TJN110" s="1279"/>
      <c r="TJO110" s="1279"/>
      <c r="TJP110" s="1279"/>
      <c r="TJQ110" s="1279"/>
      <c r="TJR110" s="1279"/>
      <c r="TJS110" s="1279"/>
      <c r="TJT110" s="1279"/>
      <c r="TJU110" s="1279"/>
      <c r="TJV110" s="1279"/>
      <c r="TJW110" s="1279"/>
      <c r="TJX110" s="1279"/>
      <c r="TJY110" s="1279"/>
      <c r="TJZ110" s="1279"/>
      <c r="TKA110" s="1279"/>
      <c r="TKB110" s="1279"/>
      <c r="TKC110" s="1279"/>
      <c r="TKD110" s="1279"/>
      <c r="TKE110" s="1279"/>
      <c r="TKF110" s="1279"/>
      <c r="TKG110" s="1279"/>
      <c r="TKH110" s="1279"/>
      <c r="TKI110" s="1279"/>
      <c r="TKJ110" s="1279"/>
      <c r="TKK110" s="1279"/>
      <c r="TKL110" s="1279"/>
      <c r="TKM110" s="1279"/>
      <c r="TKN110" s="1279"/>
      <c r="TKO110" s="1279"/>
      <c r="TKP110" s="1279"/>
      <c r="TKQ110" s="1279"/>
      <c r="TKR110" s="1279"/>
      <c r="TKS110" s="1279"/>
      <c r="TKT110" s="1279"/>
      <c r="TKU110" s="1279"/>
      <c r="TKV110" s="1279"/>
      <c r="TKW110" s="1279"/>
      <c r="TKX110" s="1279"/>
      <c r="TKY110" s="1279"/>
      <c r="TKZ110" s="1279"/>
      <c r="TLA110" s="1279"/>
      <c r="TLB110" s="1279"/>
      <c r="TLC110" s="1279"/>
      <c r="TLD110" s="1279"/>
      <c r="TLE110" s="1279"/>
      <c r="TLF110" s="1279"/>
      <c r="TLG110" s="1279"/>
      <c r="TLH110" s="1279"/>
      <c r="TLI110" s="1279"/>
      <c r="TLJ110" s="1279"/>
      <c r="TLK110" s="1279"/>
      <c r="TLL110" s="1279"/>
      <c r="TLM110" s="1279"/>
      <c r="TLN110" s="1279"/>
      <c r="TLO110" s="1279"/>
      <c r="TLP110" s="1279"/>
      <c r="TLQ110" s="1279"/>
      <c r="TLR110" s="1279"/>
      <c r="TLS110" s="1279"/>
      <c r="TLT110" s="1279"/>
      <c r="TLU110" s="1279"/>
      <c r="TLV110" s="1279"/>
      <c r="TLW110" s="1279"/>
      <c r="TLX110" s="1279"/>
      <c r="TLY110" s="1279"/>
      <c r="TLZ110" s="1279"/>
      <c r="TMA110" s="1279"/>
      <c r="TMB110" s="1279"/>
      <c r="TMC110" s="1279"/>
      <c r="TMD110" s="1279"/>
      <c r="TME110" s="1279"/>
      <c r="TMF110" s="1279"/>
      <c r="TMG110" s="1279"/>
      <c r="TMH110" s="1279"/>
      <c r="TMI110" s="1279"/>
      <c r="TMJ110" s="1279"/>
      <c r="TMK110" s="1279"/>
      <c r="TML110" s="1279"/>
      <c r="TMM110" s="1279"/>
      <c r="TMN110" s="1279"/>
      <c r="TMO110" s="1279"/>
      <c r="TMP110" s="1279"/>
      <c r="TMQ110" s="1279"/>
      <c r="TMR110" s="1279"/>
      <c r="TMS110" s="1279"/>
      <c r="TMT110" s="1279"/>
      <c r="TMU110" s="1279"/>
      <c r="TMV110" s="1279"/>
      <c r="TMW110" s="1279"/>
      <c r="TMX110" s="1279"/>
      <c r="TMY110" s="1279"/>
      <c r="TMZ110" s="1279"/>
      <c r="TNA110" s="1279"/>
      <c r="TNB110" s="1279"/>
      <c r="TNC110" s="1279"/>
      <c r="TND110" s="1279"/>
      <c r="TNE110" s="1279"/>
      <c r="TNF110" s="1279"/>
      <c r="TNG110" s="1279"/>
      <c r="TNH110" s="1279"/>
      <c r="TNI110" s="1279"/>
      <c r="TNJ110" s="1279"/>
      <c r="TNK110" s="1279"/>
      <c r="TNL110" s="1279"/>
      <c r="TNM110" s="1279"/>
      <c r="TNN110" s="1279"/>
      <c r="TNO110" s="1279"/>
      <c r="TNP110" s="1279"/>
      <c r="TNQ110" s="1279"/>
      <c r="TNR110" s="1279"/>
      <c r="TNS110" s="1279"/>
      <c r="TNT110" s="1279"/>
      <c r="TNU110" s="1279"/>
      <c r="TNV110" s="1279"/>
      <c r="TNW110" s="1279"/>
      <c r="TNX110" s="1279"/>
      <c r="TNY110" s="1279"/>
      <c r="TNZ110" s="1279"/>
      <c r="TOA110" s="1279"/>
      <c r="TOB110" s="1279"/>
      <c r="TOC110" s="1279"/>
      <c r="TOD110" s="1279"/>
      <c r="TOE110" s="1279"/>
      <c r="TOF110" s="1279"/>
      <c r="TOG110" s="1279"/>
      <c r="TOH110" s="1279"/>
      <c r="TOI110" s="1279"/>
      <c r="TOJ110" s="1279"/>
      <c r="TOK110" s="1279"/>
      <c r="TOL110" s="1279"/>
      <c r="TOM110" s="1279"/>
      <c r="TON110" s="1279"/>
      <c r="TOO110" s="1279"/>
      <c r="TOP110" s="1279"/>
      <c r="TOQ110" s="1279"/>
      <c r="TOR110" s="1279"/>
      <c r="TOS110" s="1279"/>
      <c r="TOT110" s="1279"/>
      <c r="TOU110" s="1279"/>
      <c r="TOV110" s="1279"/>
      <c r="TOW110" s="1279"/>
      <c r="TOX110" s="1279"/>
      <c r="TOY110" s="1279"/>
      <c r="TOZ110" s="1279"/>
      <c r="TPA110" s="1279"/>
      <c r="TPB110" s="1279"/>
      <c r="TPC110" s="1279"/>
      <c r="TPD110" s="1279"/>
      <c r="TPE110" s="1279"/>
      <c r="TPF110" s="1279"/>
      <c r="TPG110" s="1279"/>
      <c r="TPH110" s="1279"/>
      <c r="TPI110" s="1279"/>
      <c r="TPJ110" s="1279"/>
      <c r="TPK110" s="1279"/>
      <c r="TPL110" s="1279"/>
      <c r="TPM110" s="1279"/>
      <c r="TPN110" s="1279"/>
      <c r="TPO110" s="1279"/>
      <c r="TPP110" s="1279"/>
      <c r="TPQ110" s="1279"/>
      <c r="TPR110" s="1279"/>
      <c r="TPS110" s="1279"/>
      <c r="TPT110" s="1279"/>
      <c r="TPU110" s="1279"/>
      <c r="TPV110" s="1279"/>
      <c r="TPW110" s="1279"/>
      <c r="TPX110" s="1279"/>
      <c r="TPY110" s="1279"/>
      <c r="TPZ110" s="1279"/>
      <c r="TQA110" s="1279"/>
      <c r="TQB110" s="1279"/>
      <c r="TQC110" s="1279"/>
      <c r="TQD110" s="1279"/>
      <c r="TQE110" s="1279"/>
      <c r="TQF110" s="1279"/>
      <c r="TQG110" s="1279"/>
      <c r="TQH110" s="1279"/>
      <c r="TQI110" s="1279"/>
      <c r="TQJ110" s="1279"/>
      <c r="TQK110" s="1279"/>
      <c r="TQL110" s="1279"/>
      <c r="TQM110" s="1279"/>
      <c r="TQN110" s="1279"/>
      <c r="TQO110" s="1279"/>
      <c r="TQP110" s="1279"/>
      <c r="TQQ110" s="1279"/>
      <c r="TQR110" s="1279"/>
      <c r="TQS110" s="1279"/>
      <c r="TQT110" s="1279"/>
      <c r="TQU110" s="1279"/>
      <c r="TQV110" s="1279"/>
      <c r="TQW110" s="1279"/>
      <c r="TQX110" s="1279"/>
      <c r="TQY110" s="1279"/>
      <c r="TQZ110" s="1279"/>
      <c r="TRA110" s="1279"/>
      <c r="TRB110" s="1279"/>
      <c r="TRC110" s="1279"/>
      <c r="TRD110" s="1279"/>
      <c r="TRE110" s="1279"/>
      <c r="TRF110" s="1279"/>
      <c r="TRG110" s="1279"/>
      <c r="TRH110" s="1279"/>
      <c r="TRI110" s="1279"/>
      <c r="TRJ110" s="1279"/>
      <c r="TRK110" s="1279"/>
      <c r="TRL110" s="1279"/>
      <c r="TRM110" s="1279"/>
      <c r="TRN110" s="1279"/>
      <c r="TRO110" s="1279"/>
      <c r="TRP110" s="1279"/>
      <c r="TRQ110" s="1279"/>
      <c r="TRR110" s="1279"/>
      <c r="TRS110" s="1279"/>
      <c r="TRT110" s="1279"/>
      <c r="TRU110" s="1279"/>
      <c r="TRV110" s="1279"/>
      <c r="TRW110" s="1279"/>
      <c r="TRX110" s="1279"/>
      <c r="TRY110" s="1279"/>
      <c r="TRZ110" s="1279"/>
      <c r="TSA110" s="1279"/>
      <c r="TSB110" s="1279"/>
      <c r="TSC110" s="1279"/>
      <c r="TSD110" s="1279"/>
      <c r="TSE110" s="1279"/>
      <c r="TSF110" s="1279"/>
      <c r="TSG110" s="1279"/>
      <c r="TSH110" s="1279"/>
      <c r="TSI110" s="1279"/>
      <c r="TSJ110" s="1279"/>
      <c r="TSK110" s="1279"/>
      <c r="TSL110" s="1279"/>
      <c r="TSM110" s="1279"/>
      <c r="TSN110" s="1279"/>
      <c r="TSO110" s="1279"/>
      <c r="TSP110" s="1279"/>
      <c r="TSQ110" s="1279"/>
      <c r="TSR110" s="1279"/>
      <c r="TSS110" s="1279"/>
      <c r="TST110" s="1279"/>
      <c r="TSU110" s="1279"/>
      <c r="TSV110" s="1279"/>
      <c r="TSW110" s="1279"/>
      <c r="TSX110" s="1279"/>
      <c r="TSY110" s="1279"/>
      <c r="TSZ110" s="1279"/>
      <c r="TTA110" s="1279"/>
      <c r="TTB110" s="1279"/>
      <c r="TTC110" s="1279"/>
      <c r="TTD110" s="1279"/>
      <c r="TTE110" s="1279"/>
      <c r="TTF110" s="1279"/>
      <c r="TTG110" s="1279"/>
      <c r="TTH110" s="1279"/>
      <c r="TTI110" s="1279"/>
      <c r="TTJ110" s="1279"/>
      <c r="TTK110" s="1279"/>
      <c r="TTL110" s="1279"/>
      <c r="TTM110" s="1279"/>
      <c r="TTN110" s="1279"/>
      <c r="TTO110" s="1279"/>
      <c r="TTP110" s="1279"/>
      <c r="TTQ110" s="1279"/>
      <c r="TTR110" s="1279"/>
      <c r="TTS110" s="1279"/>
      <c r="TTT110" s="1279"/>
      <c r="TTU110" s="1279"/>
      <c r="TTV110" s="1279"/>
      <c r="TTW110" s="1279"/>
      <c r="TTX110" s="1279"/>
      <c r="TTY110" s="1279"/>
      <c r="TTZ110" s="1279"/>
      <c r="TUA110" s="1279"/>
      <c r="TUB110" s="1279"/>
      <c r="TUC110" s="1279"/>
      <c r="TUD110" s="1279"/>
      <c r="TUE110" s="1279"/>
      <c r="TUF110" s="1279"/>
      <c r="TUG110" s="1279"/>
      <c r="TUH110" s="1279"/>
      <c r="TUI110" s="1279"/>
      <c r="TUJ110" s="1279"/>
      <c r="TUK110" s="1279"/>
      <c r="TUL110" s="1279"/>
      <c r="TUM110" s="1279"/>
      <c r="TUN110" s="1279"/>
      <c r="TUO110" s="1279"/>
      <c r="TUP110" s="1279"/>
      <c r="TUQ110" s="1279"/>
      <c r="TUR110" s="1279"/>
      <c r="TUS110" s="1279"/>
      <c r="TUT110" s="1279"/>
      <c r="TUU110" s="1279"/>
      <c r="TUV110" s="1279"/>
      <c r="TUW110" s="1279"/>
      <c r="TUX110" s="1279"/>
      <c r="TUY110" s="1279"/>
      <c r="TUZ110" s="1279"/>
      <c r="TVA110" s="1279"/>
      <c r="TVB110" s="1279"/>
      <c r="TVC110" s="1279"/>
      <c r="TVD110" s="1279"/>
      <c r="TVE110" s="1279"/>
      <c r="TVF110" s="1279"/>
      <c r="TVG110" s="1279"/>
      <c r="TVH110" s="1279"/>
      <c r="TVI110" s="1279"/>
      <c r="TVJ110" s="1279"/>
      <c r="TVK110" s="1279"/>
      <c r="TVL110" s="1279"/>
      <c r="TVM110" s="1279"/>
      <c r="TVN110" s="1279"/>
      <c r="TVO110" s="1279"/>
      <c r="TVP110" s="1279"/>
      <c r="TVQ110" s="1279"/>
      <c r="TVR110" s="1279"/>
      <c r="TVS110" s="1279"/>
      <c r="TVT110" s="1279"/>
      <c r="TVU110" s="1279"/>
      <c r="TVV110" s="1279"/>
      <c r="TVW110" s="1279"/>
      <c r="TVX110" s="1279"/>
      <c r="TVY110" s="1279"/>
      <c r="TVZ110" s="1279"/>
      <c r="TWA110" s="1279"/>
      <c r="TWB110" s="1279"/>
      <c r="TWC110" s="1279"/>
      <c r="TWD110" s="1279"/>
      <c r="TWE110" s="1279"/>
      <c r="TWF110" s="1279"/>
      <c r="TWG110" s="1279"/>
      <c r="TWH110" s="1279"/>
      <c r="TWI110" s="1279"/>
      <c r="TWJ110" s="1279"/>
      <c r="TWK110" s="1279"/>
      <c r="TWL110" s="1279"/>
      <c r="TWM110" s="1279"/>
      <c r="TWN110" s="1279"/>
      <c r="TWO110" s="1279"/>
      <c r="TWP110" s="1279"/>
      <c r="TWQ110" s="1279"/>
      <c r="TWR110" s="1279"/>
      <c r="TWS110" s="1279"/>
      <c r="TWT110" s="1279"/>
      <c r="TWU110" s="1279"/>
      <c r="TWV110" s="1279"/>
      <c r="TWW110" s="1279"/>
      <c r="TWX110" s="1279"/>
      <c r="TWY110" s="1279"/>
      <c r="TWZ110" s="1279"/>
      <c r="TXA110" s="1279"/>
      <c r="TXB110" s="1279"/>
      <c r="TXC110" s="1279"/>
      <c r="TXD110" s="1279"/>
      <c r="TXE110" s="1279"/>
      <c r="TXF110" s="1279"/>
      <c r="TXG110" s="1279"/>
      <c r="TXH110" s="1279"/>
      <c r="TXI110" s="1279"/>
      <c r="TXJ110" s="1279"/>
      <c r="TXK110" s="1279"/>
      <c r="TXL110" s="1279"/>
      <c r="TXM110" s="1279"/>
      <c r="TXN110" s="1279"/>
      <c r="TXO110" s="1279"/>
      <c r="TXP110" s="1279"/>
      <c r="TXQ110" s="1279"/>
      <c r="TXR110" s="1279"/>
      <c r="TXS110" s="1279"/>
      <c r="TXT110" s="1279"/>
      <c r="TXU110" s="1279"/>
      <c r="TXV110" s="1279"/>
      <c r="TXW110" s="1279"/>
      <c r="TXX110" s="1279"/>
      <c r="TXY110" s="1279"/>
      <c r="TXZ110" s="1279"/>
      <c r="TYA110" s="1279"/>
      <c r="TYB110" s="1279"/>
      <c r="TYC110" s="1279"/>
      <c r="TYD110" s="1279"/>
      <c r="TYE110" s="1279"/>
      <c r="TYF110" s="1279"/>
      <c r="TYG110" s="1279"/>
      <c r="TYH110" s="1279"/>
      <c r="TYI110" s="1279"/>
      <c r="TYJ110" s="1279"/>
      <c r="TYK110" s="1279"/>
      <c r="TYL110" s="1279"/>
      <c r="TYM110" s="1279"/>
      <c r="TYN110" s="1279"/>
      <c r="TYO110" s="1279"/>
      <c r="TYP110" s="1279"/>
      <c r="TYQ110" s="1279"/>
      <c r="TYR110" s="1279"/>
      <c r="TYS110" s="1279"/>
      <c r="TYT110" s="1279"/>
      <c r="TYU110" s="1279"/>
      <c r="TYV110" s="1279"/>
      <c r="TYW110" s="1279"/>
      <c r="TYX110" s="1279"/>
      <c r="TYY110" s="1279"/>
      <c r="TYZ110" s="1279"/>
      <c r="TZA110" s="1279"/>
      <c r="TZB110" s="1279"/>
      <c r="TZC110" s="1279"/>
      <c r="TZD110" s="1279"/>
      <c r="TZE110" s="1279"/>
      <c r="TZF110" s="1279"/>
      <c r="TZG110" s="1279"/>
      <c r="TZH110" s="1279"/>
      <c r="TZI110" s="1279"/>
      <c r="TZJ110" s="1279"/>
      <c r="TZK110" s="1279"/>
      <c r="TZL110" s="1279"/>
      <c r="TZM110" s="1279"/>
      <c r="TZN110" s="1279"/>
      <c r="TZO110" s="1279"/>
      <c r="TZP110" s="1279"/>
      <c r="TZQ110" s="1279"/>
      <c r="TZR110" s="1279"/>
      <c r="TZS110" s="1279"/>
      <c r="TZT110" s="1279"/>
      <c r="TZU110" s="1279"/>
      <c r="TZV110" s="1279"/>
      <c r="TZW110" s="1279"/>
      <c r="TZX110" s="1279"/>
      <c r="TZY110" s="1279"/>
      <c r="TZZ110" s="1279"/>
      <c r="UAA110" s="1279"/>
      <c r="UAB110" s="1279"/>
      <c r="UAC110" s="1279"/>
      <c r="UAD110" s="1279"/>
      <c r="UAE110" s="1279"/>
      <c r="UAF110" s="1279"/>
      <c r="UAG110" s="1279"/>
      <c r="UAH110" s="1279"/>
      <c r="UAI110" s="1279"/>
      <c r="UAJ110" s="1279"/>
      <c r="UAK110" s="1279"/>
      <c r="UAL110" s="1279"/>
      <c r="UAM110" s="1279"/>
      <c r="UAN110" s="1279"/>
      <c r="UAO110" s="1279"/>
      <c r="UAP110" s="1279"/>
      <c r="UAQ110" s="1279"/>
      <c r="UAR110" s="1279"/>
      <c r="UAS110" s="1279"/>
      <c r="UAT110" s="1279"/>
      <c r="UAU110" s="1279"/>
      <c r="UAV110" s="1279"/>
      <c r="UAW110" s="1279"/>
      <c r="UAX110" s="1279"/>
      <c r="UAY110" s="1279"/>
      <c r="UAZ110" s="1279"/>
      <c r="UBA110" s="1279"/>
      <c r="UBB110" s="1279"/>
      <c r="UBC110" s="1279"/>
      <c r="UBD110" s="1279"/>
      <c r="UBE110" s="1279"/>
      <c r="UBF110" s="1279"/>
      <c r="UBG110" s="1279"/>
      <c r="UBH110" s="1279"/>
      <c r="UBI110" s="1279"/>
      <c r="UBJ110" s="1279"/>
      <c r="UBK110" s="1279"/>
      <c r="UBL110" s="1279"/>
      <c r="UBM110" s="1279"/>
      <c r="UBN110" s="1279"/>
      <c r="UBO110" s="1279"/>
      <c r="UBP110" s="1279"/>
      <c r="UBQ110" s="1279"/>
      <c r="UBR110" s="1279"/>
      <c r="UBS110" s="1279"/>
      <c r="UBT110" s="1279"/>
      <c r="UBU110" s="1279"/>
      <c r="UBV110" s="1279"/>
      <c r="UBW110" s="1279"/>
      <c r="UBX110" s="1279"/>
      <c r="UBY110" s="1279"/>
      <c r="UBZ110" s="1279"/>
      <c r="UCA110" s="1279"/>
      <c r="UCB110" s="1279"/>
      <c r="UCC110" s="1279"/>
      <c r="UCD110" s="1279"/>
      <c r="UCE110" s="1279"/>
      <c r="UCF110" s="1279"/>
      <c r="UCG110" s="1279"/>
      <c r="UCH110" s="1279"/>
      <c r="UCI110" s="1279"/>
      <c r="UCJ110" s="1279"/>
      <c r="UCK110" s="1279"/>
      <c r="UCL110" s="1279"/>
      <c r="UCM110" s="1279"/>
      <c r="UCN110" s="1279"/>
      <c r="UCO110" s="1279"/>
      <c r="UCP110" s="1279"/>
      <c r="UCQ110" s="1279"/>
      <c r="UCR110" s="1279"/>
      <c r="UCS110" s="1279"/>
      <c r="UCT110" s="1279"/>
      <c r="UCU110" s="1279"/>
      <c r="UCV110" s="1279"/>
      <c r="UCW110" s="1279"/>
      <c r="UCX110" s="1279"/>
      <c r="UCY110" s="1279"/>
      <c r="UCZ110" s="1279"/>
      <c r="UDA110" s="1279"/>
      <c r="UDB110" s="1279"/>
      <c r="UDC110" s="1279"/>
      <c r="UDD110" s="1279"/>
      <c r="UDE110" s="1279"/>
      <c r="UDF110" s="1279"/>
      <c r="UDG110" s="1279"/>
      <c r="UDH110" s="1279"/>
      <c r="UDI110" s="1279"/>
      <c r="UDJ110" s="1279"/>
      <c r="UDK110" s="1279"/>
      <c r="UDL110" s="1279"/>
      <c r="UDM110" s="1279"/>
      <c r="UDN110" s="1279"/>
      <c r="UDO110" s="1279"/>
      <c r="UDP110" s="1279"/>
      <c r="UDQ110" s="1279"/>
      <c r="UDR110" s="1279"/>
      <c r="UDS110" s="1279"/>
      <c r="UDT110" s="1279"/>
      <c r="UDU110" s="1279"/>
      <c r="UDV110" s="1279"/>
      <c r="UDW110" s="1279"/>
      <c r="UDX110" s="1279"/>
      <c r="UDY110" s="1279"/>
      <c r="UDZ110" s="1279"/>
      <c r="UEA110" s="1279"/>
      <c r="UEB110" s="1279"/>
      <c r="UEC110" s="1279"/>
      <c r="UED110" s="1279"/>
      <c r="UEE110" s="1279"/>
      <c r="UEF110" s="1279"/>
      <c r="UEG110" s="1279"/>
      <c r="UEH110" s="1279"/>
      <c r="UEI110" s="1279"/>
      <c r="UEJ110" s="1279"/>
      <c r="UEK110" s="1279"/>
      <c r="UEL110" s="1279"/>
      <c r="UEM110" s="1279"/>
      <c r="UEN110" s="1279"/>
      <c r="UEO110" s="1279"/>
      <c r="UEP110" s="1279"/>
      <c r="UEQ110" s="1279"/>
      <c r="UER110" s="1279"/>
      <c r="UES110" s="1279"/>
      <c r="UET110" s="1279"/>
      <c r="UEU110" s="1279"/>
      <c r="UEV110" s="1279"/>
      <c r="UEW110" s="1279"/>
      <c r="UEX110" s="1279"/>
      <c r="UEY110" s="1279"/>
      <c r="UEZ110" s="1279"/>
      <c r="UFA110" s="1279"/>
      <c r="UFB110" s="1279"/>
      <c r="UFC110" s="1279"/>
      <c r="UFD110" s="1279"/>
      <c r="UFE110" s="1279"/>
      <c r="UFF110" s="1279"/>
      <c r="UFG110" s="1279"/>
      <c r="UFH110" s="1279"/>
      <c r="UFI110" s="1279"/>
      <c r="UFJ110" s="1279"/>
      <c r="UFK110" s="1279"/>
      <c r="UFL110" s="1279"/>
      <c r="UFM110" s="1279"/>
      <c r="UFN110" s="1279"/>
      <c r="UFO110" s="1279"/>
      <c r="UFP110" s="1279"/>
      <c r="UFQ110" s="1279"/>
      <c r="UFR110" s="1279"/>
      <c r="UFS110" s="1279"/>
      <c r="UFT110" s="1279"/>
      <c r="UFU110" s="1279"/>
      <c r="UFV110" s="1279"/>
      <c r="UFW110" s="1279"/>
      <c r="UFX110" s="1279"/>
      <c r="UFY110" s="1279"/>
      <c r="UFZ110" s="1279"/>
      <c r="UGA110" s="1279"/>
      <c r="UGB110" s="1279"/>
      <c r="UGC110" s="1279"/>
      <c r="UGD110" s="1279"/>
      <c r="UGE110" s="1279"/>
      <c r="UGF110" s="1279"/>
      <c r="UGG110" s="1279"/>
      <c r="UGH110" s="1279"/>
      <c r="UGI110" s="1279"/>
      <c r="UGJ110" s="1279"/>
      <c r="UGK110" s="1279"/>
      <c r="UGL110" s="1279"/>
      <c r="UGM110" s="1279"/>
      <c r="UGN110" s="1279"/>
      <c r="UGO110" s="1279"/>
      <c r="UGP110" s="1279"/>
      <c r="UGQ110" s="1279"/>
      <c r="UGR110" s="1279"/>
      <c r="UGS110" s="1279"/>
      <c r="UGT110" s="1279"/>
      <c r="UGU110" s="1279"/>
      <c r="UGV110" s="1279"/>
      <c r="UGW110" s="1279"/>
      <c r="UGX110" s="1279"/>
      <c r="UGY110" s="1279"/>
      <c r="UGZ110" s="1279"/>
      <c r="UHA110" s="1279"/>
      <c r="UHB110" s="1279"/>
      <c r="UHC110" s="1279"/>
      <c r="UHD110" s="1279"/>
      <c r="UHE110" s="1279"/>
      <c r="UHF110" s="1279"/>
      <c r="UHG110" s="1279"/>
      <c r="UHH110" s="1279"/>
      <c r="UHI110" s="1279"/>
      <c r="UHJ110" s="1279"/>
      <c r="UHK110" s="1279"/>
      <c r="UHL110" s="1279"/>
      <c r="UHM110" s="1279"/>
      <c r="UHN110" s="1279"/>
      <c r="UHO110" s="1279"/>
      <c r="UHP110" s="1279"/>
      <c r="UHQ110" s="1279"/>
      <c r="UHR110" s="1279"/>
      <c r="UHS110" s="1279"/>
      <c r="UHT110" s="1279"/>
      <c r="UHU110" s="1279"/>
      <c r="UHV110" s="1279"/>
      <c r="UHW110" s="1279"/>
      <c r="UHX110" s="1279"/>
      <c r="UHY110" s="1279"/>
      <c r="UHZ110" s="1279"/>
      <c r="UIA110" s="1279"/>
      <c r="UIB110" s="1279"/>
      <c r="UIC110" s="1279"/>
      <c r="UID110" s="1279"/>
      <c r="UIE110" s="1279"/>
      <c r="UIF110" s="1279"/>
      <c r="UIG110" s="1279"/>
      <c r="UIH110" s="1279"/>
      <c r="UII110" s="1279"/>
      <c r="UIJ110" s="1279"/>
      <c r="UIK110" s="1279"/>
      <c r="UIL110" s="1279"/>
      <c r="UIM110" s="1279"/>
      <c r="UIN110" s="1279"/>
      <c r="UIO110" s="1279"/>
      <c r="UIP110" s="1279"/>
      <c r="UIQ110" s="1279"/>
      <c r="UIR110" s="1279"/>
      <c r="UIS110" s="1279"/>
      <c r="UIT110" s="1279"/>
      <c r="UIU110" s="1279"/>
      <c r="UIV110" s="1279"/>
      <c r="UIW110" s="1279"/>
      <c r="UIX110" s="1279"/>
      <c r="UIY110" s="1279"/>
      <c r="UIZ110" s="1279"/>
      <c r="UJA110" s="1279"/>
      <c r="UJB110" s="1279"/>
      <c r="UJC110" s="1279"/>
      <c r="UJD110" s="1279"/>
      <c r="UJE110" s="1279"/>
      <c r="UJF110" s="1279"/>
      <c r="UJG110" s="1279"/>
      <c r="UJH110" s="1279"/>
      <c r="UJI110" s="1279"/>
      <c r="UJJ110" s="1279"/>
      <c r="UJK110" s="1279"/>
      <c r="UJL110" s="1279"/>
      <c r="UJM110" s="1279"/>
      <c r="UJN110" s="1279"/>
      <c r="UJO110" s="1279"/>
      <c r="UJP110" s="1279"/>
      <c r="UJQ110" s="1279"/>
      <c r="UJR110" s="1279"/>
      <c r="UJS110" s="1279"/>
      <c r="UJT110" s="1279"/>
      <c r="UJU110" s="1279"/>
      <c r="UJV110" s="1279"/>
      <c r="UJW110" s="1279"/>
      <c r="UJX110" s="1279"/>
      <c r="UJY110" s="1279"/>
      <c r="UJZ110" s="1279"/>
      <c r="UKA110" s="1279"/>
      <c r="UKB110" s="1279"/>
      <c r="UKC110" s="1279"/>
      <c r="UKD110" s="1279"/>
      <c r="UKE110" s="1279"/>
      <c r="UKF110" s="1279"/>
      <c r="UKG110" s="1279"/>
      <c r="UKH110" s="1279"/>
      <c r="UKI110" s="1279"/>
      <c r="UKJ110" s="1279"/>
      <c r="UKK110" s="1279"/>
      <c r="UKL110" s="1279"/>
      <c r="UKM110" s="1279"/>
      <c r="UKN110" s="1279"/>
      <c r="UKO110" s="1279"/>
      <c r="UKP110" s="1279"/>
      <c r="UKQ110" s="1279"/>
      <c r="UKR110" s="1279"/>
      <c r="UKS110" s="1279"/>
      <c r="UKT110" s="1279"/>
      <c r="UKU110" s="1279"/>
      <c r="UKV110" s="1279"/>
      <c r="UKW110" s="1279"/>
      <c r="UKX110" s="1279"/>
      <c r="UKY110" s="1279"/>
      <c r="UKZ110" s="1279"/>
      <c r="ULA110" s="1279"/>
      <c r="ULB110" s="1279"/>
      <c r="ULC110" s="1279"/>
      <c r="ULD110" s="1279"/>
      <c r="ULE110" s="1279"/>
      <c r="ULF110" s="1279"/>
      <c r="ULG110" s="1279"/>
      <c r="ULH110" s="1279"/>
      <c r="ULI110" s="1279"/>
      <c r="ULJ110" s="1279"/>
      <c r="ULK110" s="1279"/>
      <c r="ULL110" s="1279"/>
      <c r="ULM110" s="1279"/>
      <c r="ULN110" s="1279"/>
      <c r="ULO110" s="1279"/>
      <c r="ULP110" s="1279"/>
      <c r="ULQ110" s="1279"/>
      <c r="ULR110" s="1279"/>
      <c r="ULS110" s="1279"/>
      <c r="ULT110" s="1279"/>
      <c r="ULU110" s="1279"/>
      <c r="ULV110" s="1279"/>
      <c r="ULW110" s="1279"/>
      <c r="ULX110" s="1279"/>
      <c r="ULY110" s="1279"/>
      <c r="ULZ110" s="1279"/>
      <c r="UMA110" s="1279"/>
      <c r="UMB110" s="1279"/>
      <c r="UMC110" s="1279"/>
      <c r="UMD110" s="1279"/>
      <c r="UME110" s="1279"/>
      <c r="UMF110" s="1279"/>
      <c r="UMG110" s="1279"/>
      <c r="UMH110" s="1279"/>
      <c r="UMI110" s="1279"/>
      <c r="UMJ110" s="1279"/>
      <c r="UMK110" s="1279"/>
      <c r="UML110" s="1279"/>
      <c r="UMM110" s="1279"/>
      <c r="UMN110" s="1279"/>
      <c r="UMO110" s="1279"/>
      <c r="UMP110" s="1279"/>
      <c r="UMQ110" s="1279"/>
      <c r="UMR110" s="1279"/>
      <c r="UMS110" s="1279"/>
      <c r="UMT110" s="1279"/>
      <c r="UMU110" s="1279"/>
      <c r="UMV110" s="1279"/>
      <c r="UMW110" s="1279"/>
      <c r="UMX110" s="1279"/>
      <c r="UMY110" s="1279"/>
      <c r="UMZ110" s="1279"/>
      <c r="UNA110" s="1279"/>
      <c r="UNB110" s="1279"/>
      <c r="UNC110" s="1279"/>
      <c r="UND110" s="1279"/>
      <c r="UNE110" s="1279"/>
      <c r="UNF110" s="1279"/>
      <c r="UNG110" s="1279"/>
      <c r="UNH110" s="1279"/>
      <c r="UNI110" s="1279"/>
      <c r="UNJ110" s="1279"/>
      <c r="UNK110" s="1279"/>
      <c r="UNL110" s="1279"/>
      <c r="UNM110" s="1279"/>
      <c r="UNN110" s="1279"/>
      <c r="UNO110" s="1279"/>
      <c r="UNP110" s="1279"/>
      <c r="UNQ110" s="1279"/>
      <c r="UNR110" s="1279"/>
      <c r="UNS110" s="1279"/>
      <c r="UNT110" s="1279"/>
      <c r="UNU110" s="1279"/>
      <c r="UNV110" s="1279"/>
      <c r="UNW110" s="1279"/>
      <c r="UNX110" s="1279"/>
      <c r="UNY110" s="1279"/>
      <c r="UNZ110" s="1279"/>
      <c r="UOA110" s="1279"/>
      <c r="UOB110" s="1279"/>
      <c r="UOC110" s="1279"/>
      <c r="UOD110" s="1279"/>
      <c r="UOE110" s="1279"/>
      <c r="UOF110" s="1279"/>
      <c r="UOG110" s="1279"/>
      <c r="UOH110" s="1279"/>
      <c r="UOI110" s="1279"/>
      <c r="UOJ110" s="1279"/>
      <c r="UOK110" s="1279"/>
      <c r="UOL110" s="1279"/>
      <c r="UOM110" s="1279"/>
      <c r="UON110" s="1279"/>
      <c r="UOO110" s="1279"/>
      <c r="UOP110" s="1279"/>
      <c r="UOQ110" s="1279"/>
      <c r="UOR110" s="1279"/>
      <c r="UOS110" s="1279"/>
      <c r="UOT110" s="1279"/>
      <c r="UOU110" s="1279"/>
      <c r="UOV110" s="1279"/>
      <c r="UOW110" s="1279"/>
      <c r="UOX110" s="1279"/>
      <c r="UOY110" s="1279"/>
      <c r="UOZ110" s="1279"/>
      <c r="UPA110" s="1279"/>
      <c r="UPB110" s="1279"/>
      <c r="UPC110" s="1279"/>
      <c r="UPD110" s="1279"/>
      <c r="UPE110" s="1279"/>
      <c r="UPF110" s="1279"/>
      <c r="UPG110" s="1279"/>
      <c r="UPH110" s="1279"/>
      <c r="UPI110" s="1279"/>
      <c r="UPJ110" s="1279"/>
      <c r="UPK110" s="1279"/>
      <c r="UPL110" s="1279"/>
      <c r="UPM110" s="1279"/>
      <c r="UPN110" s="1279"/>
      <c r="UPO110" s="1279"/>
      <c r="UPP110" s="1279"/>
      <c r="UPQ110" s="1279"/>
      <c r="UPR110" s="1279"/>
      <c r="UPS110" s="1279"/>
      <c r="UPT110" s="1279"/>
      <c r="UPU110" s="1279"/>
      <c r="UPV110" s="1279"/>
      <c r="UPW110" s="1279"/>
      <c r="UPX110" s="1279"/>
      <c r="UPY110" s="1279"/>
      <c r="UPZ110" s="1279"/>
      <c r="UQA110" s="1279"/>
      <c r="UQB110" s="1279"/>
      <c r="UQC110" s="1279"/>
      <c r="UQD110" s="1279"/>
      <c r="UQE110" s="1279"/>
      <c r="UQF110" s="1279"/>
      <c r="UQG110" s="1279"/>
      <c r="UQH110" s="1279"/>
      <c r="UQI110" s="1279"/>
      <c r="UQJ110" s="1279"/>
      <c r="UQK110" s="1279"/>
      <c r="UQL110" s="1279"/>
      <c r="UQM110" s="1279"/>
      <c r="UQN110" s="1279"/>
      <c r="UQO110" s="1279"/>
      <c r="UQP110" s="1279"/>
      <c r="UQQ110" s="1279"/>
      <c r="UQR110" s="1279"/>
      <c r="UQS110" s="1279"/>
      <c r="UQT110" s="1279"/>
      <c r="UQU110" s="1279"/>
      <c r="UQV110" s="1279"/>
      <c r="UQW110" s="1279"/>
      <c r="UQX110" s="1279"/>
      <c r="UQY110" s="1279"/>
      <c r="UQZ110" s="1279"/>
      <c r="URA110" s="1279"/>
      <c r="URB110" s="1279"/>
      <c r="URC110" s="1279"/>
      <c r="URD110" s="1279"/>
      <c r="URE110" s="1279"/>
      <c r="URF110" s="1279"/>
      <c r="URG110" s="1279"/>
      <c r="URH110" s="1279"/>
      <c r="URI110" s="1279"/>
      <c r="URJ110" s="1279"/>
      <c r="URK110" s="1279"/>
      <c r="URL110" s="1279"/>
      <c r="URM110" s="1279"/>
      <c r="URN110" s="1279"/>
      <c r="URO110" s="1279"/>
      <c r="URP110" s="1279"/>
      <c r="URQ110" s="1279"/>
      <c r="URR110" s="1279"/>
      <c r="URS110" s="1279"/>
      <c r="URT110" s="1279"/>
      <c r="URU110" s="1279"/>
      <c r="URV110" s="1279"/>
      <c r="URW110" s="1279"/>
      <c r="URX110" s="1279"/>
      <c r="URY110" s="1279"/>
      <c r="URZ110" s="1279"/>
      <c r="USA110" s="1279"/>
      <c r="USB110" s="1279"/>
      <c r="USC110" s="1279"/>
      <c r="USD110" s="1279"/>
      <c r="USE110" s="1279"/>
      <c r="USF110" s="1279"/>
      <c r="USG110" s="1279"/>
      <c r="USH110" s="1279"/>
      <c r="USI110" s="1279"/>
      <c r="USJ110" s="1279"/>
      <c r="USK110" s="1279"/>
      <c r="USL110" s="1279"/>
      <c r="USM110" s="1279"/>
      <c r="USN110" s="1279"/>
      <c r="USO110" s="1279"/>
      <c r="USP110" s="1279"/>
      <c r="USQ110" s="1279"/>
      <c r="USR110" s="1279"/>
      <c r="USS110" s="1279"/>
      <c r="UST110" s="1279"/>
      <c r="USU110" s="1279"/>
      <c r="USV110" s="1279"/>
      <c r="USW110" s="1279"/>
      <c r="USX110" s="1279"/>
      <c r="USY110" s="1279"/>
      <c r="USZ110" s="1279"/>
      <c r="UTA110" s="1279"/>
      <c r="UTB110" s="1279"/>
      <c r="UTC110" s="1279"/>
      <c r="UTD110" s="1279"/>
      <c r="UTE110" s="1279"/>
      <c r="UTF110" s="1279"/>
      <c r="UTG110" s="1279"/>
      <c r="UTH110" s="1279"/>
      <c r="UTI110" s="1279"/>
      <c r="UTJ110" s="1279"/>
      <c r="UTK110" s="1279"/>
      <c r="UTL110" s="1279"/>
      <c r="UTM110" s="1279"/>
      <c r="UTN110" s="1279"/>
      <c r="UTO110" s="1279"/>
      <c r="UTP110" s="1279"/>
      <c r="UTQ110" s="1279"/>
      <c r="UTR110" s="1279"/>
      <c r="UTS110" s="1279"/>
      <c r="UTT110" s="1279"/>
      <c r="UTU110" s="1279"/>
      <c r="UTV110" s="1279"/>
      <c r="UTW110" s="1279"/>
      <c r="UTX110" s="1279"/>
      <c r="UTY110" s="1279"/>
      <c r="UTZ110" s="1279"/>
      <c r="UUA110" s="1279"/>
      <c r="UUB110" s="1279"/>
      <c r="UUC110" s="1279"/>
      <c r="UUD110" s="1279"/>
      <c r="UUE110" s="1279"/>
      <c r="UUF110" s="1279"/>
      <c r="UUG110" s="1279"/>
      <c r="UUH110" s="1279"/>
      <c r="UUI110" s="1279"/>
      <c r="UUJ110" s="1279"/>
      <c r="UUK110" s="1279"/>
      <c r="UUL110" s="1279"/>
      <c r="UUM110" s="1279"/>
      <c r="UUN110" s="1279"/>
      <c r="UUO110" s="1279"/>
      <c r="UUP110" s="1279"/>
      <c r="UUQ110" s="1279"/>
      <c r="UUR110" s="1279"/>
      <c r="UUS110" s="1279"/>
      <c r="UUT110" s="1279"/>
      <c r="UUU110" s="1279"/>
      <c r="UUV110" s="1279"/>
      <c r="UUW110" s="1279"/>
      <c r="UUX110" s="1279"/>
      <c r="UUY110" s="1279"/>
      <c r="UUZ110" s="1279"/>
      <c r="UVA110" s="1279"/>
      <c r="UVB110" s="1279"/>
      <c r="UVC110" s="1279"/>
      <c r="UVD110" s="1279"/>
      <c r="UVE110" s="1279"/>
      <c r="UVF110" s="1279"/>
      <c r="UVG110" s="1279"/>
      <c r="UVH110" s="1279"/>
      <c r="UVI110" s="1279"/>
      <c r="UVJ110" s="1279"/>
      <c r="UVK110" s="1279"/>
      <c r="UVL110" s="1279"/>
      <c r="UVM110" s="1279"/>
      <c r="UVN110" s="1279"/>
      <c r="UVO110" s="1279"/>
      <c r="UVP110" s="1279"/>
      <c r="UVQ110" s="1279"/>
      <c r="UVR110" s="1279"/>
      <c r="UVS110" s="1279"/>
      <c r="UVT110" s="1279"/>
      <c r="UVU110" s="1279"/>
      <c r="UVV110" s="1279"/>
      <c r="UVW110" s="1279"/>
      <c r="UVX110" s="1279"/>
      <c r="UVY110" s="1279"/>
      <c r="UVZ110" s="1279"/>
      <c r="UWA110" s="1279"/>
      <c r="UWB110" s="1279"/>
      <c r="UWC110" s="1279"/>
      <c r="UWD110" s="1279"/>
      <c r="UWE110" s="1279"/>
      <c r="UWF110" s="1279"/>
      <c r="UWG110" s="1279"/>
      <c r="UWH110" s="1279"/>
      <c r="UWI110" s="1279"/>
      <c r="UWJ110" s="1279"/>
      <c r="UWK110" s="1279"/>
      <c r="UWL110" s="1279"/>
      <c r="UWM110" s="1279"/>
      <c r="UWN110" s="1279"/>
      <c r="UWO110" s="1279"/>
      <c r="UWP110" s="1279"/>
      <c r="UWQ110" s="1279"/>
      <c r="UWR110" s="1279"/>
      <c r="UWS110" s="1279"/>
      <c r="UWT110" s="1279"/>
      <c r="UWU110" s="1279"/>
      <c r="UWV110" s="1279"/>
      <c r="UWW110" s="1279"/>
      <c r="UWX110" s="1279"/>
      <c r="UWY110" s="1279"/>
      <c r="UWZ110" s="1279"/>
      <c r="UXA110" s="1279"/>
      <c r="UXB110" s="1279"/>
      <c r="UXC110" s="1279"/>
      <c r="UXD110" s="1279"/>
      <c r="UXE110" s="1279"/>
      <c r="UXF110" s="1279"/>
      <c r="UXG110" s="1279"/>
      <c r="UXH110" s="1279"/>
      <c r="UXI110" s="1279"/>
      <c r="UXJ110" s="1279"/>
      <c r="UXK110" s="1279"/>
      <c r="UXL110" s="1279"/>
      <c r="UXM110" s="1279"/>
      <c r="UXN110" s="1279"/>
      <c r="UXO110" s="1279"/>
      <c r="UXP110" s="1279"/>
      <c r="UXQ110" s="1279"/>
      <c r="UXR110" s="1279"/>
      <c r="UXS110" s="1279"/>
      <c r="UXT110" s="1279"/>
      <c r="UXU110" s="1279"/>
      <c r="UXV110" s="1279"/>
      <c r="UXW110" s="1279"/>
      <c r="UXX110" s="1279"/>
      <c r="UXY110" s="1279"/>
      <c r="UXZ110" s="1279"/>
      <c r="UYA110" s="1279"/>
      <c r="UYB110" s="1279"/>
      <c r="UYC110" s="1279"/>
      <c r="UYD110" s="1279"/>
      <c r="UYE110" s="1279"/>
      <c r="UYF110" s="1279"/>
      <c r="UYG110" s="1279"/>
      <c r="UYH110" s="1279"/>
      <c r="UYI110" s="1279"/>
      <c r="UYJ110" s="1279"/>
      <c r="UYK110" s="1279"/>
      <c r="UYL110" s="1279"/>
      <c r="UYM110" s="1279"/>
      <c r="UYN110" s="1279"/>
      <c r="UYO110" s="1279"/>
      <c r="UYP110" s="1279"/>
      <c r="UYQ110" s="1279"/>
      <c r="UYR110" s="1279"/>
      <c r="UYS110" s="1279"/>
      <c r="UYT110" s="1279"/>
      <c r="UYU110" s="1279"/>
      <c r="UYV110" s="1279"/>
      <c r="UYW110" s="1279"/>
      <c r="UYX110" s="1279"/>
      <c r="UYY110" s="1279"/>
      <c r="UYZ110" s="1279"/>
      <c r="UZA110" s="1279"/>
      <c r="UZB110" s="1279"/>
      <c r="UZC110" s="1279"/>
      <c r="UZD110" s="1279"/>
      <c r="UZE110" s="1279"/>
      <c r="UZF110" s="1279"/>
      <c r="UZG110" s="1279"/>
      <c r="UZH110" s="1279"/>
      <c r="UZI110" s="1279"/>
      <c r="UZJ110" s="1279"/>
      <c r="UZK110" s="1279"/>
      <c r="UZL110" s="1279"/>
      <c r="UZM110" s="1279"/>
      <c r="UZN110" s="1279"/>
      <c r="UZO110" s="1279"/>
      <c r="UZP110" s="1279"/>
      <c r="UZQ110" s="1279"/>
      <c r="UZR110" s="1279"/>
      <c r="UZS110" s="1279"/>
      <c r="UZT110" s="1279"/>
      <c r="UZU110" s="1279"/>
      <c r="UZV110" s="1279"/>
      <c r="UZW110" s="1279"/>
      <c r="UZX110" s="1279"/>
      <c r="UZY110" s="1279"/>
      <c r="UZZ110" s="1279"/>
      <c r="VAA110" s="1279"/>
      <c r="VAB110" s="1279"/>
      <c r="VAC110" s="1279"/>
      <c r="VAD110" s="1279"/>
      <c r="VAE110" s="1279"/>
      <c r="VAF110" s="1279"/>
      <c r="VAG110" s="1279"/>
      <c r="VAH110" s="1279"/>
      <c r="VAI110" s="1279"/>
      <c r="VAJ110" s="1279"/>
      <c r="VAK110" s="1279"/>
      <c r="VAL110" s="1279"/>
      <c r="VAM110" s="1279"/>
      <c r="VAN110" s="1279"/>
      <c r="VAO110" s="1279"/>
      <c r="VAP110" s="1279"/>
      <c r="VAQ110" s="1279"/>
      <c r="VAR110" s="1279"/>
      <c r="VAS110" s="1279"/>
      <c r="VAT110" s="1279"/>
      <c r="VAU110" s="1279"/>
      <c r="VAV110" s="1279"/>
      <c r="VAW110" s="1279"/>
      <c r="VAX110" s="1279"/>
      <c r="VAY110" s="1279"/>
      <c r="VAZ110" s="1279"/>
      <c r="VBA110" s="1279"/>
      <c r="VBB110" s="1279"/>
      <c r="VBC110" s="1279"/>
      <c r="VBD110" s="1279"/>
      <c r="VBE110" s="1279"/>
      <c r="VBF110" s="1279"/>
      <c r="VBG110" s="1279"/>
      <c r="VBH110" s="1279"/>
      <c r="VBI110" s="1279"/>
      <c r="VBJ110" s="1279"/>
      <c r="VBK110" s="1279"/>
      <c r="VBL110" s="1279"/>
      <c r="VBM110" s="1279"/>
      <c r="VBN110" s="1279"/>
      <c r="VBO110" s="1279"/>
      <c r="VBP110" s="1279"/>
      <c r="VBQ110" s="1279"/>
      <c r="VBR110" s="1279"/>
      <c r="VBS110" s="1279"/>
      <c r="VBT110" s="1279"/>
      <c r="VBU110" s="1279"/>
      <c r="VBV110" s="1279"/>
      <c r="VBW110" s="1279"/>
      <c r="VBX110" s="1279"/>
      <c r="VBY110" s="1279"/>
      <c r="VBZ110" s="1279"/>
      <c r="VCA110" s="1279"/>
      <c r="VCB110" s="1279"/>
      <c r="VCC110" s="1279"/>
      <c r="VCD110" s="1279"/>
      <c r="VCE110" s="1279"/>
      <c r="VCF110" s="1279"/>
      <c r="VCG110" s="1279"/>
      <c r="VCH110" s="1279"/>
      <c r="VCI110" s="1279"/>
      <c r="VCJ110" s="1279"/>
      <c r="VCK110" s="1279"/>
      <c r="VCL110" s="1279"/>
      <c r="VCM110" s="1279"/>
      <c r="VCN110" s="1279"/>
      <c r="VCO110" s="1279"/>
      <c r="VCP110" s="1279"/>
      <c r="VCQ110" s="1279"/>
      <c r="VCR110" s="1279"/>
      <c r="VCS110" s="1279"/>
      <c r="VCT110" s="1279"/>
      <c r="VCU110" s="1279"/>
      <c r="VCV110" s="1279"/>
      <c r="VCW110" s="1279"/>
      <c r="VCX110" s="1279"/>
      <c r="VCY110" s="1279"/>
      <c r="VCZ110" s="1279"/>
      <c r="VDA110" s="1279"/>
      <c r="VDB110" s="1279"/>
      <c r="VDC110" s="1279"/>
      <c r="VDD110" s="1279"/>
      <c r="VDE110" s="1279"/>
      <c r="VDF110" s="1279"/>
      <c r="VDG110" s="1279"/>
      <c r="VDH110" s="1279"/>
      <c r="VDI110" s="1279"/>
      <c r="VDJ110" s="1279"/>
      <c r="VDK110" s="1279"/>
      <c r="VDL110" s="1279"/>
      <c r="VDM110" s="1279"/>
      <c r="VDN110" s="1279"/>
      <c r="VDO110" s="1279"/>
      <c r="VDP110" s="1279"/>
      <c r="VDQ110" s="1279"/>
      <c r="VDR110" s="1279"/>
      <c r="VDS110" s="1279"/>
      <c r="VDT110" s="1279"/>
      <c r="VDU110" s="1279"/>
      <c r="VDV110" s="1279"/>
      <c r="VDW110" s="1279"/>
      <c r="VDX110" s="1279"/>
      <c r="VDY110" s="1279"/>
      <c r="VDZ110" s="1279"/>
      <c r="VEA110" s="1279"/>
      <c r="VEB110" s="1279"/>
      <c r="VEC110" s="1279"/>
      <c r="VED110" s="1279"/>
      <c r="VEE110" s="1279"/>
      <c r="VEF110" s="1279"/>
      <c r="VEG110" s="1279"/>
      <c r="VEH110" s="1279"/>
      <c r="VEI110" s="1279"/>
      <c r="VEJ110" s="1279"/>
      <c r="VEK110" s="1279"/>
      <c r="VEL110" s="1279"/>
      <c r="VEM110" s="1279"/>
      <c r="VEN110" s="1279"/>
      <c r="VEO110" s="1279"/>
      <c r="VEP110" s="1279"/>
      <c r="VEQ110" s="1279"/>
      <c r="VER110" s="1279"/>
      <c r="VES110" s="1279"/>
      <c r="VET110" s="1279"/>
      <c r="VEU110" s="1279"/>
      <c r="VEV110" s="1279"/>
      <c r="VEW110" s="1279"/>
      <c r="VEX110" s="1279"/>
      <c r="VEY110" s="1279"/>
      <c r="VEZ110" s="1279"/>
      <c r="VFA110" s="1279"/>
      <c r="VFB110" s="1279"/>
      <c r="VFC110" s="1279"/>
      <c r="VFD110" s="1279"/>
      <c r="VFE110" s="1279"/>
      <c r="VFF110" s="1279"/>
      <c r="VFG110" s="1279"/>
      <c r="VFH110" s="1279"/>
      <c r="VFI110" s="1279"/>
      <c r="VFJ110" s="1279"/>
      <c r="VFK110" s="1279"/>
      <c r="VFL110" s="1279"/>
      <c r="VFM110" s="1279"/>
      <c r="VFN110" s="1279"/>
      <c r="VFO110" s="1279"/>
      <c r="VFP110" s="1279"/>
      <c r="VFQ110" s="1279"/>
      <c r="VFR110" s="1279"/>
      <c r="VFS110" s="1279"/>
      <c r="VFT110" s="1279"/>
      <c r="VFU110" s="1279"/>
      <c r="VFV110" s="1279"/>
      <c r="VFW110" s="1279"/>
      <c r="VFX110" s="1279"/>
      <c r="VFY110" s="1279"/>
      <c r="VFZ110" s="1279"/>
      <c r="VGA110" s="1279"/>
      <c r="VGB110" s="1279"/>
      <c r="VGC110" s="1279"/>
      <c r="VGD110" s="1279"/>
      <c r="VGE110" s="1279"/>
      <c r="VGF110" s="1279"/>
      <c r="VGG110" s="1279"/>
      <c r="VGH110" s="1279"/>
      <c r="VGI110" s="1279"/>
      <c r="VGJ110" s="1279"/>
      <c r="VGK110" s="1279"/>
      <c r="VGL110" s="1279"/>
      <c r="VGM110" s="1279"/>
      <c r="VGN110" s="1279"/>
      <c r="VGO110" s="1279"/>
      <c r="VGP110" s="1279"/>
      <c r="VGQ110" s="1279"/>
      <c r="VGR110" s="1279"/>
      <c r="VGS110" s="1279"/>
      <c r="VGT110" s="1279"/>
      <c r="VGU110" s="1279"/>
      <c r="VGV110" s="1279"/>
      <c r="VGW110" s="1279"/>
      <c r="VGX110" s="1279"/>
      <c r="VGY110" s="1279"/>
      <c r="VGZ110" s="1279"/>
      <c r="VHA110" s="1279"/>
      <c r="VHB110" s="1279"/>
      <c r="VHC110" s="1279"/>
      <c r="VHD110" s="1279"/>
      <c r="VHE110" s="1279"/>
      <c r="VHF110" s="1279"/>
      <c r="VHG110" s="1279"/>
      <c r="VHH110" s="1279"/>
      <c r="VHI110" s="1279"/>
      <c r="VHJ110" s="1279"/>
      <c r="VHK110" s="1279"/>
      <c r="VHL110" s="1279"/>
      <c r="VHM110" s="1279"/>
      <c r="VHN110" s="1279"/>
      <c r="VHO110" s="1279"/>
      <c r="VHP110" s="1279"/>
      <c r="VHQ110" s="1279"/>
      <c r="VHR110" s="1279"/>
      <c r="VHS110" s="1279"/>
      <c r="VHT110" s="1279"/>
      <c r="VHU110" s="1279"/>
      <c r="VHV110" s="1279"/>
      <c r="VHW110" s="1279"/>
      <c r="VHX110" s="1279"/>
      <c r="VHY110" s="1279"/>
      <c r="VHZ110" s="1279"/>
      <c r="VIA110" s="1279"/>
      <c r="VIB110" s="1279"/>
      <c r="VIC110" s="1279"/>
      <c r="VID110" s="1279"/>
      <c r="VIE110" s="1279"/>
      <c r="VIF110" s="1279"/>
      <c r="VIG110" s="1279"/>
      <c r="VIH110" s="1279"/>
      <c r="VII110" s="1279"/>
      <c r="VIJ110" s="1279"/>
      <c r="VIK110" s="1279"/>
      <c r="VIL110" s="1279"/>
      <c r="VIM110" s="1279"/>
      <c r="VIN110" s="1279"/>
      <c r="VIO110" s="1279"/>
      <c r="VIP110" s="1279"/>
      <c r="VIQ110" s="1279"/>
      <c r="VIR110" s="1279"/>
      <c r="VIS110" s="1279"/>
      <c r="VIT110" s="1279"/>
      <c r="VIU110" s="1279"/>
      <c r="VIV110" s="1279"/>
      <c r="VIW110" s="1279"/>
      <c r="VIX110" s="1279"/>
      <c r="VIY110" s="1279"/>
      <c r="VIZ110" s="1279"/>
      <c r="VJA110" s="1279"/>
      <c r="VJB110" s="1279"/>
      <c r="VJC110" s="1279"/>
      <c r="VJD110" s="1279"/>
      <c r="VJE110" s="1279"/>
      <c r="VJF110" s="1279"/>
      <c r="VJG110" s="1279"/>
      <c r="VJH110" s="1279"/>
      <c r="VJI110" s="1279"/>
      <c r="VJJ110" s="1279"/>
      <c r="VJK110" s="1279"/>
      <c r="VJL110" s="1279"/>
      <c r="VJM110" s="1279"/>
      <c r="VJN110" s="1279"/>
      <c r="VJO110" s="1279"/>
      <c r="VJP110" s="1279"/>
      <c r="VJQ110" s="1279"/>
      <c r="VJR110" s="1279"/>
      <c r="VJS110" s="1279"/>
      <c r="VJT110" s="1279"/>
      <c r="VJU110" s="1279"/>
      <c r="VJV110" s="1279"/>
      <c r="VJW110" s="1279"/>
      <c r="VJX110" s="1279"/>
      <c r="VJY110" s="1279"/>
      <c r="VJZ110" s="1279"/>
      <c r="VKA110" s="1279"/>
      <c r="VKB110" s="1279"/>
      <c r="VKC110" s="1279"/>
      <c r="VKD110" s="1279"/>
      <c r="VKE110" s="1279"/>
      <c r="VKF110" s="1279"/>
      <c r="VKG110" s="1279"/>
      <c r="VKH110" s="1279"/>
      <c r="VKI110" s="1279"/>
      <c r="VKJ110" s="1279"/>
      <c r="VKK110" s="1279"/>
      <c r="VKL110" s="1279"/>
      <c r="VKM110" s="1279"/>
      <c r="VKN110" s="1279"/>
      <c r="VKO110" s="1279"/>
      <c r="VKP110" s="1279"/>
      <c r="VKQ110" s="1279"/>
      <c r="VKR110" s="1279"/>
      <c r="VKS110" s="1279"/>
      <c r="VKT110" s="1279"/>
      <c r="VKU110" s="1279"/>
      <c r="VKV110" s="1279"/>
      <c r="VKW110" s="1279"/>
      <c r="VKX110" s="1279"/>
      <c r="VKY110" s="1279"/>
      <c r="VKZ110" s="1279"/>
      <c r="VLA110" s="1279"/>
      <c r="VLB110" s="1279"/>
      <c r="VLC110" s="1279"/>
      <c r="VLD110" s="1279"/>
      <c r="VLE110" s="1279"/>
      <c r="VLF110" s="1279"/>
      <c r="VLG110" s="1279"/>
      <c r="VLH110" s="1279"/>
      <c r="VLI110" s="1279"/>
      <c r="VLJ110" s="1279"/>
      <c r="VLK110" s="1279"/>
      <c r="VLL110" s="1279"/>
      <c r="VLM110" s="1279"/>
      <c r="VLN110" s="1279"/>
      <c r="VLO110" s="1279"/>
      <c r="VLP110" s="1279"/>
      <c r="VLQ110" s="1279"/>
      <c r="VLR110" s="1279"/>
      <c r="VLS110" s="1279"/>
      <c r="VLT110" s="1279"/>
      <c r="VLU110" s="1279"/>
      <c r="VLV110" s="1279"/>
      <c r="VLW110" s="1279"/>
      <c r="VLX110" s="1279"/>
      <c r="VLY110" s="1279"/>
      <c r="VLZ110" s="1279"/>
      <c r="VMA110" s="1279"/>
      <c r="VMB110" s="1279"/>
      <c r="VMC110" s="1279"/>
      <c r="VMD110" s="1279"/>
      <c r="VME110" s="1279"/>
      <c r="VMF110" s="1279"/>
      <c r="VMG110" s="1279"/>
      <c r="VMH110" s="1279"/>
      <c r="VMI110" s="1279"/>
      <c r="VMJ110" s="1279"/>
      <c r="VMK110" s="1279"/>
      <c r="VML110" s="1279"/>
      <c r="VMM110" s="1279"/>
      <c r="VMN110" s="1279"/>
      <c r="VMO110" s="1279"/>
      <c r="VMP110" s="1279"/>
      <c r="VMQ110" s="1279"/>
      <c r="VMR110" s="1279"/>
      <c r="VMS110" s="1279"/>
      <c r="VMT110" s="1279"/>
      <c r="VMU110" s="1279"/>
      <c r="VMV110" s="1279"/>
      <c r="VMW110" s="1279"/>
      <c r="VMX110" s="1279"/>
      <c r="VMY110" s="1279"/>
      <c r="VMZ110" s="1279"/>
      <c r="VNA110" s="1279"/>
      <c r="VNB110" s="1279"/>
      <c r="VNC110" s="1279"/>
      <c r="VND110" s="1279"/>
      <c r="VNE110" s="1279"/>
      <c r="VNF110" s="1279"/>
      <c r="VNG110" s="1279"/>
      <c r="VNH110" s="1279"/>
      <c r="VNI110" s="1279"/>
      <c r="VNJ110" s="1279"/>
      <c r="VNK110" s="1279"/>
      <c r="VNL110" s="1279"/>
      <c r="VNM110" s="1279"/>
      <c r="VNN110" s="1279"/>
      <c r="VNO110" s="1279"/>
      <c r="VNP110" s="1279"/>
      <c r="VNQ110" s="1279"/>
      <c r="VNR110" s="1279"/>
      <c r="VNS110" s="1279"/>
      <c r="VNT110" s="1279"/>
      <c r="VNU110" s="1279"/>
      <c r="VNV110" s="1279"/>
      <c r="VNW110" s="1279"/>
      <c r="VNX110" s="1279"/>
      <c r="VNY110" s="1279"/>
      <c r="VNZ110" s="1279"/>
      <c r="VOA110" s="1279"/>
      <c r="VOB110" s="1279"/>
      <c r="VOC110" s="1279"/>
      <c r="VOD110" s="1279"/>
      <c r="VOE110" s="1279"/>
      <c r="VOF110" s="1279"/>
      <c r="VOG110" s="1279"/>
      <c r="VOH110" s="1279"/>
      <c r="VOI110" s="1279"/>
      <c r="VOJ110" s="1279"/>
      <c r="VOK110" s="1279"/>
      <c r="VOL110" s="1279"/>
      <c r="VOM110" s="1279"/>
      <c r="VON110" s="1279"/>
      <c r="VOO110" s="1279"/>
      <c r="VOP110" s="1279"/>
      <c r="VOQ110" s="1279"/>
      <c r="VOR110" s="1279"/>
      <c r="VOS110" s="1279"/>
      <c r="VOT110" s="1279"/>
      <c r="VOU110" s="1279"/>
      <c r="VOV110" s="1279"/>
      <c r="VOW110" s="1279"/>
      <c r="VOX110" s="1279"/>
      <c r="VOY110" s="1279"/>
      <c r="VOZ110" s="1279"/>
      <c r="VPA110" s="1279"/>
      <c r="VPB110" s="1279"/>
      <c r="VPC110" s="1279"/>
      <c r="VPD110" s="1279"/>
      <c r="VPE110" s="1279"/>
      <c r="VPF110" s="1279"/>
      <c r="VPG110" s="1279"/>
      <c r="VPH110" s="1279"/>
      <c r="VPI110" s="1279"/>
      <c r="VPJ110" s="1279"/>
      <c r="VPK110" s="1279"/>
      <c r="VPL110" s="1279"/>
      <c r="VPM110" s="1279"/>
      <c r="VPN110" s="1279"/>
      <c r="VPO110" s="1279"/>
      <c r="VPP110" s="1279"/>
      <c r="VPQ110" s="1279"/>
      <c r="VPR110" s="1279"/>
      <c r="VPS110" s="1279"/>
      <c r="VPT110" s="1279"/>
      <c r="VPU110" s="1279"/>
      <c r="VPV110" s="1279"/>
      <c r="VPW110" s="1279"/>
      <c r="VPX110" s="1279"/>
      <c r="VPY110" s="1279"/>
      <c r="VPZ110" s="1279"/>
      <c r="VQA110" s="1279"/>
      <c r="VQB110" s="1279"/>
      <c r="VQC110" s="1279"/>
      <c r="VQD110" s="1279"/>
      <c r="VQE110" s="1279"/>
      <c r="VQF110" s="1279"/>
      <c r="VQG110" s="1279"/>
      <c r="VQH110" s="1279"/>
      <c r="VQI110" s="1279"/>
      <c r="VQJ110" s="1279"/>
      <c r="VQK110" s="1279"/>
      <c r="VQL110" s="1279"/>
      <c r="VQM110" s="1279"/>
      <c r="VQN110" s="1279"/>
      <c r="VQO110" s="1279"/>
      <c r="VQP110" s="1279"/>
      <c r="VQQ110" s="1279"/>
      <c r="VQR110" s="1279"/>
      <c r="VQS110" s="1279"/>
      <c r="VQT110" s="1279"/>
      <c r="VQU110" s="1279"/>
      <c r="VQV110" s="1279"/>
      <c r="VQW110" s="1279"/>
      <c r="VQX110" s="1279"/>
      <c r="VQY110" s="1279"/>
      <c r="VQZ110" s="1279"/>
      <c r="VRA110" s="1279"/>
      <c r="VRB110" s="1279"/>
      <c r="VRC110" s="1279"/>
      <c r="VRD110" s="1279"/>
      <c r="VRE110" s="1279"/>
      <c r="VRF110" s="1279"/>
      <c r="VRG110" s="1279"/>
      <c r="VRH110" s="1279"/>
      <c r="VRI110" s="1279"/>
      <c r="VRJ110" s="1279"/>
      <c r="VRK110" s="1279"/>
      <c r="VRL110" s="1279"/>
      <c r="VRM110" s="1279"/>
      <c r="VRN110" s="1279"/>
      <c r="VRO110" s="1279"/>
      <c r="VRP110" s="1279"/>
      <c r="VRQ110" s="1279"/>
      <c r="VRR110" s="1279"/>
      <c r="VRS110" s="1279"/>
      <c r="VRT110" s="1279"/>
      <c r="VRU110" s="1279"/>
      <c r="VRV110" s="1279"/>
      <c r="VRW110" s="1279"/>
      <c r="VRX110" s="1279"/>
      <c r="VRY110" s="1279"/>
      <c r="VRZ110" s="1279"/>
      <c r="VSA110" s="1279"/>
      <c r="VSB110" s="1279"/>
      <c r="VSC110" s="1279"/>
      <c r="VSD110" s="1279"/>
      <c r="VSE110" s="1279"/>
      <c r="VSF110" s="1279"/>
      <c r="VSG110" s="1279"/>
      <c r="VSH110" s="1279"/>
      <c r="VSI110" s="1279"/>
      <c r="VSJ110" s="1279"/>
      <c r="VSK110" s="1279"/>
      <c r="VSL110" s="1279"/>
      <c r="VSM110" s="1279"/>
      <c r="VSN110" s="1279"/>
      <c r="VSO110" s="1279"/>
      <c r="VSP110" s="1279"/>
      <c r="VSQ110" s="1279"/>
      <c r="VSR110" s="1279"/>
      <c r="VSS110" s="1279"/>
      <c r="VST110" s="1279"/>
      <c r="VSU110" s="1279"/>
      <c r="VSV110" s="1279"/>
      <c r="VSW110" s="1279"/>
      <c r="VSX110" s="1279"/>
      <c r="VSY110" s="1279"/>
      <c r="VSZ110" s="1279"/>
      <c r="VTA110" s="1279"/>
      <c r="VTB110" s="1279"/>
      <c r="VTC110" s="1279"/>
      <c r="VTD110" s="1279"/>
      <c r="VTE110" s="1279"/>
      <c r="VTF110" s="1279"/>
      <c r="VTG110" s="1279"/>
      <c r="VTH110" s="1279"/>
      <c r="VTI110" s="1279"/>
      <c r="VTJ110" s="1279"/>
      <c r="VTK110" s="1279"/>
      <c r="VTL110" s="1279"/>
      <c r="VTM110" s="1279"/>
      <c r="VTN110" s="1279"/>
      <c r="VTO110" s="1279"/>
      <c r="VTP110" s="1279"/>
      <c r="VTQ110" s="1279"/>
      <c r="VTR110" s="1279"/>
      <c r="VTS110" s="1279"/>
      <c r="VTT110" s="1279"/>
      <c r="VTU110" s="1279"/>
      <c r="VTV110" s="1279"/>
      <c r="VTW110" s="1279"/>
      <c r="VTX110" s="1279"/>
      <c r="VTY110" s="1279"/>
      <c r="VTZ110" s="1279"/>
      <c r="VUA110" s="1279"/>
      <c r="VUB110" s="1279"/>
      <c r="VUC110" s="1279"/>
      <c r="VUD110" s="1279"/>
      <c r="VUE110" s="1279"/>
      <c r="VUF110" s="1279"/>
      <c r="VUG110" s="1279"/>
      <c r="VUH110" s="1279"/>
      <c r="VUI110" s="1279"/>
      <c r="VUJ110" s="1279"/>
      <c r="VUK110" s="1279"/>
      <c r="VUL110" s="1279"/>
      <c r="VUM110" s="1279"/>
      <c r="VUN110" s="1279"/>
      <c r="VUO110" s="1279"/>
      <c r="VUP110" s="1279"/>
      <c r="VUQ110" s="1279"/>
      <c r="VUR110" s="1279"/>
      <c r="VUS110" s="1279"/>
      <c r="VUT110" s="1279"/>
      <c r="VUU110" s="1279"/>
      <c r="VUV110" s="1279"/>
      <c r="VUW110" s="1279"/>
      <c r="VUX110" s="1279"/>
      <c r="VUY110" s="1279"/>
      <c r="VUZ110" s="1279"/>
      <c r="VVA110" s="1279"/>
      <c r="VVB110" s="1279"/>
      <c r="VVC110" s="1279"/>
      <c r="VVD110" s="1279"/>
      <c r="VVE110" s="1279"/>
      <c r="VVF110" s="1279"/>
      <c r="VVG110" s="1279"/>
      <c r="VVH110" s="1279"/>
      <c r="VVI110" s="1279"/>
      <c r="VVJ110" s="1279"/>
      <c r="VVK110" s="1279"/>
      <c r="VVL110" s="1279"/>
      <c r="VVM110" s="1279"/>
      <c r="VVN110" s="1279"/>
      <c r="VVO110" s="1279"/>
      <c r="VVP110" s="1279"/>
      <c r="VVQ110" s="1279"/>
      <c r="VVR110" s="1279"/>
      <c r="VVS110" s="1279"/>
      <c r="VVT110" s="1279"/>
      <c r="VVU110" s="1279"/>
      <c r="VVV110" s="1279"/>
      <c r="VVW110" s="1279"/>
      <c r="VVX110" s="1279"/>
      <c r="VVY110" s="1279"/>
      <c r="VVZ110" s="1279"/>
      <c r="VWA110" s="1279"/>
      <c r="VWB110" s="1279"/>
      <c r="VWC110" s="1279"/>
      <c r="VWD110" s="1279"/>
      <c r="VWE110" s="1279"/>
      <c r="VWF110" s="1279"/>
      <c r="VWG110" s="1279"/>
      <c r="VWH110" s="1279"/>
      <c r="VWI110" s="1279"/>
      <c r="VWJ110" s="1279"/>
      <c r="VWK110" s="1279"/>
      <c r="VWL110" s="1279"/>
      <c r="VWM110" s="1279"/>
      <c r="VWN110" s="1279"/>
      <c r="VWO110" s="1279"/>
      <c r="VWP110" s="1279"/>
      <c r="VWQ110" s="1279"/>
      <c r="VWR110" s="1279"/>
      <c r="VWS110" s="1279"/>
      <c r="VWT110" s="1279"/>
      <c r="VWU110" s="1279"/>
      <c r="VWV110" s="1279"/>
      <c r="VWW110" s="1279"/>
      <c r="VWX110" s="1279"/>
      <c r="VWY110" s="1279"/>
      <c r="VWZ110" s="1279"/>
      <c r="VXA110" s="1279"/>
      <c r="VXB110" s="1279"/>
      <c r="VXC110" s="1279"/>
      <c r="VXD110" s="1279"/>
      <c r="VXE110" s="1279"/>
      <c r="VXF110" s="1279"/>
      <c r="VXG110" s="1279"/>
      <c r="VXH110" s="1279"/>
      <c r="VXI110" s="1279"/>
      <c r="VXJ110" s="1279"/>
      <c r="VXK110" s="1279"/>
      <c r="VXL110" s="1279"/>
      <c r="VXM110" s="1279"/>
      <c r="VXN110" s="1279"/>
      <c r="VXO110" s="1279"/>
      <c r="VXP110" s="1279"/>
      <c r="VXQ110" s="1279"/>
      <c r="VXR110" s="1279"/>
      <c r="VXS110" s="1279"/>
      <c r="VXT110" s="1279"/>
      <c r="VXU110" s="1279"/>
      <c r="VXV110" s="1279"/>
      <c r="VXW110" s="1279"/>
      <c r="VXX110" s="1279"/>
      <c r="VXY110" s="1279"/>
      <c r="VXZ110" s="1279"/>
      <c r="VYA110" s="1279"/>
      <c r="VYB110" s="1279"/>
      <c r="VYC110" s="1279"/>
      <c r="VYD110" s="1279"/>
      <c r="VYE110" s="1279"/>
      <c r="VYF110" s="1279"/>
      <c r="VYG110" s="1279"/>
      <c r="VYH110" s="1279"/>
      <c r="VYI110" s="1279"/>
      <c r="VYJ110" s="1279"/>
      <c r="VYK110" s="1279"/>
      <c r="VYL110" s="1279"/>
      <c r="VYM110" s="1279"/>
      <c r="VYN110" s="1279"/>
      <c r="VYO110" s="1279"/>
      <c r="VYP110" s="1279"/>
      <c r="VYQ110" s="1279"/>
      <c r="VYR110" s="1279"/>
      <c r="VYS110" s="1279"/>
      <c r="VYT110" s="1279"/>
      <c r="VYU110" s="1279"/>
      <c r="VYV110" s="1279"/>
      <c r="VYW110" s="1279"/>
      <c r="VYX110" s="1279"/>
      <c r="VYY110" s="1279"/>
      <c r="VYZ110" s="1279"/>
      <c r="VZA110" s="1279"/>
      <c r="VZB110" s="1279"/>
      <c r="VZC110" s="1279"/>
      <c r="VZD110" s="1279"/>
      <c r="VZE110" s="1279"/>
      <c r="VZF110" s="1279"/>
      <c r="VZG110" s="1279"/>
      <c r="VZH110" s="1279"/>
      <c r="VZI110" s="1279"/>
      <c r="VZJ110" s="1279"/>
      <c r="VZK110" s="1279"/>
      <c r="VZL110" s="1279"/>
      <c r="VZM110" s="1279"/>
      <c r="VZN110" s="1279"/>
      <c r="VZO110" s="1279"/>
      <c r="VZP110" s="1279"/>
      <c r="VZQ110" s="1279"/>
      <c r="VZR110" s="1279"/>
      <c r="VZS110" s="1279"/>
      <c r="VZT110" s="1279"/>
      <c r="VZU110" s="1279"/>
      <c r="VZV110" s="1279"/>
      <c r="VZW110" s="1279"/>
      <c r="VZX110" s="1279"/>
      <c r="VZY110" s="1279"/>
      <c r="VZZ110" s="1279"/>
      <c r="WAA110" s="1279"/>
      <c r="WAB110" s="1279"/>
      <c r="WAC110" s="1279"/>
      <c r="WAD110" s="1279"/>
      <c r="WAE110" s="1279"/>
      <c r="WAF110" s="1279"/>
      <c r="WAG110" s="1279"/>
      <c r="WAH110" s="1279"/>
      <c r="WAI110" s="1279"/>
      <c r="WAJ110" s="1279"/>
      <c r="WAK110" s="1279"/>
      <c r="WAL110" s="1279"/>
      <c r="WAM110" s="1279"/>
      <c r="WAN110" s="1279"/>
      <c r="WAO110" s="1279"/>
      <c r="WAP110" s="1279"/>
      <c r="WAQ110" s="1279"/>
      <c r="WAR110" s="1279"/>
      <c r="WAS110" s="1279"/>
      <c r="WAT110" s="1279"/>
      <c r="WAU110" s="1279"/>
      <c r="WAV110" s="1279"/>
      <c r="WAW110" s="1279"/>
      <c r="WAX110" s="1279"/>
      <c r="WAY110" s="1279"/>
      <c r="WAZ110" s="1279"/>
      <c r="WBA110" s="1279"/>
      <c r="WBB110" s="1279"/>
      <c r="WBC110" s="1279"/>
      <c r="WBD110" s="1279"/>
      <c r="WBE110" s="1279"/>
      <c r="WBF110" s="1279"/>
      <c r="WBG110" s="1279"/>
      <c r="WBH110" s="1279"/>
      <c r="WBI110" s="1279"/>
      <c r="WBJ110" s="1279"/>
      <c r="WBK110" s="1279"/>
      <c r="WBL110" s="1279"/>
      <c r="WBM110" s="1279"/>
      <c r="WBN110" s="1279"/>
      <c r="WBO110" s="1279"/>
      <c r="WBP110" s="1279"/>
      <c r="WBQ110" s="1279"/>
      <c r="WBR110" s="1279"/>
      <c r="WBS110" s="1279"/>
      <c r="WBT110" s="1279"/>
      <c r="WBU110" s="1279"/>
      <c r="WBV110" s="1279"/>
      <c r="WBW110" s="1279"/>
      <c r="WBX110" s="1279"/>
      <c r="WBY110" s="1279"/>
      <c r="WBZ110" s="1279"/>
      <c r="WCA110" s="1279"/>
      <c r="WCB110" s="1279"/>
      <c r="WCC110" s="1279"/>
      <c r="WCD110" s="1279"/>
      <c r="WCE110" s="1279"/>
      <c r="WCF110" s="1279"/>
      <c r="WCG110" s="1279"/>
      <c r="WCH110" s="1279"/>
      <c r="WCI110" s="1279"/>
      <c r="WCJ110" s="1279"/>
      <c r="WCK110" s="1279"/>
      <c r="WCL110" s="1279"/>
      <c r="WCM110" s="1279"/>
      <c r="WCN110" s="1279"/>
      <c r="WCO110" s="1279"/>
      <c r="WCP110" s="1279"/>
      <c r="WCQ110" s="1279"/>
      <c r="WCR110" s="1279"/>
      <c r="WCS110" s="1279"/>
      <c r="WCT110" s="1279"/>
      <c r="WCU110" s="1279"/>
      <c r="WCV110" s="1279"/>
      <c r="WCW110" s="1279"/>
      <c r="WCX110" s="1279"/>
      <c r="WCY110" s="1279"/>
      <c r="WCZ110" s="1279"/>
      <c r="WDA110" s="1279"/>
      <c r="WDB110" s="1279"/>
      <c r="WDC110" s="1279"/>
      <c r="WDD110" s="1279"/>
      <c r="WDE110" s="1279"/>
      <c r="WDF110" s="1279"/>
      <c r="WDG110" s="1279"/>
      <c r="WDH110" s="1279"/>
      <c r="WDI110" s="1279"/>
      <c r="WDJ110" s="1279"/>
      <c r="WDK110" s="1279"/>
      <c r="WDL110" s="1279"/>
      <c r="WDM110" s="1279"/>
      <c r="WDN110" s="1279"/>
      <c r="WDO110" s="1279"/>
      <c r="WDP110" s="1279"/>
      <c r="WDQ110" s="1279"/>
      <c r="WDR110" s="1279"/>
      <c r="WDS110" s="1279"/>
      <c r="WDT110" s="1279"/>
      <c r="WDU110" s="1279"/>
      <c r="WDV110" s="1279"/>
      <c r="WDW110" s="1279"/>
      <c r="WDX110" s="1279"/>
      <c r="WDY110" s="1279"/>
      <c r="WDZ110" s="1279"/>
      <c r="WEA110" s="1279"/>
      <c r="WEB110" s="1279"/>
      <c r="WEC110" s="1279"/>
      <c r="WED110" s="1279"/>
      <c r="WEE110" s="1279"/>
      <c r="WEF110" s="1279"/>
      <c r="WEG110" s="1279"/>
      <c r="WEH110" s="1279"/>
      <c r="WEI110" s="1279"/>
      <c r="WEJ110" s="1279"/>
      <c r="WEK110" s="1279"/>
      <c r="WEL110" s="1279"/>
      <c r="WEM110" s="1279"/>
      <c r="WEN110" s="1279"/>
      <c r="WEO110" s="1279"/>
      <c r="WEP110" s="1279"/>
      <c r="WEQ110" s="1279"/>
      <c r="WER110" s="1279"/>
      <c r="WES110" s="1279"/>
      <c r="WET110" s="1279"/>
      <c r="WEU110" s="1279"/>
      <c r="WEV110" s="1279"/>
      <c r="WEW110" s="1279"/>
      <c r="WEX110" s="1279"/>
      <c r="WEY110" s="1279"/>
      <c r="WEZ110" s="1279"/>
      <c r="WFA110" s="1279"/>
      <c r="WFB110" s="1279"/>
      <c r="WFC110" s="1279"/>
      <c r="WFD110" s="1279"/>
      <c r="WFE110" s="1279"/>
      <c r="WFF110" s="1279"/>
      <c r="WFG110" s="1279"/>
      <c r="WFH110" s="1279"/>
      <c r="WFI110" s="1279"/>
      <c r="WFJ110" s="1279"/>
      <c r="WFK110" s="1279"/>
      <c r="WFL110" s="1279"/>
      <c r="WFM110" s="1279"/>
      <c r="WFN110" s="1279"/>
      <c r="WFO110" s="1279"/>
      <c r="WFP110" s="1279"/>
      <c r="WFQ110" s="1279"/>
      <c r="WFR110" s="1279"/>
      <c r="WFS110" s="1279"/>
      <c r="WFT110" s="1279"/>
      <c r="WFU110" s="1279"/>
      <c r="WFV110" s="1279"/>
      <c r="WFW110" s="1279"/>
      <c r="WFX110" s="1279"/>
      <c r="WFY110" s="1279"/>
      <c r="WFZ110" s="1279"/>
      <c r="WGA110" s="1279"/>
      <c r="WGB110" s="1279"/>
      <c r="WGC110" s="1279"/>
      <c r="WGD110" s="1279"/>
      <c r="WGE110" s="1279"/>
      <c r="WGF110" s="1279"/>
      <c r="WGG110" s="1279"/>
      <c r="WGH110" s="1279"/>
      <c r="WGI110" s="1279"/>
      <c r="WGJ110" s="1279"/>
      <c r="WGK110" s="1279"/>
      <c r="WGL110" s="1279"/>
      <c r="WGM110" s="1279"/>
      <c r="WGN110" s="1279"/>
      <c r="WGO110" s="1279"/>
      <c r="WGP110" s="1279"/>
      <c r="WGQ110" s="1279"/>
      <c r="WGR110" s="1279"/>
      <c r="WGS110" s="1279"/>
      <c r="WGT110" s="1279"/>
      <c r="WGU110" s="1279"/>
      <c r="WGV110" s="1279"/>
      <c r="WGW110" s="1279"/>
      <c r="WGX110" s="1279"/>
      <c r="WGY110" s="1279"/>
      <c r="WGZ110" s="1279"/>
      <c r="WHA110" s="1279"/>
      <c r="WHB110" s="1279"/>
      <c r="WHC110" s="1279"/>
      <c r="WHD110" s="1279"/>
      <c r="WHE110" s="1279"/>
      <c r="WHF110" s="1279"/>
      <c r="WHG110" s="1279"/>
      <c r="WHH110" s="1279"/>
      <c r="WHI110" s="1279"/>
      <c r="WHJ110" s="1279"/>
      <c r="WHK110" s="1279"/>
      <c r="WHL110" s="1279"/>
      <c r="WHM110" s="1279"/>
      <c r="WHN110" s="1279"/>
      <c r="WHO110" s="1279"/>
      <c r="WHP110" s="1279"/>
      <c r="WHQ110" s="1279"/>
      <c r="WHR110" s="1279"/>
      <c r="WHS110" s="1279"/>
      <c r="WHT110" s="1279"/>
      <c r="WHU110" s="1279"/>
      <c r="WHV110" s="1279"/>
      <c r="WHW110" s="1279"/>
      <c r="WHX110" s="1279"/>
      <c r="WHY110" s="1279"/>
      <c r="WHZ110" s="1279"/>
      <c r="WIA110" s="1279"/>
      <c r="WIB110" s="1279"/>
      <c r="WIC110" s="1279"/>
      <c r="WID110" s="1279"/>
      <c r="WIE110" s="1279"/>
      <c r="WIF110" s="1279"/>
      <c r="WIG110" s="1279"/>
      <c r="WIH110" s="1279"/>
      <c r="WII110" s="1279"/>
      <c r="WIJ110" s="1279"/>
      <c r="WIK110" s="1279"/>
      <c r="WIL110" s="1279"/>
      <c r="WIM110" s="1279"/>
      <c r="WIN110" s="1279"/>
      <c r="WIO110" s="1279"/>
      <c r="WIP110" s="1279"/>
      <c r="WIQ110" s="1279"/>
      <c r="WIR110" s="1279"/>
      <c r="WIS110" s="1279"/>
      <c r="WIT110" s="1279"/>
      <c r="WIU110" s="1279"/>
      <c r="WIV110" s="1279"/>
      <c r="WIW110" s="1279"/>
      <c r="WIX110" s="1279"/>
      <c r="WIY110" s="1279"/>
      <c r="WIZ110" s="1279"/>
      <c r="WJA110" s="1279"/>
      <c r="WJB110" s="1279"/>
      <c r="WJC110" s="1279"/>
      <c r="WJD110" s="1279"/>
      <c r="WJE110" s="1279"/>
      <c r="WJF110" s="1279"/>
      <c r="WJG110" s="1279"/>
      <c r="WJH110" s="1279"/>
      <c r="WJI110" s="1279"/>
      <c r="WJJ110" s="1279"/>
      <c r="WJK110" s="1279"/>
      <c r="WJL110" s="1279"/>
      <c r="WJM110" s="1279"/>
      <c r="WJN110" s="1279"/>
      <c r="WJO110" s="1279"/>
      <c r="WJP110" s="1279"/>
      <c r="WJQ110" s="1279"/>
      <c r="WJR110" s="1279"/>
      <c r="WJS110" s="1279"/>
      <c r="WJT110" s="1279"/>
      <c r="WJU110" s="1279"/>
      <c r="WJV110" s="1279"/>
      <c r="WJW110" s="1279"/>
      <c r="WJX110" s="1279"/>
      <c r="WJY110" s="1279"/>
      <c r="WJZ110" s="1279"/>
      <c r="WKA110" s="1279"/>
      <c r="WKB110" s="1279"/>
      <c r="WKC110" s="1279"/>
      <c r="WKD110" s="1279"/>
      <c r="WKE110" s="1279"/>
      <c r="WKF110" s="1279"/>
      <c r="WKG110" s="1279"/>
      <c r="WKH110" s="1279"/>
      <c r="WKI110" s="1279"/>
      <c r="WKJ110" s="1279"/>
      <c r="WKK110" s="1279"/>
      <c r="WKL110" s="1279"/>
      <c r="WKM110" s="1279"/>
      <c r="WKN110" s="1279"/>
      <c r="WKO110" s="1279"/>
      <c r="WKP110" s="1279"/>
      <c r="WKQ110" s="1279"/>
      <c r="WKR110" s="1279"/>
      <c r="WKS110" s="1279"/>
      <c r="WKT110" s="1279"/>
      <c r="WKU110" s="1279"/>
      <c r="WKV110" s="1279"/>
      <c r="WKW110" s="1279"/>
      <c r="WKX110" s="1279"/>
      <c r="WKY110" s="1279"/>
      <c r="WKZ110" s="1279"/>
      <c r="WLA110" s="1279"/>
      <c r="WLB110" s="1279"/>
      <c r="WLC110" s="1279"/>
      <c r="WLD110" s="1279"/>
      <c r="WLE110" s="1279"/>
      <c r="WLF110" s="1279"/>
      <c r="WLG110" s="1279"/>
      <c r="WLH110" s="1279"/>
      <c r="WLI110" s="1279"/>
      <c r="WLJ110" s="1279"/>
      <c r="WLK110" s="1279"/>
      <c r="WLL110" s="1279"/>
      <c r="WLM110" s="1279"/>
      <c r="WLN110" s="1279"/>
      <c r="WLO110" s="1279"/>
      <c r="WLP110" s="1279"/>
      <c r="WLQ110" s="1279"/>
      <c r="WLR110" s="1279"/>
      <c r="WLS110" s="1279"/>
      <c r="WLT110" s="1279"/>
      <c r="WLU110" s="1279"/>
      <c r="WLV110" s="1279"/>
      <c r="WLW110" s="1279"/>
      <c r="WLX110" s="1279"/>
      <c r="WLY110" s="1279"/>
      <c r="WLZ110" s="1279"/>
      <c r="WMA110" s="1279"/>
      <c r="WMB110" s="1279"/>
      <c r="WMC110" s="1279"/>
      <c r="WMD110" s="1279"/>
      <c r="WME110" s="1279"/>
      <c r="WMF110" s="1279"/>
      <c r="WMG110" s="1279"/>
      <c r="WMH110" s="1279"/>
      <c r="WMI110" s="1279"/>
      <c r="WMJ110" s="1279"/>
      <c r="WMK110" s="1279"/>
      <c r="WML110" s="1279"/>
      <c r="WMM110" s="1279"/>
      <c r="WMN110" s="1279"/>
      <c r="WMO110" s="1279"/>
      <c r="WMP110" s="1279"/>
      <c r="WMQ110" s="1279"/>
      <c r="WMR110" s="1279"/>
      <c r="WMS110" s="1279"/>
      <c r="WMT110" s="1279"/>
      <c r="WMU110" s="1279"/>
      <c r="WMV110" s="1279"/>
      <c r="WMW110" s="1279"/>
      <c r="WMX110" s="1279"/>
      <c r="WMY110" s="1279"/>
      <c r="WMZ110" s="1279"/>
      <c r="WNA110" s="1279"/>
      <c r="WNB110" s="1279"/>
      <c r="WNC110" s="1279"/>
      <c r="WND110" s="1279"/>
      <c r="WNE110" s="1279"/>
      <c r="WNF110" s="1279"/>
      <c r="WNG110" s="1279"/>
      <c r="WNH110" s="1279"/>
      <c r="WNI110" s="1279"/>
      <c r="WNJ110" s="1279"/>
      <c r="WNK110" s="1279"/>
      <c r="WNL110" s="1279"/>
      <c r="WNM110" s="1279"/>
      <c r="WNN110" s="1279"/>
      <c r="WNO110" s="1279"/>
      <c r="WNP110" s="1279"/>
      <c r="WNQ110" s="1279"/>
      <c r="WNR110" s="1279"/>
      <c r="WNS110" s="1279"/>
      <c r="WNT110" s="1279"/>
      <c r="WNU110" s="1279"/>
      <c r="WNV110" s="1279"/>
      <c r="WNW110" s="1279"/>
      <c r="WNX110" s="1279"/>
      <c r="WNY110" s="1279"/>
      <c r="WNZ110" s="1279"/>
      <c r="WOA110" s="1279"/>
      <c r="WOB110" s="1279"/>
      <c r="WOC110" s="1279"/>
      <c r="WOD110" s="1279"/>
      <c r="WOE110" s="1279"/>
      <c r="WOF110" s="1279"/>
      <c r="WOG110" s="1279"/>
      <c r="WOH110" s="1279"/>
      <c r="WOI110" s="1279"/>
      <c r="WOJ110" s="1279"/>
      <c r="WOK110" s="1279"/>
      <c r="WOL110" s="1279"/>
      <c r="WOM110" s="1279"/>
      <c r="WON110" s="1279"/>
      <c r="WOO110" s="1279"/>
      <c r="WOP110" s="1279"/>
      <c r="WOQ110" s="1279"/>
      <c r="WOR110" s="1279"/>
      <c r="WOS110" s="1279"/>
      <c r="WOT110" s="1279"/>
      <c r="WOU110" s="1279"/>
      <c r="WOV110" s="1279"/>
      <c r="WOW110" s="1279"/>
      <c r="WOX110" s="1279"/>
      <c r="WOY110" s="1279"/>
      <c r="WOZ110" s="1279"/>
      <c r="WPA110" s="1279"/>
      <c r="WPB110" s="1279"/>
      <c r="WPC110" s="1279"/>
      <c r="WPD110" s="1279"/>
      <c r="WPE110" s="1279"/>
      <c r="WPF110" s="1279"/>
      <c r="WPG110" s="1279"/>
      <c r="WPH110" s="1279"/>
      <c r="WPI110" s="1279"/>
      <c r="WPJ110" s="1279"/>
      <c r="WPK110" s="1279"/>
      <c r="WPL110" s="1279"/>
      <c r="WPM110" s="1279"/>
      <c r="WPN110" s="1279"/>
      <c r="WPO110" s="1279"/>
      <c r="WPP110" s="1279"/>
      <c r="WPQ110" s="1279"/>
      <c r="WPR110" s="1279"/>
      <c r="WPS110" s="1279"/>
      <c r="WPT110" s="1279"/>
      <c r="WPU110" s="1279"/>
      <c r="WPV110" s="1279"/>
      <c r="WPW110" s="1279"/>
      <c r="WPX110" s="1279"/>
      <c r="WPY110" s="1279"/>
      <c r="WPZ110" s="1279"/>
      <c r="WQA110" s="1279"/>
      <c r="WQB110" s="1279"/>
      <c r="WQC110" s="1279"/>
      <c r="WQD110" s="1279"/>
      <c r="WQE110" s="1279"/>
      <c r="WQF110" s="1279"/>
      <c r="WQG110" s="1279"/>
      <c r="WQH110" s="1279"/>
      <c r="WQI110" s="1279"/>
      <c r="WQJ110" s="1279"/>
      <c r="WQK110" s="1279"/>
      <c r="WQL110" s="1279"/>
      <c r="WQM110" s="1279"/>
      <c r="WQN110" s="1279"/>
      <c r="WQO110" s="1279"/>
      <c r="WQP110" s="1279"/>
      <c r="WQQ110" s="1279"/>
      <c r="WQR110" s="1279"/>
      <c r="WQS110" s="1279"/>
      <c r="WQT110" s="1279"/>
      <c r="WQU110" s="1279"/>
      <c r="WQV110" s="1279"/>
      <c r="WQW110" s="1279"/>
      <c r="WQX110" s="1279"/>
      <c r="WQY110" s="1279"/>
      <c r="WQZ110" s="1279"/>
      <c r="WRA110" s="1279"/>
      <c r="WRB110" s="1279"/>
      <c r="WRC110" s="1279"/>
      <c r="WRD110" s="1279"/>
      <c r="WRE110" s="1279"/>
      <c r="WRF110" s="1279"/>
      <c r="WRG110" s="1279"/>
      <c r="WRH110" s="1279"/>
      <c r="WRI110" s="1279"/>
      <c r="WRJ110" s="1279"/>
      <c r="WRK110" s="1279"/>
      <c r="WRL110" s="1279"/>
      <c r="WRM110" s="1279"/>
      <c r="WRN110" s="1279"/>
      <c r="WRO110" s="1279"/>
      <c r="WRP110" s="1279"/>
      <c r="WRQ110" s="1279"/>
      <c r="WRR110" s="1279"/>
      <c r="WRS110" s="1279"/>
      <c r="WRT110" s="1279"/>
      <c r="WRU110" s="1279"/>
      <c r="WRV110" s="1279"/>
      <c r="WRW110" s="1279"/>
      <c r="WRX110" s="1279"/>
      <c r="WRY110" s="1279"/>
      <c r="WRZ110" s="1279"/>
      <c r="WSA110" s="1279"/>
      <c r="WSB110" s="1279"/>
      <c r="WSC110" s="1279"/>
      <c r="WSD110" s="1279"/>
      <c r="WSE110" s="1279"/>
      <c r="WSF110" s="1279"/>
      <c r="WSG110" s="1279"/>
      <c r="WSH110" s="1279"/>
      <c r="WSI110" s="1279"/>
      <c r="WSJ110" s="1279"/>
      <c r="WSK110" s="1279"/>
      <c r="WSL110" s="1279"/>
      <c r="WSM110" s="1279"/>
      <c r="WSN110" s="1279"/>
      <c r="WSO110" s="1279"/>
      <c r="WSP110" s="1279"/>
      <c r="WSQ110" s="1279"/>
      <c r="WSR110" s="1279"/>
      <c r="WSS110" s="1279"/>
      <c r="WST110" s="1279"/>
      <c r="WSU110" s="1279"/>
      <c r="WSV110" s="1279"/>
      <c r="WSW110" s="1279"/>
      <c r="WSX110" s="1279"/>
      <c r="WSY110" s="1279"/>
      <c r="WSZ110" s="1279"/>
      <c r="WTA110" s="1279"/>
      <c r="WTB110" s="1279"/>
      <c r="WTC110" s="1279"/>
      <c r="WTD110" s="1279"/>
      <c r="WTE110" s="1279"/>
      <c r="WTF110" s="1279"/>
      <c r="WTG110" s="1279"/>
      <c r="WTH110" s="1279"/>
      <c r="WTI110" s="1279"/>
      <c r="WTJ110" s="1279"/>
      <c r="WTK110" s="1279"/>
      <c r="WTL110" s="1279"/>
      <c r="WTM110" s="1279"/>
      <c r="WTN110" s="1279"/>
      <c r="WTO110" s="1279"/>
      <c r="WTP110" s="1279"/>
      <c r="WTQ110" s="1279"/>
      <c r="WTR110" s="1279"/>
      <c r="WTS110" s="1279"/>
      <c r="WTT110" s="1279"/>
      <c r="WTU110" s="1279"/>
      <c r="WTV110" s="1279"/>
      <c r="WTW110" s="1279"/>
      <c r="WTX110" s="1279"/>
      <c r="WTY110" s="1279"/>
      <c r="WTZ110" s="1279"/>
      <c r="WUA110" s="1279"/>
      <c r="WUB110" s="1279"/>
      <c r="WUC110" s="1279"/>
      <c r="WUD110" s="1279"/>
      <c r="WUE110" s="1279"/>
      <c r="WUF110" s="1279"/>
      <c r="WUG110" s="1279"/>
      <c r="WUH110" s="1279"/>
      <c r="WUI110" s="1279"/>
      <c r="WUJ110" s="1279"/>
      <c r="WUK110" s="1279"/>
      <c r="WUL110" s="1279"/>
      <c r="WUM110" s="1279"/>
      <c r="WUN110" s="1279"/>
      <c r="WUO110" s="1279"/>
      <c r="WUP110" s="1279"/>
      <c r="WUQ110" s="1279"/>
      <c r="WUR110" s="1279"/>
      <c r="WUS110" s="1279"/>
      <c r="WUT110" s="1279"/>
      <c r="WUU110" s="1279"/>
      <c r="WUV110" s="1279"/>
      <c r="WUW110" s="1279"/>
      <c r="WUX110" s="1279"/>
      <c r="WUY110" s="1279"/>
      <c r="WUZ110" s="1279"/>
      <c r="WVA110" s="1279"/>
      <c r="WVB110" s="1279"/>
      <c r="WVC110" s="1279"/>
      <c r="WVD110" s="1279"/>
      <c r="WVE110" s="1279"/>
      <c r="WVF110" s="1279"/>
      <c r="WVG110" s="1279"/>
      <c r="WVH110" s="1279"/>
      <c r="WVI110" s="1279"/>
      <c r="WVJ110" s="1279"/>
    </row>
    <row r="111" spans="1:16130" ht="9" hidden="1" customHeight="1"/>
  </sheetData>
  <sheetProtection sheet="1" objects="1" scenarios="1"/>
  <hyperlinks>
    <hyperlink ref="A50:B60" location="'10.15'!A1" display="10.15"/>
    <hyperlink ref="A4:B4" location="'10.1'!A1" display="'10.1'!A1"/>
    <hyperlink ref="A5:B5" location="'10.2'!A1" display="'10.2'!A1"/>
    <hyperlink ref="A6:B6" location="'10.3'!A1" display="'10.3'!A1"/>
    <hyperlink ref="A7:B7" location="'10.4'!A1" display="'10.4'!A1"/>
    <hyperlink ref="A8:B8" location="'10.5'!A1" display="'10.5'!A1"/>
    <hyperlink ref="A9:B9" location="'10.6'!A1" display="'10.6'!A1"/>
    <hyperlink ref="A10:B10" location="'10.7'!A1" display="'10.7'!A1"/>
    <hyperlink ref="A11:B11" location="'10.8'!A1" display="'10.8'!A1"/>
    <hyperlink ref="A12:B12" location="'10.9'!A1" display="'10.9'!A1"/>
    <hyperlink ref="A13:B13" location="'10.10'!A1" display="10.10"/>
    <hyperlink ref="A14:B14" location="'10.11'!A1" display="'10.11'!A1"/>
    <hyperlink ref="A15:B15" location="'10.12'!A1" display="'10.12'!A1"/>
    <hyperlink ref="A16:B16" location="'10.13'!A1" display="'10.13'!A1"/>
    <hyperlink ref="A17:B17" location="'10.14'!A1" display="'10.14'!A1"/>
    <hyperlink ref="A18:B18" location="'10.15'!A1" display="'10.15'!A1"/>
    <hyperlink ref="A19:B19" location="'10.16'!A1" display="'10.16'!A1"/>
    <hyperlink ref="A20:B20" location="'10.17'!A1" display="'10.17'!A1"/>
    <hyperlink ref="A21:B21" location="'10.18'!A1" display="'10.18'!A1"/>
    <hyperlink ref="A22:B22" location="'10.19'!A1" display="'10.19'!A1"/>
    <hyperlink ref="A23:B23" location="'10.20'!A1" display="10.20"/>
    <hyperlink ref="A24:B24" location="'10.21'!A1" display="'10.21'!A1"/>
    <hyperlink ref="A25:B25" location="'10.22'!A1" display="'10.22'!A1"/>
    <hyperlink ref="A26:B26" location="'10.23'!A1" display="'10.23'!A1"/>
    <hyperlink ref="A27:B27" location="'10.24'!A1" display="'10.24'!A1"/>
    <hyperlink ref="A28:B28" location="'10.25'!A1" display="'10.25'!A1"/>
    <hyperlink ref="A29:B29" location="'10.26'!A1" display="'10.26'!A1"/>
    <hyperlink ref="A30:B30" location="'10.27'!A1" display="'10.27'!A1"/>
    <hyperlink ref="A31:B31" location="'10.28'!A1" display="'10.28'!A1"/>
    <hyperlink ref="A32:B32" location="'10.29'!A1" display="'10.29'!A1"/>
    <hyperlink ref="A33:B33" location="'10.30'!A1" display="10.30"/>
    <hyperlink ref="A34:B34" location="'10.31'!A1" display="'10.31'!A1"/>
    <hyperlink ref="A35:B35" location="'10.32'!A1" display="'10.32'!A1"/>
    <hyperlink ref="A36:B36" location="'10.33'!A1" display="'10.33'!A1"/>
    <hyperlink ref="A37:B37" location="'10.34'!A1" display="'10.34'!A1"/>
    <hyperlink ref="A38:B38" location="'10.35'!A1" display="'10.35'!A1"/>
    <hyperlink ref="A39:B39" location="'10.36'!A1" display="'10.36'!A1"/>
    <hyperlink ref="A40:B40" location="'10.37'!A1" display="'10.37'!A1"/>
    <hyperlink ref="A41:B41" location="'10.38'!A1" display="'10.38'!A1"/>
    <hyperlink ref="A42:B42" location="'10.39'!A1" display="'10.39'!A1"/>
    <hyperlink ref="A43:B43" location="'10.40'!A1" display="10.40"/>
    <hyperlink ref="A44:B44" location="'10.41'!A1" display="'10.41'!A1"/>
    <hyperlink ref="A45:B45" location="'10.42'!A1" display="'10.42'!A1"/>
    <hyperlink ref="A46:B46" location="'10.43'!A1" display="'10.43'!A1"/>
    <hyperlink ref="A2:B2" location="Texto!A1" display="10. Trabajo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N37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9.44140625" style="86" customWidth="1"/>
    <col min="3" max="4" width="4.88671875" style="86" customWidth="1"/>
    <col min="5" max="5" width="5" style="86" customWidth="1"/>
    <col min="6" max="6" width="5.109375" style="86" customWidth="1"/>
    <col min="7" max="8" width="5" style="86" customWidth="1"/>
    <col min="9" max="10" width="4.88671875" style="86" customWidth="1"/>
    <col min="11" max="12" width="0.88671875" style="86" customWidth="1"/>
    <col min="13" max="14" width="0" style="86" hidden="1" customWidth="1"/>
    <col min="15" max="16384" width="10.6640625" style="86" hidden="1"/>
  </cols>
  <sheetData>
    <row r="1" spans="1:12" s="793" customFormat="1" ht="4.5" customHeight="1">
      <c r="A1" s="948"/>
      <c r="B1" s="949"/>
      <c r="C1" s="949"/>
      <c r="D1" s="949"/>
      <c r="E1" s="949"/>
      <c r="F1" s="949"/>
      <c r="G1" s="949"/>
      <c r="H1" s="949"/>
      <c r="I1" s="949"/>
      <c r="J1" s="949"/>
      <c r="K1" s="950"/>
    </row>
    <row r="2" spans="1:12" s="954" customFormat="1" ht="11.1" customHeight="1">
      <c r="A2" s="951"/>
      <c r="B2" s="832" t="s">
        <v>421</v>
      </c>
      <c r="C2" s="952"/>
      <c r="D2" s="952"/>
      <c r="E2" s="952"/>
      <c r="F2" s="883"/>
      <c r="G2" s="883"/>
      <c r="H2" s="927"/>
      <c r="I2" s="927"/>
      <c r="J2" s="1346" t="s">
        <v>422</v>
      </c>
      <c r="K2" s="884"/>
    </row>
    <row r="3" spans="1:12" s="954" customFormat="1" ht="11.1" customHeight="1">
      <c r="A3" s="951"/>
      <c r="B3" s="771" t="s">
        <v>392</v>
      </c>
      <c r="C3" s="952"/>
      <c r="D3" s="952"/>
      <c r="E3" s="952"/>
      <c r="F3" s="952"/>
      <c r="G3" s="952"/>
      <c r="H3" s="952"/>
      <c r="I3" s="952"/>
      <c r="J3" s="952"/>
      <c r="K3" s="953"/>
    </row>
    <row r="4" spans="1:12" s="954" customFormat="1" ht="11.1" customHeight="1">
      <c r="A4" s="951"/>
      <c r="B4" s="774" t="s">
        <v>320</v>
      </c>
      <c r="C4" s="952"/>
      <c r="D4" s="952"/>
      <c r="E4" s="952"/>
      <c r="F4" s="952"/>
      <c r="G4" s="952"/>
      <c r="H4" s="952"/>
      <c r="I4" s="952"/>
      <c r="J4" s="952"/>
      <c r="K4" s="953"/>
    </row>
    <row r="5" spans="1:12" s="793" customFormat="1" ht="3" customHeight="1">
      <c r="A5" s="789"/>
      <c r="B5" s="1006"/>
      <c r="C5" s="1006"/>
      <c r="D5" s="1006"/>
      <c r="E5" s="1006"/>
      <c r="F5" s="1006"/>
      <c r="G5" s="1006"/>
      <c r="H5" s="1006"/>
      <c r="I5" s="1006"/>
      <c r="J5" s="1006"/>
      <c r="K5" s="792"/>
    </row>
    <row r="6" spans="1:12" s="793" customFormat="1" ht="3" customHeight="1">
      <c r="A6" s="789"/>
      <c r="B6" s="1292"/>
      <c r="C6" s="1292"/>
      <c r="D6" s="1292"/>
      <c r="E6" s="1292"/>
      <c r="F6" s="1292"/>
      <c r="G6" s="1292"/>
      <c r="H6" s="1292"/>
      <c r="I6" s="1292"/>
      <c r="J6" s="1292"/>
      <c r="K6" s="792"/>
    </row>
    <row r="7" spans="1:12" s="793" customFormat="1" ht="9.6" customHeight="1">
      <c r="A7" s="789"/>
      <c r="B7" s="1291" t="s">
        <v>423</v>
      </c>
      <c r="C7" s="883">
        <v>2005</v>
      </c>
      <c r="D7" s="883">
        <v>2006</v>
      </c>
      <c r="E7" s="883">
        <v>2007</v>
      </c>
      <c r="F7" s="883">
        <v>2008</v>
      </c>
      <c r="G7" s="883">
        <v>2009</v>
      </c>
      <c r="H7" s="883" t="s">
        <v>395</v>
      </c>
      <c r="I7" s="883" t="s">
        <v>69</v>
      </c>
      <c r="J7" s="883" t="s">
        <v>10</v>
      </c>
      <c r="K7" s="884"/>
    </row>
    <row r="8" spans="1:12" s="793" customFormat="1" ht="3" customHeight="1">
      <c r="A8" s="789"/>
      <c r="B8" s="955"/>
      <c r="C8" s="956"/>
      <c r="D8" s="956"/>
      <c r="E8" s="956"/>
      <c r="F8" s="956"/>
      <c r="G8" s="956"/>
      <c r="H8" s="956"/>
      <c r="I8" s="956"/>
      <c r="J8" s="956"/>
      <c r="K8" s="884"/>
    </row>
    <row r="9" spans="1:12" s="793" customFormat="1" ht="3" customHeight="1">
      <c r="A9" s="789"/>
      <c r="B9" s="1292"/>
      <c r="C9" s="883"/>
      <c r="D9" s="883"/>
      <c r="E9" s="883"/>
      <c r="F9" s="883"/>
      <c r="G9" s="883"/>
      <c r="H9" s="883"/>
      <c r="I9" s="883"/>
      <c r="J9" s="883"/>
      <c r="K9" s="884"/>
    </row>
    <row r="10" spans="1:12" s="793" customFormat="1" ht="9" customHeight="1">
      <c r="A10" s="789"/>
      <c r="B10" s="957" t="s">
        <v>4</v>
      </c>
      <c r="C10" s="1007">
        <f t="shared" ref="C10:J10" si="0">SUM(C12:C23)</f>
        <v>40791.813999999998</v>
      </c>
      <c r="D10" s="1007">
        <f t="shared" si="0"/>
        <v>42197.775000000001</v>
      </c>
      <c r="E10" s="1007">
        <f t="shared" si="0"/>
        <v>42906.655999999995</v>
      </c>
      <c r="F10" s="1007">
        <f t="shared" si="0"/>
        <v>43866.696000000004</v>
      </c>
      <c r="G10" s="1007">
        <f t="shared" si="0"/>
        <v>43344.28100000001</v>
      </c>
      <c r="H10" s="1007">
        <f t="shared" si="0"/>
        <v>46075.671999999999</v>
      </c>
      <c r="I10" s="1007">
        <f t="shared" si="0"/>
        <v>46355.700999999994</v>
      </c>
      <c r="J10" s="1007">
        <f t="shared" si="0"/>
        <v>48437.761999999995</v>
      </c>
      <c r="K10" s="1008"/>
    </row>
    <row r="11" spans="1:12" s="793" customFormat="1" ht="9" customHeight="1">
      <c r="A11" s="789"/>
      <c r="B11" s="960" t="s">
        <v>424</v>
      </c>
      <c r="C11" s="1007"/>
      <c r="D11" s="1007"/>
      <c r="E11" s="1007"/>
      <c r="F11" s="1007"/>
      <c r="G11" s="1007"/>
      <c r="H11" s="1007"/>
      <c r="I11" s="1007"/>
      <c r="J11" s="1007"/>
      <c r="K11" s="1008"/>
    </row>
    <row r="12" spans="1:12" s="793" customFormat="1" ht="9" customHeight="1">
      <c r="A12" s="789"/>
      <c r="B12" s="960" t="s">
        <v>425</v>
      </c>
      <c r="C12" s="1009">
        <v>3071.0940000000001</v>
      </c>
      <c r="D12" s="1009">
        <v>3232.0189999999998</v>
      </c>
      <c r="E12" s="1009">
        <v>3407.7330000000002</v>
      </c>
      <c r="F12" s="1009">
        <v>3507.9720000000002</v>
      </c>
      <c r="G12" s="1009">
        <v>3714.3090000000002</v>
      </c>
      <c r="H12" s="1009">
        <v>3792.451</v>
      </c>
      <c r="I12" s="1009">
        <v>3882.8029999999999</v>
      </c>
      <c r="J12" s="1009">
        <v>4185.0290000000005</v>
      </c>
      <c r="K12" s="1008"/>
    </row>
    <row r="13" spans="1:12" s="793" customFormat="1" ht="9" customHeight="1">
      <c r="A13" s="789"/>
      <c r="B13" s="1291" t="s">
        <v>426</v>
      </c>
      <c r="C13" s="1009">
        <v>1552.316</v>
      </c>
      <c r="D13" s="1009">
        <v>1643.4970000000001</v>
      </c>
      <c r="E13" s="1009">
        <v>1640.6489999999999</v>
      </c>
      <c r="F13" s="1009">
        <v>1653.53</v>
      </c>
      <c r="G13" s="1009">
        <v>1770.7260000000001</v>
      </c>
      <c r="H13" s="1009">
        <v>1759.9179999999999</v>
      </c>
      <c r="I13" s="1009">
        <v>1859.569</v>
      </c>
      <c r="J13" s="1009">
        <v>1912.2090000000001</v>
      </c>
      <c r="K13" s="1010"/>
      <c r="L13" s="1011"/>
    </row>
    <row r="14" spans="1:12" s="793" customFormat="1" ht="9" customHeight="1">
      <c r="A14" s="789"/>
      <c r="B14" s="1291" t="s">
        <v>427</v>
      </c>
      <c r="C14" s="1009">
        <v>916.202</v>
      </c>
      <c r="D14" s="1009">
        <v>898.66300000000001</v>
      </c>
      <c r="E14" s="1009">
        <v>914.745</v>
      </c>
      <c r="F14" s="1009">
        <v>862.51099999999997</v>
      </c>
      <c r="G14" s="1009">
        <v>866.84799999999996</v>
      </c>
      <c r="H14" s="1009">
        <v>949.44600000000003</v>
      </c>
      <c r="I14" s="1009">
        <v>901.75599999999997</v>
      </c>
      <c r="J14" s="1009">
        <v>919.423</v>
      </c>
      <c r="K14" s="1010"/>
      <c r="L14" s="1011"/>
    </row>
    <row r="15" spans="1:12" s="793" customFormat="1" ht="9" customHeight="1">
      <c r="A15" s="789"/>
      <c r="B15" s="1291" t="s">
        <v>428</v>
      </c>
      <c r="C15" s="1009">
        <v>3469.0140000000001</v>
      </c>
      <c r="D15" s="1009">
        <v>3821.84</v>
      </c>
      <c r="E15" s="1009">
        <v>3930.3690000000001</v>
      </c>
      <c r="F15" s="1009">
        <v>4033.6260000000002</v>
      </c>
      <c r="G15" s="1009">
        <v>4081.7530000000002</v>
      </c>
      <c r="H15" s="1009">
        <v>4022.5970000000002</v>
      </c>
      <c r="I15" s="1009">
        <v>4141.451</v>
      </c>
      <c r="J15" s="1009">
        <v>4472.375</v>
      </c>
      <c r="K15" s="1010"/>
      <c r="L15" s="1011"/>
    </row>
    <row r="16" spans="1:12" s="793" customFormat="1" ht="9" customHeight="1">
      <c r="A16" s="789"/>
      <c r="B16" s="1291" t="s">
        <v>429</v>
      </c>
      <c r="C16" s="1009"/>
      <c r="D16" s="1009"/>
      <c r="E16" s="1009"/>
      <c r="F16" s="1009"/>
      <c r="G16" s="1009"/>
      <c r="H16" s="1009"/>
      <c r="I16" s="1009"/>
      <c r="J16" s="1009"/>
      <c r="K16" s="1010"/>
      <c r="L16" s="1011"/>
    </row>
    <row r="17" spans="1:14" s="793" customFormat="1" ht="9" customHeight="1">
      <c r="A17" s="789"/>
      <c r="B17" s="1291" t="s">
        <v>430</v>
      </c>
      <c r="C17" s="1009">
        <v>10583.710999999999</v>
      </c>
      <c r="D17" s="1009">
        <v>11147.932000000001</v>
      </c>
      <c r="E17" s="1009">
        <v>11299.924999999999</v>
      </c>
      <c r="F17" s="1009">
        <v>11576.977999999999</v>
      </c>
      <c r="G17" s="1009">
        <v>10809.707</v>
      </c>
      <c r="H17" s="1009">
        <v>11432.547</v>
      </c>
      <c r="I17" s="1009">
        <v>11661.217000000001</v>
      </c>
      <c r="J17" s="1009">
        <v>11806.630999999999</v>
      </c>
      <c r="K17" s="1010"/>
      <c r="L17" s="1011"/>
    </row>
    <row r="18" spans="1:14" s="793" customFormat="1" ht="9" customHeight="1">
      <c r="A18" s="789"/>
      <c r="B18" s="1291" t="s">
        <v>431</v>
      </c>
      <c r="C18" s="1009">
        <v>7415.98</v>
      </c>
      <c r="D18" s="1009">
        <v>7572.7650000000003</v>
      </c>
      <c r="E18" s="1009">
        <v>7753.3919999999998</v>
      </c>
      <c r="F18" s="1009">
        <v>7956.2820000000002</v>
      </c>
      <c r="G18" s="1009">
        <v>7925.884</v>
      </c>
      <c r="H18" s="1009">
        <v>8533.768</v>
      </c>
      <c r="I18" s="1009">
        <v>8524.5169999999998</v>
      </c>
      <c r="J18" s="1009">
        <v>8914.9770000000008</v>
      </c>
      <c r="K18" s="1010"/>
      <c r="L18" s="1011"/>
    </row>
    <row r="19" spans="1:14" s="793" customFormat="1" ht="9" customHeight="1">
      <c r="A19" s="789"/>
      <c r="B19" s="1291" t="s">
        <v>432</v>
      </c>
      <c r="C19" s="1009">
        <v>1918.9670000000001</v>
      </c>
      <c r="D19" s="1009">
        <v>2016.9079999999999</v>
      </c>
      <c r="E19" s="1009">
        <v>2030.69</v>
      </c>
      <c r="F19" s="1009">
        <v>2020.6120000000001</v>
      </c>
      <c r="G19" s="1009">
        <v>2125.0889999999999</v>
      </c>
      <c r="H19" s="1009">
        <v>2219.7080000000001</v>
      </c>
      <c r="I19" s="1009">
        <v>2188.3420000000001</v>
      </c>
      <c r="J19" s="1009">
        <v>2255.7579999999998</v>
      </c>
      <c r="K19" s="1010"/>
      <c r="L19" s="1011"/>
    </row>
    <row r="20" spans="1:14" s="793" customFormat="1" ht="9" customHeight="1">
      <c r="A20" s="789"/>
      <c r="B20" s="1291" t="s">
        <v>433</v>
      </c>
      <c r="C20" s="1009">
        <v>5061.759</v>
      </c>
      <c r="D20" s="1009">
        <v>5156.8419999999996</v>
      </c>
      <c r="E20" s="1009">
        <v>5395.5</v>
      </c>
      <c r="F20" s="1009">
        <v>5640.6559999999999</v>
      </c>
      <c r="G20" s="1009">
        <v>5531.98</v>
      </c>
      <c r="H20" s="1009">
        <v>6043.9229999999998</v>
      </c>
      <c r="I20" s="1009">
        <v>6040.1170000000002</v>
      </c>
      <c r="J20" s="1009">
        <v>6478.1639999999998</v>
      </c>
      <c r="K20" s="1010"/>
      <c r="L20" s="1011"/>
    </row>
    <row r="21" spans="1:14" s="793" customFormat="1" ht="9" customHeight="1">
      <c r="A21" s="789"/>
      <c r="B21" s="1291" t="s">
        <v>434</v>
      </c>
      <c r="C21" s="1009">
        <v>854.63099999999997</v>
      </c>
      <c r="D21" s="1009">
        <v>901.04700000000003</v>
      </c>
      <c r="E21" s="1009">
        <v>889.24</v>
      </c>
      <c r="F21" s="1009">
        <v>979.74099999999999</v>
      </c>
      <c r="G21" s="1009">
        <v>988.93600000000004</v>
      </c>
      <c r="H21" s="1009">
        <v>1002.598</v>
      </c>
      <c r="I21" s="1009">
        <v>1012.974</v>
      </c>
      <c r="J21" s="1009">
        <v>1020.2910000000001</v>
      </c>
      <c r="K21" s="1010"/>
      <c r="L21" s="1011"/>
    </row>
    <row r="22" spans="1:14" s="793" customFormat="1" ht="9" customHeight="1">
      <c r="A22" s="789"/>
      <c r="B22" s="1291" t="s">
        <v>435</v>
      </c>
      <c r="C22" s="1009">
        <v>5943.09</v>
      </c>
      <c r="D22" s="844">
        <v>5802.64</v>
      </c>
      <c r="E22" s="844">
        <v>5644.0460000000003</v>
      </c>
      <c r="F22" s="844">
        <v>5634.1989999999996</v>
      </c>
      <c r="G22" s="844">
        <v>5520.2280000000001</v>
      </c>
      <c r="H22" s="844">
        <v>6314.6819999999998</v>
      </c>
      <c r="I22" s="844">
        <v>6128.0559999999996</v>
      </c>
      <c r="J22" s="844">
        <v>6461.4960000000001</v>
      </c>
      <c r="K22" s="1010"/>
      <c r="L22" s="1011"/>
    </row>
    <row r="23" spans="1:14" s="793" customFormat="1" ht="9" customHeight="1">
      <c r="A23" s="789"/>
      <c r="B23" s="1291" t="s">
        <v>361</v>
      </c>
      <c r="C23" s="844">
        <v>5.05</v>
      </c>
      <c r="D23" s="844">
        <v>3.6219999999999999</v>
      </c>
      <c r="E23" s="844">
        <v>0.36699999999999999</v>
      </c>
      <c r="F23" s="844">
        <v>0.58899999999999997</v>
      </c>
      <c r="G23" s="844">
        <v>8.8209999999999997</v>
      </c>
      <c r="H23" s="844">
        <v>4.0339999999999998</v>
      </c>
      <c r="I23" s="844">
        <v>14.898999999999999</v>
      </c>
      <c r="J23" s="844">
        <v>11.409000000000001</v>
      </c>
      <c r="K23" s="1010"/>
      <c r="L23" s="1011"/>
    </row>
    <row r="24" spans="1:14" s="793" customFormat="1" ht="3" customHeight="1">
      <c r="A24" s="789"/>
      <c r="B24" s="955"/>
      <c r="C24" s="971"/>
      <c r="D24" s="971"/>
      <c r="E24" s="971"/>
      <c r="F24" s="971"/>
      <c r="G24" s="971"/>
      <c r="H24" s="971"/>
      <c r="I24" s="971"/>
      <c r="J24" s="971"/>
      <c r="K24" s="1012"/>
    </row>
    <row r="25" spans="1:14" s="793" customFormat="1" ht="3" customHeight="1">
      <c r="A25" s="789"/>
      <c r="B25" s="1291"/>
      <c r="C25" s="791"/>
      <c r="D25" s="791"/>
      <c r="E25" s="791"/>
      <c r="F25" s="791"/>
      <c r="G25" s="791"/>
      <c r="H25" s="791"/>
      <c r="I25" s="791"/>
      <c r="J25" s="791"/>
      <c r="K25" s="1013"/>
    </row>
    <row r="26" spans="1:14" s="793" customFormat="1" ht="9.6" customHeight="1">
      <c r="A26" s="789"/>
      <c r="B26" s="790" t="s">
        <v>397</v>
      </c>
      <c r="C26" s="791"/>
      <c r="D26" s="791"/>
      <c r="E26" s="791"/>
      <c r="F26" s="1292"/>
      <c r="G26" s="1292"/>
      <c r="H26" s="1292"/>
      <c r="I26" s="1292"/>
      <c r="J26" s="1292"/>
      <c r="K26" s="792"/>
      <c r="L26" s="1292"/>
      <c r="M26" s="1292"/>
      <c r="N26" s="1292"/>
    </row>
    <row r="27" spans="1:14" s="793" customFormat="1" ht="9.6" customHeight="1">
      <c r="A27" s="789"/>
      <c r="B27" s="790" t="s">
        <v>398</v>
      </c>
      <c r="C27" s="791"/>
      <c r="D27" s="791"/>
      <c r="E27" s="791"/>
      <c r="F27" s="1292"/>
      <c r="G27" s="1292"/>
      <c r="H27" s="1292"/>
      <c r="I27" s="1292"/>
      <c r="J27" s="1292"/>
      <c r="K27" s="792"/>
      <c r="L27" s="1292"/>
      <c r="M27" s="1292"/>
      <c r="N27" s="1292"/>
    </row>
    <row r="28" spans="1:14" s="793" customFormat="1" ht="9.6" customHeight="1">
      <c r="A28" s="789"/>
      <c r="B28" s="790" t="s">
        <v>399</v>
      </c>
      <c r="C28" s="791"/>
      <c r="D28" s="791"/>
      <c r="E28" s="791"/>
      <c r="F28" s="792"/>
      <c r="G28" s="1292"/>
      <c r="H28" s="792"/>
      <c r="I28" s="1292"/>
      <c r="J28" s="1292"/>
      <c r="K28" s="792"/>
      <c r="L28" s="1292"/>
      <c r="M28" s="1292"/>
      <c r="N28" s="1292"/>
    </row>
    <row r="29" spans="1:14" s="793" customFormat="1" ht="9.6" customHeight="1">
      <c r="A29" s="789"/>
      <c r="B29" s="790" t="s">
        <v>400</v>
      </c>
      <c r="C29" s="791"/>
      <c r="D29" s="791"/>
      <c r="E29" s="791"/>
      <c r="F29" s="792"/>
      <c r="G29" s="1292"/>
      <c r="H29" s="792"/>
      <c r="I29" s="1292"/>
      <c r="J29" s="1292"/>
      <c r="K29" s="792"/>
      <c r="L29" s="1292"/>
      <c r="M29" s="1292"/>
      <c r="N29" s="1292"/>
    </row>
    <row r="30" spans="1:14" s="793" customFormat="1" ht="9.6" customHeight="1">
      <c r="A30" s="789"/>
      <c r="B30" s="790" t="s">
        <v>401</v>
      </c>
      <c r="C30" s="791"/>
      <c r="D30" s="791"/>
      <c r="E30" s="791"/>
      <c r="F30" s="792"/>
      <c r="G30" s="1292"/>
      <c r="H30" s="792"/>
      <c r="I30" s="1292"/>
      <c r="J30" s="1292"/>
      <c r="K30" s="792"/>
      <c r="L30" s="1292"/>
      <c r="M30" s="1292"/>
      <c r="N30" s="1292"/>
    </row>
    <row r="31" spans="1:14" s="793" customFormat="1" ht="9.6" customHeight="1">
      <c r="A31" s="789"/>
      <c r="B31" s="790" t="s">
        <v>402</v>
      </c>
      <c r="C31" s="791"/>
      <c r="D31" s="791"/>
      <c r="E31" s="791"/>
      <c r="F31" s="792"/>
      <c r="G31" s="1292"/>
      <c r="H31" s="792"/>
      <c r="I31" s="1292"/>
      <c r="J31" s="1292"/>
      <c r="K31" s="792"/>
      <c r="L31" s="1292"/>
      <c r="M31" s="1292"/>
      <c r="N31" s="1292"/>
    </row>
    <row r="32" spans="1:14" s="793" customFormat="1" ht="9.6" customHeight="1">
      <c r="A32" s="789"/>
      <c r="B32" s="790" t="s">
        <v>403</v>
      </c>
      <c r="C32" s="791"/>
      <c r="D32" s="791"/>
      <c r="E32" s="791"/>
      <c r="F32" s="792"/>
      <c r="G32" s="1292"/>
      <c r="H32" s="792"/>
      <c r="I32" s="1292"/>
      <c r="J32" s="1292"/>
      <c r="K32" s="792"/>
      <c r="L32" s="1292"/>
      <c r="M32" s="1292"/>
      <c r="N32" s="1292"/>
    </row>
    <row r="33" spans="1:14" s="793" customFormat="1" ht="9.6" customHeight="1">
      <c r="A33" s="789"/>
      <c r="B33" s="790" t="s">
        <v>404</v>
      </c>
      <c r="C33" s="791"/>
      <c r="D33" s="791"/>
      <c r="E33" s="791"/>
      <c r="F33" s="1292"/>
      <c r="G33" s="1292"/>
      <c r="H33" s="1292"/>
      <c r="I33" s="1292"/>
      <c r="J33" s="1292"/>
      <c r="K33" s="792"/>
      <c r="L33" s="1292"/>
      <c r="M33" s="1292"/>
      <c r="N33" s="1292"/>
    </row>
    <row r="34" spans="1:14" s="793" customFormat="1" ht="9" customHeight="1">
      <c r="A34" s="789"/>
      <c r="B34" s="790" t="s">
        <v>405</v>
      </c>
      <c r="C34" s="791"/>
      <c r="D34" s="791"/>
      <c r="E34" s="791"/>
      <c r="F34" s="791"/>
      <c r="G34" s="791"/>
      <c r="H34" s="791"/>
      <c r="I34" s="791"/>
      <c r="J34" s="791"/>
      <c r="K34" s="1013"/>
    </row>
    <row r="35" spans="1:14" s="793" customFormat="1" ht="9" customHeight="1">
      <c r="A35" s="789"/>
      <c r="B35" s="790" t="s">
        <v>406</v>
      </c>
      <c r="C35" s="791"/>
      <c r="D35" s="791"/>
      <c r="E35" s="791"/>
      <c r="F35" s="791"/>
      <c r="G35" s="791"/>
      <c r="H35" s="791"/>
      <c r="I35" s="791"/>
      <c r="J35" s="791"/>
      <c r="K35" s="1013"/>
    </row>
    <row r="36" spans="1:14" s="793" customFormat="1" ht="4.5" customHeight="1">
      <c r="A36" s="966"/>
      <c r="B36" s="955"/>
      <c r="C36" s="971"/>
      <c r="D36" s="971"/>
      <c r="E36" s="971"/>
      <c r="F36" s="971"/>
      <c r="G36" s="971"/>
      <c r="H36" s="971"/>
      <c r="I36" s="971"/>
      <c r="J36" s="971"/>
      <c r="K36" s="1014"/>
    </row>
    <row r="37" spans="1:14" hidden="1">
      <c r="L37" s="86" t="s">
        <v>36</v>
      </c>
    </row>
  </sheetData>
  <sheetProtection sheet="1" objects="1" scenarios="1"/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N73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2.44140625" style="86" customWidth="1"/>
    <col min="3" max="3" width="5.6640625" style="86" customWidth="1"/>
    <col min="4" max="5" width="5.88671875" style="86" customWidth="1"/>
    <col min="6" max="6" width="5.6640625" style="86" customWidth="1"/>
    <col min="7" max="8" width="5.88671875" style="86" customWidth="1"/>
    <col min="9" max="9" width="6.109375" style="86" customWidth="1"/>
    <col min="10" max="10" width="5.6640625" style="86" customWidth="1"/>
    <col min="11" max="12" width="0.88671875" style="86" customWidth="1"/>
    <col min="13" max="13" width="0.88671875" style="86" hidden="1" customWidth="1"/>
    <col min="14" max="14" width="0" style="86" hidden="1" customWidth="1"/>
    <col min="15" max="16384" width="11.44140625" style="86" hidden="1"/>
  </cols>
  <sheetData>
    <row r="1" spans="1:11" s="1018" customFormat="1" ht="4.5" customHeight="1">
      <c r="A1" s="1015"/>
      <c r="B1" s="1016"/>
      <c r="C1" s="1016"/>
      <c r="D1" s="1016"/>
      <c r="E1" s="1016"/>
      <c r="F1" s="1016"/>
      <c r="G1" s="1016"/>
      <c r="H1" s="1016"/>
      <c r="I1" s="1016"/>
      <c r="J1" s="1016"/>
      <c r="K1" s="1017"/>
    </row>
    <row r="2" spans="1:11" s="1024" customFormat="1" ht="11.1" customHeight="1">
      <c r="A2" s="1019"/>
      <c r="B2" s="1020" t="s">
        <v>436</v>
      </c>
      <c r="C2" s="1021"/>
      <c r="D2" s="1021"/>
      <c r="E2" s="1021"/>
      <c r="F2" s="1022"/>
      <c r="G2" s="1022"/>
      <c r="H2" s="927"/>
      <c r="I2" s="927"/>
      <c r="J2" s="1346" t="s">
        <v>437</v>
      </c>
      <c r="K2" s="1023"/>
    </row>
    <row r="3" spans="1:11" s="1024" customFormat="1" ht="11.1" customHeight="1">
      <c r="A3" s="1019"/>
      <c r="B3" s="771" t="s">
        <v>392</v>
      </c>
      <c r="C3" s="1021"/>
      <c r="D3" s="1021"/>
      <c r="E3" s="1021"/>
      <c r="F3" s="1021"/>
      <c r="G3" s="1021"/>
      <c r="H3" s="1021"/>
      <c r="I3" s="1021"/>
      <c r="J3" s="1021"/>
      <c r="K3" s="1025"/>
    </row>
    <row r="4" spans="1:11" s="1024" customFormat="1" ht="11.1" customHeight="1">
      <c r="A4" s="1019"/>
      <c r="B4" s="774" t="s">
        <v>320</v>
      </c>
      <c r="C4" s="1021"/>
      <c r="D4" s="1021"/>
      <c r="E4" s="1021"/>
      <c r="F4" s="1021"/>
      <c r="G4" s="1021"/>
      <c r="H4" s="1021"/>
      <c r="I4" s="1021"/>
      <c r="J4" s="1021"/>
      <c r="K4" s="1025"/>
    </row>
    <row r="5" spans="1:11" s="1018" customFormat="1" ht="3" customHeight="1">
      <c r="A5" s="1026"/>
      <c r="B5" s="1027"/>
      <c r="C5" s="1027"/>
      <c r="D5" s="1027"/>
      <c r="E5" s="1027"/>
      <c r="F5" s="1027"/>
      <c r="G5" s="1027"/>
      <c r="H5" s="1027"/>
      <c r="I5" s="1027"/>
      <c r="J5" s="1027"/>
      <c r="K5" s="1028"/>
    </row>
    <row r="6" spans="1:11" s="1018" customFormat="1" ht="3" customHeight="1">
      <c r="A6" s="1026"/>
      <c r="B6" s="1293"/>
      <c r="C6" s="1293"/>
      <c r="D6" s="1293"/>
      <c r="E6" s="1293"/>
      <c r="F6" s="1293"/>
      <c r="G6" s="1293"/>
      <c r="H6" s="1293"/>
      <c r="I6" s="1293"/>
      <c r="J6" s="1293"/>
      <c r="K6" s="1028"/>
    </row>
    <row r="7" spans="1:11" s="1018" customFormat="1" ht="9.6" customHeight="1">
      <c r="A7" s="1026"/>
      <c r="B7" s="1366" t="s">
        <v>438</v>
      </c>
      <c r="C7" s="1029">
        <v>2005</v>
      </c>
      <c r="D7" s="1030">
        <v>2006</v>
      </c>
      <c r="E7" s="1030">
        <v>2007</v>
      </c>
      <c r="F7" s="1030">
        <v>2008</v>
      </c>
      <c r="G7" s="1030">
        <v>2009</v>
      </c>
      <c r="H7" s="1030" t="s">
        <v>395</v>
      </c>
      <c r="I7" s="1030" t="s">
        <v>69</v>
      </c>
      <c r="J7" s="1030" t="s">
        <v>10</v>
      </c>
      <c r="K7" s="1031"/>
    </row>
    <row r="8" spans="1:11" s="1018" customFormat="1" ht="9.6" customHeight="1">
      <c r="A8" s="1026"/>
      <c r="B8" s="1367"/>
      <c r="C8" s="1029"/>
      <c r="D8" s="1030"/>
      <c r="E8" s="1030"/>
      <c r="F8" s="1030"/>
      <c r="G8" s="1030"/>
      <c r="H8" s="1030"/>
      <c r="I8" s="1030"/>
      <c r="J8" s="1030"/>
      <c r="K8" s="1031"/>
    </row>
    <row r="9" spans="1:11" s="1018" customFormat="1" ht="3" customHeight="1">
      <c r="A9" s="1026"/>
      <c r="B9" s="1027"/>
      <c r="C9" s="1027"/>
      <c r="D9" s="1027"/>
      <c r="E9" s="1027"/>
      <c r="F9" s="1027"/>
      <c r="G9" s="1027"/>
      <c r="H9" s="1027"/>
      <c r="I9" s="1027"/>
      <c r="J9" s="1027"/>
      <c r="K9" s="1028"/>
    </row>
    <row r="10" spans="1:11" s="1018" customFormat="1" ht="3" customHeight="1">
      <c r="A10" s="1026"/>
      <c r="B10" s="1293"/>
      <c r="C10" s="1293"/>
      <c r="D10" s="1293"/>
      <c r="E10" s="1293"/>
      <c r="F10" s="1293"/>
      <c r="G10" s="1293"/>
      <c r="H10" s="1293"/>
      <c r="I10" s="1293"/>
      <c r="J10" s="1293"/>
      <c r="K10" s="1028"/>
    </row>
    <row r="11" spans="1:11" s="1035" customFormat="1" ht="8.4" customHeight="1">
      <c r="A11" s="1032"/>
      <c r="B11" s="992" t="s">
        <v>4</v>
      </c>
      <c r="C11" s="1033">
        <f t="shared" ref="C11:J11" si="0">SUM(C12:C18)</f>
        <v>40791.813999999998</v>
      </c>
      <c r="D11" s="1033">
        <f t="shared" si="0"/>
        <v>42197.775000000001</v>
      </c>
      <c r="E11" s="1033">
        <f t="shared" si="0"/>
        <v>42906.656000000003</v>
      </c>
      <c r="F11" s="1033">
        <f t="shared" si="0"/>
        <v>43866.695999999996</v>
      </c>
      <c r="G11" s="1033">
        <f t="shared" si="0"/>
        <v>43344.280999999995</v>
      </c>
      <c r="H11" s="1033">
        <f t="shared" si="0"/>
        <v>46075.671999999999</v>
      </c>
      <c r="I11" s="1033">
        <f t="shared" si="0"/>
        <v>46355.701000000001</v>
      </c>
      <c r="J11" s="1033">
        <f t="shared" si="0"/>
        <v>48437.762000000002</v>
      </c>
      <c r="K11" s="1034"/>
    </row>
    <row r="12" spans="1:11" s="1035" customFormat="1" ht="8.4" customHeight="1">
      <c r="A12" s="1032"/>
      <c r="B12" s="996" t="s">
        <v>439</v>
      </c>
      <c r="C12" s="1036">
        <v>8007.03</v>
      </c>
      <c r="D12" s="1036">
        <v>8154.8310000000001</v>
      </c>
      <c r="E12" s="1036">
        <v>8320.5</v>
      </c>
      <c r="F12" s="1036">
        <v>8482.2000000000007</v>
      </c>
      <c r="G12" s="1036">
        <v>8670.26</v>
      </c>
      <c r="H12" s="1036">
        <v>9265.0030000000006</v>
      </c>
      <c r="I12" s="1036">
        <v>9267.7340000000004</v>
      </c>
      <c r="J12" s="1036">
        <v>9753.8040000000001</v>
      </c>
      <c r="K12" s="1034"/>
    </row>
    <row r="13" spans="1:11" s="1035" customFormat="1" ht="8.4" customHeight="1">
      <c r="A13" s="1032"/>
      <c r="B13" s="996" t="s">
        <v>440</v>
      </c>
      <c r="C13" s="1036">
        <v>14431.222</v>
      </c>
      <c r="D13" s="1036">
        <v>14916.16</v>
      </c>
      <c r="E13" s="1036">
        <v>15058.112999999999</v>
      </c>
      <c r="F13" s="1036">
        <v>15376.044</v>
      </c>
      <c r="G13" s="1036">
        <v>15010.927</v>
      </c>
      <c r="H13" s="1036">
        <v>16565.903999999999</v>
      </c>
      <c r="I13" s="1036">
        <v>16401.375</v>
      </c>
      <c r="J13" s="1036">
        <v>16992.89</v>
      </c>
      <c r="K13" s="1034"/>
    </row>
    <row r="14" spans="1:11" s="1035" customFormat="1" ht="8.4" customHeight="1">
      <c r="A14" s="1032"/>
      <c r="B14" s="996" t="s">
        <v>441</v>
      </c>
      <c r="C14" s="1036">
        <v>2984.05</v>
      </c>
      <c r="D14" s="1036">
        <v>3054.6610000000001</v>
      </c>
      <c r="E14" s="1036">
        <v>3132.3440000000001</v>
      </c>
      <c r="F14" s="1036">
        <v>3163.9340000000002</v>
      </c>
      <c r="G14" s="1036">
        <v>3154.5520000000001</v>
      </c>
      <c r="H14" s="1036">
        <v>3318.6979999999999</v>
      </c>
      <c r="I14" s="1036">
        <v>3232.2710000000002</v>
      </c>
      <c r="J14" s="1036">
        <v>3353.509</v>
      </c>
      <c r="K14" s="1034"/>
    </row>
    <row r="15" spans="1:11" s="1035" customFormat="1" ht="8.4" customHeight="1">
      <c r="A15" s="1032"/>
      <c r="B15" s="996" t="s">
        <v>442</v>
      </c>
      <c r="C15" s="1036">
        <v>1434.6980000000001</v>
      </c>
      <c r="D15" s="1036">
        <v>1438.412</v>
      </c>
      <c r="E15" s="1036">
        <v>1461.9549999999999</v>
      </c>
      <c r="F15" s="1036">
        <v>1522.5050000000001</v>
      </c>
      <c r="G15" s="1036">
        <v>1482.211</v>
      </c>
      <c r="H15" s="1036">
        <v>1511.4269999999999</v>
      </c>
      <c r="I15" s="1036">
        <v>1598.7750000000001</v>
      </c>
      <c r="J15" s="1036">
        <v>1627.9259999999999</v>
      </c>
      <c r="K15" s="1034"/>
    </row>
    <row r="16" spans="1:11" s="1035" customFormat="1" ht="8.4" customHeight="1">
      <c r="A16" s="1032"/>
      <c r="B16" s="996" t="s">
        <v>443</v>
      </c>
      <c r="C16" s="1036">
        <v>4472.8950000000004</v>
      </c>
      <c r="D16" s="1036">
        <v>4708.7870000000003</v>
      </c>
      <c r="E16" s="1036">
        <v>4665.1080000000002</v>
      </c>
      <c r="F16" s="1036">
        <v>4681.2479999999996</v>
      </c>
      <c r="G16" s="1036">
        <v>4656.2129999999997</v>
      </c>
      <c r="H16" s="1036">
        <v>5039.308</v>
      </c>
      <c r="I16" s="1036">
        <v>5012.2569999999996</v>
      </c>
      <c r="J16" s="1036">
        <v>5070.4139999999998</v>
      </c>
      <c r="K16" s="1034"/>
    </row>
    <row r="17" spans="1:14" s="1035" customFormat="1" ht="8.4" customHeight="1">
      <c r="A17" s="1032"/>
      <c r="B17" s="1037" t="s">
        <v>444</v>
      </c>
      <c r="C17" s="1036">
        <v>8883.8240000000005</v>
      </c>
      <c r="D17" s="1036">
        <v>9332.8960000000006</v>
      </c>
      <c r="E17" s="1036">
        <v>9556.98</v>
      </c>
      <c r="F17" s="1036">
        <v>9767.23</v>
      </c>
      <c r="G17" s="1036">
        <v>9278.3649999999998</v>
      </c>
      <c r="H17" s="1036">
        <v>9281.0879999999997</v>
      </c>
      <c r="I17" s="1036">
        <v>9646.7289999999994</v>
      </c>
      <c r="J17" s="1036">
        <v>10258.114</v>
      </c>
      <c r="K17" s="1034"/>
    </row>
    <row r="18" spans="1:14" s="1035" customFormat="1" ht="8.4" customHeight="1">
      <c r="A18" s="1032"/>
      <c r="B18" s="996" t="s">
        <v>361</v>
      </c>
      <c r="C18" s="1036">
        <v>578.09500000000003</v>
      </c>
      <c r="D18" s="1036">
        <v>592.02800000000002</v>
      </c>
      <c r="E18" s="1036">
        <v>711.65599999999995</v>
      </c>
      <c r="F18" s="1036">
        <v>873.53499999999997</v>
      </c>
      <c r="G18" s="1036">
        <v>1091.7529999999999</v>
      </c>
      <c r="H18" s="1036">
        <v>1094.2439999999999</v>
      </c>
      <c r="I18" s="1036">
        <v>1196.56</v>
      </c>
      <c r="J18" s="1036">
        <v>1381.105</v>
      </c>
      <c r="K18" s="1034"/>
    </row>
    <row r="19" spans="1:14" s="1018" customFormat="1" ht="3" customHeight="1">
      <c r="A19" s="1026"/>
      <c r="B19" s="1038"/>
      <c r="C19" s="1027"/>
      <c r="D19" s="1027"/>
      <c r="E19" s="1027"/>
      <c r="F19" s="1027"/>
      <c r="G19" s="1027"/>
      <c r="H19" s="1027"/>
      <c r="I19" s="1027"/>
      <c r="J19" s="1027"/>
      <c r="K19" s="1028"/>
    </row>
    <row r="20" spans="1:14" s="1018" customFormat="1" ht="3" customHeight="1">
      <c r="A20" s="1026"/>
      <c r="B20" s="1293"/>
      <c r="C20" s="1293"/>
      <c r="D20" s="1293"/>
      <c r="E20" s="1293"/>
      <c r="F20" s="1293"/>
      <c r="G20" s="1293"/>
      <c r="H20" s="1293"/>
      <c r="I20" s="1293"/>
      <c r="J20" s="1293"/>
      <c r="K20" s="1028"/>
    </row>
    <row r="21" spans="1:14" s="793" customFormat="1" ht="9.6" customHeight="1">
      <c r="A21" s="789"/>
      <c r="B21" s="790" t="s">
        <v>397</v>
      </c>
      <c r="C21" s="791"/>
      <c r="D21" s="791"/>
      <c r="E21" s="791"/>
      <c r="F21" s="1292"/>
      <c r="G21" s="1292"/>
      <c r="H21" s="1292"/>
      <c r="I21" s="1292"/>
      <c r="J21" s="1292"/>
      <c r="K21" s="792"/>
      <c r="L21" s="1292"/>
      <c r="M21" s="1292"/>
      <c r="N21" s="1292"/>
    </row>
    <row r="22" spans="1:14" s="793" customFormat="1" ht="9.6" customHeight="1">
      <c r="A22" s="789"/>
      <c r="B22" s="790" t="s">
        <v>398</v>
      </c>
      <c r="C22" s="791"/>
      <c r="D22" s="791"/>
      <c r="E22" s="791"/>
      <c r="F22" s="792"/>
      <c r="G22" s="1292"/>
      <c r="H22" s="792"/>
      <c r="I22" s="1292"/>
      <c r="J22" s="1292"/>
      <c r="K22" s="792"/>
      <c r="L22" s="1292"/>
      <c r="M22" s="1292"/>
      <c r="N22" s="1292"/>
    </row>
    <row r="23" spans="1:14" s="793" customFormat="1" ht="9.6" customHeight="1">
      <c r="A23" s="789"/>
      <c r="B23" s="790" t="s">
        <v>399</v>
      </c>
      <c r="C23" s="791"/>
      <c r="D23" s="791"/>
      <c r="E23" s="791"/>
      <c r="F23" s="792"/>
      <c r="G23" s="1292"/>
      <c r="H23" s="792"/>
      <c r="I23" s="1292"/>
      <c r="J23" s="1292"/>
      <c r="K23" s="792"/>
      <c r="L23" s="1292"/>
      <c r="M23" s="1292"/>
      <c r="N23" s="1292"/>
    </row>
    <row r="24" spans="1:14" s="793" customFormat="1" ht="9.6" customHeight="1">
      <c r="A24" s="789"/>
      <c r="B24" s="790" t="s">
        <v>400</v>
      </c>
      <c r="C24" s="791"/>
      <c r="D24" s="791"/>
      <c r="E24" s="791"/>
      <c r="F24" s="792"/>
      <c r="G24" s="1292"/>
      <c r="H24" s="792"/>
      <c r="I24" s="1292"/>
      <c r="J24" s="1292"/>
      <c r="K24" s="792"/>
      <c r="L24" s="1292"/>
      <c r="M24" s="1292"/>
      <c r="N24" s="1292"/>
    </row>
    <row r="25" spans="1:14" s="793" customFormat="1" ht="9.6" customHeight="1">
      <c r="A25" s="789"/>
      <c r="B25" s="790" t="s">
        <v>401</v>
      </c>
      <c r="C25" s="791"/>
      <c r="D25" s="791"/>
      <c r="E25" s="791"/>
      <c r="F25" s="792"/>
      <c r="G25" s="1292"/>
      <c r="H25" s="792"/>
      <c r="I25" s="1292"/>
      <c r="J25" s="1292"/>
      <c r="K25" s="792"/>
      <c r="L25" s="1292"/>
      <c r="M25" s="1292"/>
      <c r="N25" s="1292"/>
    </row>
    <row r="26" spans="1:14" s="793" customFormat="1" ht="9.6" customHeight="1">
      <c r="A26" s="789"/>
      <c r="B26" s="790" t="s">
        <v>402</v>
      </c>
      <c r="C26" s="791"/>
      <c r="D26" s="791"/>
      <c r="E26" s="791"/>
      <c r="F26" s="792"/>
      <c r="G26" s="1292"/>
      <c r="H26" s="792"/>
      <c r="I26" s="1292"/>
      <c r="J26" s="1292"/>
      <c r="K26" s="792"/>
      <c r="L26" s="1292"/>
      <c r="M26" s="1292"/>
      <c r="N26" s="1292"/>
    </row>
    <row r="27" spans="1:14" s="793" customFormat="1" ht="9.6" customHeight="1">
      <c r="A27" s="789"/>
      <c r="B27" s="790" t="s">
        <v>403</v>
      </c>
      <c r="C27" s="791"/>
      <c r="D27" s="791"/>
      <c r="E27" s="791"/>
      <c r="F27" s="1292"/>
      <c r="G27" s="1292"/>
      <c r="H27" s="1292"/>
      <c r="I27" s="1292"/>
      <c r="J27" s="1292"/>
      <c r="K27" s="792"/>
      <c r="L27" s="1292"/>
      <c r="M27" s="1292"/>
      <c r="N27" s="1292"/>
    </row>
    <row r="28" spans="1:14" s="793" customFormat="1" ht="9.6" customHeight="1">
      <c r="A28" s="789"/>
      <c r="B28" s="790" t="s">
        <v>404</v>
      </c>
      <c r="C28" s="791"/>
      <c r="D28" s="791"/>
      <c r="E28" s="791"/>
      <c r="F28" s="1292"/>
      <c r="G28" s="1292"/>
      <c r="H28" s="1292"/>
      <c r="I28" s="1292"/>
      <c r="J28" s="1292"/>
      <c r="K28" s="792"/>
      <c r="L28" s="1292"/>
      <c r="M28" s="1292"/>
      <c r="N28" s="1292"/>
    </row>
    <row r="29" spans="1:14" s="1018" customFormat="1" ht="8.4" customHeight="1">
      <c r="A29" s="1026"/>
      <c r="B29" s="790" t="s">
        <v>445</v>
      </c>
      <c r="C29" s="1293"/>
      <c r="D29" s="1293"/>
      <c r="E29" s="1293"/>
      <c r="F29" s="1293"/>
      <c r="G29" s="1293"/>
      <c r="H29" s="1293"/>
      <c r="I29" s="1293"/>
      <c r="J29" s="1293"/>
      <c r="K29" s="1028"/>
    </row>
    <row r="30" spans="1:14" s="1018" customFormat="1" ht="8.4" customHeight="1">
      <c r="A30" s="1026"/>
      <c r="B30" s="790" t="s">
        <v>406</v>
      </c>
      <c r="C30" s="1293"/>
      <c r="D30" s="1293"/>
      <c r="E30" s="1293"/>
      <c r="F30" s="1293"/>
      <c r="G30" s="1293"/>
      <c r="H30" s="1293"/>
      <c r="I30" s="1293"/>
      <c r="J30" s="1293"/>
      <c r="K30" s="1028"/>
    </row>
    <row r="31" spans="1:14" s="1018" customFormat="1" ht="4.5" customHeight="1">
      <c r="A31" s="1039"/>
      <c r="B31" s="1027"/>
      <c r="C31" s="1027"/>
      <c r="D31" s="1027"/>
      <c r="E31" s="1027"/>
      <c r="F31" s="1027"/>
      <c r="G31" s="1027"/>
      <c r="H31" s="1027"/>
      <c r="I31" s="1027"/>
      <c r="J31" s="1027"/>
      <c r="K31" s="1040"/>
    </row>
    <row r="32" spans="1:14" hidden="1">
      <c r="L32" s="86" t="s">
        <v>36</v>
      </c>
    </row>
    <row r="33" ht="5.25" hidden="1" customHeight="1"/>
    <row r="34" hidden="1"/>
    <row r="35" hidden="1"/>
    <row r="36" hidden="1"/>
    <row r="37" ht="6.75" hidden="1" customHeight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3:10" hidden="1"/>
    <row r="66" spans="3:10" hidden="1"/>
    <row r="67" spans="3:10" hidden="1"/>
    <row r="68" spans="3:10" hidden="1"/>
    <row r="69" spans="3:10" hidden="1"/>
    <row r="70" spans="3:10" hidden="1"/>
    <row r="71" spans="3:10" hidden="1"/>
    <row r="72" spans="3:10" hidden="1"/>
    <row r="73" spans="3:10" hidden="1">
      <c r="C73" s="1041"/>
      <c r="D73" s="1041"/>
      <c r="E73" s="1041"/>
      <c r="F73" s="1041"/>
      <c r="G73" s="1041"/>
      <c r="H73" s="1041"/>
      <c r="I73" s="1041"/>
      <c r="J73" s="1041"/>
    </row>
  </sheetData>
  <sheetProtection sheet="1" objects="1" scenarios="1"/>
  <mergeCells count="1">
    <mergeCell ref="B7:B8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BP89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3.109375" style="86" customWidth="1"/>
    <col min="3" max="3" width="9" style="86" customWidth="1"/>
    <col min="4" max="4" width="9.88671875" style="86" customWidth="1"/>
    <col min="5" max="5" width="9.44140625" style="86" customWidth="1"/>
    <col min="6" max="6" width="8.5546875" style="86" customWidth="1"/>
    <col min="7" max="7" width="9" style="86" customWidth="1"/>
    <col min="8" max="9" width="0.88671875" style="86" customWidth="1"/>
    <col min="10" max="16384" width="10.6640625" style="86" hidden="1"/>
  </cols>
  <sheetData>
    <row r="1" spans="1:8" s="900" customFormat="1" ht="4.5" customHeight="1">
      <c r="A1" s="897"/>
      <c r="B1" s="898"/>
      <c r="C1" s="898"/>
      <c r="D1" s="898"/>
      <c r="E1" s="898"/>
      <c r="F1" s="898"/>
      <c r="G1" s="898"/>
      <c r="H1" s="899"/>
    </row>
    <row r="2" spans="1:8" s="905" customFormat="1" ht="10.5" customHeight="1">
      <c r="A2" s="901"/>
      <c r="B2" s="902" t="s">
        <v>363</v>
      </c>
      <c r="C2" s="903"/>
      <c r="D2" s="903"/>
      <c r="E2" s="943"/>
      <c r="F2" s="903"/>
      <c r="G2" s="1346" t="s">
        <v>364</v>
      </c>
      <c r="H2" s="904"/>
    </row>
    <row r="3" spans="1:8" s="905" customFormat="1" ht="10.5" customHeight="1">
      <c r="A3" s="901"/>
      <c r="B3" s="771" t="s">
        <v>319</v>
      </c>
      <c r="C3" s="903"/>
      <c r="D3" s="903"/>
      <c r="E3" s="903"/>
      <c r="F3" s="903"/>
      <c r="G3" s="853" t="s">
        <v>62</v>
      </c>
      <c r="H3" s="904"/>
    </row>
    <row r="4" spans="1:8" s="905" customFormat="1" ht="10.5" customHeight="1">
      <c r="A4" s="901"/>
      <c r="B4" s="774" t="s">
        <v>320</v>
      </c>
      <c r="C4" s="903"/>
      <c r="D4" s="903"/>
      <c r="E4" s="903"/>
      <c r="F4" s="903"/>
      <c r="G4" s="903"/>
      <c r="H4" s="904"/>
    </row>
    <row r="5" spans="1:8" s="900" customFormat="1" ht="3" customHeight="1">
      <c r="A5" s="906"/>
      <c r="B5" s="907"/>
      <c r="C5" s="907"/>
      <c r="D5" s="907"/>
      <c r="E5" s="907"/>
      <c r="F5" s="907"/>
      <c r="G5" s="907"/>
      <c r="H5" s="908"/>
    </row>
    <row r="6" spans="1:8" s="900" customFormat="1" ht="3" customHeight="1">
      <c r="A6" s="906"/>
      <c r="B6" s="909"/>
      <c r="C6" s="909"/>
      <c r="D6" s="909"/>
      <c r="E6" s="909"/>
      <c r="F6" s="909"/>
      <c r="G6" s="909"/>
      <c r="H6" s="908"/>
    </row>
    <row r="7" spans="1:8" s="900" customFormat="1" ht="9" customHeight="1">
      <c r="A7" s="906"/>
      <c r="B7" s="910" t="s">
        <v>365</v>
      </c>
      <c r="C7" s="911">
        <v>2005</v>
      </c>
      <c r="D7" s="911">
        <v>2006</v>
      </c>
      <c r="E7" s="911">
        <v>2007</v>
      </c>
      <c r="F7" s="911">
        <v>2008</v>
      </c>
      <c r="G7" s="911">
        <v>2009</v>
      </c>
      <c r="H7" s="908"/>
    </row>
    <row r="8" spans="1:8" s="900" customFormat="1" ht="3" customHeight="1">
      <c r="A8" s="906"/>
      <c r="B8" s="907"/>
      <c r="C8" s="907"/>
      <c r="D8" s="907"/>
      <c r="E8" s="907"/>
      <c r="F8" s="907"/>
      <c r="G8" s="907"/>
      <c r="H8" s="908"/>
    </row>
    <row r="9" spans="1:8" s="900" customFormat="1" ht="3" customHeight="1">
      <c r="A9" s="906"/>
      <c r="B9" s="909"/>
      <c r="C9" s="909"/>
      <c r="D9" s="909"/>
      <c r="E9" s="909"/>
      <c r="F9" s="909"/>
      <c r="G9" s="909"/>
      <c r="H9" s="908"/>
    </row>
    <row r="10" spans="1:8" s="916" customFormat="1" ht="9" customHeight="1">
      <c r="A10" s="912"/>
      <c r="B10" s="913" t="s">
        <v>4</v>
      </c>
      <c r="C10" s="914">
        <f t="shared" ref="C10:H10" si="0">SUM(C11:C17)</f>
        <v>40791.813999999998</v>
      </c>
      <c r="D10" s="914">
        <f t="shared" si="0"/>
        <v>42197.775000000009</v>
      </c>
      <c r="E10" s="914">
        <f t="shared" si="0"/>
        <v>42906.656000000003</v>
      </c>
      <c r="F10" s="914">
        <f t="shared" si="0"/>
        <v>43866.695999999996</v>
      </c>
      <c r="G10" s="914">
        <f t="shared" si="0"/>
        <v>43344.281000000003</v>
      </c>
      <c r="H10" s="915">
        <f t="shared" si="0"/>
        <v>0</v>
      </c>
    </row>
    <row r="11" spans="1:8" s="916" customFormat="1" ht="9" customHeight="1">
      <c r="A11" s="912"/>
      <c r="B11" s="917" t="s">
        <v>366</v>
      </c>
      <c r="C11" s="918"/>
      <c r="D11" s="918"/>
      <c r="E11" s="918"/>
      <c r="F11" s="918"/>
      <c r="G11" s="918"/>
      <c r="H11" s="919"/>
    </row>
    <row r="12" spans="1:8" s="916" customFormat="1" ht="9" customHeight="1">
      <c r="A12" s="912"/>
      <c r="B12" s="917" t="s">
        <v>367</v>
      </c>
      <c r="C12" s="918">
        <v>1015.7</v>
      </c>
      <c r="D12" s="918">
        <v>1360.7729999999999</v>
      </c>
      <c r="E12" s="918">
        <v>1437.778</v>
      </c>
      <c r="F12" s="918">
        <v>981.04600000000005</v>
      </c>
      <c r="G12" s="918">
        <v>1977.7180000000001</v>
      </c>
      <c r="H12" s="919"/>
    </row>
    <row r="13" spans="1:8" s="916" customFormat="1" ht="9" customHeight="1">
      <c r="A13" s="912"/>
      <c r="B13" s="917" t="s">
        <v>368</v>
      </c>
      <c r="C13" s="918">
        <v>2554.3960000000002</v>
      </c>
      <c r="D13" s="918">
        <v>2578.2959999999998</v>
      </c>
      <c r="E13" s="918">
        <v>2794.0349999999999</v>
      </c>
      <c r="F13" s="918">
        <v>2907.8409999999999</v>
      </c>
      <c r="G13" s="918">
        <v>2895.2649999999999</v>
      </c>
      <c r="H13" s="919"/>
    </row>
    <row r="14" spans="1:8" s="916" customFormat="1" ht="9" customHeight="1">
      <c r="A14" s="912"/>
      <c r="B14" s="920" t="s">
        <v>369</v>
      </c>
      <c r="C14" s="918">
        <v>6940.9629999999997</v>
      </c>
      <c r="D14" s="918">
        <v>8157.5290000000005</v>
      </c>
      <c r="E14" s="918">
        <v>8218.7260000000006</v>
      </c>
      <c r="F14" s="918">
        <v>7623.174</v>
      </c>
      <c r="G14" s="918">
        <v>8586.2340000000004</v>
      </c>
      <c r="H14" s="919"/>
    </row>
    <row r="15" spans="1:8" s="916" customFormat="1" ht="9" customHeight="1">
      <c r="A15" s="912"/>
      <c r="B15" s="920" t="s">
        <v>370</v>
      </c>
      <c r="C15" s="918">
        <v>18070.143</v>
      </c>
      <c r="D15" s="918">
        <v>17976.505000000001</v>
      </c>
      <c r="E15" s="918">
        <v>18333.253000000001</v>
      </c>
      <c r="F15" s="918">
        <v>19525.364000000001</v>
      </c>
      <c r="G15" s="918">
        <v>17968.912</v>
      </c>
      <c r="H15" s="919"/>
    </row>
    <row r="16" spans="1:8" s="916" customFormat="1" ht="9" customHeight="1">
      <c r="A16" s="912"/>
      <c r="B16" s="920" t="s">
        <v>371</v>
      </c>
      <c r="C16" s="918">
        <v>12011.108</v>
      </c>
      <c r="D16" s="918">
        <v>11893.924999999999</v>
      </c>
      <c r="E16" s="918">
        <v>11892.135</v>
      </c>
      <c r="F16" s="918">
        <v>12560.359</v>
      </c>
      <c r="G16" s="918">
        <v>11675.939</v>
      </c>
      <c r="H16" s="919"/>
    </row>
    <row r="17" spans="1:8" s="916" customFormat="1" ht="9" customHeight="1">
      <c r="A17" s="912"/>
      <c r="B17" s="920" t="s">
        <v>361</v>
      </c>
      <c r="C17" s="918">
        <v>199.50399999999999</v>
      </c>
      <c r="D17" s="918">
        <v>230.74700000000001</v>
      </c>
      <c r="E17" s="918">
        <v>230.72900000000001</v>
      </c>
      <c r="F17" s="918">
        <v>268.91199999999998</v>
      </c>
      <c r="G17" s="918">
        <v>240.21299999999999</v>
      </c>
      <c r="H17" s="919"/>
    </row>
    <row r="18" spans="1:8" s="916" customFormat="1" ht="9.75" customHeight="1">
      <c r="A18" s="912"/>
      <c r="B18" s="920"/>
      <c r="C18" s="918"/>
      <c r="D18" s="918"/>
      <c r="E18" s="918"/>
      <c r="F18" s="918"/>
      <c r="G18" s="918"/>
      <c r="H18" s="919"/>
    </row>
    <row r="19" spans="1:8" s="916" customFormat="1" ht="9" customHeight="1">
      <c r="A19" s="912"/>
      <c r="B19" s="920"/>
      <c r="C19" s="918"/>
      <c r="D19" s="918"/>
      <c r="E19" s="918"/>
      <c r="F19" s="918"/>
      <c r="G19" s="918"/>
      <c r="H19" s="919"/>
    </row>
    <row r="20" spans="1:8" s="916" customFormat="1" ht="9" customHeight="1">
      <c r="A20" s="912"/>
      <c r="B20" s="920"/>
      <c r="C20" s="918"/>
      <c r="D20" s="918"/>
      <c r="E20" s="918"/>
      <c r="F20" s="918"/>
      <c r="G20" s="918"/>
      <c r="H20" s="919"/>
    </row>
    <row r="21" spans="1:8" s="916" customFormat="1" ht="9" customHeight="1">
      <c r="A21" s="912"/>
      <c r="B21" s="920"/>
      <c r="C21" s="918"/>
      <c r="D21" s="918"/>
      <c r="E21" s="918"/>
      <c r="F21" s="918"/>
      <c r="G21" s="918"/>
      <c r="H21" s="919"/>
    </row>
    <row r="22" spans="1:8" s="916" customFormat="1" ht="9" customHeight="1">
      <c r="A22" s="912"/>
      <c r="B22" s="920"/>
      <c r="C22" s="918"/>
      <c r="D22" s="918"/>
      <c r="E22" s="918"/>
      <c r="F22" s="918"/>
      <c r="G22" s="918"/>
      <c r="H22" s="919"/>
    </row>
    <row r="23" spans="1:8" s="916" customFormat="1" ht="9" customHeight="1">
      <c r="A23" s="912"/>
      <c r="B23" s="920"/>
      <c r="C23" s="918"/>
      <c r="D23" s="918"/>
      <c r="E23" s="918"/>
      <c r="F23" s="918"/>
      <c r="G23" s="918"/>
      <c r="H23" s="919"/>
    </row>
    <row r="24" spans="1:8" s="916" customFormat="1" ht="9" customHeight="1">
      <c r="A24" s="912"/>
      <c r="B24" s="920"/>
      <c r="C24" s="918"/>
      <c r="D24" s="918"/>
      <c r="E24" s="918"/>
      <c r="F24" s="918"/>
      <c r="G24" s="918"/>
      <c r="H24" s="919"/>
    </row>
    <row r="25" spans="1:8" s="916" customFormat="1" ht="9" customHeight="1">
      <c r="A25" s="912"/>
      <c r="B25" s="920"/>
      <c r="C25" s="918"/>
      <c r="D25" s="918"/>
      <c r="E25" s="918"/>
      <c r="F25" s="918"/>
      <c r="G25" s="918"/>
      <c r="H25" s="919"/>
    </row>
    <row r="26" spans="1:8" s="916" customFormat="1" ht="9" customHeight="1">
      <c r="A26" s="912"/>
      <c r="B26" s="920"/>
      <c r="C26" s="918"/>
      <c r="D26" s="918"/>
      <c r="E26" s="918"/>
      <c r="F26" s="918"/>
      <c r="G26" s="918"/>
      <c r="H26" s="919"/>
    </row>
    <row r="27" spans="1:8" s="916" customFormat="1" ht="9" customHeight="1">
      <c r="A27" s="912"/>
      <c r="B27" s="920"/>
      <c r="C27" s="918"/>
      <c r="D27" s="918"/>
      <c r="E27" s="918"/>
      <c r="F27" s="918"/>
      <c r="G27" s="918"/>
      <c r="H27" s="919"/>
    </row>
    <row r="28" spans="1:8" s="916" customFormat="1" ht="9" customHeight="1">
      <c r="A28" s="912"/>
      <c r="B28" s="920"/>
      <c r="C28" s="918"/>
      <c r="D28" s="918"/>
      <c r="E28" s="918"/>
      <c r="F28" s="918"/>
      <c r="G28" s="918"/>
      <c r="H28" s="919"/>
    </row>
    <row r="29" spans="1:8" s="916" customFormat="1" ht="9" customHeight="1">
      <c r="A29" s="912"/>
      <c r="B29" s="920"/>
      <c r="C29" s="918"/>
      <c r="D29" s="918"/>
      <c r="E29" s="918"/>
      <c r="F29" s="918"/>
      <c r="G29" s="918"/>
      <c r="H29" s="919"/>
    </row>
    <row r="30" spans="1:8" s="916" customFormat="1" ht="9" customHeight="1">
      <c r="A30" s="912"/>
      <c r="B30" s="920"/>
      <c r="C30" s="918"/>
      <c r="D30" s="918"/>
      <c r="E30" s="918"/>
      <c r="F30" s="918"/>
      <c r="G30" s="918"/>
      <c r="H30" s="919"/>
    </row>
    <row r="31" spans="1:8" s="916" customFormat="1" ht="9" customHeight="1">
      <c r="A31" s="912"/>
      <c r="B31" s="920"/>
      <c r="C31" s="918"/>
      <c r="D31" s="918"/>
      <c r="E31" s="918"/>
      <c r="F31" s="918"/>
      <c r="G31" s="918"/>
      <c r="H31" s="919"/>
    </row>
    <row r="32" spans="1:8" s="916" customFormat="1" ht="9" customHeight="1">
      <c r="A32" s="912"/>
      <c r="B32" s="920"/>
      <c r="C32" s="918"/>
      <c r="D32" s="918"/>
      <c r="E32" s="918"/>
      <c r="F32" s="918"/>
      <c r="G32" s="918"/>
      <c r="H32" s="919"/>
    </row>
    <row r="33" spans="1:8" s="916" customFormat="1" ht="9" customHeight="1">
      <c r="A33" s="912"/>
      <c r="B33" s="920"/>
      <c r="C33" s="918"/>
      <c r="D33" s="918"/>
      <c r="E33" s="918"/>
      <c r="F33" s="918"/>
      <c r="G33" s="918"/>
      <c r="H33" s="919"/>
    </row>
    <row r="34" spans="1:8" s="916" customFormat="1" ht="9" customHeight="1">
      <c r="A34" s="912"/>
      <c r="B34" s="920"/>
      <c r="C34" s="918"/>
      <c r="D34" s="918"/>
      <c r="E34" s="918"/>
      <c r="F34" s="918"/>
      <c r="G34" s="918"/>
      <c r="H34" s="919"/>
    </row>
    <row r="35" spans="1:8" s="916" customFormat="1" ht="9" customHeight="1">
      <c r="A35" s="912"/>
      <c r="B35" s="920"/>
      <c r="C35" s="918"/>
      <c r="D35" s="918"/>
      <c r="E35" s="918"/>
      <c r="F35" s="918"/>
      <c r="G35" s="918"/>
      <c r="H35" s="919"/>
    </row>
    <row r="36" spans="1:8" s="916" customFormat="1" ht="9" customHeight="1">
      <c r="A36" s="912"/>
      <c r="B36" s="920"/>
      <c r="C36" s="918"/>
      <c r="D36" s="918"/>
      <c r="E36" s="918"/>
      <c r="F36" s="918"/>
      <c r="G36" s="918"/>
      <c r="H36" s="919"/>
    </row>
    <row r="37" spans="1:8" s="916" customFormat="1" ht="9" customHeight="1">
      <c r="A37" s="912"/>
      <c r="B37" s="920"/>
      <c r="C37" s="918"/>
      <c r="D37" s="918"/>
      <c r="E37" s="918"/>
      <c r="F37" s="918"/>
      <c r="G37" s="918"/>
      <c r="H37" s="919"/>
    </row>
    <row r="38" spans="1:8" s="916" customFormat="1" ht="9" customHeight="1">
      <c r="A38" s="912"/>
      <c r="B38" s="920"/>
      <c r="C38" s="918"/>
      <c r="D38" s="918"/>
      <c r="E38" s="918"/>
      <c r="F38" s="918"/>
      <c r="G38" s="918"/>
      <c r="H38" s="919"/>
    </row>
    <row r="39" spans="1:8" s="916" customFormat="1" ht="9" customHeight="1">
      <c r="A39" s="912"/>
      <c r="B39" s="920"/>
      <c r="C39" s="918"/>
      <c r="D39" s="918"/>
      <c r="E39" s="918"/>
      <c r="F39" s="918"/>
      <c r="G39" s="918"/>
      <c r="H39" s="919"/>
    </row>
    <row r="40" spans="1:8" s="916" customFormat="1" ht="9" customHeight="1">
      <c r="A40" s="912"/>
      <c r="B40" s="920"/>
      <c r="C40" s="918"/>
      <c r="D40" s="918"/>
      <c r="E40" s="918"/>
      <c r="F40" s="918"/>
      <c r="G40" s="918"/>
      <c r="H40" s="919"/>
    </row>
    <row r="41" spans="1:8" s="916" customFormat="1" ht="9" customHeight="1">
      <c r="A41" s="912"/>
      <c r="B41" s="920"/>
      <c r="C41" s="918"/>
      <c r="D41" s="918"/>
      <c r="E41" s="918"/>
      <c r="F41" s="918"/>
      <c r="G41" s="918"/>
      <c r="H41" s="919"/>
    </row>
    <row r="42" spans="1:8" s="916" customFormat="1" ht="9" customHeight="1">
      <c r="A42" s="912"/>
      <c r="B42" s="920"/>
      <c r="C42" s="918"/>
      <c r="D42" s="918"/>
      <c r="E42" s="918"/>
      <c r="F42" s="918"/>
      <c r="G42" s="918"/>
      <c r="H42" s="919"/>
    </row>
    <row r="43" spans="1:8" s="916" customFormat="1" ht="9" customHeight="1">
      <c r="A43" s="912"/>
      <c r="B43" s="920"/>
      <c r="C43" s="918"/>
      <c r="D43" s="918"/>
      <c r="E43" s="918"/>
      <c r="F43" s="918"/>
      <c r="G43" s="918"/>
      <c r="H43" s="919"/>
    </row>
    <row r="44" spans="1:8" s="916" customFormat="1" ht="9" customHeight="1">
      <c r="A44" s="912"/>
      <c r="B44" s="920"/>
      <c r="C44" s="918"/>
      <c r="D44" s="918"/>
      <c r="E44" s="918"/>
      <c r="F44" s="918"/>
      <c r="G44" s="927" t="s">
        <v>364</v>
      </c>
      <c r="H44" s="919"/>
    </row>
    <row r="45" spans="1:8" s="916" customFormat="1" ht="9" customHeight="1">
      <c r="A45" s="912"/>
      <c r="B45" s="920"/>
      <c r="C45" s="918"/>
      <c r="D45" s="918"/>
      <c r="E45" s="918"/>
      <c r="F45" s="918"/>
      <c r="G45" s="853" t="s">
        <v>70</v>
      </c>
      <c r="H45" s="919"/>
    </row>
    <row r="46" spans="1:8" s="900" customFormat="1" ht="3" customHeight="1">
      <c r="A46" s="906"/>
      <c r="B46" s="907"/>
      <c r="C46" s="907"/>
      <c r="D46" s="907"/>
      <c r="E46" s="907"/>
      <c r="F46" s="907"/>
      <c r="G46" s="907"/>
      <c r="H46" s="908"/>
    </row>
    <row r="47" spans="1:8" s="900" customFormat="1" ht="3" customHeight="1">
      <c r="A47" s="906"/>
      <c r="B47" s="909"/>
      <c r="C47" s="909"/>
      <c r="D47" s="909"/>
      <c r="E47" s="909"/>
      <c r="F47" s="909"/>
      <c r="G47" s="909"/>
      <c r="H47" s="908"/>
    </row>
    <row r="48" spans="1:8" s="900" customFormat="1" ht="9" customHeight="1">
      <c r="A48" s="906"/>
      <c r="B48" s="910" t="s">
        <v>365</v>
      </c>
      <c r="C48" s="911"/>
      <c r="D48" s="911">
        <v>2010</v>
      </c>
      <c r="E48" s="911">
        <v>2011</v>
      </c>
      <c r="F48" s="911">
        <v>2012</v>
      </c>
      <c r="G48" s="911">
        <v>2013</v>
      </c>
      <c r="H48" s="908"/>
    </row>
    <row r="49" spans="1:11" s="900" customFormat="1" ht="3" customHeight="1">
      <c r="A49" s="906"/>
      <c r="B49" s="907"/>
      <c r="C49" s="907"/>
      <c r="D49" s="907"/>
      <c r="E49" s="907"/>
      <c r="F49" s="907"/>
      <c r="G49" s="907"/>
      <c r="H49" s="908"/>
    </row>
    <row r="50" spans="1:11" s="900" customFormat="1" ht="3" customHeight="1">
      <c r="A50" s="906"/>
      <c r="B50" s="909"/>
      <c r="C50" s="909"/>
      <c r="D50" s="909"/>
      <c r="E50" s="909"/>
      <c r="F50" s="909"/>
      <c r="G50" s="909"/>
      <c r="H50" s="908"/>
    </row>
    <row r="51" spans="1:11" s="916" customFormat="1" ht="9" customHeight="1">
      <c r="A51" s="912"/>
      <c r="B51" s="913" t="s">
        <v>4</v>
      </c>
      <c r="C51" s="914"/>
      <c r="D51" s="914">
        <f t="shared" ref="D51:H51" si="1">SUM(D52:D58)</f>
        <v>46890.584000000003</v>
      </c>
      <c r="E51" s="914">
        <f t="shared" si="1"/>
        <v>47182.446999999993</v>
      </c>
      <c r="F51" s="914">
        <f t="shared" si="1"/>
        <v>49280.264999999999</v>
      </c>
      <c r="G51" s="914">
        <f t="shared" si="1"/>
        <v>49549.331000000006</v>
      </c>
      <c r="H51" s="915">
        <f t="shared" si="1"/>
        <v>0</v>
      </c>
    </row>
    <row r="52" spans="1:11" s="916" customFormat="1" ht="9" customHeight="1">
      <c r="A52" s="912"/>
      <c r="B52" s="917" t="s">
        <v>366</v>
      </c>
      <c r="C52" s="918"/>
      <c r="D52" s="918"/>
      <c r="E52" s="918"/>
      <c r="F52" s="918"/>
      <c r="G52" s="918"/>
      <c r="H52" s="919"/>
    </row>
    <row r="53" spans="1:11" s="916" customFormat="1" ht="9" customHeight="1">
      <c r="A53" s="912"/>
      <c r="B53" s="917" t="s">
        <v>367</v>
      </c>
      <c r="C53" s="918"/>
      <c r="D53" s="918">
        <v>1329.28</v>
      </c>
      <c r="E53" s="918">
        <v>1336.865</v>
      </c>
      <c r="F53" s="918">
        <v>1388.3989999999999</v>
      </c>
      <c r="G53" s="918">
        <v>1270.6489999999999</v>
      </c>
      <c r="H53" s="919"/>
    </row>
    <row r="54" spans="1:11" s="916" customFormat="1" ht="9" customHeight="1">
      <c r="A54" s="912"/>
      <c r="B54" s="917" t="s">
        <v>368</v>
      </c>
      <c r="C54" s="918"/>
      <c r="D54" s="918">
        <v>3340.9409999999998</v>
      </c>
      <c r="E54" s="918">
        <v>3069.2170000000001</v>
      </c>
      <c r="F54" s="918">
        <v>3609.6390000000001</v>
      </c>
      <c r="G54" s="918">
        <v>3449.8620000000001</v>
      </c>
      <c r="H54" s="919"/>
    </row>
    <row r="55" spans="1:11" s="916" customFormat="1" ht="9" customHeight="1">
      <c r="A55" s="912"/>
      <c r="B55" s="920" t="s">
        <v>369</v>
      </c>
      <c r="C55" s="918"/>
      <c r="D55" s="918">
        <v>9050.384</v>
      </c>
      <c r="E55" s="918">
        <v>9118.16</v>
      </c>
      <c r="F55" s="918">
        <v>9717.8089999999993</v>
      </c>
      <c r="G55" s="918">
        <v>9477.5560000000005</v>
      </c>
      <c r="H55" s="919"/>
    </row>
    <row r="56" spans="1:11" s="916" customFormat="1" ht="9" customHeight="1">
      <c r="A56" s="912"/>
      <c r="B56" s="920" t="s">
        <v>370</v>
      </c>
      <c r="C56" s="918"/>
      <c r="D56" s="918">
        <v>19888.474999999999</v>
      </c>
      <c r="E56" s="918">
        <v>20378.269</v>
      </c>
      <c r="F56" s="918">
        <v>20849.969000000001</v>
      </c>
      <c r="G56" s="918">
        <v>21433.339</v>
      </c>
      <c r="H56" s="919"/>
    </row>
    <row r="57" spans="1:11" s="916" customFormat="1" ht="9" customHeight="1">
      <c r="A57" s="912"/>
      <c r="B57" s="920" t="s">
        <v>371</v>
      </c>
      <c r="C57" s="918"/>
      <c r="D57" s="918">
        <v>13033.064</v>
      </c>
      <c r="E57" s="918">
        <v>12985.393</v>
      </c>
      <c r="F57" s="918">
        <v>13397.142</v>
      </c>
      <c r="G57" s="918">
        <v>13572.741</v>
      </c>
      <c r="H57" s="919"/>
    </row>
    <row r="58" spans="1:11" s="916" customFormat="1" ht="9" customHeight="1">
      <c r="A58" s="912"/>
      <c r="B58" s="920" t="s">
        <v>361</v>
      </c>
      <c r="C58" s="918"/>
      <c r="D58" s="918">
        <v>248.44</v>
      </c>
      <c r="E58" s="918">
        <v>294.54300000000001</v>
      </c>
      <c r="F58" s="918">
        <v>317.30700000000002</v>
      </c>
      <c r="G58" s="918">
        <v>345.18400000000003</v>
      </c>
      <c r="H58" s="919"/>
    </row>
    <row r="59" spans="1:11" s="900" customFormat="1" ht="3" customHeight="1">
      <c r="A59" s="906"/>
      <c r="B59" s="921"/>
      <c r="C59" s="907"/>
      <c r="D59" s="907"/>
      <c r="E59" s="907"/>
      <c r="F59" s="907"/>
      <c r="G59" s="907"/>
      <c r="H59" s="908"/>
    </row>
    <row r="60" spans="1:11" s="900" customFormat="1" ht="3" customHeight="1">
      <c r="A60" s="906"/>
      <c r="B60" s="917"/>
      <c r="C60" s="909"/>
      <c r="D60" s="909"/>
      <c r="E60" s="909"/>
      <c r="F60" s="909"/>
      <c r="G60" s="909"/>
      <c r="H60" s="908"/>
    </row>
    <row r="61" spans="1:11" s="793" customFormat="1" ht="9.6" customHeight="1">
      <c r="A61" s="789"/>
      <c r="B61" s="790" t="s">
        <v>324</v>
      </c>
      <c r="C61" s="791"/>
      <c r="D61" s="791"/>
      <c r="E61" s="791"/>
      <c r="F61" s="1292"/>
      <c r="G61" s="1292"/>
      <c r="H61" s="792"/>
      <c r="I61" s="1292"/>
      <c r="J61" s="1292"/>
      <c r="K61" s="1292"/>
    </row>
    <row r="62" spans="1:11" s="793" customFormat="1" ht="9.6" customHeight="1">
      <c r="A62" s="789"/>
      <c r="B62" s="794" t="s">
        <v>325</v>
      </c>
      <c r="C62" s="791"/>
      <c r="D62" s="791"/>
      <c r="E62" s="791"/>
      <c r="F62" s="792"/>
      <c r="G62" s="1292"/>
      <c r="H62" s="792"/>
      <c r="I62" s="1292"/>
      <c r="J62" s="1292"/>
      <c r="K62" s="1292"/>
    </row>
    <row r="63" spans="1:11" s="793" customFormat="1" ht="9.6" customHeight="1">
      <c r="A63" s="789"/>
      <c r="B63" s="794" t="s">
        <v>326</v>
      </c>
      <c r="C63" s="791"/>
      <c r="D63" s="791"/>
      <c r="E63" s="791"/>
      <c r="F63" s="792"/>
      <c r="G63" s="1292"/>
      <c r="H63" s="792"/>
      <c r="I63" s="1292"/>
      <c r="J63" s="1292"/>
      <c r="K63" s="1292"/>
    </row>
    <row r="64" spans="1:11" s="793" customFormat="1" ht="9.6" customHeight="1">
      <c r="A64" s="789"/>
      <c r="B64" s="794" t="s">
        <v>327</v>
      </c>
      <c r="C64" s="791"/>
      <c r="D64" s="791"/>
      <c r="E64" s="791"/>
      <c r="F64" s="1292"/>
      <c r="G64" s="1292"/>
      <c r="H64" s="792"/>
      <c r="I64" s="1292"/>
      <c r="J64" s="1292"/>
      <c r="K64" s="1292"/>
    </row>
    <row r="65" spans="1:11" s="799" customFormat="1" ht="9.6" customHeight="1">
      <c r="A65" s="795"/>
      <c r="B65" s="1353" t="s">
        <v>594</v>
      </c>
      <c r="C65" s="796"/>
      <c r="D65" s="796"/>
      <c r="E65" s="796"/>
      <c r="F65" s="796"/>
      <c r="G65" s="796"/>
      <c r="H65" s="797"/>
      <c r="I65" s="796"/>
      <c r="J65" s="796"/>
      <c r="K65" s="798"/>
    </row>
    <row r="66" spans="1:11" s="799" customFormat="1" ht="9.6" customHeight="1">
      <c r="A66" s="795"/>
      <c r="B66" s="790" t="s">
        <v>328</v>
      </c>
      <c r="C66" s="796"/>
      <c r="D66" s="796"/>
      <c r="E66" s="796"/>
      <c r="F66" s="796"/>
      <c r="G66" s="796"/>
      <c r="H66" s="797"/>
      <c r="I66" s="796"/>
      <c r="J66" s="796"/>
      <c r="K66" s="798"/>
    </row>
    <row r="67" spans="1:11" s="900" customFormat="1" ht="4.5" customHeight="1">
      <c r="A67" s="922"/>
      <c r="B67" s="923"/>
      <c r="C67" s="907"/>
      <c r="D67" s="907"/>
      <c r="E67" s="907"/>
      <c r="F67" s="907"/>
      <c r="G67" s="907"/>
      <c r="H67" s="924"/>
    </row>
    <row r="68" spans="1:11" hidden="1"/>
    <row r="69" spans="1:11" hidden="1"/>
    <row r="70" spans="1:11" hidden="1"/>
    <row r="71" spans="1:11" hidden="1"/>
    <row r="72" spans="1:11" hidden="1"/>
    <row r="73" spans="1:11" hidden="1"/>
    <row r="74" spans="1:11" hidden="1"/>
    <row r="75" spans="1:11" hidden="1"/>
    <row r="76" spans="1:11" hidden="1"/>
    <row r="77" spans="1:11" hidden="1"/>
    <row r="78" spans="1:11" hidden="1"/>
    <row r="79" spans="1:11" hidden="1"/>
    <row r="80" spans="1:11" hidden="1"/>
    <row r="81" spans="68:68" hidden="1"/>
    <row r="82" spans="68:68" hidden="1"/>
    <row r="83" spans="68:68" hidden="1"/>
    <row r="84" spans="68:68" hidden="1"/>
    <row r="85" spans="68:68" hidden="1"/>
    <row r="86" spans="68:68" hidden="1"/>
    <row r="87" spans="68:68" hidden="1"/>
    <row r="88" spans="68:68" hidden="1"/>
    <row r="89" spans="68:68" hidden="1">
      <c r="BP89" s="925"/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J67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21.109375" style="86" customWidth="1"/>
    <col min="3" max="3" width="9.109375" style="86" customWidth="1"/>
    <col min="4" max="6" width="9.5546875" style="86" customWidth="1"/>
    <col min="7" max="8" width="0.88671875" style="86" customWidth="1"/>
    <col min="9" max="10" width="0" style="86" hidden="1" customWidth="1"/>
    <col min="11" max="16384" width="11.44140625" style="86" hidden="1"/>
  </cols>
  <sheetData>
    <row r="1" spans="1:7" s="1045" customFormat="1" ht="4.5" customHeight="1">
      <c r="A1" s="1042"/>
      <c r="B1" s="1043"/>
      <c r="C1" s="1043"/>
      <c r="D1" s="1043"/>
      <c r="E1" s="1043"/>
      <c r="F1" s="1043"/>
      <c r="G1" s="1044"/>
    </row>
    <row r="2" spans="1:7" s="1051" customFormat="1" ht="11.1" customHeight="1">
      <c r="A2" s="1046"/>
      <c r="B2" s="1047" t="s">
        <v>446</v>
      </c>
      <c r="C2" s="1048"/>
      <c r="D2" s="1049"/>
      <c r="E2" s="1049"/>
      <c r="F2" s="1346" t="s">
        <v>447</v>
      </c>
      <c r="G2" s="1050"/>
    </row>
    <row r="3" spans="1:7" s="1051" customFormat="1" ht="11.1" customHeight="1">
      <c r="A3" s="1046"/>
      <c r="B3" s="771" t="s">
        <v>392</v>
      </c>
      <c r="C3" s="1048"/>
      <c r="D3" s="1049"/>
      <c r="E3" s="1049"/>
      <c r="F3" s="1052" t="s">
        <v>62</v>
      </c>
      <c r="G3" s="1050"/>
    </row>
    <row r="4" spans="1:7" s="1051" customFormat="1" ht="11.1" customHeight="1">
      <c r="A4" s="1046"/>
      <c r="B4" s="774" t="s">
        <v>320</v>
      </c>
      <c r="C4" s="1048"/>
      <c r="D4" s="1049"/>
      <c r="E4" s="1049"/>
      <c r="F4" s="1049"/>
      <c r="G4" s="1050"/>
    </row>
    <row r="5" spans="1:7" s="1045" customFormat="1" ht="3" customHeight="1">
      <c r="A5" s="1053"/>
      <c r="B5" s="1054"/>
      <c r="C5" s="1054"/>
      <c r="D5" s="1054"/>
      <c r="E5" s="1054"/>
      <c r="F5" s="1054"/>
      <c r="G5" s="1055"/>
    </row>
    <row r="6" spans="1:7" s="1045" customFormat="1" ht="3" customHeight="1">
      <c r="A6" s="1053"/>
      <c r="B6" s="1056"/>
      <c r="C6" s="1056"/>
      <c r="D6" s="1056"/>
      <c r="E6" s="1056"/>
      <c r="F6" s="1056"/>
      <c r="G6" s="1055"/>
    </row>
    <row r="7" spans="1:7" s="1045" customFormat="1" ht="8.4" customHeight="1">
      <c r="A7" s="1053"/>
      <c r="B7" s="1057" t="s">
        <v>448</v>
      </c>
      <c r="C7" s="1056">
        <v>2005</v>
      </c>
      <c r="D7" s="1058">
        <v>2006</v>
      </c>
      <c r="E7" s="1058">
        <v>2007</v>
      </c>
      <c r="F7" s="1058">
        <v>2008</v>
      </c>
      <c r="G7" s="1055"/>
    </row>
    <row r="8" spans="1:7" s="1045" customFormat="1" ht="3" customHeight="1">
      <c r="A8" s="1053"/>
      <c r="B8" s="1054"/>
      <c r="C8" s="1054"/>
      <c r="D8" s="1054"/>
      <c r="E8" s="1054"/>
      <c r="F8" s="1054"/>
      <c r="G8" s="1055"/>
    </row>
    <row r="9" spans="1:7" s="1045" customFormat="1" ht="3" customHeight="1">
      <c r="A9" s="1053"/>
      <c r="B9" s="1056"/>
      <c r="C9" s="1056"/>
      <c r="D9" s="1056"/>
      <c r="E9" s="1056"/>
      <c r="F9" s="1056"/>
      <c r="G9" s="1055"/>
    </row>
    <row r="10" spans="1:7" s="1045" customFormat="1" ht="9" customHeight="1">
      <c r="A10" s="1053"/>
      <c r="B10" s="1059" t="s">
        <v>4</v>
      </c>
      <c r="C10" s="1060">
        <f t="shared" ref="C10:F10" si="0">SUM(C11:C17)</f>
        <v>40791.814000000006</v>
      </c>
      <c r="D10" s="1060">
        <f t="shared" si="0"/>
        <v>42197.774999999994</v>
      </c>
      <c r="E10" s="1060">
        <f t="shared" si="0"/>
        <v>42906.656000000003</v>
      </c>
      <c r="F10" s="1060">
        <f t="shared" si="0"/>
        <v>43866.695999999996</v>
      </c>
      <c r="G10" s="1055"/>
    </row>
    <row r="11" spans="1:7" s="1045" customFormat="1" ht="9" customHeight="1">
      <c r="A11" s="1053"/>
      <c r="B11" s="1061" t="s">
        <v>449</v>
      </c>
      <c r="C11" s="1062">
        <v>24306.593000000001</v>
      </c>
      <c r="D11" s="1062">
        <v>25004.445</v>
      </c>
      <c r="E11" s="1062">
        <v>24948.89</v>
      </c>
      <c r="F11" s="1062">
        <v>25521.848999999998</v>
      </c>
      <c r="G11" s="1055"/>
    </row>
    <row r="12" spans="1:7" s="1045" customFormat="1" ht="9" customHeight="1">
      <c r="A12" s="1053"/>
      <c r="B12" s="1061" t="s">
        <v>450</v>
      </c>
      <c r="C12" s="1062">
        <v>1038.0139999999999</v>
      </c>
      <c r="D12" s="1062">
        <v>944.50699999999995</v>
      </c>
      <c r="E12" s="1062">
        <v>935.50199999999995</v>
      </c>
      <c r="F12" s="1062">
        <v>977.42</v>
      </c>
      <c r="G12" s="1055"/>
    </row>
    <row r="13" spans="1:7" s="1045" customFormat="1" ht="9" customHeight="1">
      <c r="A13" s="1053"/>
      <c r="B13" s="1061" t="s">
        <v>451</v>
      </c>
      <c r="C13" s="1062"/>
      <c r="D13" s="1062"/>
      <c r="E13" s="1062"/>
      <c r="F13" s="1062"/>
      <c r="G13" s="1055"/>
    </row>
    <row r="14" spans="1:7" s="1045" customFormat="1" ht="9" customHeight="1">
      <c r="A14" s="1053"/>
      <c r="B14" s="1061" t="s">
        <v>452</v>
      </c>
      <c r="C14" s="1062">
        <v>13383.778</v>
      </c>
      <c r="D14" s="1062">
        <v>14022.46</v>
      </c>
      <c r="E14" s="1062">
        <v>14561.401</v>
      </c>
      <c r="F14" s="1062">
        <v>14822.624</v>
      </c>
      <c r="G14" s="1055"/>
    </row>
    <row r="15" spans="1:7" s="1045" customFormat="1" ht="9" customHeight="1">
      <c r="A15" s="1053"/>
      <c r="B15" s="1063" t="s">
        <v>453</v>
      </c>
      <c r="C15" s="1062"/>
      <c r="D15" s="1062"/>
      <c r="E15" s="1062"/>
      <c r="F15" s="1062"/>
      <c r="G15" s="1055"/>
    </row>
    <row r="16" spans="1:7" s="1045" customFormat="1" ht="9" customHeight="1">
      <c r="A16" s="1053"/>
      <c r="B16" s="1063" t="s">
        <v>454</v>
      </c>
      <c r="C16" s="1062">
        <v>1955.16</v>
      </c>
      <c r="D16" s="1062">
        <v>2124.8820000000001</v>
      </c>
      <c r="E16" s="1062">
        <v>2340.7449999999999</v>
      </c>
      <c r="F16" s="1062">
        <v>2406.7330000000002</v>
      </c>
      <c r="G16" s="1055"/>
    </row>
    <row r="17" spans="1:7" s="1045" customFormat="1" ht="9" customHeight="1">
      <c r="A17" s="1053"/>
      <c r="B17" s="1063" t="s">
        <v>361</v>
      </c>
      <c r="C17" s="1062">
        <v>108.26900000000001</v>
      </c>
      <c r="D17" s="1062">
        <v>101.48099999999999</v>
      </c>
      <c r="E17" s="1062">
        <v>120.11799999999999</v>
      </c>
      <c r="F17" s="1062">
        <v>138.07</v>
      </c>
      <c r="G17" s="1055"/>
    </row>
    <row r="18" spans="1:7" s="1045" customFormat="1" ht="5.25" customHeight="1">
      <c r="A18" s="1053"/>
      <c r="B18" s="1063"/>
      <c r="C18" s="1062"/>
      <c r="D18" s="1062"/>
      <c r="E18" s="1062"/>
      <c r="F18" s="1062"/>
      <c r="G18" s="1055"/>
    </row>
    <row r="19" spans="1:7" s="1045" customFormat="1" ht="9" customHeight="1">
      <c r="A19" s="1053"/>
      <c r="B19" s="1063"/>
      <c r="C19" s="1062"/>
      <c r="D19" s="1062"/>
      <c r="E19" s="1062"/>
      <c r="F19" s="1062"/>
      <c r="G19" s="1055"/>
    </row>
    <row r="20" spans="1:7" s="1045" customFormat="1" ht="9" customHeight="1">
      <c r="A20" s="1053"/>
      <c r="B20" s="1063"/>
      <c r="C20" s="1062"/>
      <c r="D20" s="1062"/>
      <c r="E20" s="1062"/>
      <c r="F20" s="1062"/>
      <c r="G20" s="1055"/>
    </row>
    <row r="21" spans="1:7" s="1045" customFormat="1" ht="9" customHeight="1">
      <c r="A21" s="1053"/>
      <c r="B21" s="1063"/>
      <c r="C21" s="1062"/>
      <c r="D21" s="1062"/>
      <c r="E21" s="1062"/>
      <c r="F21" s="1062"/>
      <c r="G21" s="1055"/>
    </row>
    <row r="22" spans="1:7" s="1045" customFormat="1" ht="9" customHeight="1">
      <c r="A22" s="1053"/>
      <c r="B22" s="1063"/>
      <c r="C22" s="1062"/>
      <c r="D22" s="1062"/>
      <c r="E22" s="1062"/>
      <c r="F22" s="1062"/>
      <c r="G22" s="1055"/>
    </row>
    <row r="23" spans="1:7" s="1045" customFormat="1" ht="9" customHeight="1">
      <c r="A23" s="1053"/>
      <c r="B23" s="1063"/>
      <c r="C23" s="1062"/>
      <c r="D23" s="1062"/>
      <c r="E23" s="1062"/>
      <c r="F23" s="1062"/>
      <c r="G23" s="1055"/>
    </row>
    <row r="24" spans="1:7" s="1045" customFormat="1" ht="9" customHeight="1">
      <c r="A24" s="1053"/>
      <c r="B24" s="1063"/>
      <c r="C24" s="1062"/>
      <c r="D24" s="1062"/>
      <c r="E24" s="1062"/>
      <c r="F24" s="1062"/>
      <c r="G24" s="1055"/>
    </row>
    <row r="25" spans="1:7" s="1045" customFormat="1" ht="9" customHeight="1">
      <c r="A25" s="1053"/>
      <c r="B25" s="1063"/>
      <c r="C25" s="1062"/>
      <c r="D25" s="1062"/>
      <c r="E25" s="1062"/>
      <c r="F25" s="1062"/>
      <c r="G25" s="1055"/>
    </row>
    <row r="26" spans="1:7" s="1045" customFormat="1" ht="9" customHeight="1">
      <c r="A26" s="1053"/>
      <c r="B26" s="1063"/>
      <c r="C26" s="1062"/>
      <c r="D26" s="1062"/>
      <c r="E26" s="1062"/>
      <c r="F26" s="1062"/>
      <c r="G26" s="1055"/>
    </row>
    <row r="27" spans="1:7" s="1045" customFormat="1" ht="9" customHeight="1">
      <c r="A27" s="1053"/>
      <c r="B27" s="1063"/>
      <c r="C27" s="1062"/>
      <c r="D27" s="1062"/>
      <c r="E27" s="1062"/>
      <c r="F27" s="1062"/>
      <c r="G27" s="1055"/>
    </row>
    <row r="28" spans="1:7" s="1045" customFormat="1" ht="9" customHeight="1">
      <c r="A28" s="1053"/>
      <c r="B28" s="1063"/>
      <c r="C28" s="1062"/>
      <c r="D28" s="1062"/>
      <c r="E28" s="1062"/>
      <c r="F28" s="1062"/>
      <c r="G28" s="1055"/>
    </row>
    <row r="29" spans="1:7" s="1045" customFormat="1" ht="9" customHeight="1">
      <c r="A29" s="1053"/>
      <c r="B29" s="1063"/>
      <c r="C29" s="1062"/>
      <c r="D29" s="1062"/>
      <c r="E29" s="1062"/>
      <c r="F29" s="1062"/>
      <c r="G29" s="1055"/>
    </row>
    <row r="30" spans="1:7" s="1045" customFormat="1" ht="9" customHeight="1">
      <c r="A30" s="1053"/>
      <c r="B30" s="1063"/>
      <c r="C30" s="1062"/>
      <c r="D30" s="1062"/>
      <c r="E30" s="1062"/>
      <c r="F30" s="1062"/>
      <c r="G30" s="1055"/>
    </row>
    <row r="31" spans="1:7" s="1045" customFormat="1" ht="9" customHeight="1">
      <c r="A31" s="1053"/>
      <c r="B31" s="1063"/>
      <c r="C31" s="1062"/>
      <c r="D31" s="1062"/>
      <c r="E31" s="1062"/>
      <c r="F31" s="1062"/>
      <c r="G31" s="1055"/>
    </row>
    <row r="32" spans="1:7" s="1045" customFormat="1" ht="9" customHeight="1">
      <c r="A32" s="1053"/>
      <c r="B32" s="1063"/>
      <c r="C32" s="1062"/>
      <c r="D32" s="1062"/>
      <c r="E32" s="1062"/>
      <c r="F32" s="1062"/>
      <c r="G32" s="1055"/>
    </row>
    <row r="33" spans="1:7" s="1045" customFormat="1" ht="9" customHeight="1">
      <c r="A33" s="1053"/>
      <c r="B33" s="1063"/>
      <c r="C33" s="1062"/>
      <c r="D33" s="1062"/>
      <c r="E33" s="1062"/>
      <c r="F33" s="1062"/>
      <c r="G33" s="1055"/>
    </row>
    <row r="34" spans="1:7" s="1045" customFormat="1" ht="9" customHeight="1">
      <c r="A34" s="1053"/>
      <c r="B34" s="1063"/>
      <c r="C34" s="1062"/>
      <c r="D34" s="1062"/>
      <c r="E34" s="1062"/>
      <c r="F34" s="1062"/>
      <c r="G34" s="1055"/>
    </row>
    <row r="35" spans="1:7" s="1045" customFormat="1" ht="9" customHeight="1">
      <c r="A35" s="1053"/>
      <c r="B35" s="1063"/>
      <c r="C35" s="1062"/>
      <c r="D35" s="1062"/>
      <c r="E35" s="1062"/>
      <c r="F35" s="1062"/>
      <c r="G35" s="1055"/>
    </row>
    <row r="36" spans="1:7" s="1045" customFormat="1" ht="9" customHeight="1">
      <c r="A36" s="1053"/>
      <c r="B36" s="1063"/>
      <c r="C36" s="1062"/>
      <c r="D36" s="1062"/>
      <c r="E36" s="1062"/>
      <c r="F36" s="1062"/>
      <c r="G36" s="1055"/>
    </row>
    <row r="37" spans="1:7" s="1045" customFormat="1" ht="9" customHeight="1">
      <c r="A37" s="1053"/>
      <c r="B37" s="1063"/>
      <c r="C37" s="1062"/>
      <c r="D37" s="1062"/>
      <c r="E37" s="1062"/>
      <c r="F37" s="1062"/>
      <c r="G37" s="1055"/>
    </row>
    <row r="38" spans="1:7" s="1045" customFormat="1" ht="9" customHeight="1">
      <c r="A38" s="1053"/>
      <c r="B38" s="1063"/>
      <c r="C38" s="1062"/>
      <c r="D38" s="1062"/>
      <c r="E38" s="1062"/>
      <c r="F38" s="1062"/>
      <c r="G38" s="1055"/>
    </row>
    <row r="39" spans="1:7" s="1045" customFormat="1" ht="9" customHeight="1">
      <c r="A39" s="1053"/>
      <c r="B39" s="1063"/>
      <c r="C39" s="1062"/>
      <c r="D39" s="1062"/>
      <c r="E39" s="1062"/>
      <c r="F39" s="1062"/>
      <c r="G39" s="1055"/>
    </row>
    <row r="40" spans="1:7" s="1045" customFormat="1" ht="9" customHeight="1">
      <c r="A40" s="1053"/>
      <c r="B40" s="1063"/>
      <c r="C40" s="1062"/>
      <c r="D40" s="1062"/>
      <c r="E40" s="1062"/>
      <c r="F40" s="927" t="s">
        <v>447</v>
      </c>
      <c r="G40" s="1055"/>
    </row>
    <row r="41" spans="1:7" s="1045" customFormat="1" ht="9" customHeight="1">
      <c r="A41" s="1053"/>
      <c r="B41" s="1063"/>
      <c r="C41" s="1062"/>
      <c r="D41" s="1062"/>
      <c r="E41" s="1062"/>
      <c r="F41" s="1052" t="s">
        <v>70</v>
      </c>
      <c r="G41" s="1055"/>
    </row>
    <row r="42" spans="1:7" s="1045" customFormat="1" ht="3" customHeight="1">
      <c r="A42" s="1053"/>
      <c r="B42" s="1054"/>
      <c r="C42" s="1054"/>
      <c r="D42" s="1054"/>
      <c r="E42" s="1054"/>
      <c r="F42" s="1054"/>
      <c r="G42" s="1055"/>
    </row>
    <row r="43" spans="1:7" s="1045" customFormat="1" ht="3" customHeight="1">
      <c r="A43" s="1053"/>
      <c r="B43" s="1056"/>
      <c r="C43" s="1056"/>
      <c r="D43" s="1056"/>
      <c r="E43" s="1056"/>
      <c r="F43" s="1056"/>
      <c r="G43" s="1055"/>
    </row>
    <row r="44" spans="1:7" s="1045" customFormat="1" ht="8.4" customHeight="1">
      <c r="A44" s="1053"/>
      <c r="B44" s="1057" t="s">
        <v>448</v>
      </c>
      <c r="C44" s="1058">
        <v>2009</v>
      </c>
      <c r="D44" s="1058" t="s">
        <v>395</v>
      </c>
      <c r="E44" s="1058" t="s">
        <v>69</v>
      </c>
      <c r="F44" s="1058" t="s">
        <v>10</v>
      </c>
      <c r="G44" s="1055"/>
    </row>
    <row r="45" spans="1:7" s="1045" customFormat="1" ht="3" customHeight="1">
      <c r="A45" s="1053"/>
      <c r="B45" s="1054"/>
      <c r="C45" s="1054"/>
      <c r="D45" s="1054"/>
      <c r="E45" s="1054"/>
      <c r="F45" s="1054"/>
      <c r="G45" s="1055"/>
    </row>
    <row r="46" spans="1:7" s="1045" customFormat="1" ht="3" customHeight="1">
      <c r="A46" s="1053"/>
      <c r="B46" s="1056"/>
      <c r="C46" s="1056"/>
      <c r="D46" s="1056"/>
      <c r="E46" s="1056"/>
      <c r="F46" s="1056"/>
      <c r="G46" s="1055"/>
    </row>
    <row r="47" spans="1:7" s="1045" customFormat="1" ht="9" customHeight="1">
      <c r="A47" s="1053"/>
      <c r="B47" s="1059" t="s">
        <v>4</v>
      </c>
      <c r="C47" s="1060">
        <f t="shared" ref="C47:F47" si="1">SUM(C48:C54)</f>
        <v>43344.280999999995</v>
      </c>
      <c r="D47" s="1060">
        <f t="shared" si="1"/>
        <v>46075.671999999999</v>
      </c>
      <c r="E47" s="1060">
        <f t="shared" si="1"/>
        <v>46355.701000000008</v>
      </c>
      <c r="F47" s="1060">
        <f t="shared" si="1"/>
        <v>48437.762000000002</v>
      </c>
      <c r="G47" s="1055"/>
    </row>
    <row r="48" spans="1:7" s="1045" customFormat="1" ht="9" customHeight="1">
      <c r="A48" s="1053"/>
      <c r="B48" s="1061" t="s">
        <v>449</v>
      </c>
      <c r="C48" s="1062">
        <v>24999.696</v>
      </c>
      <c r="D48" s="1062">
        <v>27257.82</v>
      </c>
      <c r="E48" s="1062">
        <v>26835.401000000002</v>
      </c>
      <c r="F48" s="1062">
        <v>28073.398000000001</v>
      </c>
      <c r="G48" s="1055"/>
    </row>
    <row r="49" spans="1:10" s="1045" customFormat="1" ht="9" customHeight="1">
      <c r="A49" s="1053"/>
      <c r="B49" s="1061" t="s">
        <v>450</v>
      </c>
      <c r="C49" s="1062">
        <v>1070.491</v>
      </c>
      <c r="D49" s="1062">
        <v>1056.3699999999999</v>
      </c>
      <c r="E49" s="1062">
        <v>1016.448</v>
      </c>
      <c r="F49" s="1062">
        <v>1027.857</v>
      </c>
      <c r="G49" s="1055"/>
    </row>
    <row r="50" spans="1:10" s="1045" customFormat="1" ht="9" customHeight="1">
      <c r="A50" s="1053"/>
      <c r="B50" s="1061" t="s">
        <v>451</v>
      </c>
      <c r="C50" s="1062"/>
      <c r="D50" s="1062"/>
      <c r="E50" s="1062"/>
      <c r="F50" s="1062"/>
      <c r="G50" s="1055"/>
    </row>
    <row r="51" spans="1:10" s="1045" customFormat="1" ht="9" customHeight="1">
      <c r="A51" s="1053"/>
      <c r="B51" s="1061" t="s">
        <v>452</v>
      </c>
      <c r="C51" s="1062">
        <v>14336.463</v>
      </c>
      <c r="D51" s="1062">
        <v>14703.886</v>
      </c>
      <c r="E51" s="1062">
        <v>15242.832</v>
      </c>
      <c r="F51" s="1062">
        <v>15944.556</v>
      </c>
      <c r="G51" s="1055"/>
    </row>
    <row r="52" spans="1:10" s="1045" customFormat="1" ht="9" customHeight="1">
      <c r="A52" s="1053"/>
      <c r="B52" s="1063" t="s">
        <v>453</v>
      </c>
      <c r="C52" s="1062"/>
      <c r="D52" s="1062"/>
      <c r="E52" s="1062"/>
      <c r="F52" s="1062"/>
      <c r="G52" s="1055"/>
    </row>
    <row r="53" spans="1:10" s="1045" customFormat="1" ht="9" customHeight="1">
      <c r="A53" s="1053"/>
      <c r="B53" s="1063" t="s">
        <v>454</v>
      </c>
      <c r="C53" s="1062">
        <v>2660.991</v>
      </c>
      <c r="D53" s="1062">
        <v>2799.163</v>
      </c>
      <c r="E53" s="1062">
        <v>2996.319</v>
      </c>
      <c r="F53" s="1062">
        <v>3135.942</v>
      </c>
      <c r="G53" s="1055"/>
    </row>
    <row r="54" spans="1:10" s="1045" customFormat="1" ht="9" customHeight="1">
      <c r="A54" s="1053"/>
      <c r="B54" s="1063" t="s">
        <v>361</v>
      </c>
      <c r="C54" s="1062">
        <v>276.64</v>
      </c>
      <c r="D54" s="1062">
        <v>258.43299999999999</v>
      </c>
      <c r="E54" s="1062">
        <v>264.70100000000002</v>
      </c>
      <c r="F54" s="1062">
        <v>256.00900000000001</v>
      </c>
      <c r="G54" s="1055"/>
    </row>
    <row r="55" spans="1:10" s="1045" customFormat="1" ht="3" customHeight="1">
      <c r="A55" s="1053"/>
      <c r="B55" s="1054"/>
      <c r="C55" s="1054"/>
      <c r="D55" s="1054"/>
      <c r="E55" s="1054"/>
      <c r="F55" s="1054"/>
      <c r="G55" s="1055"/>
    </row>
    <row r="56" spans="1:10" s="1045" customFormat="1" ht="3" customHeight="1">
      <c r="A56" s="1053"/>
      <c r="B56" s="1056"/>
      <c r="C56" s="1056"/>
      <c r="D56" s="1056"/>
      <c r="E56" s="1056"/>
      <c r="F56" s="1056"/>
      <c r="G56" s="1055"/>
    </row>
    <row r="57" spans="1:10" s="793" customFormat="1" ht="9.6" customHeight="1">
      <c r="A57" s="789"/>
      <c r="B57" s="790" t="s">
        <v>397</v>
      </c>
      <c r="C57" s="791"/>
      <c r="D57" s="791"/>
      <c r="E57" s="791"/>
      <c r="F57" s="1292"/>
      <c r="G57" s="792"/>
      <c r="H57" s="1292"/>
      <c r="I57" s="1292"/>
      <c r="J57" s="1292"/>
    </row>
    <row r="58" spans="1:10" s="793" customFormat="1" ht="9.6" customHeight="1">
      <c r="A58" s="789"/>
      <c r="B58" s="790" t="s">
        <v>398</v>
      </c>
      <c r="C58" s="791"/>
      <c r="D58" s="791"/>
      <c r="E58" s="791"/>
      <c r="F58" s="1292"/>
      <c r="G58" s="792"/>
      <c r="H58" s="1292"/>
      <c r="I58" s="1292"/>
      <c r="J58" s="1292"/>
    </row>
    <row r="59" spans="1:10" s="793" customFormat="1" ht="9.6" customHeight="1">
      <c r="A59" s="789"/>
      <c r="B59" s="790" t="s">
        <v>399</v>
      </c>
      <c r="C59" s="791"/>
      <c r="D59" s="791"/>
      <c r="E59" s="791"/>
      <c r="F59" s="1292"/>
      <c r="G59" s="792"/>
      <c r="H59" s="1292"/>
      <c r="I59" s="1292"/>
      <c r="J59" s="1292"/>
    </row>
    <row r="60" spans="1:10" s="793" customFormat="1" ht="9.6" customHeight="1">
      <c r="A60" s="789"/>
      <c r="B60" s="790" t="s">
        <v>400</v>
      </c>
      <c r="C60" s="791"/>
      <c r="D60" s="791"/>
      <c r="E60" s="791"/>
      <c r="F60" s="1292"/>
      <c r="G60" s="792"/>
      <c r="H60" s="1292"/>
      <c r="I60" s="1292"/>
      <c r="J60" s="1292"/>
    </row>
    <row r="61" spans="1:10" s="793" customFormat="1" ht="9.6" customHeight="1">
      <c r="A61" s="789"/>
      <c r="B61" s="790" t="s">
        <v>401</v>
      </c>
      <c r="C61" s="791"/>
      <c r="D61" s="791"/>
      <c r="E61" s="791"/>
      <c r="F61" s="1292"/>
      <c r="G61" s="792"/>
      <c r="H61" s="1292"/>
      <c r="I61" s="1292"/>
      <c r="J61" s="1292"/>
    </row>
    <row r="62" spans="1:10" s="793" customFormat="1" ht="9.6" customHeight="1">
      <c r="A62" s="789"/>
      <c r="B62" s="790" t="s">
        <v>402</v>
      </c>
      <c r="C62" s="791"/>
      <c r="D62" s="791"/>
      <c r="E62" s="791"/>
      <c r="F62" s="1292"/>
      <c r="G62" s="792"/>
      <c r="H62" s="1292"/>
      <c r="I62" s="1292"/>
      <c r="J62" s="1292"/>
    </row>
    <row r="63" spans="1:10" s="793" customFormat="1" ht="9.6" customHeight="1">
      <c r="A63" s="789"/>
      <c r="B63" s="790" t="s">
        <v>403</v>
      </c>
      <c r="C63" s="791"/>
      <c r="D63" s="791"/>
      <c r="E63" s="791"/>
      <c r="F63" s="1292"/>
      <c r="G63" s="792"/>
      <c r="H63" s="1292"/>
      <c r="I63" s="1292"/>
      <c r="J63" s="1292"/>
    </row>
    <row r="64" spans="1:10" s="793" customFormat="1" ht="9.6" customHeight="1">
      <c r="A64" s="789"/>
      <c r="B64" s="790" t="s">
        <v>404</v>
      </c>
      <c r="C64" s="791"/>
      <c r="D64" s="791"/>
      <c r="E64" s="791"/>
      <c r="F64" s="1292"/>
      <c r="G64" s="792"/>
      <c r="H64" s="1292"/>
      <c r="I64" s="1292"/>
      <c r="J64" s="1292"/>
    </row>
    <row r="65" spans="1:7" s="1045" customFormat="1" ht="9.9" customHeight="1">
      <c r="A65" s="1053"/>
      <c r="B65" s="790" t="s">
        <v>445</v>
      </c>
      <c r="C65" s="1056"/>
      <c r="D65" s="1056"/>
      <c r="E65" s="1056"/>
      <c r="F65" s="1056"/>
      <c r="G65" s="1055"/>
    </row>
    <row r="66" spans="1:7" s="1045" customFormat="1" ht="9.9" customHeight="1">
      <c r="A66" s="1053"/>
      <c r="B66" s="790" t="s">
        <v>406</v>
      </c>
      <c r="C66" s="1056"/>
      <c r="D66" s="1056"/>
      <c r="E66" s="1056"/>
      <c r="F66" s="1056"/>
      <c r="G66" s="1055"/>
    </row>
    <row r="67" spans="1:7" s="1045" customFormat="1" ht="4.5" customHeight="1">
      <c r="A67" s="1064"/>
      <c r="B67" s="1054"/>
      <c r="C67" s="1054"/>
      <c r="D67" s="1054"/>
      <c r="E67" s="1054"/>
      <c r="F67" s="1054"/>
      <c r="G67" s="1065"/>
    </row>
  </sheetData>
  <sheetProtection sheet="1" objects="1" scenarios="1"/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Hoja5"/>
  <dimension ref="A1:R96"/>
  <sheetViews>
    <sheetView showGridLines="0" showRowColHeaders="0" zoomScale="140" zoomScaleNormal="140" workbookViewId="0"/>
  </sheetViews>
  <sheetFormatPr baseColWidth="10" defaultColWidth="0" defaultRowHeight="7.8" zeroHeight="1"/>
  <cols>
    <col min="1" max="1" width="0.88671875" style="104" customWidth="1"/>
    <col min="2" max="2" width="5.109375" style="136" customWidth="1"/>
    <col min="3" max="3" width="7.109375" style="127" customWidth="1"/>
    <col min="4" max="4" width="1.5546875" style="127" customWidth="1"/>
    <col min="5" max="5" width="7.6640625" style="127" customWidth="1"/>
    <col min="6" max="6" width="8.33203125" style="127" customWidth="1"/>
    <col min="7" max="7" width="3" style="127" customWidth="1"/>
    <col min="8" max="8" width="7.88671875" style="127" customWidth="1"/>
    <col min="9" max="9" width="1.5546875" style="127" customWidth="1"/>
    <col min="10" max="10" width="7.88671875" style="127" customWidth="1"/>
    <col min="11" max="11" width="8.88671875" style="127" customWidth="1"/>
    <col min="12" max="13" width="0.88671875" style="104" customWidth="1"/>
    <col min="14" max="16384" width="10.6640625" style="104" hidden="1"/>
  </cols>
  <sheetData>
    <row r="1" spans="1:18" ht="4.6500000000000004" customHeight="1">
      <c r="A1" s="100"/>
      <c r="B1" s="101"/>
      <c r="C1" s="102"/>
      <c r="D1" s="102"/>
      <c r="E1" s="102"/>
      <c r="F1" s="102"/>
      <c r="G1" s="102"/>
      <c r="H1" s="102"/>
      <c r="I1" s="102"/>
      <c r="J1" s="102"/>
      <c r="K1" s="102"/>
      <c r="L1" s="103"/>
    </row>
    <row r="2" spans="1:18" s="109" customFormat="1" ht="11.1" customHeight="1">
      <c r="A2" s="105"/>
      <c r="B2" s="106" t="s">
        <v>59</v>
      </c>
      <c r="C2" s="107"/>
      <c r="D2" s="107"/>
      <c r="E2" s="944"/>
      <c r="F2" s="107"/>
      <c r="G2" s="107"/>
      <c r="H2" s="108"/>
      <c r="I2" s="108"/>
      <c r="K2" s="1346" t="s">
        <v>60</v>
      </c>
      <c r="L2" s="110"/>
      <c r="M2" s="111"/>
      <c r="N2" s="112"/>
      <c r="O2" s="111"/>
      <c r="P2" s="111"/>
      <c r="Q2" s="111"/>
      <c r="R2" s="111"/>
    </row>
    <row r="3" spans="1:18" s="109" customFormat="1" ht="11.1" customHeight="1">
      <c r="A3" s="105"/>
      <c r="B3" s="106" t="s">
        <v>61</v>
      </c>
      <c r="C3" s="107"/>
      <c r="D3" s="107"/>
      <c r="E3" s="107"/>
      <c r="F3" s="107"/>
      <c r="G3" s="107"/>
      <c r="H3" s="108"/>
      <c r="I3" s="108"/>
      <c r="K3" s="113" t="s">
        <v>62</v>
      </c>
      <c r="L3" s="110"/>
      <c r="M3" s="111"/>
      <c r="N3" s="111"/>
      <c r="O3" s="111"/>
      <c r="P3" s="111"/>
      <c r="Q3" s="111"/>
      <c r="R3" s="111"/>
    </row>
    <row r="4" spans="1:18" ht="3" customHeight="1">
      <c r="A4" s="114"/>
      <c r="B4" s="115"/>
      <c r="C4" s="116"/>
      <c r="D4" s="116"/>
      <c r="E4" s="116"/>
      <c r="F4" s="116"/>
      <c r="G4" s="116"/>
      <c r="H4" s="116"/>
      <c r="I4" s="116"/>
      <c r="J4" s="116"/>
      <c r="K4" s="116"/>
      <c r="L4" s="117"/>
      <c r="M4" s="118"/>
      <c r="N4" s="118"/>
      <c r="O4" s="118"/>
      <c r="P4" s="118"/>
      <c r="Q4" s="118"/>
      <c r="R4" s="118"/>
    </row>
    <row r="5" spans="1:18" s="121" customFormat="1" ht="3" customHeight="1">
      <c r="A5" s="114"/>
      <c r="B5" s="119"/>
      <c r="C5" s="113"/>
      <c r="D5" s="113"/>
      <c r="E5" s="113"/>
      <c r="F5" s="113"/>
      <c r="G5" s="113"/>
      <c r="H5" s="113"/>
      <c r="I5" s="113"/>
      <c r="J5" s="113"/>
      <c r="K5" s="113"/>
      <c r="L5" s="117"/>
      <c r="M5" s="120"/>
      <c r="N5" s="120"/>
      <c r="O5" s="120"/>
      <c r="P5" s="120"/>
      <c r="Q5" s="120"/>
      <c r="R5" s="120"/>
    </row>
    <row r="6" spans="1:18" s="121" customFormat="1" ht="9.9" customHeight="1">
      <c r="A6" s="114"/>
      <c r="B6" s="1368" t="s">
        <v>3</v>
      </c>
      <c r="C6" s="122" t="s">
        <v>63</v>
      </c>
      <c r="D6" s="122"/>
      <c r="E6" s="122"/>
      <c r="F6" s="122"/>
      <c r="G6" s="123"/>
      <c r="H6" s="122" t="s">
        <v>64</v>
      </c>
      <c r="I6" s="122"/>
      <c r="J6" s="122"/>
      <c r="K6" s="122"/>
      <c r="L6" s="117"/>
      <c r="M6" s="120"/>
      <c r="N6" s="120"/>
      <c r="O6" s="120"/>
      <c r="P6" s="120"/>
      <c r="Q6" s="120"/>
      <c r="R6" s="120"/>
    </row>
    <row r="7" spans="1:18" ht="9.9" customHeight="1">
      <c r="A7" s="114"/>
      <c r="B7" s="1368"/>
      <c r="C7" s="123" t="s">
        <v>4</v>
      </c>
      <c r="D7" s="123"/>
      <c r="E7" s="123" t="s">
        <v>65</v>
      </c>
      <c r="F7" s="123" t="s">
        <v>66</v>
      </c>
      <c r="G7" s="123"/>
      <c r="H7" s="123" t="s">
        <v>4</v>
      </c>
      <c r="I7" s="123"/>
      <c r="J7" s="123" t="s">
        <v>65</v>
      </c>
      <c r="K7" s="123" t="s">
        <v>66</v>
      </c>
      <c r="L7" s="117"/>
      <c r="M7" s="118"/>
      <c r="N7" s="118"/>
      <c r="O7" s="118"/>
      <c r="P7" s="118"/>
      <c r="Q7" s="118"/>
      <c r="R7" s="118"/>
    </row>
    <row r="8" spans="1:18" s="121" customFormat="1" ht="3" customHeight="1">
      <c r="A8" s="114"/>
      <c r="B8" s="115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120"/>
      <c r="N8" s="120"/>
      <c r="O8" s="120"/>
      <c r="P8" s="120"/>
      <c r="Q8" s="120"/>
      <c r="R8" s="120"/>
    </row>
    <row r="9" spans="1:18" ht="3" customHeight="1">
      <c r="A9" s="114"/>
      <c r="B9" s="119"/>
      <c r="C9" s="113"/>
      <c r="D9" s="113"/>
      <c r="E9" s="113"/>
      <c r="F9" s="113"/>
      <c r="G9" s="113"/>
      <c r="H9" s="113"/>
      <c r="I9" s="113"/>
      <c r="J9" s="113"/>
      <c r="K9" s="113"/>
      <c r="L9" s="117"/>
      <c r="M9" s="118"/>
      <c r="N9" s="118"/>
      <c r="O9" s="118"/>
      <c r="P9" s="118"/>
      <c r="Q9" s="118"/>
      <c r="R9" s="118"/>
    </row>
    <row r="10" spans="1:18" ht="9" customHeight="1">
      <c r="A10" s="114"/>
      <c r="B10" s="124">
        <v>2007</v>
      </c>
      <c r="C10" s="125">
        <f>SUM(H10,H52)</f>
        <v>3289196</v>
      </c>
      <c r="D10" s="125"/>
      <c r="E10" s="126">
        <v>2635113</v>
      </c>
      <c r="F10" s="126">
        <v>654083</v>
      </c>
      <c r="G10" s="126"/>
      <c r="H10" s="125">
        <f>SUM(J10:K10)</f>
        <v>2737314</v>
      </c>
      <c r="J10" s="126">
        <v>2222337</v>
      </c>
      <c r="K10" s="126">
        <v>514977</v>
      </c>
      <c r="L10" s="117"/>
      <c r="M10" s="118"/>
      <c r="N10" s="118"/>
      <c r="O10" s="118"/>
      <c r="P10" s="118"/>
      <c r="Q10" s="118"/>
      <c r="R10" s="118"/>
    </row>
    <row r="11" spans="1:18" ht="9" customHeight="1">
      <c r="A11" s="114"/>
      <c r="B11" s="124">
        <v>2008</v>
      </c>
      <c r="C11" s="125">
        <f>SUM(H11,H53)-1</f>
        <v>3250305</v>
      </c>
      <c r="D11" s="125"/>
      <c r="E11" s="126">
        <v>2597337</v>
      </c>
      <c r="F11" s="126">
        <v>652968</v>
      </c>
      <c r="G11" s="126"/>
      <c r="H11" s="125">
        <f t="shared" ref="H11:H14" si="0">SUM(J11:K11)</f>
        <v>2664161</v>
      </c>
      <c r="I11" s="125"/>
      <c r="J11" s="126">
        <v>2162290</v>
      </c>
      <c r="K11" s="126">
        <v>501871</v>
      </c>
      <c r="L11" s="117"/>
      <c r="M11" s="118"/>
      <c r="N11" s="118"/>
      <c r="O11" s="118"/>
      <c r="P11" s="118"/>
      <c r="Q11" s="118"/>
      <c r="R11" s="118"/>
    </row>
    <row r="12" spans="1:18" ht="9" customHeight="1">
      <c r="A12" s="114"/>
      <c r="B12" s="119" t="s">
        <v>67</v>
      </c>
      <c r="C12" s="125">
        <f>SUM(H12,H54)</f>
        <v>2966752</v>
      </c>
      <c r="D12" s="128"/>
      <c r="E12" s="126">
        <v>2342122</v>
      </c>
      <c r="F12" s="126">
        <v>624630</v>
      </c>
      <c r="G12" s="126"/>
      <c r="H12" s="125">
        <f t="shared" si="0"/>
        <v>2426383</v>
      </c>
      <c r="I12" s="128"/>
      <c r="J12" s="126">
        <v>1946928</v>
      </c>
      <c r="K12" s="126">
        <v>479455</v>
      </c>
      <c r="L12" s="117"/>
      <c r="M12" s="118"/>
      <c r="N12" s="118"/>
      <c r="O12" s="118"/>
      <c r="P12" s="118"/>
      <c r="Q12" s="118"/>
      <c r="R12" s="118"/>
    </row>
    <row r="13" spans="1:18" ht="9" customHeight="1">
      <c r="A13" s="114"/>
      <c r="B13" s="119" t="s">
        <v>68</v>
      </c>
      <c r="C13" s="125">
        <f>SUM(H13,H55)</f>
        <v>3070032</v>
      </c>
      <c r="D13" s="128"/>
      <c r="E13" s="126">
        <v>2451941</v>
      </c>
      <c r="F13" s="126">
        <v>618091</v>
      </c>
      <c r="G13" s="126"/>
      <c r="H13" s="125">
        <f>SUM(J13:K13)+1</f>
        <v>2464008</v>
      </c>
      <c r="I13" s="128"/>
      <c r="J13" s="126">
        <v>1994765</v>
      </c>
      <c r="K13" s="126">
        <v>469242</v>
      </c>
      <c r="L13" s="117"/>
      <c r="M13" s="118"/>
      <c r="N13" s="118"/>
      <c r="O13" s="118"/>
      <c r="P13" s="118"/>
      <c r="Q13" s="118"/>
      <c r="R13" s="118"/>
    </row>
    <row r="14" spans="1:18" ht="9" customHeight="1">
      <c r="A14" s="114"/>
      <c r="B14" s="119" t="s">
        <v>69</v>
      </c>
      <c r="C14" s="125">
        <f>SUM(H14,H56)+1</f>
        <v>3159796</v>
      </c>
      <c r="D14" s="125"/>
      <c r="E14" s="126">
        <v>2529542</v>
      </c>
      <c r="F14" s="126">
        <v>630254</v>
      </c>
      <c r="G14" s="126"/>
      <c r="H14" s="125">
        <f t="shared" si="0"/>
        <v>2501793</v>
      </c>
      <c r="I14" s="125"/>
      <c r="J14" s="126">
        <v>2026091</v>
      </c>
      <c r="K14" s="126">
        <v>475702</v>
      </c>
      <c r="L14" s="117"/>
      <c r="M14" s="118"/>
      <c r="N14" s="118"/>
      <c r="O14" s="118"/>
      <c r="P14" s="118"/>
      <c r="Q14" s="118"/>
      <c r="R14" s="118"/>
    </row>
    <row r="15" spans="1:18" ht="9" customHeight="1">
      <c r="A15" s="114"/>
      <c r="B15" s="119"/>
      <c r="C15" s="125"/>
      <c r="D15" s="125"/>
      <c r="E15" s="126"/>
      <c r="F15" s="126"/>
      <c r="G15" s="126"/>
      <c r="H15" s="125"/>
      <c r="I15" s="125"/>
      <c r="J15" s="126"/>
      <c r="K15" s="126"/>
      <c r="L15" s="117"/>
      <c r="M15" s="118"/>
      <c r="N15" s="118"/>
      <c r="O15" s="118"/>
      <c r="P15" s="118"/>
      <c r="Q15" s="118"/>
      <c r="R15" s="118"/>
    </row>
    <row r="16" spans="1:18" ht="8.6999999999999993" customHeight="1">
      <c r="A16" s="114"/>
      <c r="B16" s="119" t="s">
        <v>10</v>
      </c>
      <c r="C16" s="125">
        <f>SUM(H16,H58)+1</f>
        <v>3228451</v>
      </c>
      <c r="D16" s="125"/>
      <c r="E16" s="126">
        <v>2589286</v>
      </c>
      <c r="F16" s="126">
        <v>639165</v>
      </c>
      <c r="G16" s="126"/>
      <c r="H16" s="125">
        <f t="shared" ref="H16" si="1">SUM(J16:K16)</f>
        <v>2531750</v>
      </c>
      <c r="I16" s="125"/>
      <c r="J16" s="126">
        <v>2057084</v>
      </c>
      <c r="K16" s="126">
        <v>474666</v>
      </c>
      <c r="L16" s="117"/>
      <c r="M16" s="118"/>
      <c r="N16" s="118"/>
      <c r="O16" s="118"/>
      <c r="P16" s="118"/>
      <c r="Q16" s="118"/>
      <c r="R16" s="118"/>
    </row>
    <row r="17" spans="1:18" ht="8.6999999999999993" customHeight="1">
      <c r="A17" s="114"/>
      <c r="B17" s="124"/>
      <c r="C17" s="125"/>
      <c r="D17" s="125"/>
      <c r="E17" s="126"/>
      <c r="F17" s="126"/>
      <c r="G17" s="126"/>
      <c r="H17" s="126"/>
      <c r="I17" s="126"/>
      <c r="J17" s="126"/>
      <c r="K17" s="126"/>
      <c r="L17" s="117"/>
      <c r="M17" s="118"/>
      <c r="N17" s="118"/>
      <c r="O17" s="118"/>
      <c r="P17" s="118"/>
      <c r="Q17" s="118"/>
      <c r="R17" s="118"/>
    </row>
    <row r="18" spans="1:18" ht="8.6999999999999993" customHeight="1">
      <c r="A18" s="114"/>
      <c r="B18" s="124"/>
      <c r="C18" s="125"/>
      <c r="D18" s="125"/>
      <c r="E18" s="126"/>
      <c r="F18" s="126"/>
      <c r="G18" s="126"/>
      <c r="H18" s="126"/>
      <c r="I18" s="126"/>
      <c r="J18" s="126"/>
      <c r="K18" s="126"/>
      <c r="L18" s="117"/>
      <c r="M18" s="118"/>
      <c r="N18" s="118"/>
      <c r="O18" s="118"/>
      <c r="P18" s="118"/>
      <c r="Q18" s="118"/>
      <c r="R18" s="118"/>
    </row>
    <row r="19" spans="1:18" ht="8.6999999999999993" customHeight="1">
      <c r="A19" s="114"/>
      <c r="B19" s="124"/>
      <c r="C19" s="125"/>
      <c r="D19" s="125"/>
      <c r="E19" s="126"/>
      <c r="F19" s="126"/>
      <c r="G19" s="126"/>
      <c r="H19" s="126"/>
      <c r="I19" s="126"/>
      <c r="J19" s="126"/>
      <c r="K19" s="126"/>
      <c r="L19" s="117"/>
      <c r="M19" s="118"/>
      <c r="N19" s="118"/>
      <c r="O19" s="118"/>
      <c r="P19" s="118"/>
      <c r="Q19" s="118"/>
      <c r="R19" s="118"/>
    </row>
    <row r="20" spans="1:18" ht="8.6999999999999993" customHeight="1">
      <c r="A20" s="114"/>
      <c r="B20" s="124"/>
      <c r="C20" s="125"/>
      <c r="D20" s="125"/>
      <c r="E20" s="126"/>
      <c r="F20" s="126"/>
      <c r="G20" s="126"/>
      <c r="H20" s="126"/>
      <c r="I20" s="126"/>
      <c r="J20" s="126"/>
      <c r="K20" s="126"/>
      <c r="L20" s="117"/>
      <c r="M20" s="118"/>
      <c r="N20" s="118"/>
      <c r="O20" s="118"/>
      <c r="P20" s="118"/>
      <c r="Q20" s="118"/>
      <c r="R20" s="118"/>
    </row>
    <row r="21" spans="1:18" ht="8.6999999999999993" customHeight="1">
      <c r="A21" s="114"/>
      <c r="B21" s="124"/>
      <c r="C21" s="125"/>
      <c r="D21" s="125"/>
      <c r="E21" s="126"/>
      <c r="F21" s="126"/>
      <c r="G21" s="126"/>
      <c r="H21" s="126"/>
      <c r="I21" s="126"/>
      <c r="J21" s="126"/>
      <c r="K21" s="126"/>
      <c r="L21" s="117"/>
      <c r="M21" s="118"/>
      <c r="N21" s="118"/>
      <c r="O21" s="118"/>
      <c r="P21" s="118"/>
      <c r="Q21" s="118"/>
      <c r="R21" s="118"/>
    </row>
    <row r="22" spans="1:18" ht="8.6999999999999993" customHeight="1">
      <c r="A22" s="114"/>
      <c r="B22" s="124"/>
      <c r="C22" s="125"/>
      <c r="D22" s="125"/>
      <c r="E22" s="126"/>
      <c r="F22" s="126"/>
      <c r="G22" s="126"/>
      <c r="H22" s="126"/>
      <c r="I22" s="126"/>
      <c r="J22" s="126"/>
      <c r="K22" s="126"/>
      <c r="L22" s="117"/>
      <c r="M22" s="118"/>
      <c r="N22" s="118"/>
      <c r="O22" s="118"/>
      <c r="P22" s="118"/>
      <c r="Q22" s="118"/>
      <c r="R22" s="118"/>
    </row>
    <row r="23" spans="1:18" ht="8.6999999999999993" customHeight="1">
      <c r="A23" s="114"/>
      <c r="B23" s="124"/>
      <c r="C23" s="125"/>
      <c r="D23" s="125"/>
      <c r="E23" s="126"/>
      <c r="F23" s="126"/>
      <c r="G23" s="126"/>
      <c r="H23" s="126"/>
      <c r="I23" s="126"/>
      <c r="J23" s="126"/>
      <c r="K23" s="126"/>
      <c r="L23" s="117"/>
      <c r="M23" s="118"/>
      <c r="N23" s="118"/>
      <c r="O23" s="118"/>
      <c r="P23" s="118"/>
      <c r="Q23" s="118"/>
      <c r="R23" s="118"/>
    </row>
    <row r="24" spans="1:18" ht="8.6999999999999993" customHeight="1">
      <c r="A24" s="114"/>
      <c r="B24" s="124"/>
      <c r="C24" s="125"/>
      <c r="D24" s="125"/>
      <c r="E24" s="126"/>
      <c r="F24" s="126"/>
      <c r="G24" s="126"/>
      <c r="H24" s="126"/>
      <c r="I24" s="126"/>
      <c r="J24" s="126"/>
      <c r="K24" s="126"/>
      <c r="L24" s="117"/>
      <c r="M24" s="118"/>
      <c r="N24" s="118"/>
      <c r="O24" s="118"/>
      <c r="P24" s="118"/>
      <c r="Q24" s="118"/>
      <c r="R24" s="118"/>
    </row>
    <row r="25" spans="1:18" ht="8.6999999999999993" customHeight="1">
      <c r="A25" s="114"/>
      <c r="B25" s="124"/>
      <c r="C25" s="125"/>
      <c r="D25" s="125"/>
      <c r="E25" s="126"/>
      <c r="F25" s="126"/>
      <c r="G25" s="126"/>
      <c r="H25" s="126"/>
      <c r="I25" s="126"/>
      <c r="J25" s="126"/>
      <c r="K25" s="126"/>
      <c r="L25" s="117"/>
      <c r="M25" s="118"/>
      <c r="N25" s="118"/>
      <c r="O25" s="118"/>
      <c r="P25" s="118"/>
      <c r="Q25" s="118"/>
      <c r="R25" s="118"/>
    </row>
    <row r="26" spans="1:18" ht="8.6999999999999993" customHeight="1">
      <c r="A26" s="114"/>
      <c r="B26" s="124"/>
      <c r="C26" s="125"/>
      <c r="D26" s="125"/>
      <c r="E26" s="126"/>
      <c r="F26" s="126"/>
      <c r="G26" s="126"/>
      <c r="H26" s="126"/>
      <c r="I26" s="126"/>
      <c r="J26" s="126"/>
      <c r="K26" s="126"/>
      <c r="L26" s="117"/>
      <c r="M26" s="118"/>
      <c r="N26" s="118"/>
      <c r="O26" s="118"/>
      <c r="P26" s="118"/>
      <c r="Q26" s="118"/>
      <c r="R26" s="118"/>
    </row>
    <row r="27" spans="1:18" ht="8.6999999999999993" customHeight="1">
      <c r="A27" s="114"/>
      <c r="B27" s="124"/>
      <c r="C27" s="125"/>
      <c r="D27" s="125"/>
      <c r="E27" s="126"/>
      <c r="F27" s="126"/>
      <c r="G27" s="126"/>
      <c r="H27" s="126"/>
      <c r="I27" s="126"/>
      <c r="J27" s="126"/>
      <c r="K27" s="126"/>
      <c r="L27" s="117"/>
      <c r="M27" s="118"/>
      <c r="N27" s="118"/>
      <c r="O27" s="118"/>
      <c r="P27" s="118"/>
      <c r="Q27" s="118"/>
      <c r="R27" s="118"/>
    </row>
    <row r="28" spans="1:18" ht="8.6999999999999993" customHeight="1">
      <c r="A28" s="114"/>
      <c r="B28" s="124"/>
      <c r="C28" s="125"/>
      <c r="D28" s="125"/>
      <c r="E28" s="126"/>
      <c r="F28" s="126"/>
      <c r="G28" s="126"/>
      <c r="H28" s="126"/>
      <c r="I28" s="126"/>
      <c r="J28" s="126"/>
      <c r="K28" s="126"/>
      <c r="L28" s="117"/>
      <c r="M28" s="118"/>
      <c r="N28" s="118"/>
      <c r="O28" s="118"/>
      <c r="P28" s="118"/>
      <c r="Q28" s="118"/>
      <c r="R28" s="118"/>
    </row>
    <row r="29" spans="1:18" ht="8.6999999999999993" customHeight="1">
      <c r="A29" s="114"/>
      <c r="B29" s="124"/>
      <c r="C29" s="125"/>
      <c r="D29" s="125"/>
      <c r="E29" s="126"/>
      <c r="F29" s="126"/>
      <c r="G29" s="126"/>
      <c r="H29" s="126"/>
      <c r="I29" s="126"/>
      <c r="J29" s="126"/>
      <c r="K29" s="126"/>
      <c r="L29" s="117"/>
      <c r="M29" s="118"/>
      <c r="N29" s="118"/>
      <c r="O29" s="118"/>
      <c r="P29" s="118"/>
      <c r="Q29" s="118"/>
      <c r="R29" s="118"/>
    </row>
    <row r="30" spans="1:18" ht="8.6999999999999993" customHeight="1">
      <c r="A30" s="114"/>
      <c r="B30" s="124"/>
      <c r="C30" s="125"/>
      <c r="D30" s="125"/>
      <c r="E30" s="126"/>
      <c r="F30" s="126"/>
      <c r="G30" s="126"/>
      <c r="H30" s="126"/>
      <c r="I30" s="126"/>
      <c r="J30" s="126"/>
      <c r="K30" s="126"/>
      <c r="L30" s="117"/>
      <c r="M30" s="118"/>
      <c r="N30" s="118"/>
      <c r="O30" s="118"/>
      <c r="P30" s="118"/>
      <c r="Q30" s="118"/>
      <c r="R30" s="118"/>
    </row>
    <row r="31" spans="1:18" ht="8.6999999999999993" customHeight="1">
      <c r="A31" s="114"/>
      <c r="B31" s="124"/>
      <c r="C31" s="125"/>
      <c r="D31" s="125"/>
      <c r="E31" s="126"/>
      <c r="F31" s="126"/>
      <c r="G31" s="126"/>
      <c r="H31" s="126"/>
      <c r="I31" s="126"/>
      <c r="J31" s="126"/>
      <c r="K31" s="126"/>
      <c r="L31" s="117"/>
      <c r="M31" s="118"/>
      <c r="N31" s="118"/>
      <c r="O31" s="118"/>
      <c r="P31" s="118"/>
      <c r="Q31" s="118"/>
      <c r="R31" s="118"/>
    </row>
    <row r="32" spans="1:18" ht="8.6999999999999993" customHeight="1">
      <c r="A32" s="114"/>
      <c r="B32" s="124"/>
      <c r="C32" s="125"/>
      <c r="D32" s="125"/>
      <c r="E32" s="126"/>
      <c r="F32" s="126"/>
      <c r="G32" s="126"/>
      <c r="H32" s="126"/>
      <c r="I32" s="126"/>
      <c r="J32" s="126"/>
      <c r="K32" s="126"/>
      <c r="L32" s="117"/>
      <c r="M32" s="118"/>
      <c r="N32" s="118"/>
      <c r="O32" s="118"/>
      <c r="P32" s="118"/>
      <c r="Q32" s="118"/>
      <c r="R32" s="118"/>
    </row>
    <row r="33" spans="1:18" ht="8.6999999999999993" customHeight="1">
      <c r="A33" s="114"/>
      <c r="B33" s="124"/>
      <c r="C33" s="125"/>
      <c r="D33" s="125"/>
      <c r="E33" s="126"/>
      <c r="F33" s="126"/>
      <c r="G33" s="126"/>
      <c r="H33" s="126"/>
      <c r="I33" s="126"/>
      <c r="J33" s="126"/>
      <c r="K33" s="126"/>
      <c r="L33" s="117"/>
      <c r="M33" s="118"/>
      <c r="N33" s="118"/>
      <c r="O33" s="118"/>
      <c r="P33" s="118"/>
      <c r="Q33" s="118"/>
      <c r="R33" s="118"/>
    </row>
    <row r="34" spans="1:18" ht="8.6999999999999993" customHeight="1">
      <c r="A34" s="114"/>
      <c r="B34" s="124"/>
      <c r="C34" s="125"/>
      <c r="D34" s="125"/>
      <c r="E34" s="126"/>
      <c r="F34" s="126"/>
      <c r="G34" s="126"/>
      <c r="H34" s="126"/>
      <c r="I34" s="126"/>
      <c r="J34" s="126"/>
      <c r="K34" s="126"/>
      <c r="L34" s="117"/>
      <c r="M34" s="118"/>
      <c r="N34" s="118"/>
      <c r="O34" s="118"/>
      <c r="P34" s="118"/>
      <c r="Q34" s="118"/>
      <c r="R34" s="118"/>
    </row>
    <row r="35" spans="1:18" ht="8.6999999999999993" customHeight="1">
      <c r="A35" s="114"/>
      <c r="B35" s="124"/>
      <c r="C35" s="125"/>
      <c r="D35" s="125"/>
      <c r="E35" s="126"/>
      <c r="F35" s="126"/>
      <c r="G35" s="126"/>
      <c r="H35" s="126"/>
      <c r="I35" s="126"/>
      <c r="J35" s="126"/>
      <c r="K35" s="126"/>
      <c r="L35" s="117"/>
      <c r="M35" s="118"/>
      <c r="N35" s="118"/>
      <c r="O35" s="118"/>
      <c r="P35" s="118"/>
      <c r="Q35" s="118"/>
      <c r="R35" s="118"/>
    </row>
    <row r="36" spans="1:18" ht="8.6999999999999993" customHeight="1">
      <c r="A36" s="114"/>
      <c r="B36" s="124"/>
      <c r="C36" s="125"/>
      <c r="D36" s="125"/>
      <c r="E36" s="126"/>
      <c r="F36" s="126"/>
      <c r="G36" s="126"/>
      <c r="H36" s="126"/>
      <c r="I36" s="126"/>
      <c r="J36" s="126"/>
      <c r="K36" s="126"/>
      <c r="L36" s="117"/>
      <c r="M36" s="118"/>
      <c r="N36" s="118"/>
      <c r="O36" s="118"/>
      <c r="P36" s="118"/>
      <c r="Q36" s="118"/>
      <c r="R36" s="118"/>
    </row>
    <row r="37" spans="1:18" ht="8.6999999999999993" customHeight="1">
      <c r="A37" s="114"/>
      <c r="B37" s="124"/>
      <c r="C37" s="125"/>
      <c r="D37" s="125"/>
      <c r="E37" s="126"/>
      <c r="F37" s="126"/>
      <c r="G37" s="126"/>
      <c r="H37" s="126"/>
      <c r="I37" s="126"/>
      <c r="J37" s="126"/>
      <c r="K37" s="126"/>
      <c r="L37" s="117"/>
      <c r="M37" s="118"/>
      <c r="N37" s="118"/>
      <c r="O37" s="118"/>
      <c r="P37" s="118"/>
      <c r="Q37" s="118"/>
      <c r="R37" s="118"/>
    </row>
    <row r="38" spans="1:18" ht="8.6999999999999993" customHeight="1">
      <c r="A38" s="114"/>
      <c r="B38" s="124"/>
      <c r="C38" s="125"/>
      <c r="D38" s="125"/>
      <c r="E38" s="126"/>
      <c r="F38" s="126"/>
      <c r="G38" s="126"/>
      <c r="H38" s="126"/>
      <c r="I38" s="126"/>
      <c r="J38" s="126"/>
      <c r="K38" s="126"/>
      <c r="L38" s="117"/>
      <c r="M38" s="118"/>
      <c r="N38" s="118"/>
      <c r="O38" s="118"/>
      <c r="P38" s="118"/>
      <c r="Q38" s="118"/>
      <c r="R38" s="118"/>
    </row>
    <row r="39" spans="1:18" ht="8.6999999999999993" customHeight="1">
      <c r="A39" s="114"/>
      <c r="B39" s="124"/>
      <c r="C39" s="125"/>
      <c r="D39" s="125"/>
      <c r="E39" s="126"/>
      <c r="F39" s="126"/>
      <c r="G39" s="126"/>
      <c r="H39" s="126"/>
      <c r="I39" s="126"/>
      <c r="J39" s="126"/>
      <c r="K39" s="126"/>
      <c r="L39" s="117"/>
      <c r="M39" s="118"/>
      <c r="N39" s="118"/>
      <c r="O39" s="118"/>
      <c r="P39" s="118"/>
      <c r="Q39" s="118"/>
      <c r="R39" s="118"/>
    </row>
    <row r="40" spans="1:18" ht="8.6999999999999993" customHeight="1">
      <c r="A40" s="114"/>
      <c r="B40" s="124"/>
      <c r="C40" s="125"/>
      <c r="D40" s="125"/>
      <c r="E40" s="126"/>
      <c r="F40" s="126"/>
      <c r="G40" s="126"/>
      <c r="H40" s="126"/>
      <c r="I40" s="126"/>
      <c r="J40" s="126"/>
      <c r="K40" s="126"/>
      <c r="L40" s="117"/>
      <c r="M40" s="118"/>
      <c r="N40" s="118"/>
      <c r="O40" s="118"/>
      <c r="P40" s="118"/>
      <c r="Q40" s="118"/>
      <c r="R40" s="118"/>
    </row>
    <row r="41" spans="1:18" ht="8.6999999999999993" customHeight="1">
      <c r="A41" s="114"/>
      <c r="B41" s="124"/>
      <c r="C41" s="125"/>
      <c r="D41" s="125"/>
      <c r="E41" s="126"/>
      <c r="F41" s="126"/>
      <c r="G41" s="126"/>
      <c r="H41" s="126"/>
      <c r="I41" s="126"/>
      <c r="J41" s="126"/>
      <c r="K41" s="126"/>
      <c r="L41" s="117"/>
      <c r="M41" s="118"/>
      <c r="N41" s="118"/>
      <c r="O41" s="118"/>
      <c r="P41" s="118"/>
      <c r="Q41" s="118"/>
      <c r="R41" s="118"/>
    </row>
    <row r="42" spans="1:18" ht="8.6999999999999993" customHeight="1">
      <c r="A42" s="114"/>
      <c r="B42" s="124"/>
      <c r="C42" s="125"/>
      <c r="D42" s="125"/>
      <c r="E42" s="126"/>
      <c r="F42" s="126"/>
      <c r="G42" s="126"/>
      <c r="H42" s="126"/>
      <c r="I42" s="126"/>
      <c r="J42" s="126"/>
      <c r="K42" s="126"/>
      <c r="L42" s="117"/>
      <c r="M42" s="118"/>
      <c r="N42" s="118"/>
      <c r="O42" s="118"/>
      <c r="P42" s="118"/>
      <c r="Q42" s="118"/>
      <c r="R42" s="118"/>
    </row>
    <row r="43" spans="1:18" ht="8.6999999999999993" customHeight="1">
      <c r="A43" s="114"/>
      <c r="B43" s="124"/>
      <c r="C43" s="125"/>
      <c r="D43" s="125"/>
      <c r="E43" s="126"/>
      <c r="F43" s="126"/>
      <c r="G43" s="126"/>
      <c r="H43" s="126"/>
      <c r="I43" s="126"/>
      <c r="J43" s="126"/>
      <c r="K43" s="126"/>
      <c r="L43" s="117"/>
      <c r="M43" s="118"/>
      <c r="N43" s="118"/>
      <c r="O43" s="118"/>
      <c r="P43" s="118"/>
      <c r="Q43" s="118"/>
      <c r="R43" s="118"/>
    </row>
    <row r="44" spans="1:18" ht="8.6999999999999993" customHeight="1">
      <c r="A44" s="114"/>
      <c r="B44" s="119"/>
      <c r="C44" s="113"/>
      <c r="D44" s="113"/>
      <c r="E44" s="113"/>
      <c r="F44" s="113"/>
      <c r="G44" s="113"/>
      <c r="H44" s="113"/>
      <c r="I44" s="113"/>
      <c r="J44" s="104"/>
      <c r="K44" s="129" t="s">
        <v>60</v>
      </c>
      <c r="L44" s="117"/>
      <c r="M44" s="118"/>
      <c r="N44" s="118"/>
      <c r="O44" s="118"/>
      <c r="P44" s="118"/>
      <c r="Q44" s="118"/>
      <c r="R44" s="118"/>
    </row>
    <row r="45" spans="1:18" ht="8.6999999999999993" customHeight="1">
      <c r="A45" s="114"/>
      <c r="B45" s="119"/>
      <c r="C45" s="113"/>
      <c r="D45" s="113"/>
      <c r="E45" s="113"/>
      <c r="F45" s="113"/>
      <c r="G45" s="113"/>
      <c r="H45" s="113"/>
      <c r="I45" s="113"/>
      <c r="J45" s="104"/>
      <c r="K45" s="113" t="s">
        <v>70</v>
      </c>
      <c r="L45" s="117"/>
      <c r="M45" s="118"/>
      <c r="N45" s="118"/>
      <c r="O45" s="118"/>
      <c r="P45" s="118"/>
      <c r="Q45" s="118"/>
      <c r="R45" s="118"/>
    </row>
    <row r="46" spans="1:18" ht="3" customHeight="1">
      <c r="A46" s="114"/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7"/>
      <c r="M46" s="118"/>
      <c r="N46" s="118"/>
      <c r="O46" s="118"/>
      <c r="P46" s="118"/>
      <c r="Q46" s="118"/>
      <c r="R46" s="118"/>
    </row>
    <row r="47" spans="1:18" ht="3" customHeight="1">
      <c r="A47" s="114"/>
      <c r="B47" s="119"/>
      <c r="C47" s="113"/>
      <c r="D47" s="113"/>
      <c r="E47" s="113"/>
      <c r="F47" s="113"/>
      <c r="G47" s="113"/>
      <c r="H47" s="113"/>
      <c r="I47" s="113"/>
      <c r="J47" s="113"/>
      <c r="K47" s="113"/>
      <c r="L47" s="117"/>
      <c r="M47" s="118"/>
      <c r="N47" s="118"/>
      <c r="O47" s="118"/>
      <c r="P47" s="118"/>
      <c r="Q47" s="118"/>
      <c r="R47" s="118"/>
    </row>
    <row r="48" spans="1:18" ht="9.9" customHeight="1">
      <c r="A48" s="114"/>
      <c r="B48" s="1368" t="s">
        <v>3</v>
      </c>
      <c r="C48" s="123"/>
      <c r="D48" s="123"/>
      <c r="E48" s="123"/>
      <c r="F48" s="123"/>
      <c r="G48" s="123"/>
      <c r="H48" s="122" t="s">
        <v>71</v>
      </c>
      <c r="I48" s="122"/>
      <c r="J48" s="122"/>
      <c r="K48" s="122"/>
      <c r="L48" s="117"/>
      <c r="M48" s="118"/>
      <c r="N48" s="118"/>
      <c r="O48" s="118"/>
      <c r="P48" s="118"/>
      <c r="Q48" s="118"/>
      <c r="R48" s="118"/>
    </row>
    <row r="49" spans="1:18" ht="9.9" customHeight="1">
      <c r="A49" s="114"/>
      <c r="B49" s="1368"/>
      <c r="C49" s="123"/>
      <c r="D49" s="123"/>
      <c r="E49" s="123"/>
      <c r="F49" s="123"/>
      <c r="G49" s="123"/>
      <c r="H49" s="123" t="s">
        <v>4</v>
      </c>
      <c r="I49" s="123"/>
      <c r="J49" s="123" t="s">
        <v>65</v>
      </c>
      <c r="K49" s="123" t="s">
        <v>66</v>
      </c>
      <c r="L49" s="117"/>
      <c r="M49" s="118"/>
      <c r="N49" s="118"/>
      <c r="O49" s="118"/>
      <c r="P49" s="118"/>
      <c r="Q49" s="118"/>
      <c r="R49" s="118"/>
    </row>
    <row r="50" spans="1:18" ht="3" customHeight="1">
      <c r="A50" s="114"/>
      <c r="B50" s="115"/>
      <c r="C50" s="116"/>
      <c r="D50" s="116"/>
      <c r="E50" s="116"/>
      <c r="F50" s="116"/>
      <c r="G50" s="116"/>
      <c r="H50" s="116"/>
      <c r="I50" s="116"/>
      <c r="J50" s="116"/>
      <c r="K50" s="116"/>
      <c r="L50" s="117"/>
      <c r="M50" s="118"/>
      <c r="N50" s="118"/>
      <c r="O50" s="118"/>
      <c r="P50" s="118"/>
      <c r="Q50" s="118"/>
      <c r="R50" s="118"/>
    </row>
    <row r="51" spans="1:18" ht="3" customHeight="1">
      <c r="A51" s="114"/>
      <c r="B51" s="119"/>
      <c r="C51" s="113"/>
      <c r="D51" s="113"/>
      <c r="E51" s="113"/>
      <c r="F51" s="113"/>
      <c r="G51" s="113"/>
      <c r="H51" s="113"/>
      <c r="I51" s="113"/>
      <c r="J51" s="113"/>
      <c r="K51" s="113"/>
      <c r="L51" s="117"/>
      <c r="M51" s="118"/>
      <c r="N51" s="118"/>
      <c r="O51" s="118"/>
      <c r="P51" s="118"/>
      <c r="Q51" s="118"/>
      <c r="R51" s="118"/>
    </row>
    <row r="52" spans="1:18" s="133" customFormat="1" ht="9" customHeight="1">
      <c r="A52" s="130"/>
      <c r="B52" s="124">
        <v>2007</v>
      </c>
      <c r="C52" s="125"/>
      <c r="D52" s="125"/>
      <c r="E52" s="125"/>
      <c r="F52" s="125"/>
      <c r="G52" s="125"/>
      <c r="H52" s="125">
        <f t="shared" ref="H52:H54" si="2">SUM(J52:K52)</f>
        <v>551882</v>
      </c>
      <c r="I52" s="125"/>
      <c r="J52" s="125">
        <v>412776</v>
      </c>
      <c r="K52" s="125">
        <v>139106</v>
      </c>
      <c r="L52" s="131"/>
      <c r="M52" s="132"/>
      <c r="N52" s="132"/>
      <c r="O52" s="132"/>
      <c r="P52" s="132"/>
      <c r="Q52" s="132"/>
      <c r="R52" s="132"/>
    </row>
    <row r="53" spans="1:18" s="133" customFormat="1" ht="9" customHeight="1">
      <c r="A53" s="130"/>
      <c r="B53" s="124">
        <v>2008</v>
      </c>
      <c r="C53" s="125"/>
      <c r="D53" s="125"/>
      <c r="E53" s="125"/>
      <c r="F53" s="125"/>
      <c r="G53" s="125"/>
      <c r="H53" s="125">
        <f t="shared" si="2"/>
        <v>586145</v>
      </c>
      <c r="I53" s="125"/>
      <c r="J53" s="125">
        <v>435048</v>
      </c>
      <c r="K53" s="125">
        <v>151097</v>
      </c>
      <c r="L53" s="131"/>
      <c r="M53" s="132"/>
      <c r="N53" s="132"/>
      <c r="O53" s="132"/>
      <c r="P53" s="132"/>
      <c r="Q53" s="132"/>
      <c r="R53" s="132"/>
    </row>
    <row r="54" spans="1:18" s="133" customFormat="1" ht="9" customHeight="1">
      <c r="A54" s="130"/>
      <c r="B54" s="119" t="s">
        <v>67</v>
      </c>
      <c r="C54" s="125"/>
      <c r="D54" s="125"/>
      <c r="E54" s="125"/>
      <c r="F54" s="125"/>
      <c r="G54" s="125"/>
      <c r="H54" s="125">
        <f t="shared" si="2"/>
        <v>540369</v>
      </c>
      <c r="I54" s="125"/>
      <c r="J54" s="125">
        <v>395195</v>
      </c>
      <c r="K54" s="125">
        <v>145174</v>
      </c>
      <c r="L54" s="131"/>
      <c r="M54" s="132"/>
      <c r="N54" s="132"/>
      <c r="O54" s="132"/>
      <c r="P54" s="132"/>
      <c r="Q54" s="132"/>
      <c r="R54" s="132"/>
    </row>
    <row r="55" spans="1:18" s="133" customFormat="1" ht="9" customHeight="1">
      <c r="A55" s="130"/>
      <c r="B55" s="119" t="s">
        <v>68</v>
      </c>
      <c r="C55" s="125"/>
      <c r="D55" s="125"/>
      <c r="E55" s="125"/>
      <c r="F55" s="125"/>
      <c r="G55" s="125"/>
      <c r="H55" s="125">
        <f>SUM(J55:K55)-1</f>
        <v>606024</v>
      </c>
      <c r="I55" s="125"/>
      <c r="J55" s="125">
        <v>457176</v>
      </c>
      <c r="K55" s="125">
        <v>148849</v>
      </c>
      <c r="L55" s="131"/>
      <c r="M55" s="132"/>
      <c r="N55" s="132"/>
      <c r="O55" s="132"/>
      <c r="P55" s="132"/>
      <c r="Q55" s="132"/>
      <c r="R55" s="132"/>
    </row>
    <row r="56" spans="1:18" s="133" customFormat="1" ht="9" customHeight="1">
      <c r="A56" s="130"/>
      <c r="B56" s="119" t="s">
        <v>69</v>
      </c>
      <c r="C56" s="125"/>
      <c r="D56" s="125"/>
      <c r="E56" s="125"/>
      <c r="F56" s="125"/>
      <c r="G56" s="125"/>
      <c r="H56" s="125">
        <f>SUM(J56:K56)-1</f>
        <v>658002</v>
      </c>
      <c r="I56" s="125"/>
      <c r="J56" s="125">
        <v>503451</v>
      </c>
      <c r="K56" s="125">
        <v>154552</v>
      </c>
      <c r="L56" s="131"/>
      <c r="M56" s="132"/>
      <c r="N56" s="132"/>
      <c r="O56" s="132"/>
      <c r="P56" s="132"/>
      <c r="Q56" s="132"/>
      <c r="R56" s="132"/>
    </row>
    <row r="57" spans="1:18" s="133" customFormat="1" ht="9" customHeight="1">
      <c r="A57" s="130"/>
      <c r="B57" s="119"/>
      <c r="C57" s="125"/>
      <c r="D57" s="125"/>
      <c r="E57" s="125"/>
      <c r="F57" s="125"/>
      <c r="G57" s="125"/>
      <c r="H57" s="125"/>
      <c r="I57" s="125"/>
      <c r="J57" s="125"/>
      <c r="K57" s="125"/>
      <c r="L57" s="131"/>
      <c r="M57" s="132"/>
      <c r="N57" s="132"/>
      <c r="O57" s="132"/>
      <c r="P57" s="132"/>
      <c r="Q57" s="132"/>
      <c r="R57" s="132"/>
    </row>
    <row r="58" spans="1:18" s="133" customFormat="1" ht="9" customHeight="1">
      <c r="A58" s="130"/>
      <c r="B58" s="119" t="s">
        <v>10</v>
      </c>
      <c r="C58" s="125"/>
      <c r="D58" s="125"/>
      <c r="E58" s="125"/>
      <c r="F58" s="125"/>
      <c r="G58" s="125"/>
      <c r="H58" s="125">
        <f>SUM(J58:K58)-1</f>
        <v>696700</v>
      </c>
      <c r="I58" s="125"/>
      <c r="J58" s="125">
        <v>532202</v>
      </c>
      <c r="K58" s="125">
        <v>164499</v>
      </c>
      <c r="L58" s="131"/>
      <c r="M58" s="132"/>
      <c r="N58" s="132"/>
      <c r="O58" s="132"/>
      <c r="P58" s="132"/>
      <c r="Q58" s="132"/>
      <c r="R58" s="132"/>
    </row>
    <row r="59" spans="1:18" ht="3" customHeight="1">
      <c r="A59" s="114"/>
      <c r="B59" s="115"/>
      <c r="C59" s="116"/>
      <c r="D59" s="116"/>
      <c r="E59" s="116"/>
      <c r="F59" s="116"/>
      <c r="G59" s="116"/>
      <c r="H59" s="116"/>
      <c r="I59" s="116"/>
      <c r="J59" s="116"/>
      <c r="K59" s="116"/>
      <c r="L59" s="117"/>
      <c r="M59" s="118"/>
      <c r="N59" s="118"/>
      <c r="O59" s="118"/>
      <c r="P59" s="118"/>
      <c r="Q59" s="118"/>
      <c r="R59" s="118"/>
    </row>
    <row r="60" spans="1:18" ht="3" customHeight="1">
      <c r="A60" s="114"/>
      <c r="B60" s="119"/>
      <c r="C60" s="113"/>
      <c r="D60" s="113"/>
      <c r="E60" s="113"/>
      <c r="F60" s="113"/>
      <c r="G60" s="113"/>
      <c r="H60" s="113"/>
      <c r="I60" s="113"/>
      <c r="J60" s="113"/>
      <c r="K60" s="113"/>
      <c r="L60" s="117"/>
      <c r="M60" s="118"/>
      <c r="N60" s="118"/>
      <c r="O60" s="118"/>
      <c r="P60" s="118"/>
      <c r="Q60" s="118"/>
      <c r="R60" s="118"/>
    </row>
    <row r="61" spans="1:18" ht="8.6999999999999993" customHeight="1">
      <c r="A61" s="114"/>
      <c r="B61" s="1294" t="s">
        <v>72</v>
      </c>
      <c r="C61" s="113"/>
      <c r="D61" s="113"/>
      <c r="E61" s="113"/>
      <c r="F61" s="113"/>
      <c r="G61" s="113"/>
      <c r="H61" s="113"/>
      <c r="I61" s="113"/>
      <c r="J61" s="113"/>
      <c r="K61" s="113"/>
      <c r="L61" s="117"/>
      <c r="M61" s="118"/>
      <c r="N61" s="118"/>
      <c r="O61" s="118"/>
      <c r="P61" s="118"/>
      <c r="Q61" s="118"/>
      <c r="R61" s="118"/>
    </row>
    <row r="62" spans="1:18" ht="8.6999999999999993" customHeight="1">
      <c r="A62" s="114"/>
      <c r="B62" s="1294" t="s">
        <v>85</v>
      </c>
      <c r="C62" s="113"/>
      <c r="D62" s="113"/>
      <c r="E62" s="113"/>
      <c r="F62" s="113"/>
      <c r="G62" s="113"/>
      <c r="H62" s="113"/>
      <c r="I62" s="113"/>
      <c r="J62" s="113"/>
      <c r="K62" s="113"/>
      <c r="L62" s="117"/>
      <c r="M62" s="118"/>
      <c r="N62" s="118"/>
      <c r="O62" s="118"/>
      <c r="P62" s="118"/>
      <c r="Q62" s="118"/>
      <c r="R62" s="118"/>
    </row>
    <row r="63" spans="1:18" ht="8.6999999999999993" customHeight="1">
      <c r="A63" s="114"/>
      <c r="B63" s="1294" t="s">
        <v>73</v>
      </c>
      <c r="C63" s="113"/>
      <c r="D63" s="113"/>
      <c r="E63" s="113"/>
      <c r="F63" s="113"/>
      <c r="G63" s="113"/>
      <c r="H63" s="113"/>
      <c r="I63" s="113"/>
      <c r="J63" s="113"/>
      <c r="K63" s="113"/>
      <c r="L63" s="117"/>
      <c r="M63" s="118"/>
      <c r="N63" s="118"/>
      <c r="O63" s="118"/>
      <c r="P63" s="118"/>
      <c r="Q63" s="118"/>
      <c r="R63" s="118"/>
    </row>
    <row r="64" spans="1:18" ht="8.6999999999999993" customHeight="1">
      <c r="A64" s="114"/>
      <c r="B64" s="1294" t="s">
        <v>74</v>
      </c>
      <c r="C64" s="113"/>
      <c r="D64" s="113"/>
      <c r="E64" s="113"/>
      <c r="F64" s="113"/>
      <c r="G64" s="113"/>
      <c r="H64" s="113"/>
      <c r="I64" s="113"/>
      <c r="J64" s="113"/>
      <c r="K64" s="113"/>
      <c r="L64" s="117"/>
      <c r="M64" s="118"/>
      <c r="N64" s="118"/>
      <c r="O64" s="118"/>
      <c r="P64" s="118"/>
      <c r="Q64" s="118"/>
      <c r="R64" s="118"/>
    </row>
    <row r="65" spans="1:18" ht="8.6999999999999993" customHeight="1">
      <c r="A65" s="114"/>
      <c r="B65" s="1294" t="s">
        <v>75</v>
      </c>
      <c r="C65" s="113"/>
      <c r="D65" s="113"/>
      <c r="E65" s="113"/>
      <c r="F65" s="113"/>
      <c r="G65" s="113"/>
      <c r="H65" s="113"/>
      <c r="I65" s="113"/>
      <c r="J65" s="113"/>
      <c r="K65" s="113"/>
      <c r="L65" s="117"/>
      <c r="M65" s="118"/>
      <c r="N65" s="118"/>
      <c r="O65" s="118"/>
      <c r="P65" s="118"/>
      <c r="Q65" s="118"/>
      <c r="R65" s="118"/>
    </row>
    <row r="66" spans="1:18" ht="8.6999999999999993" customHeight="1">
      <c r="A66" s="114"/>
      <c r="B66" s="1354" t="s">
        <v>386</v>
      </c>
      <c r="C66" s="400"/>
      <c r="D66" s="400"/>
      <c r="E66" s="400"/>
      <c r="F66" s="400"/>
      <c r="G66" s="400"/>
      <c r="H66" s="113"/>
      <c r="I66" s="113"/>
      <c r="J66" s="113"/>
      <c r="K66" s="113"/>
      <c r="L66" s="117"/>
      <c r="M66" s="118"/>
      <c r="N66" s="118"/>
      <c r="O66" s="118"/>
      <c r="P66" s="118"/>
      <c r="Q66" s="118"/>
      <c r="R66" s="118"/>
    </row>
    <row r="67" spans="1:18" ht="8.6999999999999993" hidden="1" customHeight="1">
      <c r="A67" s="114"/>
      <c r="B67" s="1294"/>
      <c r="C67" s="113"/>
      <c r="D67" s="113"/>
      <c r="E67" s="113"/>
      <c r="F67" s="113"/>
      <c r="G67" s="113"/>
      <c r="H67" s="113"/>
      <c r="I67" s="113"/>
      <c r="J67" s="113"/>
      <c r="K67" s="113"/>
      <c r="L67" s="117"/>
      <c r="M67" s="118"/>
      <c r="N67" s="118"/>
      <c r="O67" s="118"/>
      <c r="P67" s="118"/>
      <c r="Q67" s="118"/>
      <c r="R67" s="118"/>
    </row>
    <row r="68" spans="1:18" ht="4.6500000000000004" customHeight="1">
      <c r="A68" s="134"/>
      <c r="B68" s="115"/>
      <c r="C68" s="116"/>
      <c r="D68" s="116"/>
      <c r="E68" s="116"/>
      <c r="F68" s="116"/>
      <c r="G68" s="116"/>
      <c r="H68" s="116"/>
      <c r="I68" s="116"/>
      <c r="J68" s="116"/>
      <c r="K68" s="116"/>
      <c r="L68" s="135"/>
      <c r="M68" s="118"/>
      <c r="N68" s="118"/>
      <c r="O68" s="118"/>
      <c r="P68" s="118"/>
      <c r="Q68" s="118"/>
      <c r="R68" s="118"/>
    </row>
    <row r="69" spans="1:18" hidden="1">
      <c r="L69" s="118"/>
      <c r="M69" s="136"/>
      <c r="N69" s="118"/>
      <c r="O69" s="118"/>
      <c r="P69" s="118"/>
      <c r="Q69" s="118"/>
      <c r="R69" s="118"/>
    </row>
    <row r="70" spans="1:18" hidden="1">
      <c r="L70" s="118"/>
      <c r="M70" s="118"/>
      <c r="N70" s="118"/>
      <c r="O70" s="118"/>
    </row>
    <row r="71" spans="1:18" hidden="1">
      <c r="L71" s="118"/>
      <c r="M71" s="118"/>
      <c r="N71" s="118"/>
      <c r="O71" s="118"/>
    </row>
    <row r="72" spans="1:18" hidden="1">
      <c r="L72" s="118"/>
      <c r="M72" s="118"/>
      <c r="N72" s="118"/>
      <c r="O72" s="118"/>
    </row>
    <row r="73" spans="1:18" hidden="1">
      <c r="L73" s="118"/>
      <c r="M73" s="118"/>
      <c r="N73" s="118"/>
      <c r="O73" s="118"/>
    </row>
    <row r="74" spans="1:18" hidden="1">
      <c r="L74" s="118"/>
      <c r="M74" s="118"/>
      <c r="N74" s="118"/>
      <c r="O74" s="118"/>
    </row>
    <row r="75" spans="1:18" hidden="1">
      <c r="L75" s="118"/>
      <c r="M75" s="118"/>
      <c r="N75" s="118"/>
      <c r="O75" s="118"/>
    </row>
    <row r="76" spans="1:18" hidden="1">
      <c r="L76" s="118"/>
      <c r="M76" s="118"/>
      <c r="N76" s="118"/>
      <c r="O76" s="118"/>
    </row>
    <row r="77" spans="1:18" hidden="1">
      <c r="L77" s="118"/>
      <c r="M77" s="118"/>
      <c r="N77" s="118"/>
      <c r="O77" s="118"/>
    </row>
    <row r="78" spans="1:18" hidden="1">
      <c r="L78" s="118"/>
      <c r="M78" s="118"/>
      <c r="N78" s="118"/>
      <c r="O78" s="118"/>
    </row>
    <row r="79" spans="1:18" hidden="1">
      <c r="L79" s="118"/>
      <c r="M79" s="118"/>
      <c r="N79" s="118"/>
      <c r="O79" s="118"/>
    </row>
    <row r="80" spans="1:18" hidden="1">
      <c r="L80" s="118"/>
      <c r="M80" s="118"/>
      <c r="N80" s="118"/>
      <c r="O80" s="118"/>
    </row>
    <row r="81" spans="12:15" hidden="1">
      <c r="L81" s="118"/>
      <c r="M81" s="118"/>
      <c r="N81" s="118"/>
      <c r="O81" s="118"/>
    </row>
    <row r="82" spans="12:15" hidden="1">
      <c r="L82" s="118"/>
      <c r="M82" s="118"/>
      <c r="N82" s="118"/>
      <c r="O82" s="118"/>
    </row>
    <row r="83" spans="12:15" hidden="1">
      <c r="L83" s="118"/>
      <c r="M83" s="118"/>
      <c r="N83" s="118"/>
      <c r="O83" s="118"/>
    </row>
    <row r="84" spans="12:15" hidden="1">
      <c r="L84" s="118"/>
      <c r="M84" s="118"/>
      <c r="N84" s="118"/>
      <c r="O84" s="118"/>
    </row>
    <row r="85" spans="12:15" hidden="1">
      <c r="L85" s="118"/>
      <c r="M85" s="118"/>
      <c r="N85" s="118"/>
      <c r="O85" s="118"/>
    </row>
    <row r="86" spans="12:15" hidden="1">
      <c r="L86" s="118"/>
      <c r="M86" s="118"/>
      <c r="N86" s="118"/>
      <c r="O86" s="118"/>
    </row>
    <row r="87" spans="12:15" hidden="1">
      <c r="L87" s="118"/>
      <c r="M87" s="118"/>
      <c r="N87" s="118"/>
      <c r="O87" s="118"/>
    </row>
    <row r="88" spans="12:15" hidden="1">
      <c r="L88" s="118"/>
      <c r="M88" s="118"/>
      <c r="N88" s="118"/>
      <c r="O88" s="118"/>
    </row>
    <row r="89" spans="12:15" hidden="1">
      <c r="L89" s="118"/>
      <c r="M89" s="118"/>
      <c r="N89" s="118"/>
      <c r="O89" s="118"/>
    </row>
    <row r="90" spans="12:15" hidden="1">
      <c r="L90" s="118"/>
      <c r="M90" s="118"/>
      <c r="N90" s="118"/>
      <c r="O90" s="118"/>
    </row>
    <row r="91" spans="12:15" hidden="1">
      <c r="L91" s="118"/>
      <c r="M91" s="118"/>
      <c r="N91" s="118"/>
      <c r="O91" s="118"/>
    </row>
    <row r="92" spans="12:15" hidden="1">
      <c r="L92" s="118"/>
      <c r="M92" s="118"/>
      <c r="N92" s="118"/>
      <c r="O92" s="118"/>
    </row>
    <row r="93" spans="12:15" hidden="1">
      <c r="L93" s="118"/>
      <c r="M93" s="118"/>
      <c r="N93" s="118"/>
      <c r="O93" s="118"/>
    </row>
    <row r="94" spans="12:15" hidden="1">
      <c r="L94" s="118"/>
      <c r="M94" s="118"/>
      <c r="N94" s="118"/>
      <c r="O94" s="118"/>
    </row>
    <row r="95" spans="12:15" hidden="1">
      <c r="L95" s="118"/>
      <c r="M95" s="118"/>
      <c r="N95" s="118"/>
      <c r="O95" s="118"/>
    </row>
    <row r="96" spans="12:15" hidden="1">
      <c r="L96" s="118"/>
      <c r="M96" s="118"/>
      <c r="N96" s="118"/>
      <c r="O96" s="118"/>
    </row>
  </sheetData>
  <sheetProtection sheet="1" objects="1" scenarios="1"/>
  <mergeCells count="2">
    <mergeCell ref="B6:B7"/>
    <mergeCell ref="B48:B49"/>
  </mergeCells>
  <hyperlinks>
    <hyperlink ref="K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syncVertical="1" syncRef="A1" transitionEvaluation="1" codeName="Hoja6"/>
  <dimension ref="A1:P130"/>
  <sheetViews>
    <sheetView showGridLines="0" showRowColHeaders="0" zoomScale="140" zoomScaleNormal="141" workbookViewId="0"/>
  </sheetViews>
  <sheetFormatPr baseColWidth="10" defaultColWidth="0" defaultRowHeight="7.8" zeroHeight="1"/>
  <cols>
    <col min="1" max="1" width="0.88671875" style="104" customWidth="1"/>
    <col min="2" max="2" width="5.88671875" style="136" customWidth="1"/>
    <col min="3" max="3" width="6.33203125" style="127" customWidth="1"/>
    <col min="4" max="5" width="9.33203125" style="127" customWidth="1"/>
    <col min="6" max="6" width="3" style="127" customWidth="1"/>
    <col min="7" max="7" width="6.44140625" style="127" customWidth="1"/>
    <col min="8" max="9" width="9.44140625" style="127" customWidth="1"/>
    <col min="10" max="11" width="0.88671875" style="104" customWidth="1"/>
    <col min="12" max="16384" width="10.6640625" style="104" hidden="1"/>
  </cols>
  <sheetData>
    <row r="1" spans="1:16" ht="4.6500000000000004" customHeight="1">
      <c r="A1" s="100"/>
      <c r="B1" s="101"/>
      <c r="C1" s="102"/>
      <c r="D1" s="102"/>
      <c r="E1" s="102"/>
      <c r="F1" s="102"/>
      <c r="G1" s="102"/>
      <c r="H1" s="102"/>
      <c r="I1" s="102"/>
      <c r="J1" s="103"/>
    </row>
    <row r="2" spans="1:16" s="109" customFormat="1" ht="11.1" customHeight="1">
      <c r="A2" s="105"/>
      <c r="B2" s="106" t="s">
        <v>76</v>
      </c>
      <c r="C2" s="107"/>
      <c r="D2" s="107"/>
      <c r="E2" s="944"/>
      <c r="F2" s="107"/>
      <c r="G2" s="108"/>
      <c r="I2" s="1346" t="s">
        <v>77</v>
      </c>
      <c r="J2" s="110"/>
      <c r="K2" s="111"/>
      <c r="L2" s="111"/>
      <c r="M2" s="111"/>
      <c r="N2" s="111"/>
      <c r="O2" s="111"/>
      <c r="P2" s="111"/>
    </row>
    <row r="3" spans="1:16" s="109" customFormat="1" ht="11.1" customHeight="1">
      <c r="A3" s="105"/>
      <c r="B3" s="106" t="s">
        <v>78</v>
      </c>
      <c r="C3" s="107"/>
      <c r="D3" s="107"/>
      <c r="E3" s="107"/>
      <c r="F3" s="107"/>
      <c r="G3" s="108"/>
      <c r="I3" s="113" t="s">
        <v>62</v>
      </c>
      <c r="J3" s="110"/>
      <c r="K3" s="111"/>
      <c r="L3" s="111"/>
      <c r="M3" s="111"/>
      <c r="N3" s="111"/>
      <c r="O3" s="111"/>
      <c r="P3" s="111"/>
    </row>
    <row r="4" spans="1:16" s="109" customFormat="1" ht="11.1" customHeight="1">
      <c r="A4" s="105"/>
      <c r="B4" s="106" t="s">
        <v>61</v>
      </c>
      <c r="C4" s="107"/>
      <c r="D4" s="107"/>
      <c r="E4" s="107"/>
      <c r="F4" s="107"/>
      <c r="G4" s="108"/>
      <c r="J4" s="110"/>
      <c r="K4" s="111"/>
      <c r="L4" s="111"/>
      <c r="M4" s="111"/>
      <c r="N4" s="111"/>
      <c r="O4" s="111"/>
      <c r="P4" s="111"/>
    </row>
    <row r="5" spans="1:16" s="109" customFormat="1" ht="11.1" customHeight="1">
      <c r="A5" s="105"/>
      <c r="B5" s="137" t="s">
        <v>79</v>
      </c>
      <c r="C5" s="107"/>
      <c r="D5" s="107"/>
      <c r="E5" s="107"/>
      <c r="F5" s="107"/>
      <c r="G5" s="108"/>
      <c r="I5" s="113"/>
      <c r="J5" s="110"/>
      <c r="K5" s="111"/>
      <c r="L5" s="111"/>
      <c r="M5" s="111"/>
      <c r="N5" s="111"/>
      <c r="O5" s="111"/>
      <c r="P5" s="111"/>
    </row>
    <row r="6" spans="1:16" ht="3" customHeight="1">
      <c r="A6" s="114"/>
      <c r="B6" s="115"/>
      <c r="C6" s="116"/>
      <c r="D6" s="116"/>
      <c r="E6" s="116"/>
      <c r="F6" s="116"/>
      <c r="G6" s="116"/>
      <c r="H6" s="116"/>
      <c r="I6" s="116"/>
      <c r="J6" s="117"/>
      <c r="K6" s="118"/>
      <c r="L6" s="118"/>
      <c r="M6" s="118"/>
      <c r="N6" s="118"/>
      <c r="O6" s="118"/>
      <c r="P6" s="118"/>
    </row>
    <row r="7" spans="1:16" s="121" customFormat="1" ht="3" customHeight="1">
      <c r="A7" s="114"/>
      <c r="B7" s="119"/>
      <c r="C7" s="113"/>
      <c r="D7" s="113"/>
      <c r="E7" s="113"/>
      <c r="F7" s="113"/>
      <c r="G7" s="113"/>
      <c r="H7" s="113"/>
      <c r="I7" s="113"/>
      <c r="J7" s="117"/>
      <c r="K7" s="120"/>
      <c r="L7" s="120"/>
      <c r="M7" s="120"/>
      <c r="N7" s="120"/>
      <c r="O7" s="120"/>
      <c r="P7" s="120"/>
    </row>
    <row r="8" spans="1:16" s="121" customFormat="1" ht="18.899999999999999" customHeight="1">
      <c r="A8" s="114"/>
      <c r="B8" s="1368" t="s">
        <v>3</v>
      </c>
      <c r="C8" s="138" t="s">
        <v>80</v>
      </c>
      <c r="D8" s="122"/>
      <c r="E8" s="122"/>
      <c r="F8" s="123"/>
      <c r="G8" s="122" t="s">
        <v>81</v>
      </c>
      <c r="H8" s="122"/>
      <c r="I8" s="122"/>
      <c r="J8" s="117"/>
      <c r="K8" s="120"/>
      <c r="L8" s="120"/>
      <c r="M8" s="120"/>
      <c r="N8" s="120"/>
      <c r="O8" s="120"/>
      <c r="P8" s="120"/>
    </row>
    <row r="9" spans="1:16" ht="8.6999999999999993" customHeight="1">
      <c r="A9" s="114"/>
      <c r="B9" s="1368"/>
      <c r="C9" s="123" t="s">
        <v>4</v>
      </c>
      <c r="D9" s="123" t="s">
        <v>65</v>
      </c>
      <c r="E9" s="123" t="s">
        <v>66</v>
      </c>
      <c r="F9" s="123"/>
      <c r="G9" s="123" t="s">
        <v>4</v>
      </c>
      <c r="H9" s="123" t="s">
        <v>65</v>
      </c>
      <c r="I9" s="123" t="s">
        <v>66</v>
      </c>
      <c r="J9" s="117"/>
      <c r="K9" s="118"/>
      <c r="L9" s="118"/>
      <c r="M9" s="118"/>
      <c r="N9" s="118"/>
      <c r="O9" s="118"/>
      <c r="P9" s="118"/>
    </row>
    <row r="10" spans="1:16" s="121" customFormat="1" ht="3" customHeight="1">
      <c r="A10" s="114"/>
      <c r="B10" s="115"/>
      <c r="C10" s="116"/>
      <c r="D10" s="116"/>
      <c r="E10" s="116"/>
      <c r="F10" s="116"/>
      <c r="G10" s="116"/>
      <c r="H10" s="116"/>
      <c r="I10" s="116"/>
      <c r="J10" s="117"/>
      <c r="K10" s="120"/>
      <c r="L10" s="120"/>
      <c r="M10" s="120"/>
      <c r="N10" s="120"/>
      <c r="O10" s="120"/>
      <c r="P10" s="120"/>
    </row>
    <row r="11" spans="1:16" ht="3" customHeight="1">
      <c r="A11" s="114"/>
      <c r="B11" s="119"/>
      <c r="C11" s="113"/>
      <c r="D11" s="113"/>
      <c r="E11" s="113"/>
      <c r="F11" s="113"/>
      <c r="G11" s="113"/>
      <c r="H11" s="113"/>
      <c r="I11" s="113"/>
      <c r="J11" s="117"/>
      <c r="K11" s="118"/>
      <c r="L11" s="118"/>
      <c r="M11" s="118"/>
      <c r="N11" s="118"/>
      <c r="O11" s="118"/>
      <c r="P11" s="118"/>
    </row>
    <row r="12" spans="1:16" ht="9" customHeight="1">
      <c r="A12" s="114"/>
      <c r="B12" s="119" t="s">
        <v>82</v>
      </c>
      <c r="C12" s="125">
        <f>SUM(G12,G49)</f>
        <v>7861316</v>
      </c>
      <c r="D12" s="126">
        <v>6262606</v>
      </c>
      <c r="E12" s="126">
        <v>1598710</v>
      </c>
      <c r="F12" s="126"/>
      <c r="G12" s="126">
        <f>SUM(H12:I12)</f>
        <v>6555421</v>
      </c>
      <c r="H12" s="126">
        <v>5285872</v>
      </c>
      <c r="I12" s="126">
        <v>1269549</v>
      </c>
      <c r="J12" s="117"/>
      <c r="K12" s="118"/>
      <c r="L12" s="118"/>
      <c r="M12" s="118"/>
      <c r="N12" s="118"/>
      <c r="O12" s="118"/>
      <c r="P12" s="118"/>
    </row>
    <row r="13" spans="1:16" ht="9" customHeight="1">
      <c r="A13" s="114"/>
      <c r="B13" s="119" t="s">
        <v>83</v>
      </c>
      <c r="C13" s="125">
        <f>SUM(G13,G50)</f>
        <v>7779889</v>
      </c>
      <c r="D13" s="126">
        <v>6184177</v>
      </c>
      <c r="E13" s="126">
        <v>1595712</v>
      </c>
      <c r="F13" s="126"/>
      <c r="G13" s="126">
        <f t="shared" ref="G13:G18" si="0">SUM(H13:I13)</f>
        <v>6381769</v>
      </c>
      <c r="H13" s="126">
        <v>5143364</v>
      </c>
      <c r="I13" s="126">
        <v>1238405</v>
      </c>
      <c r="J13" s="117"/>
      <c r="K13" s="118"/>
      <c r="L13" s="118"/>
      <c r="M13" s="118"/>
      <c r="N13" s="118"/>
      <c r="O13" s="118"/>
      <c r="P13" s="118"/>
    </row>
    <row r="14" spans="1:16" ht="9" customHeight="1">
      <c r="A14" s="114"/>
      <c r="B14" s="119" t="s">
        <v>67</v>
      </c>
      <c r="C14" s="125">
        <f>SUM(G14,G51)</f>
        <v>7033530</v>
      </c>
      <c r="D14" s="126">
        <v>5520143</v>
      </c>
      <c r="E14" s="126">
        <v>1513387</v>
      </c>
      <c r="F14" s="126"/>
      <c r="G14" s="126">
        <f t="shared" si="0"/>
        <v>5759152</v>
      </c>
      <c r="H14" s="126">
        <v>4586279</v>
      </c>
      <c r="I14" s="126">
        <v>1172873</v>
      </c>
      <c r="J14" s="117"/>
      <c r="K14" s="118"/>
      <c r="L14" s="118"/>
      <c r="M14" s="118"/>
      <c r="N14" s="118"/>
      <c r="O14" s="118"/>
      <c r="P14" s="118"/>
    </row>
    <row r="15" spans="1:16" ht="9" customHeight="1">
      <c r="A15" s="114"/>
      <c r="B15" s="119" t="s">
        <v>68</v>
      </c>
      <c r="C15" s="125">
        <f>SUM(G15,G52)</f>
        <v>7396940</v>
      </c>
      <c r="D15" s="126">
        <v>5882280</v>
      </c>
      <c r="E15" s="126">
        <v>1514660</v>
      </c>
      <c r="F15" s="126"/>
      <c r="G15" s="126">
        <f t="shared" si="0"/>
        <v>5944803</v>
      </c>
      <c r="H15" s="126">
        <v>4785089</v>
      </c>
      <c r="I15" s="126">
        <v>1159714</v>
      </c>
      <c r="J15" s="117"/>
      <c r="K15" s="118"/>
      <c r="L15" s="118"/>
      <c r="M15" s="118"/>
      <c r="N15" s="118"/>
      <c r="O15" s="118"/>
      <c r="P15" s="118"/>
    </row>
    <row r="16" spans="1:16" ht="9" customHeight="1">
      <c r="A16" s="114"/>
      <c r="B16" s="119" t="s">
        <v>69</v>
      </c>
      <c r="C16" s="125">
        <f>SUM(G16,G53)</f>
        <v>7610002</v>
      </c>
      <c r="D16" s="125">
        <v>6065174</v>
      </c>
      <c r="E16" s="125">
        <v>1544828</v>
      </c>
      <c r="F16" s="126"/>
      <c r="G16" s="126">
        <f t="shared" si="0"/>
        <v>6029535</v>
      </c>
      <c r="H16" s="126">
        <v>4856045</v>
      </c>
      <c r="I16" s="126">
        <v>1173490</v>
      </c>
      <c r="J16" s="117"/>
      <c r="K16" s="118"/>
      <c r="L16" s="118"/>
      <c r="M16" s="118"/>
      <c r="N16" s="118"/>
      <c r="O16" s="118"/>
      <c r="P16" s="118"/>
    </row>
    <row r="17" spans="1:16" ht="9" customHeight="1">
      <c r="A17" s="114"/>
      <c r="B17" s="124"/>
      <c r="C17" s="125"/>
      <c r="D17" s="125"/>
      <c r="E17" s="125"/>
      <c r="F17" s="126"/>
      <c r="G17" s="126">
        <f t="shared" si="0"/>
        <v>0</v>
      </c>
      <c r="H17" s="126"/>
      <c r="I17" s="126"/>
      <c r="J17" s="117"/>
      <c r="K17" s="118"/>
      <c r="L17" s="118"/>
      <c r="M17" s="118"/>
      <c r="N17" s="118"/>
      <c r="O17" s="118"/>
      <c r="P17" s="118"/>
    </row>
    <row r="18" spans="1:16" ht="9" customHeight="1">
      <c r="A18" s="114"/>
      <c r="B18" s="119" t="s">
        <v>10</v>
      </c>
      <c r="C18" s="125">
        <f>SUM(G18,G55)</f>
        <v>7806130</v>
      </c>
      <c r="D18" s="125">
        <v>6235328</v>
      </c>
      <c r="E18" s="125">
        <v>1570802</v>
      </c>
      <c r="F18" s="126"/>
      <c r="G18" s="126">
        <f t="shared" si="0"/>
        <v>6131145</v>
      </c>
      <c r="H18" s="126">
        <v>4955884</v>
      </c>
      <c r="I18" s="126">
        <v>1175261</v>
      </c>
      <c r="J18" s="117"/>
      <c r="K18" s="118"/>
      <c r="L18" s="118"/>
      <c r="M18" s="118"/>
      <c r="N18" s="118"/>
      <c r="O18" s="118"/>
      <c r="P18" s="118"/>
    </row>
    <row r="19" spans="1:16" ht="9" customHeight="1">
      <c r="A19" s="114"/>
      <c r="B19" s="124"/>
      <c r="C19" s="125"/>
      <c r="D19" s="126"/>
      <c r="E19" s="126"/>
      <c r="F19" s="126"/>
      <c r="G19" s="126"/>
      <c r="H19" s="126"/>
      <c r="I19" s="126"/>
      <c r="J19" s="117"/>
      <c r="K19" s="118"/>
      <c r="L19" s="118"/>
      <c r="M19" s="118"/>
      <c r="N19" s="118"/>
      <c r="O19" s="118"/>
      <c r="P19" s="118"/>
    </row>
    <row r="20" spans="1:16" ht="9" customHeight="1">
      <c r="A20" s="114"/>
      <c r="B20" s="124"/>
      <c r="C20" s="125"/>
      <c r="D20" s="126"/>
      <c r="E20" s="126"/>
      <c r="F20" s="126"/>
      <c r="G20" s="126"/>
      <c r="H20" s="126"/>
      <c r="I20" s="126"/>
      <c r="J20" s="117"/>
      <c r="K20" s="118"/>
      <c r="L20" s="118"/>
      <c r="M20" s="118"/>
      <c r="N20" s="118"/>
      <c r="O20" s="118"/>
      <c r="P20" s="118"/>
    </row>
    <row r="21" spans="1:16" ht="9" customHeight="1">
      <c r="A21" s="114"/>
      <c r="B21" s="124"/>
      <c r="C21" s="125"/>
      <c r="D21" s="126"/>
      <c r="E21" s="126"/>
      <c r="F21" s="126"/>
      <c r="G21" s="126"/>
      <c r="H21" s="126"/>
      <c r="I21" s="126"/>
      <c r="J21" s="117"/>
      <c r="K21" s="118"/>
      <c r="L21" s="118"/>
      <c r="M21" s="118"/>
      <c r="N21" s="118"/>
      <c r="O21" s="118"/>
      <c r="P21" s="118"/>
    </row>
    <row r="22" spans="1:16" ht="9" customHeight="1">
      <c r="A22" s="114"/>
      <c r="B22" s="124"/>
      <c r="C22" s="125"/>
      <c r="D22" s="126"/>
      <c r="E22" s="126"/>
      <c r="F22" s="126"/>
      <c r="G22" s="126"/>
      <c r="H22" s="126"/>
      <c r="I22" s="126"/>
      <c r="J22" s="117"/>
      <c r="K22" s="118"/>
      <c r="L22" s="118"/>
      <c r="M22" s="118"/>
      <c r="N22" s="118"/>
      <c r="O22" s="118"/>
      <c r="P22" s="118"/>
    </row>
    <row r="23" spans="1:16" ht="9" customHeight="1">
      <c r="A23" s="114"/>
      <c r="B23" s="124"/>
      <c r="C23" s="125"/>
      <c r="D23" s="126"/>
      <c r="E23" s="126"/>
      <c r="F23" s="126"/>
      <c r="G23" s="126"/>
      <c r="H23" s="126"/>
      <c r="I23" s="126"/>
      <c r="J23" s="117"/>
      <c r="K23" s="118"/>
      <c r="L23" s="118"/>
      <c r="M23" s="118"/>
      <c r="N23" s="118"/>
      <c r="O23" s="118"/>
      <c r="P23" s="118"/>
    </row>
    <row r="24" spans="1:16" ht="9" customHeight="1">
      <c r="A24" s="114"/>
      <c r="B24" s="124"/>
      <c r="C24" s="125"/>
      <c r="D24" s="126"/>
      <c r="E24" s="126"/>
      <c r="F24" s="126"/>
      <c r="G24" s="126"/>
      <c r="H24" s="126"/>
      <c r="I24" s="126"/>
      <c r="J24" s="117"/>
      <c r="K24" s="118"/>
      <c r="L24" s="118"/>
      <c r="M24" s="118"/>
      <c r="N24" s="118"/>
      <c r="O24" s="118"/>
      <c r="P24" s="118"/>
    </row>
    <row r="25" spans="1:16" ht="9" customHeight="1">
      <c r="A25" s="114"/>
      <c r="B25" s="124"/>
      <c r="C25" s="125"/>
      <c r="D25" s="126"/>
      <c r="E25" s="126"/>
      <c r="F25" s="126"/>
      <c r="G25" s="126"/>
      <c r="H25" s="126"/>
      <c r="I25" s="126"/>
      <c r="J25" s="117"/>
      <c r="K25" s="118"/>
      <c r="L25" s="118"/>
      <c r="M25" s="118"/>
      <c r="N25" s="118"/>
      <c r="O25" s="118"/>
      <c r="P25" s="118"/>
    </row>
    <row r="26" spans="1:16" ht="9" customHeight="1">
      <c r="A26" s="114"/>
      <c r="B26" s="124"/>
      <c r="C26" s="125"/>
      <c r="D26" s="126"/>
      <c r="E26" s="126"/>
      <c r="F26" s="126"/>
      <c r="G26" s="126"/>
      <c r="H26" s="126"/>
      <c r="I26" s="126"/>
      <c r="J26" s="117"/>
      <c r="K26" s="118"/>
      <c r="L26" s="118"/>
      <c r="M26" s="118"/>
      <c r="N26" s="118"/>
      <c r="O26" s="118"/>
      <c r="P26" s="118"/>
    </row>
    <row r="27" spans="1:16" ht="9" customHeight="1">
      <c r="A27" s="114"/>
      <c r="B27" s="124"/>
      <c r="C27" s="125"/>
      <c r="D27" s="126"/>
      <c r="E27" s="126"/>
      <c r="F27" s="126"/>
      <c r="G27" s="126"/>
      <c r="H27" s="126"/>
      <c r="I27" s="126"/>
      <c r="J27" s="117"/>
      <c r="K27" s="118"/>
      <c r="L27" s="118"/>
      <c r="M27" s="118"/>
      <c r="N27" s="118"/>
      <c r="O27" s="118"/>
      <c r="P27" s="118"/>
    </row>
    <row r="28" spans="1:16" ht="9" customHeight="1">
      <c r="A28" s="114"/>
      <c r="B28" s="124"/>
      <c r="C28" s="125"/>
      <c r="D28" s="126"/>
      <c r="E28" s="126"/>
      <c r="F28" s="126"/>
      <c r="G28" s="126"/>
      <c r="H28" s="126"/>
      <c r="I28" s="126"/>
      <c r="J28" s="117"/>
      <c r="K28" s="118"/>
      <c r="L28" s="118"/>
      <c r="M28" s="118"/>
      <c r="N28" s="118"/>
      <c r="O28" s="118"/>
      <c r="P28" s="118"/>
    </row>
    <row r="29" spans="1:16" ht="9" customHeight="1">
      <c r="A29" s="114"/>
      <c r="B29" s="124"/>
      <c r="C29" s="125"/>
      <c r="D29" s="126"/>
      <c r="E29" s="126"/>
      <c r="F29" s="126"/>
      <c r="G29" s="126"/>
      <c r="H29" s="126"/>
      <c r="I29" s="126"/>
      <c r="J29" s="117"/>
      <c r="K29" s="118"/>
      <c r="L29" s="118"/>
      <c r="M29" s="118"/>
      <c r="N29" s="118"/>
      <c r="O29" s="118"/>
      <c r="P29" s="118"/>
    </row>
    <row r="30" spans="1:16" ht="9" customHeight="1">
      <c r="A30" s="114"/>
      <c r="B30" s="124"/>
      <c r="C30" s="125"/>
      <c r="D30" s="126"/>
      <c r="E30" s="126"/>
      <c r="F30" s="126"/>
      <c r="G30" s="126"/>
      <c r="H30" s="126"/>
      <c r="I30" s="126"/>
      <c r="J30" s="117"/>
      <c r="K30" s="118"/>
      <c r="L30" s="118"/>
      <c r="M30" s="118"/>
      <c r="N30" s="118"/>
      <c r="O30" s="118"/>
      <c r="P30" s="118"/>
    </row>
    <row r="31" spans="1:16" ht="9" customHeight="1">
      <c r="A31" s="114"/>
      <c r="B31" s="124"/>
      <c r="C31" s="125"/>
      <c r="D31" s="126"/>
      <c r="E31" s="126"/>
      <c r="F31" s="126"/>
      <c r="G31" s="126"/>
      <c r="H31" s="126"/>
      <c r="I31" s="126"/>
      <c r="J31" s="117"/>
      <c r="K31" s="118"/>
      <c r="L31" s="118"/>
      <c r="M31" s="118"/>
      <c r="N31" s="118"/>
      <c r="O31" s="118"/>
      <c r="P31" s="118"/>
    </row>
    <row r="32" spans="1:16" ht="9" customHeight="1">
      <c r="A32" s="114"/>
      <c r="B32" s="124"/>
      <c r="C32" s="125"/>
      <c r="D32" s="126"/>
      <c r="E32" s="126"/>
      <c r="F32" s="126"/>
      <c r="G32" s="126"/>
      <c r="H32" s="126"/>
      <c r="I32" s="126"/>
      <c r="J32" s="117"/>
      <c r="K32" s="118"/>
      <c r="L32" s="118"/>
      <c r="M32" s="118"/>
      <c r="N32" s="118"/>
      <c r="O32" s="118"/>
      <c r="P32" s="118"/>
    </row>
    <row r="33" spans="1:16" ht="9" customHeight="1">
      <c r="A33" s="114"/>
      <c r="B33" s="124"/>
      <c r="C33" s="125"/>
      <c r="D33" s="126"/>
      <c r="E33" s="126"/>
      <c r="F33" s="126"/>
      <c r="G33" s="126"/>
      <c r="H33" s="126"/>
      <c r="I33" s="126"/>
      <c r="J33" s="117"/>
      <c r="K33" s="118"/>
      <c r="L33" s="118"/>
      <c r="M33" s="118"/>
      <c r="N33" s="118"/>
      <c r="O33" s="118"/>
      <c r="P33" s="118"/>
    </row>
    <row r="34" spans="1:16" ht="9" customHeight="1">
      <c r="A34" s="114"/>
      <c r="B34" s="124"/>
      <c r="C34" s="125"/>
      <c r="D34" s="126"/>
      <c r="E34" s="126"/>
      <c r="F34" s="126"/>
      <c r="G34" s="126"/>
      <c r="H34" s="126"/>
      <c r="I34" s="126"/>
      <c r="J34" s="117"/>
      <c r="K34" s="118"/>
      <c r="L34" s="118"/>
      <c r="M34" s="118"/>
      <c r="N34" s="118"/>
      <c r="O34" s="118"/>
      <c r="P34" s="118"/>
    </row>
    <row r="35" spans="1:16" ht="9" customHeight="1">
      <c r="A35" s="114"/>
      <c r="B35" s="124"/>
      <c r="C35" s="125"/>
      <c r="D35" s="126"/>
      <c r="E35" s="126"/>
      <c r="F35" s="126"/>
      <c r="G35" s="126"/>
      <c r="H35" s="126"/>
      <c r="I35" s="126"/>
      <c r="J35" s="117"/>
      <c r="K35" s="118"/>
      <c r="L35" s="118"/>
      <c r="M35" s="118"/>
      <c r="N35" s="118"/>
      <c r="O35" s="118"/>
      <c r="P35" s="118"/>
    </row>
    <row r="36" spans="1:16" ht="9" customHeight="1">
      <c r="A36" s="114"/>
      <c r="B36" s="124"/>
      <c r="C36" s="125"/>
      <c r="D36" s="126"/>
      <c r="E36" s="126"/>
      <c r="F36" s="126"/>
      <c r="G36" s="126"/>
      <c r="H36" s="126"/>
      <c r="I36" s="126"/>
      <c r="J36" s="117"/>
      <c r="K36" s="118"/>
      <c r="L36" s="118"/>
      <c r="M36" s="118"/>
      <c r="N36" s="118"/>
      <c r="O36" s="118"/>
      <c r="P36" s="118"/>
    </row>
    <row r="37" spans="1:16" ht="9" customHeight="1">
      <c r="A37" s="114"/>
      <c r="B37" s="124"/>
      <c r="C37" s="125"/>
      <c r="D37" s="126"/>
      <c r="E37" s="126"/>
      <c r="F37" s="126"/>
      <c r="G37" s="126"/>
      <c r="H37" s="126"/>
      <c r="I37" s="126"/>
      <c r="J37" s="117"/>
      <c r="K37" s="118"/>
      <c r="L37" s="118"/>
      <c r="M37" s="118"/>
      <c r="N37" s="118"/>
      <c r="O37" s="118"/>
      <c r="P37" s="118"/>
    </row>
    <row r="38" spans="1:16" ht="9" customHeight="1">
      <c r="A38" s="114"/>
      <c r="B38" s="124"/>
      <c r="C38" s="125"/>
      <c r="D38" s="126"/>
      <c r="E38" s="126"/>
      <c r="F38" s="126"/>
      <c r="G38" s="126"/>
      <c r="H38" s="126"/>
      <c r="I38" s="126"/>
      <c r="J38" s="117"/>
      <c r="K38" s="118"/>
      <c r="L38" s="118"/>
      <c r="M38" s="118"/>
      <c r="N38" s="118"/>
      <c r="O38" s="118"/>
      <c r="P38" s="118"/>
    </row>
    <row r="39" spans="1:16" ht="9" customHeight="1">
      <c r="A39" s="114"/>
      <c r="B39" s="124"/>
      <c r="C39" s="125"/>
      <c r="D39" s="126"/>
      <c r="E39" s="126"/>
      <c r="F39" s="126"/>
      <c r="G39" s="126"/>
      <c r="H39" s="126"/>
      <c r="I39" s="126"/>
      <c r="J39" s="117"/>
      <c r="K39" s="118"/>
      <c r="L39" s="118"/>
      <c r="M39" s="118"/>
      <c r="N39" s="118"/>
      <c r="O39" s="118"/>
      <c r="P39" s="118"/>
    </row>
    <row r="40" spans="1:16" ht="9" customHeight="1">
      <c r="A40" s="114"/>
      <c r="B40" s="124"/>
      <c r="C40" s="125"/>
      <c r="D40" s="126"/>
      <c r="E40" s="126"/>
      <c r="F40" s="126"/>
      <c r="G40" s="126"/>
      <c r="H40" s="126"/>
      <c r="I40" s="126"/>
      <c r="J40" s="117"/>
      <c r="K40" s="118"/>
      <c r="L40" s="118"/>
      <c r="M40" s="118"/>
      <c r="N40" s="118"/>
      <c r="O40" s="118"/>
      <c r="P40" s="118"/>
    </row>
    <row r="41" spans="1:16" ht="9" customHeight="1">
      <c r="A41" s="114"/>
      <c r="B41" s="119"/>
      <c r="C41" s="113"/>
      <c r="D41" s="113"/>
      <c r="E41" s="113"/>
      <c r="F41" s="113"/>
      <c r="G41" s="113"/>
      <c r="H41" s="104"/>
      <c r="I41" s="129" t="s">
        <v>77</v>
      </c>
      <c r="J41" s="117"/>
      <c r="K41" s="118"/>
      <c r="L41" s="118"/>
      <c r="M41" s="118"/>
      <c r="N41" s="118"/>
      <c r="O41" s="118"/>
      <c r="P41" s="118"/>
    </row>
    <row r="42" spans="1:16" ht="9" customHeight="1">
      <c r="A42" s="114"/>
      <c r="B42" s="119"/>
      <c r="C42" s="113"/>
      <c r="D42" s="113"/>
      <c r="E42" s="113"/>
      <c r="F42" s="113"/>
      <c r="G42" s="113"/>
      <c r="H42" s="104"/>
      <c r="I42" s="113" t="s">
        <v>70</v>
      </c>
      <c r="J42" s="117"/>
      <c r="K42" s="118"/>
      <c r="L42" s="118"/>
      <c r="M42" s="118"/>
      <c r="N42" s="118"/>
      <c r="O42" s="118"/>
      <c r="P42" s="118"/>
    </row>
    <row r="43" spans="1:16" ht="3" customHeight="1">
      <c r="A43" s="114"/>
      <c r="B43" s="115"/>
      <c r="C43" s="116"/>
      <c r="D43" s="116"/>
      <c r="E43" s="116"/>
      <c r="F43" s="116"/>
      <c r="G43" s="116"/>
      <c r="H43" s="116"/>
      <c r="I43" s="116"/>
      <c r="J43" s="117"/>
      <c r="K43" s="118"/>
      <c r="L43" s="118"/>
      <c r="M43" s="118"/>
      <c r="N43" s="118"/>
      <c r="O43" s="118"/>
      <c r="P43" s="118"/>
    </row>
    <row r="44" spans="1:16" ht="3" customHeight="1">
      <c r="A44" s="114"/>
      <c r="B44" s="119"/>
      <c r="C44" s="113"/>
      <c r="D44" s="113"/>
      <c r="E44" s="113"/>
      <c r="F44" s="113"/>
      <c r="G44" s="113"/>
      <c r="H44" s="113"/>
      <c r="I44" s="113"/>
      <c r="J44" s="117"/>
      <c r="K44" s="118"/>
      <c r="L44" s="118"/>
      <c r="M44" s="118"/>
      <c r="N44" s="118"/>
      <c r="O44" s="118"/>
      <c r="P44" s="118"/>
    </row>
    <row r="45" spans="1:16" ht="17.25" customHeight="1">
      <c r="A45" s="114"/>
      <c r="B45" s="1368" t="s">
        <v>3</v>
      </c>
      <c r="C45" s="123"/>
      <c r="D45" s="123"/>
      <c r="E45" s="123"/>
      <c r="F45" s="123"/>
      <c r="G45" s="122" t="s">
        <v>84</v>
      </c>
      <c r="H45" s="122"/>
      <c r="I45" s="122"/>
      <c r="J45" s="117"/>
      <c r="K45" s="118"/>
      <c r="L45" s="118"/>
      <c r="M45" s="118"/>
      <c r="N45" s="118"/>
      <c r="O45" s="118"/>
      <c r="P45" s="118"/>
    </row>
    <row r="46" spans="1:16" ht="8.6999999999999993" customHeight="1">
      <c r="A46" s="114"/>
      <c r="B46" s="1368"/>
      <c r="C46" s="123"/>
      <c r="D46" s="123"/>
      <c r="E46" s="123"/>
      <c r="F46" s="123"/>
      <c r="G46" s="123" t="s">
        <v>4</v>
      </c>
      <c r="H46" s="123" t="s">
        <v>65</v>
      </c>
      <c r="I46" s="123" t="s">
        <v>66</v>
      </c>
      <c r="J46" s="117"/>
      <c r="K46" s="118"/>
      <c r="L46" s="118"/>
      <c r="M46" s="118"/>
      <c r="N46" s="118"/>
      <c r="O46" s="118"/>
      <c r="P46" s="118"/>
    </row>
    <row r="47" spans="1:16" ht="3" customHeight="1">
      <c r="A47" s="114"/>
      <c r="B47" s="115"/>
      <c r="C47" s="116"/>
      <c r="D47" s="116"/>
      <c r="E47" s="116"/>
      <c r="F47" s="116"/>
      <c r="G47" s="116"/>
      <c r="H47" s="116"/>
      <c r="I47" s="116"/>
      <c r="J47" s="117"/>
      <c r="K47" s="118"/>
      <c r="L47" s="118"/>
      <c r="M47" s="118"/>
      <c r="N47" s="118"/>
      <c r="O47" s="118"/>
      <c r="P47" s="118"/>
    </row>
    <row r="48" spans="1:16" ht="3" customHeight="1">
      <c r="A48" s="114"/>
      <c r="B48" s="119"/>
      <c r="C48" s="113"/>
      <c r="D48" s="113"/>
      <c r="E48" s="113"/>
      <c r="F48" s="113"/>
      <c r="G48" s="113"/>
      <c r="H48" s="113"/>
      <c r="I48" s="113"/>
      <c r="J48" s="117"/>
      <c r="K48" s="118"/>
      <c r="L48" s="118"/>
      <c r="M48" s="118"/>
      <c r="N48" s="118"/>
      <c r="O48" s="118"/>
      <c r="P48" s="118"/>
    </row>
    <row r="49" spans="1:16" s="133" customFormat="1" ht="9" customHeight="1">
      <c r="A49" s="130"/>
      <c r="B49" s="119" t="s">
        <v>82</v>
      </c>
      <c r="C49" s="125"/>
      <c r="D49" s="125"/>
      <c r="E49" s="125"/>
      <c r="F49" s="125"/>
      <c r="G49" s="126">
        <f>SUM(H49:I49)</f>
        <v>1305895</v>
      </c>
      <c r="H49" s="125">
        <v>976734</v>
      </c>
      <c r="I49" s="125">
        <v>329161</v>
      </c>
      <c r="J49" s="131"/>
      <c r="K49" s="132"/>
      <c r="L49" s="132"/>
      <c r="M49" s="132"/>
      <c r="N49" s="132"/>
      <c r="O49" s="132"/>
      <c r="P49" s="132"/>
    </row>
    <row r="50" spans="1:16" s="133" customFormat="1" ht="9" customHeight="1">
      <c r="A50" s="130"/>
      <c r="B50" s="119" t="s">
        <v>83</v>
      </c>
      <c r="C50" s="125"/>
      <c r="D50" s="125"/>
      <c r="E50" s="125"/>
      <c r="F50" s="125"/>
      <c r="G50" s="126">
        <f t="shared" ref="G50:G55" si="1">SUM(H50:I50)</f>
        <v>1398120</v>
      </c>
      <c r="H50" s="125">
        <v>1040813</v>
      </c>
      <c r="I50" s="125">
        <v>357307</v>
      </c>
      <c r="J50" s="131"/>
      <c r="K50" s="132"/>
      <c r="L50" s="132"/>
      <c r="M50" s="132"/>
      <c r="N50" s="132"/>
      <c r="O50" s="132"/>
      <c r="P50" s="132"/>
    </row>
    <row r="51" spans="1:16" s="133" customFormat="1" ht="9" customHeight="1">
      <c r="A51" s="130"/>
      <c r="B51" s="119" t="s">
        <v>67</v>
      </c>
      <c r="C51" s="125"/>
      <c r="D51" s="125"/>
      <c r="E51" s="125"/>
      <c r="F51" s="125"/>
      <c r="G51" s="126">
        <f t="shared" si="1"/>
        <v>1274378</v>
      </c>
      <c r="H51" s="125">
        <v>933864</v>
      </c>
      <c r="I51" s="125">
        <v>340514</v>
      </c>
      <c r="J51" s="131"/>
      <c r="K51" s="132"/>
      <c r="L51" s="132"/>
      <c r="M51" s="132"/>
      <c r="N51" s="132"/>
      <c r="O51" s="132"/>
      <c r="P51" s="132"/>
    </row>
    <row r="52" spans="1:16" s="133" customFormat="1" ht="9" customHeight="1">
      <c r="A52" s="130"/>
      <c r="B52" s="119" t="s">
        <v>68</v>
      </c>
      <c r="C52" s="125"/>
      <c r="D52" s="125"/>
      <c r="E52" s="125"/>
      <c r="F52" s="125"/>
      <c r="G52" s="126">
        <f t="shared" si="1"/>
        <v>1452137</v>
      </c>
      <c r="H52" s="125">
        <v>1097191</v>
      </c>
      <c r="I52" s="125">
        <v>354946</v>
      </c>
      <c r="J52" s="131"/>
      <c r="K52" s="132"/>
      <c r="L52" s="132"/>
      <c r="M52" s="132"/>
      <c r="N52" s="132"/>
      <c r="O52" s="132"/>
      <c r="P52" s="132"/>
    </row>
    <row r="53" spans="1:16" s="133" customFormat="1" ht="9" customHeight="1">
      <c r="A53" s="130"/>
      <c r="B53" s="119" t="s">
        <v>69</v>
      </c>
      <c r="C53" s="125"/>
      <c r="D53" s="125"/>
      <c r="E53" s="125"/>
      <c r="F53" s="125"/>
      <c r="G53" s="126">
        <f t="shared" si="1"/>
        <v>1580467</v>
      </c>
      <c r="H53" s="125">
        <v>1209129</v>
      </c>
      <c r="I53" s="125">
        <v>371338</v>
      </c>
      <c r="J53" s="131"/>
      <c r="K53" s="132"/>
      <c r="L53" s="132"/>
      <c r="M53" s="132"/>
      <c r="N53" s="132"/>
      <c r="O53" s="132"/>
      <c r="P53" s="132"/>
    </row>
    <row r="54" spans="1:16" s="133" customFormat="1" ht="9" customHeight="1">
      <c r="A54" s="130"/>
      <c r="B54" s="119"/>
      <c r="C54" s="125"/>
      <c r="D54" s="125"/>
      <c r="E54" s="125"/>
      <c r="F54" s="125"/>
      <c r="G54" s="126">
        <f t="shared" si="1"/>
        <v>0</v>
      </c>
      <c r="H54" s="125"/>
      <c r="I54" s="125"/>
      <c r="J54" s="131"/>
      <c r="K54" s="132"/>
      <c r="L54" s="132"/>
      <c r="M54" s="132"/>
      <c r="N54" s="132"/>
      <c r="O54" s="132"/>
      <c r="P54" s="132"/>
    </row>
    <row r="55" spans="1:16" s="133" customFormat="1" ht="9" customHeight="1">
      <c r="A55" s="130"/>
      <c r="B55" s="119" t="s">
        <v>10</v>
      </c>
      <c r="C55" s="125"/>
      <c r="D55" s="125"/>
      <c r="E55" s="125"/>
      <c r="F55" s="125"/>
      <c r="G55" s="126">
        <f t="shared" si="1"/>
        <v>1674985</v>
      </c>
      <c r="H55" s="125">
        <v>1279444</v>
      </c>
      <c r="I55" s="125">
        <v>395541</v>
      </c>
      <c r="J55" s="131"/>
      <c r="K55" s="132"/>
      <c r="L55" s="132"/>
      <c r="M55" s="132"/>
      <c r="N55" s="132"/>
      <c r="O55" s="132"/>
      <c r="P55" s="132"/>
    </row>
    <row r="56" spans="1:16" ht="3" customHeight="1">
      <c r="A56" s="114"/>
      <c r="B56" s="115"/>
      <c r="C56" s="116"/>
      <c r="D56" s="116"/>
      <c r="E56" s="116"/>
      <c r="F56" s="116"/>
      <c r="G56" s="116"/>
      <c r="H56" s="116"/>
      <c r="I56" s="116"/>
      <c r="J56" s="117"/>
      <c r="K56" s="118"/>
      <c r="L56" s="118"/>
      <c r="M56" s="118"/>
      <c r="N56" s="118"/>
      <c r="O56" s="118"/>
      <c r="P56" s="118"/>
    </row>
    <row r="57" spans="1:16" ht="3" customHeight="1">
      <c r="A57" s="114"/>
      <c r="B57" s="119"/>
      <c r="C57" s="113"/>
      <c r="D57" s="113"/>
      <c r="E57" s="113"/>
      <c r="F57" s="113"/>
      <c r="G57" s="113"/>
      <c r="H57" s="113"/>
      <c r="I57" s="113"/>
      <c r="J57" s="117"/>
      <c r="K57" s="118"/>
      <c r="L57" s="118"/>
      <c r="M57" s="118"/>
      <c r="N57" s="118"/>
      <c r="O57" s="118"/>
      <c r="P57" s="118"/>
    </row>
    <row r="58" spans="1:16" ht="8.6999999999999993" customHeight="1">
      <c r="A58" s="114"/>
      <c r="B58" s="1294" t="s">
        <v>72</v>
      </c>
      <c r="C58" s="113"/>
      <c r="D58" s="113"/>
      <c r="E58" s="113"/>
      <c r="F58" s="113"/>
      <c r="G58" s="113"/>
      <c r="H58" s="113"/>
      <c r="I58" s="113"/>
      <c r="J58" s="117"/>
      <c r="K58" s="118"/>
      <c r="L58" s="118"/>
      <c r="M58" s="118"/>
      <c r="N58" s="118"/>
      <c r="O58" s="118"/>
      <c r="P58" s="118"/>
    </row>
    <row r="59" spans="1:16" ht="8.6999999999999993" customHeight="1">
      <c r="A59" s="114"/>
      <c r="B59" s="1294" t="s">
        <v>85</v>
      </c>
      <c r="C59" s="113"/>
      <c r="D59" s="113"/>
      <c r="E59" s="113"/>
      <c r="F59" s="113"/>
      <c r="G59" s="113"/>
      <c r="H59" s="113"/>
      <c r="I59" s="113"/>
      <c r="J59" s="117"/>
      <c r="K59" s="118"/>
      <c r="L59" s="118"/>
      <c r="M59" s="118"/>
      <c r="N59" s="118"/>
      <c r="O59" s="118"/>
      <c r="P59" s="118"/>
    </row>
    <row r="60" spans="1:16" ht="8.6999999999999993" customHeight="1">
      <c r="A60" s="114"/>
      <c r="B60" s="1294" t="s">
        <v>73</v>
      </c>
      <c r="C60" s="113"/>
      <c r="D60" s="113"/>
      <c r="E60" s="113"/>
      <c r="F60" s="113"/>
      <c r="G60" s="113"/>
      <c r="H60" s="113"/>
      <c r="I60" s="113"/>
      <c r="J60" s="117"/>
      <c r="K60" s="118"/>
      <c r="L60" s="118"/>
      <c r="M60" s="118"/>
      <c r="N60" s="118"/>
      <c r="O60" s="118"/>
      <c r="P60" s="118"/>
    </row>
    <row r="61" spans="1:16" ht="8.6999999999999993" customHeight="1">
      <c r="A61" s="114"/>
      <c r="B61" s="1294" t="s">
        <v>74</v>
      </c>
      <c r="C61" s="113"/>
      <c r="D61" s="113"/>
      <c r="E61" s="113"/>
      <c r="F61" s="113"/>
      <c r="G61" s="113"/>
      <c r="H61" s="113"/>
      <c r="I61" s="113"/>
      <c r="J61" s="117"/>
      <c r="K61" s="118"/>
      <c r="L61" s="118"/>
      <c r="M61" s="118"/>
      <c r="N61" s="118"/>
      <c r="O61" s="118"/>
      <c r="P61" s="118"/>
    </row>
    <row r="62" spans="1:16" ht="8.6999999999999993" customHeight="1">
      <c r="A62" s="114"/>
      <c r="B62" s="1294" t="s">
        <v>75</v>
      </c>
      <c r="C62" s="113"/>
      <c r="D62" s="113"/>
      <c r="E62" s="113"/>
      <c r="F62" s="113"/>
      <c r="G62" s="113"/>
      <c r="H62" s="113"/>
      <c r="I62" s="113"/>
      <c r="J62" s="117"/>
      <c r="K62" s="118"/>
      <c r="L62" s="118"/>
      <c r="M62" s="118"/>
      <c r="N62" s="118"/>
      <c r="O62" s="118"/>
      <c r="P62" s="118"/>
    </row>
    <row r="63" spans="1:16" ht="8.6999999999999993" customHeight="1">
      <c r="A63" s="114"/>
      <c r="B63" s="1354" t="s">
        <v>386</v>
      </c>
      <c r="C63" s="400"/>
      <c r="D63" s="400"/>
      <c r="E63" s="400"/>
      <c r="F63" s="400"/>
      <c r="G63" s="113"/>
      <c r="H63" s="113"/>
      <c r="I63" s="113"/>
      <c r="J63" s="117"/>
      <c r="K63" s="118"/>
      <c r="L63" s="118"/>
      <c r="M63" s="118"/>
      <c r="N63" s="118"/>
      <c r="O63" s="118"/>
      <c r="P63" s="118"/>
    </row>
    <row r="64" spans="1:16" ht="4.6500000000000004" customHeight="1">
      <c r="A64" s="134"/>
      <c r="B64" s="115"/>
      <c r="C64" s="116"/>
      <c r="D64" s="116"/>
      <c r="E64" s="116"/>
      <c r="F64" s="116"/>
      <c r="G64" s="116"/>
      <c r="H64" s="116"/>
      <c r="I64" s="116"/>
      <c r="J64" s="135"/>
      <c r="K64" s="118"/>
      <c r="L64" s="118"/>
      <c r="M64" s="118"/>
      <c r="N64" s="118"/>
      <c r="O64" s="118"/>
      <c r="P64" s="118"/>
    </row>
    <row r="65" spans="10:16" hidden="1">
      <c r="J65" s="118"/>
      <c r="K65" s="136" t="s">
        <v>36</v>
      </c>
      <c r="L65" s="118"/>
      <c r="M65" s="118"/>
      <c r="N65" s="118"/>
      <c r="O65" s="118"/>
      <c r="P65" s="118"/>
    </row>
    <row r="66" spans="10:16" hidden="1">
      <c r="J66" s="118"/>
      <c r="K66" s="118"/>
      <c r="L66" s="118"/>
      <c r="M66" s="118"/>
      <c r="N66" s="118"/>
      <c r="O66" s="118"/>
      <c r="P66" s="118"/>
    </row>
    <row r="67" spans="10:16" hidden="1">
      <c r="J67" s="118"/>
      <c r="K67" s="118"/>
      <c r="L67" s="118"/>
      <c r="M67" s="118"/>
      <c r="N67" s="118"/>
      <c r="O67" s="118"/>
      <c r="P67" s="118"/>
    </row>
    <row r="68" spans="10:16" hidden="1">
      <c r="J68" s="118"/>
      <c r="K68" s="118"/>
      <c r="L68" s="118"/>
      <c r="M68" s="118"/>
      <c r="N68" s="118"/>
      <c r="O68" s="118"/>
      <c r="P68" s="118"/>
    </row>
    <row r="69" spans="10:16" hidden="1">
      <c r="J69" s="118"/>
      <c r="K69" s="118"/>
      <c r="L69" s="118"/>
      <c r="M69" s="118"/>
      <c r="N69" s="118"/>
      <c r="O69" s="118"/>
      <c r="P69" s="118"/>
    </row>
    <row r="70" spans="10:16" hidden="1">
      <c r="J70" s="118"/>
      <c r="K70" s="118"/>
      <c r="L70" s="118"/>
      <c r="M70" s="118"/>
      <c r="N70" s="118"/>
      <c r="O70" s="118"/>
      <c r="P70" s="118"/>
    </row>
    <row r="71" spans="10:16" hidden="1">
      <c r="J71" s="118"/>
      <c r="K71" s="118"/>
      <c r="L71" s="118"/>
      <c r="M71" s="118"/>
      <c r="N71" s="118"/>
      <c r="O71" s="118"/>
      <c r="P71" s="118"/>
    </row>
    <row r="72" spans="10:16" hidden="1">
      <c r="J72" s="118"/>
      <c r="K72" s="118"/>
      <c r="L72" s="118"/>
      <c r="M72" s="118"/>
      <c r="N72" s="118"/>
      <c r="O72" s="118"/>
      <c r="P72" s="118"/>
    </row>
    <row r="73" spans="10:16" hidden="1">
      <c r="J73" s="118"/>
      <c r="K73" s="118"/>
      <c r="L73" s="118"/>
      <c r="M73" s="118"/>
      <c r="N73" s="118"/>
      <c r="O73" s="118"/>
      <c r="P73" s="118"/>
    </row>
    <row r="74" spans="10:16" hidden="1">
      <c r="J74" s="118"/>
      <c r="K74" s="118"/>
      <c r="L74" s="118"/>
      <c r="M74" s="118"/>
    </row>
    <row r="75" spans="10:16" hidden="1">
      <c r="J75" s="118"/>
      <c r="K75" s="118"/>
      <c r="L75" s="118"/>
      <c r="M75" s="118"/>
    </row>
    <row r="76" spans="10:16" hidden="1">
      <c r="J76" s="118"/>
      <c r="K76" s="118"/>
      <c r="L76" s="118"/>
      <c r="M76" s="118"/>
    </row>
    <row r="77" spans="10:16" hidden="1">
      <c r="J77" s="118"/>
      <c r="K77" s="118"/>
      <c r="L77" s="118"/>
      <c r="M77" s="118"/>
    </row>
    <row r="78" spans="10:16" hidden="1">
      <c r="J78" s="118"/>
      <c r="K78" s="118"/>
      <c r="L78" s="118"/>
      <c r="M78" s="118"/>
    </row>
    <row r="79" spans="10:16" hidden="1">
      <c r="J79" s="118"/>
      <c r="K79" s="118"/>
      <c r="L79" s="118"/>
      <c r="M79" s="118"/>
    </row>
    <row r="80" spans="10:16" hidden="1">
      <c r="J80" s="118"/>
      <c r="K80" s="118"/>
      <c r="L80" s="118"/>
      <c r="M80" s="118"/>
    </row>
    <row r="81" spans="10:13" hidden="1">
      <c r="J81" s="118"/>
      <c r="K81" s="118"/>
      <c r="L81" s="118"/>
      <c r="M81" s="118"/>
    </row>
    <row r="82" spans="10:13" hidden="1">
      <c r="J82" s="118"/>
      <c r="K82" s="118"/>
      <c r="L82" s="118"/>
      <c r="M82" s="118"/>
    </row>
    <row r="83" spans="10:13" hidden="1">
      <c r="J83" s="118"/>
      <c r="K83" s="118"/>
      <c r="L83" s="118"/>
      <c r="M83" s="118"/>
    </row>
    <row r="84" spans="10:13" hidden="1">
      <c r="J84" s="118"/>
      <c r="K84" s="118"/>
      <c r="L84" s="118"/>
      <c r="M84" s="118"/>
    </row>
    <row r="85" spans="10:13" hidden="1">
      <c r="J85" s="118"/>
      <c r="K85" s="118"/>
      <c r="L85" s="118"/>
      <c r="M85" s="118"/>
    </row>
    <row r="86" spans="10:13" hidden="1">
      <c r="J86" s="118"/>
      <c r="K86" s="118"/>
      <c r="L86" s="118"/>
      <c r="M86" s="118"/>
    </row>
    <row r="87" spans="10:13" hidden="1">
      <c r="J87" s="118"/>
      <c r="K87" s="118"/>
      <c r="L87" s="118"/>
      <c r="M87" s="118"/>
    </row>
    <row r="88" spans="10:13" hidden="1">
      <c r="J88" s="118"/>
      <c r="K88" s="118"/>
      <c r="L88" s="118"/>
      <c r="M88" s="118"/>
    </row>
    <row r="89" spans="10:13" hidden="1">
      <c r="J89" s="118"/>
      <c r="K89" s="118"/>
      <c r="L89" s="118"/>
      <c r="M89" s="118"/>
    </row>
    <row r="90" spans="10:13" hidden="1">
      <c r="J90" s="118"/>
      <c r="K90" s="118"/>
      <c r="L90" s="118"/>
      <c r="M90" s="118"/>
    </row>
    <row r="91" spans="10:13" hidden="1">
      <c r="J91" s="118"/>
      <c r="K91" s="118"/>
      <c r="L91" s="118"/>
      <c r="M91" s="118"/>
    </row>
    <row r="92" spans="10:13" hidden="1">
      <c r="J92" s="118"/>
      <c r="K92" s="118"/>
      <c r="L92" s="118"/>
      <c r="M92" s="118"/>
    </row>
    <row r="93" spans="10:13" hidden="1">
      <c r="J93" s="118"/>
      <c r="K93" s="118"/>
      <c r="L93" s="118"/>
      <c r="M93" s="118"/>
    </row>
    <row r="94" spans="10:13" hidden="1">
      <c r="J94" s="118"/>
      <c r="K94" s="118"/>
      <c r="L94" s="118"/>
      <c r="M94" s="118"/>
    </row>
    <row r="95" spans="10:13" hidden="1">
      <c r="J95" s="118"/>
      <c r="K95" s="118"/>
      <c r="L95" s="118"/>
      <c r="M95" s="118"/>
    </row>
    <row r="96" spans="10:13" hidden="1">
      <c r="J96" s="118"/>
      <c r="K96" s="118"/>
      <c r="L96" s="118"/>
      <c r="M96" s="118"/>
    </row>
    <row r="97" spans="10:13" hidden="1">
      <c r="J97" s="118"/>
      <c r="K97" s="118"/>
      <c r="L97" s="118"/>
      <c r="M97" s="118"/>
    </row>
    <row r="98" spans="10:13" hidden="1">
      <c r="J98" s="118"/>
      <c r="K98" s="118"/>
      <c r="L98" s="118"/>
      <c r="M98" s="118"/>
    </row>
    <row r="99" spans="10:13" hidden="1">
      <c r="J99" s="118"/>
      <c r="K99" s="118"/>
      <c r="L99" s="118"/>
      <c r="M99" s="118"/>
    </row>
    <row r="100" spans="10:13" hidden="1">
      <c r="J100" s="118"/>
      <c r="K100" s="118"/>
      <c r="L100" s="118"/>
      <c r="M100" s="118"/>
    </row>
    <row r="101" spans="10:13" hidden="1">
      <c r="J101" s="118"/>
      <c r="K101" s="118"/>
      <c r="L101" s="118"/>
      <c r="M101" s="118"/>
    </row>
    <row r="102" spans="10:13" hidden="1">
      <c r="J102" s="118"/>
      <c r="K102" s="118"/>
      <c r="L102" s="118"/>
      <c r="M102" s="118"/>
    </row>
    <row r="103" spans="10:13" hidden="1">
      <c r="J103" s="118"/>
      <c r="K103" s="118"/>
      <c r="L103" s="118"/>
      <c r="M103" s="118"/>
    </row>
    <row r="104" spans="10:13" hidden="1">
      <c r="J104" s="118"/>
      <c r="K104" s="118"/>
      <c r="L104" s="118"/>
      <c r="M104" s="118"/>
    </row>
    <row r="105" spans="10:13" hidden="1">
      <c r="J105" s="118"/>
      <c r="K105" s="118"/>
      <c r="L105" s="118"/>
      <c r="M105" s="118"/>
    </row>
    <row r="106" spans="10:13" hidden="1">
      <c r="J106" s="118"/>
      <c r="K106" s="118"/>
      <c r="L106" s="118"/>
      <c r="M106" s="118"/>
    </row>
    <row r="107" spans="10:13" hidden="1">
      <c r="J107" s="118"/>
      <c r="K107" s="118"/>
      <c r="L107" s="118"/>
      <c r="M107" s="118"/>
    </row>
    <row r="108" spans="10:13" hidden="1">
      <c r="J108" s="118"/>
      <c r="K108" s="118"/>
      <c r="L108" s="118"/>
      <c r="M108" s="118"/>
    </row>
    <row r="109" spans="10:13" hidden="1">
      <c r="J109" s="118"/>
      <c r="K109" s="118"/>
      <c r="L109" s="118"/>
      <c r="M109" s="118"/>
    </row>
    <row r="110" spans="10:13" hidden="1">
      <c r="J110" s="118"/>
      <c r="K110" s="118"/>
      <c r="L110" s="118"/>
      <c r="M110" s="118"/>
    </row>
    <row r="111" spans="10:13" hidden="1">
      <c r="J111" s="118"/>
      <c r="K111" s="118"/>
      <c r="L111" s="118"/>
      <c r="M111" s="118"/>
    </row>
    <row r="112" spans="10:13" hidden="1">
      <c r="J112" s="118"/>
      <c r="K112" s="118"/>
      <c r="L112" s="118"/>
      <c r="M112" s="118"/>
    </row>
    <row r="113" spans="10:13" hidden="1">
      <c r="J113" s="118"/>
      <c r="K113" s="118"/>
      <c r="L113" s="118"/>
      <c r="M113" s="118"/>
    </row>
    <row r="114" spans="10:13" hidden="1">
      <c r="J114" s="118"/>
      <c r="K114" s="118"/>
      <c r="L114" s="118"/>
      <c r="M114" s="118"/>
    </row>
    <row r="115" spans="10:13" hidden="1">
      <c r="J115" s="118"/>
      <c r="K115" s="118"/>
      <c r="L115" s="118"/>
      <c r="M115" s="118"/>
    </row>
    <row r="116" spans="10:13" hidden="1">
      <c r="J116" s="118"/>
      <c r="K116" s="118"/>
      <c r="L116" s="118"/>
      <c r="M116" s="118"/>
    </row>
    <row r="117" spans="10:13" hidden="1">
      <c r="J117" s="118"/>
      <c r="K117" s="118"/>
      <c r="L117" s="118"/>
      <c r="M117" s="118"/>
    </row>
    <row r="118" spans="10:13" hidden="1">
      <c r="J118" s="118"/>
      <c r="K118" s="118"/>
      <c r="L118" s="118"/>
      <c r="M118" s="118"/>
    </row>
    <row r="119" spans="10:13" hidden="1">
      <c r="J119" s="118"/>
      <c r="K119" s="118"/>
      <c r="L119" s="118"/>
      <c r="M119" s="118"/>
    </row>
    <row r="120" spans="10:13" hidden="1">
      <c r="J120" s="118"/>
      <c r="K120" s="118"/>
      <c r="L120" s="118"/>
      <c r="M120" s="118"/>
    </row>
    <row r="121" spans="10:13" hidden="1">
      <c r="J121" s="118"/>
      <c r="K121" s="118"/>
      <c r="L121" s="118"/>
      <c r="M121" s="118"/>
    </row>
    <row r="122" spans="10:13" hidden="1">
      <c r="J122" s="118"/>
      <c r="K122" s="118"/>
      <c r="L122" s="118"/>
      <c r="M122" s="118"/>
    </row>
    <row r="123" spans="10:13" hidden="1">
      <c r="J123" s="118"/>
      <c r="K123" s="118"/>
      <c r="L123" s="118"/>
      <c r="M123" s="118"/>
    </row>
    <row r="124" spans="10:13" hidden="1">
      <c r="J124" s="118"/>
      <c r="K124" s="118"/>
      <c r="L124" s="118"/>
      <c r="M124" s="118"/>
    </row>
    <row r="125" spans="10:13" hidden="1">
      <c r="J125" s="118"/>
      <c r="K125" s="118"/>
      <c r="L125" s="118"/>
      <c r="M125" s="118"/>
    </row>
    <row r="126" spans="10:13" hidden="1">
      <c r="J126" s="118"/>
      <c r="K126" s="118"/>
      <c r="L126" s="118"/>
      <c r="M126" s="118"/>
    </row>
    <row r="127" spans="10:13" hidden="1">
      <c r="J127" s="118"/>
      <c r="K127" s="118"/>
      <c r="L127" s="118"/>
      <c r="M127" s="118"/>
    </row>
    <row r="128" spans="10:13" hidden="1">
      <c r="J128" s="118"/>
      <c r="K128" s="118"/>
      <c r="L128" s="118"/>
      <c r="M128" s="118"/>
    </row>
    <row r="129" spans="10:13" hidden="1">
      <c r="J129" s="118"/>
      <c r="K129" s="118"/>
      <c r="L129" s="118"/>
      <c r="M129" s="118"/>
    </row>
    <row r="130" spans="10:13" hidden="1">
      <c r="J130" s="118"/>
      <c r="K130" s="118"/>
      <c r="L130" s="118"/>
      <c r="M130" s="118"/>
    </row>
  </sheetData>
  <sheetProtection sheet="1" objects="1" scenarios="1"/>
  <mergeCells count="2">
    <mergeCell ref="B8:B9"/>
    <mergeCell ref="B45:B46"/>
  </mergeCells>
  <hyperlinks>
    <hyperlink ref="I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B39"/>
  <sheetViews>
    <sheetView showGridLines="0" showRowColHeaders="0" zoomScale="140" workbookViewId="0"/>
  </sheetViews>
  <sheetFormatPr baseColWidth="10" defaultColWidth="0" defaultRowHeight="13.2" zeroHeight="1"/>
  <cols>
    <col min="1" max="1" width="0.88671875" style="1271" customWidth="1"/>
    <col min="2" max="2" width="6.88671875" style="1271" customWidth="1"/>
    <col min="3" max="3" width="6.6640625" style="1271" customWidth="1"/>
    <col min="4" max="4" width="1.6640625" style="1271" customWidth="1"/>
    <col min="5" max="5" width="6.5546875" style="1271" customWidth="1"/>
    <col min="6" max="6" width="8.6640625" style="1271" customWidth="1"/>
    <col min="7" max="7" width="9" style="1271" customWidth="1"/>
    <col min="8" max="8" width="8.5546875" style="1271" customWidth="1"/>
    <col min="9" max="9" width="10.88671875" style="1271" customWidth="1"/>
    <col min="10" max="11" width="0.88671875" style="1271" customWidth="1"/>
    <col min="12" max="28" width="0" style="1271" hidden="1" customWidth="1"/>
    <col min="29" max="16384" width="11.44140625" style="1271" hidden="1"/>
  </cols>
  <sheetData>
    <row r="1" spans="1:28" s="1246" customFormat="1" ht="4.6500000000000004" customHeight="1">
      <c r="A1" s="1243"/>
      <c r="B1" s="1244"/>
      <c r="C1" s="1244"/>
      <c r="D1" s="1244"/>
      <c r="E1" s="1244"/>
      <c r="F1" s="1244"/>
      <c r="G1" s="1244"/>
      <c r="H1" s="1244"/>
      <c r="I1" s="1244"/>
      <c r="J1" s="1245"/>
    </row>
    <row r="2" spans="1:28" s="1251" customFormat="1" ht="11.1" customHeight="1">
      <c r="A2" s="1247"/>
      <c r="B2" s="1248" t="s">
        <v>531</v>
      </c>
      <c r="C2" s="1249"/>
      <c r="D2" s="1249"/>
      <c r="E2" s="1249"/>
      <c r="F2" s="1249"/>
      <c r="G2" s="1249"/>
      <c r="H2" s="1249"/>
      <c r="I2" s="1346" t="s">
        <v>14</v>
      </c>
      <c r="J2" s="1250"/>
      <c r="L2" s="1246"/>
      <c r="M2" s="1246"/>
      <c r="N2" s="1246"/>
      <c r="O2" s="1246"/>
      <c r="P2" s="1246"/>
      <c r="Q2" s="1246"/>
      <c r="R2" s="1246"/>
      <c r="S2" s="1246"/>
      <c r="T2" s="1246"/>
      <c r="U2" s="1246"/>
      <c r="V2" s="1246"/>
      <c r="W2" s="1246"/>
      <c r="X2" s="1246"/>
      <c r="Y2" s="1246"/>
      <c r="Z2" s="1246"/>
      <c r="AA2" s="1246"/>
      <c r="AB2" s="1246"/>
    </row>
    <row r="3" spans="1:28" s="1251" customFormat="1" ht="11.1" customHeight="1">
      <c r="A3" s="1247"/>
      <c r="B3" s="1248" t="s">
        <v>532</v>
      </c>
      <c r="C3" s="1249"/>
      <c r="D3" s="1249"/>
      <c r="E3" s="1249"/>
      <c r="F3" s="1249"/>
      <c r="G3" s="1249"/>
      <c r="H3" s="1249"/>
      <c r="I3" s="1249"/>
      <c r="J3" s="1252"/>
      <c r="L3" s="1246"/>
      <c r="M3" s="1246"/>
      <c r="N3" s="1246"/>
      <c r="O3" s="1246"/>
      <c r="P3" s="1246"/>
      <c r="Q3" s="1246"/>
      <c r="R3" s="1246"/>
      <c r="S3" s="1246"/>
      <c r="T3" s="1246"/>
      <c r="U3" s="1246"/>
      <c r="V3" s="1246"/>
      <c r="W3" s="1246"/>
      <c r="X3" s="1246"/>
      <c r="Y3" s="1246"/>
      <c r="Z3" s="1246"/>
      <c r="AA3" s="1246"/>
      <c r="AB3" s="1246"/>
    </row>
    <row r="4" spans="1:28" s="1246" customFormat="1" ht="3" customHeight="1">
      <c r="A4" s="1253"/>
      <c r="B4" s="1254"/>
      <c r="C4" s="1254"/>
      <c r="D4" s="1254"/>
      <c r="E4" s="1254"/>
      <c r="F4" s="1254"/>
      <c r="G4" s="1254"/>
      <c r="H4" s="1254"/>
      <c r="I4" s="1254"/>
      <c r="J4" s="1255"/>
    </row>
    <row r="5" spans="1:28" s="1246" customFormat="1" ht="3" customHeight="1">
      <c r="A5" s="1253"/>
      <c r="B5" s="1295"/>
      <c r="C5" s="1295"/>
      <c r="D5" s="1295"/>
      <c r="E5" s="1295"/>
      <c r="F5" s="1295"/>
      <c r="G5" s="1295"/>
      <c r="H5" s="1295"/>
      <c r="I5" s="1295"/>
      <c r="J5" s="1255"/>
    </row>
    <row r="6" spans="1:28" s="1246" customFormat="1" ht="9.6" customHeight="1">
      <c r="A6" s="1253"/>
      <c r="B6" s="1369" t="s">
        <v>3</v>
      </c>
      <c r="C6" s="1256" t="s">
        <v>4</v>
      </c>
      <c r="D6" s="1257"/>
      <c r="E6" s="1258" t="s">
        <v>533</v>
      </c>
      <c r="F6" s="1258"/>
      <c r="G6" s="1258"/>
      <c r="H6" s="1258"/>
      <c r="I6" s="1371" t="s">
        <v>534</v>
      </c>
      <c r="J6" s="1259"/>
    </row>
    <row r="7" spans="1:28" s="1246" customFormat="1" ht="9" customHeight="1">
      <c r="A7" s="1253"/>
      <c r="B7" s="1370"/>
      <c r="C7" s="1256"/>
      <c r="D7" s="1256"/>
      <c r="E7" s="1256" t="s">
        <v>4</v>
      </c>
      <c r="F7" s="1260" t="s">
        <v>65</v>
      </c>
      <c r="G7" s="1260" t="s">
        <v>66</v>
      </c>
      <c r="H7" s="1372" t="s">
        <v>535</v>
      </c>
      <c r="I7" s="1371"/>
      <c r="J7" s="1261"/>
    </row>
    <row r="8" spans="1:28" s="1246" customFormat="1" ht="9" customHeight="1">
      <c r="A8" s="1253"/>
      <c r="B8" s="1295"/>
      <c r="C8" s="1256"/>
      <c r="D8" s="1256"/>
      <c r="E8" s="1295"/>
      <c r="F8" s="1295"/>
      <c r="G8" s="1295"/>
      <c r="H8" s="1371"/>
      <c r="I8" s="1296"/>
      <c r="J8" s="1261"/>
    </row>
    <row r="9" spans="1:28" s="1246" customFormat="1" ht="3" customHeight="1">
      <c r="A9" s="1253"/>
      <c r="B9" s="1254"/>
      <c r="C9" s="1262"/>
      <c r="D9" s="1262"/>
      <c r="E9" s="1262"/>
      <c r="F9" s="1262"/>
      <c r="G9" s="1262"/>
      <c r="H9" s="1262"/>
      <c r="I9" s="1262"/>
      <c r="J9" s="1250"/>
    </row>
    <row r="10" spans="1:28" s="1246" customFormat="1" ht="3" customHeight="1">
      <c r="A10" s="1253"/>
      <c r="B10" s="1295"/>
      <c r="C10" s="1295"/>
      <c r="D10" s="1295"/>
      <c r="E10" s="1295"/>
      <c r="F10" s="1295"/>
      <c r="G10" s="1295"/>
      <c r="H10" s="1295"/>
      <c r="I10" s="1295"/>
      <c r="J10" s="1255"/>
    </row>
    <row r="11" spans="1:28" s="1246" customFormat="1" ht="9" customHeight="1">
      <c r="A11" s="1253"/>
      <c r="B11" s="1263">
        <v>2006</v>
      </c>
      <c r="C11" s="1264">
        <f>+E11+I11</f>
        <v>691038.75</v>
      </c>
      <c r="D11" s="1264"/>
      <c r="E11" s="1264">
        <f>+F11+G11+H11</f>
        <v>591429.16666666663</v>
      </c>
      <c r="F11" s="1264">
        <v>470585.33333333331</v>
      </c>
      <c r="G11" s="1264">
        <v>114437.25</v>
      </c>
      <c r="H11" s="1264">
        <v>6406.583333333333</v>
      </c>
      <c r="I11" s="1264">
        <v>99609.583333333328</v>
      </c>
      <c r="J11" s="1265"/>
    </row>
    <row r="12" spans="1:28" s="1246" customFormat="1" ht="9" customHeight="1">
      <c r="A12" s="1253"/>
      <c r="B12" s="1263">
        <v>2007</v>
      </c>
      <c r="C12" s="1264">
        <f>+E12+I12</f>
        <v>703044.75</v>
      </c>
      <c r="D12" s="1264"/>
      <c r="E12" s="1264">
        <f>+F12+G12+H12</f>
        <v>604517.33333333337</v>
      </c>
      <c r="F12" s="1264">
        <v>479498.91666666669</v>
      </c>
      <c r="G12" s="1264">
        <v>117551</v>
      </c>
      <c r="H12" s="1264">
        <v>7467.416666666667</v>
      </c>
      <c r="I12" s="1264">
        <v>98527.416666666672</v>
      </c>
      <c r="J12" s="1265"/>
    </row>
    <row r="13" spans="1:28" s="1246" customFormat="1" ht="9" customHeight="1">
      <c r="A13" s="1253"/>
      <c r="B13" s="1263">
        <v>2008</v>
      </c>
      <c r="C13" s="1264">
        <f>+E13+I13</f>
        <v>684998.66666666674</v>
      </c>
      <c r="D13" s="1264"/>
      <c r="E13" s="1264">
        <f>+F13+G13+H13</f>
        <v>589957.58333333337</v>
      </c>
      <c r="F13" s="1264">
        <v>467376.41666666669</v>
      </c>
      <c r="G13" s="1264">
        <v>114571.41666666667</v>
      </c>
      <c r="H13" s="1264">
        <v>8009.75</v>
      </c>
      <c r="I13" s="1264">
        <v>95041.083333333328</v>
      </c>
      <c r="J13" s="1265"/>
    </row>
    <row r="14" spans="1:28" s="1246" customFormat="1" ht="9" customHeight="1">
      <c r="A14" s="1253"/>
      <c r="B14" s="1263">
        <v>2009</v>
      </c>
      <c r="C14" s="1264">
        <f>+E14+I14</f>
        <v>643853.33333333326</v>
      </c>
      <c r="D14" s="1264"/>
      <c r="E14" s="1264">
        <f>+F14+G14+H14</f>
        <v>551213.91666666663</v>
      </c>
      <c r="F14" s="1264">
        <v>434819.33333333331</v>
      </c>
      <c r="G14" s="1264">
        <v>108371.91666666667</v>
      </c>
      <c r="H14" s="1264">
        <v>8022.666666666667</v>
      </c>
      <c r="I14" s="1264">
        <v>92639.416666666672</v>
      </c>
      <c r="J14" s="1265"/>
    </row>
    <row r="15" spans="1:28" s="1246" customFormat="1" ht="9" customHeight="1">
      <c r="A15" s="1253"/>
      <c r="B15" s="1263">
        <v>2010</v>
      </c>
      <c r="C15" s="1264">
        <f>+E15+I15</f>
        <v>647531.25</v>
      </c>
      <c r="D15" s="1264"/>
      <c r="E15" s="1264">
        <f>+F15+G15+H15</f>
        <v>556566.66666666663</v>
      </c>
      <c r="F15" s="1264">
        <v>439300.41666666669</v>
      </c>
      <c r="G15" s="1264">
        <v>109503.33333333333</v>
      </c>
      <c r="H15" s="1264">
        <v>7762.916666666667</v>
      </c>
      <c r="I15" s="1264">
        <v>90964.583333333328</v>
      </c>
      <c r="J15" s="1265"/>
    </row>
    <row r="16" spans="1:28" s="1246" customFormat="1" ht="9" customHeight="1">
      <c r="A16" s="1253"/>
      <c r="B16" s="1263"/>
      <c r="C16" s="1264"/>
      <c r="D16" s="1264"/>
      <c r="E16" s="1264"/>
      <c r="F16" s="1264"/>
      <c r="G16" s="1264"/>
      <c r="H16" s="1264"/>
      <c r="I16" s="1264"/>
      <c r="J16" s="1265"/>
    </row>
    <row r="17" spans="1:11" s="1246" customFormat="1" ht="9" customHeight="1">
      <c r="A17" s="1253"/>
      <c r="B17" s="1263">
        <v>2011</v>
      </c>
      <c r="C17" s="1264">
        <f>+E17+I17</f>
        <v>665867.58333333337</v>
      </c>
      <c r="D17" s="1264"/>
      <c r="E17" s="1264">
        <f>+F17+G17+H17</f>
        <v>570735.75</v>
      </c>
      <c r="F17" s="1264">
        <v>450418.41666666669</v>
      </c>
      <c r="G17" s="1264">
        <v>111993.41666666667</v>
      </c>
      <c r="H17" s="1264">
        <v>8323.9166666666661</v>
      </c>
      <c r="I17" s="1264">
        <v>95131.833333333328</v>
      </c>
      <c r="J17" s="1265"/>
    </row>
    <row r="18" spans="1:11" s="1246" customFormat="1" ht="9" customHeight="1">
      <c r="A18" s="1253"/>
      <c r="B18" s="1263" t="s">
        <v>10</v>
      </c>
      <c r="C18" s="1264">
        <f>+E18+I18</f>
        <v>682436.5</v>
      </c>
      <c r="D18" s="1264"/>
      <c r="E18" s="1264">
        <f>+F18+G18+H18</f>
        <v>578896.91666666663</v>
      </c>
      <c r="F18" s="1264">
        <v>455571.91666666669</v>
      </c>
      <c r="G18" s="1264">
        <v>114760.08333333333</v>
      </c>
      <c r="H18" s="1264">
        <v>8564.9166666666661</v>
      </c>
      <c r="I18" s="1264">
        <v>103539.58333333333</v>
      </c>
      <c r="J18" s="1265"/>
    </row>
    <row r="19" spans="1:11" s="1246" customFormat="1" ht="3" customHeight="1">
      <c r="A19" s="1253"/>
      <c r="B19" s="1266"/>
      <c r="C19" s="1254"/>
      <c r="D19" s="1254"/>
      <c r="E19" s="1254"/>
      <c r="F19" s="1254"/>
      <c r="G19" s="1254"/>
      <c r="H19" s="1254"/>
      <c r="I19" s="1254"/>
      <c r="J19" s="1255"/>
    </row>
    <row r="20" spans="1:11" s="1246" customFormat="1" ht="3" customHeight="1">
      <c r="A20" s="1253"/>
      <c r="B20" s="1263"/>
      <c r="C20" s="1295"/>
      <c r="D20" s="1295"/>
      <c r="E20" s="1295"/>
      <c r="F20" s="1295"/>
      <c r="G20" s="1295"/>
      <c r="H20" s="1295"/>
      <c r="I20" s="1295"/>
      <c r="J20" s="1255"/>
    </row>
    <row r="21" spans="1:11" s="1246" customFormat="1" ht="9" customHeight="1">
      <c r="A21" s="1253"/>
      <c r="B21" s="1267" t="s">
        <v>536</v>
      </c>
      <c r="C21" s="1295"/>
      <c r="D21" s="1295"/>
      <c r="E21" s="1295"/>
      <c r="F21" s="1295"/>
      <c r="G21" s="1295"/>
      <c r="H21" s="1295"/>
      <c r="I21" s="1295"/>
      <c r="J21" s="1255"/>
    </row>
    <row r="22" spans="1:11" s="1246" customFormat="1" ht="9" customHeight="1">
      <c r="A22" s="1253"/>
      <c r="B22" s="1267" t="s">
        <v>537</v>
      </c>
      <c r="C22" s="1295"/>
      <c r="D22" s="1295"/>
      <c r="E22" s="1295"/>
      <c r="F22" s="1295"/>
      <c r="G22" s="1295"/>
      <c r="H22" s="1295"/>
      <c r="I22" s="1295"/>
      <c r="J22" s="1255"/>
    </row>
    <row r="23" spans="1:11" s="1246" customFormat="1" ht="9" customHeight="1">
      <c r="A23" s="1253"/>
      <c r="B23" s="1267" t="s">
        <v>538</v>
      </c>
      <c r="C23" s="1295"/>
      <c r="D23" s="1295"/>
      <c r="E23" s="1295"/>
      <c r="F23" s="1295"/>
      <c r="G23" s="1295"/>
      <c r="H23" s="1295"/>
      <c r="I23" s="1295"/>
      <c r="J23" s="1255"/>
    </row>
    <row r="24" spans="1:11" s="1246" customFormat="1" ht="9" customHeight="1">
      <c r="A24" s="1253"/>
      <c r="B24" s="1267" t="s">
        <v>539</v>
      </c>
      <c r="C24" s="1295"/>
      <c r="D24" s="1295"/>
      <c r="E24" s="1295"/>
      <c r="F24" s="1295"/>
      <c r="G24" s="1295"/>
      <c r="H24" s="1295"/>
      <c r="I24" s="1295"/>
      <c r="J24" s="1255"/>
    </row>
    <row r="25" spans="1:11" s="1246" customFormat="1" ht="9" customHeight="1">
      <c r="A25" s="1253"/>
      <c r="B25" s="1267" t="s">
        <v>540</v>
      </c>
      <c r="C25" s="1295"/>
      <c r="D25" s="1295"/>
      <c r="E25" s="1295"/>
      <c r="F25" s="1295"/>
      <c r="G25" s="1295"/>
      <c r="H25" s="1295"/>
      <c r="I25" s="1295"/>
      <c r="J25" s="1255"/>
    </row>
    <row r="26" spans="1:11" s="1246" customFormat="1" ht="9" customHeight="1">
      <c r="A26" s="1253"/>
      <c r="B26" s="1267" t="s">
        <v>541</v>
      </c>
      <c r="C26" s="1295"/>
      <c r="D26" s="1295"/>
      <c r="E26" s="1295"/>
      <c r="F26" s="1295"/>
      <c r="G26" s="1295"/>
      <c r="H26" s="1295"/>
      <c r="I26" s="1295"/>
      <c r="J26" s="1255"/>
    </row>
    <row r="27" spans="1:11" s="1246" customFormat="1" ht="9" customHeight="1">
      <c r="A27" s="1253"/>
      <c r="B27" s="1268" t="s">
        <v>542</v>
      </c>
      <c r="C27" s="1295"/>
      <c r="D27" s="1295"/>
      <c r="E27" s="1295"/>
      <c r="F27" s="1295"/>
      <c r="G27" s="1295"/>
      <c r="H27" s="1295"/>
      <c r="I27" s="1295"/>
      <c r="J27" s="1255"/>
    </row>
    <row r="28" spans="1:11" s="1246" customFormat="1" ht="4.6500000000000004" customHeight="1">
      <c r="A28" s="1269"/>
      <c r="B28" s="1254"/>
      <c r="C28" s="1254"/>
      <c r="D28" s="1254"/>
      <c r="E28" s="1254"/>
      <c r="F28" s="1254"/>
      <c r="G28" s="1254"/>
      <c r="H28" s="1254"/>
      <c r="I28" s="1254"/>
      <c r="J28" s="1270"/>
    </row>
    <row r="29" spans="1:11" hidden="1">
      <c r="K29" s="1272"/>
    </row>
    <row r="30" spans="1:11" hidden="1">
      <c r="K30" s="1272"/>
    </row>
    <row r="31" spans="1:11" hidden="1">
      <c r="B31" s="1355"/>
      <c r="K31" s="1272"/>
    </row>
    <row r="32" spans="1:11" hidden="1">
      <c r="K32" s="1272"/>
    </row>
    <row r="33" spans="11:11" hidden="1">
      <c r="K33" s="1272"/>
    </row>
    <row r="34" spans="11:11" hidden="1">
      <c r="K34" s="1272"/>
    </row>
    <row r="35" spans="11:11" hidden="1">
      <c r="K35" s="1272"/>
    </row>
    <row r="36" spans="11:11" hidden="1">
      <c r="K36" s="1272"/>
    </row>
    <row r="37" spans="11:11" hidden="1">
      <c r="K37" s="1272"/>
    </row>
    <row r="38" spans="11:11" hidden="1">
      <c r="K38" s="1273"/>
    </row>
    <row r="39" spans="11:11" hidden="1">
      <c r="K39" s="1273"/>
    </row>
  </sheetData>
  <sheetProtection sheet="1" objects="1" scenarios="1"/>
  <mergeCells count="3">
    <mergeCell ref="B6:B7"/>
    <mergeCell ref="I6:I7"/>
    <mergeCell ref="H7:H8"/>
  </mergeCells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2"/>
  <dimension ref="A1:Y72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6640625" style="86" customWidth="1"/>
    <col min="2" max="2" width="29.44140625" style="86" customWidth="1"/>
    <col min="3" max="3" width="4.33203125" style="86" customWidth="1"/>
    <col min="4" max="5" width="5" style="86" customWidth="1"/>
    <col min="6" max="8" width="5.109375" style="86" customWidth="1"/>
    <col min="9" max="10" width="0.88671875" style="86" customWidth="1"/>
    <col min="11" max="25" width="0" style="86" hidden="1" customWidth="1"/>
    <col min="26" max="16384" width="9.5546875" style="86" hidden="1"/>
  </cols>
  <sheetData>
    <row r="1" spans="1:20" s="32" customFormat="1" ht="4.6500000000000004" customHeight="1">
      <c r="A1" s="29"/>
      <c r="B1" s="30"/>
      <c r="C1" s="30"/>
      <c r="D1" s="30"/>
      <c r="E1" s="30"/>
      <c r="F1" s="30"/>
      <c r="G1" s="30"/>
      <c r="H1" s="30"/>
      <c r="I1" s="31"/>
    </row>
    <row r="2" spans="1:20" s="38" customFormat="1" ht="11.4" customHeight="1">
      <c r="A2" s="33"/>
      <c r="B2" s="34" t="s">
        <v>13</v>
      </c>
      <c r="C2" s="35"/>
      <c r="D2" s="35"/>
      <c r="E2" s="68"/>
      <c r="F2" s="35"/>
      <c r="G2" s="36"/>
      <c r="H2" s="1346" t="s">
        <v>37</v>
      </c>
      <c r="I2" s="37"/>
      <c r="R2" s="32"/>
    </row>
    <row r="3" spans="1:20" s="38" customFormat="1" ht="11.4" customHeight="1">
      <c r="A3" s="33"/>
      <c r="B3" s="34" t="s">
        <v>15</v>
      </c>
      <c r="C3" s="35"/>
      <c r="D3" s="35"/>
      <c r="E3" s="35"/>
      <c r="F3" s="35"/>
      <c r="G3" s="39"/>
      <c r="H3" s="853" t="s">
        <v>62</v>
      </c>
      <c r="I3" s="40"/>
      <c r="R3" s="41"/>
    </row>
    <row r="4" spans="1:20" s="38" customFormat="1" ht="11.4" customHeight="1">
      <c r="A4" s="33"/>
      <c r="B4" s="34" t="s">
        <v>16</v>
      </c>
      <c r="C4" s="35"/>
      <c r="D4" s="35"/>
      <c r="E4" s="35"/>
      <c r="F4" s="35"/>
      <c r="G4" s="35"/>
      <c r="H4" s="35"/>
      <c r="I4" s="42"/>
    </row>
    <row r="5" spans="1:20" s="38" customFormat="1" ht="11.4" customHeight="1">
      <c r="A5" s="33"/>
      <c r="B5" s="43" t="s">
        <v>17</v>
      </c>
      <c r="C5" s="35"/>
      <c r="D5" s="35"/>
      <c r="E5" s="35"/>
      <c r="F5" s="35"/>
      <c r="G5" s="35"/>
      <c r="H5" s="35"/>
      <c r="I5" s="42"/>
    </row>
    <row r="6" spans="1:20" s="47" customFormat="1" ht="3" customHeight="1">
      <c r="A6" s="44"/>
      <c r="B6" s="45"/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5"/>
      <c r="Q6" s="45"/>
      <c r="R6" s="45"/>
    </row>
    <row r="7" spans="1:20" s="47" customFormat="1" ht="3" customHeight="1">
      <c r="A7" s="44"/>
      <c r="B7" s="48"/>
      <c r="C7" s="48"/>
      <c r="D7" s="48"/>
      <c r="E7" s="48"/>
      <c r="F7" s="48"/>
      <c r="G7" s="48"/>
      <c r="H7" s="48"/>
      <c r="I7" s="46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s="47" customFormat="1" ht="8.6999999999999993" customHeight="1">
      <c r="A8" s="44"/>
      <c r="B8" s="49" t="s">
        <v>18</v>
      </c>
      <c r="C8" s="50">
        <v>2001</v>
      </c>
      <c r="D8" s="50">
        <v>2002</v>
      </c>
      <c r="E8" s="50">
        <v>2003</v>
      </c>
      <c r="F8" s="50">
        <v>2004</v>
      </c>
      <c r="G8" s="50">
        <v>2005</v>
      </c>
      <c r="H8" s="50">
        <v>2006</v>
      </c>
      <c r="I8" s="51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s="47" customFormat="1" ht="3" customHeight="1">
      <c r="A9" s="44"/>
      <c r="B9" s="52"/>
      <c r="C9" s="53"/>
      <c r="D9" s="53"/>
      <c r="E9" s="53"/>
      <c r="F9" s="53"/>
      <c r="G9" s="53"/>
      <c r="H9" s="53"/>
      <c r="I9" s="37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s="47" customFormat="1" ht="3" customHeight="1">
      <c r="A10" s="44"/>
      <c r="B10" s="45"/>
      <c r="C10" s="50"/>
      <c r="D10" s="50"/>
      <c r="E10" s="50"/>
      <c r="F10" s="50"/>
      <c r="G10" s="50"/>
      <c r="H10" s="50"/>
      <c r="I10" s="37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s="47" customFormat="1" ht="9" customHeight="1">
      <c r="A11" s="44"/>
      <c r="B11" s="54" t="s">
        <v>4</v>
      </c>
      <c r="C11" s="55">
        <v>98.211336666666668</v>
      </c>
      <c r="D11" s="55">
        <v>98.861352499999995</v>
      </c>
      <c r="E11" s="55">
        <v>100</v>
      </c>
      <c r="F11" s="55">
        <v>99.564885833333349</v>
      </c>
      <c r="G11" s="55">
        <v>101.99422499999999</v>
      </c>
      <c r="H11" s="55">
        <v>103.07352250000001</v>
      </c>
      <c r="I11" s="37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s="60" customFormat="1" ht="9" customHeight="1">
      <c r="A12" s="56"/>
      <c r="B12" s="57" t="s">
        <v>19</v>
      </c>
      <c r="C12" s="58">
        <v>90.931666666666658</v>
      </c>
      <c r="D12" s="58">
        <v>94.480833333333337</v>
      </c>
      <c r="E12" s="58">
        <v>99.999166666666682</v>
      </c>
      <c r="F12" s="58">
        <v>98.633333333333312</v>
      </c>
      <c r="G12" s="58">
        <v>100.39666666666666</v>
      </c>
      <c r="H12" s="58">
        <v>101.97087500000002</v>
      </c>
      <c r="I12" s="59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s="60" customFormat="1" ht="9" customHeight="1">
      <c r="A13" s="56"/>
      <c r="B13" s="57" t="s">
        <v>20</v>
      </c>
      <c r="C13" s="58">
        <v>100.90666666666665</v>
      </c>
      <c r="D13" s="58">
        <v>99.661666666666676</v>
      </c>
      <c r="E13" s="58">
        <v>99.999166666666682</v>
      </c>
      <c r="F13" s="58">
        <v>97.488333333333344</v>
      </c>
      <c r="G13" s="58">
        <v>102.3275</v>
      </c>
      <c r="H13" s="58">
        <v>99.237700000000004</v>
      </c>
      <c r="I13" s="59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s="60" customFormat="1" ht="9" customHeight="1">
      <c r="A14" s="56"/>
      <c r="B14" s="61" t="s">
        <v>21</v>
      </c>
      <c r="C14" s="58">
        <v>93.492500000000007</v>
      </c>
      <c r="D14" s="58">
        <v>98.034999999999982</v>
      </c>
      <c r="E14" s="58">
        <v>99.999999999999986</v>
      </c>
      <c r="F14" s="58">
        <v>98.703333333333333</v>
      </c>
      <c r="G14" s="58">
        <v>93.458333333333329</v>
      </c>
      <c r="H14" s="58">
        <v>115.63254999999998</v>
      </c>
      <c r="I14" s="59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32"/>
    </row>
    <row r="15" spans="1:20" s="60" customFormat="1" ht="9" customHeight="1">
      <c r="A15" s="56"/>
      <c r="B15" s="61" t="s">
        <v>22</v>
      </c>
      <c r="C15" s="58">
        <v>89.28416666666665</v>
      </c>
      <c r="D15" s="58">
        <v>92.435833333333335</v>
      </c>
      <c r="E15" s="58">
        <v>99.999166666666667</v>
      </c>
      <c r="F15" s="58">
        <v>106.19666666666667</v>
      </c>
      <c r="G15" s="58">
        <v>107.02333333333335</v>
      </c>
      <c r="H15" s="58">
        <v>105.87002500000001</v>
      </c>
      <c r="I15" s="59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32"/>
    </row>
    <row r="16" spans="1:20" s="47" customFormat="1" ht="9" customHeight="1">
      <c r="A16" s="44"/>
      <c r="B16" s="61" t="s">
        <v>23</v>
      </c>
      <c r="C16" s="58">
        <v>92.790833333333339</v>
      </c>
      <c r="D16" s="58">
        <v>103.82916666666667</v>
      </c>
      <c r="E16" s="58">
        <v>99.999166666666667</v>
      </c>
      <c r="F16" s="58">
        <v>101.49916666666668</v>
      </c>
      <c r="G16" s="58">
        <v>102.92666666666668</v>
      </c>
      <c r="H16" s="58">
        <v>106.88622500000001</v>
      </c>
      <c r="I16" s="63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32"/>
    </row>
    <row r="17" spans="1:20" s="47" customFormat="1" ht="9" customHeight="1">
      <c r="A17" s="44"/>
      <c r="B17" s="61" t="s">
        <v>24</v>
      </c>
      <c r="C17" s="64">
        <v>115.69083333333332</v>
      </c>
      <c r="D17" s="64">
        <v>116.60499999999996</v>
      </c>
      <c r="E17" s="58">
        <v>100</v>
      </c>
      <c r="F17" s="64">
        <v>116.35250000000002</v>
      </c>
      <c r="G17" s="64">
        <v>111.34999999999998</v>
      </c>
      <c r="H17" s="64">
        <v>105.92220833333334</v>
      </c>
      <c r="I17" s="65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32"/>
    </row>
    <row r="18" spans="1:20" s="47" customFormat="1" ht="9" customHeight="1">
      <c r="A18" s="44"/>
      <c r="B18" s="61" t="s">
        <v>25</v>
      </c>
      <c r="C18" s="64">
        <v>99.420833333333334</v>
      </c>
      <c r="D18" s="64">
        <v>98.964166666666685</v>
      </c>
      <c r="E18" s="58">
        <v>100</v>
      </c>
      <c r="F18" s="64">
        <v>96.245000000000005</v>
      </c>
      <c r="G18" s="64">
        <v>99.995000000000005</v>
      </c>
      <c r="H18" s="64">
        <v>99.687274999999985</v>
      </c>
      <c r="I18" s="46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s="47" customFormat="1" ht="9" customHeight="1">
      <c r="A19" s="44"/>
      <c r="B19" s="61" t="s">
        <v>26</v>
      </c>
      <c r="C19" s="64">
        <v>104.49833333333333</v>
      </c>
      <c r="D19" s="64">
        <v>104.77750000000002</v>
      </c>
      <c r="E19" s="58">
        <v>100.00083333333333</v>
      </c>
      <c r="F19" s="64">
        <v>124.52</v>
      </c>
      <c r="G19" s="64">
        <v>132.41083333333336</v>
      </c>
      <c r="H19" s="64">
        <v>127.49832500000002</v>
      </c>
      <c r="I19" s="46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s="47" customFormat="1" ht="9" customHeight="1">
      <c r="A20" s="44"/>
      <c r="B20" s="61" t="s">
        <v>27</v>
      </c>
      <c r="C20" s="64">
        <v>101.36500000000001</v>
      </c>
      <c r="D20" s="64">
        <v>101.90666666666668</v>
      </c>
      <c r="E20" s="58">
        <v>99.999166666666667</v>
      </c>
      <c r="F20" s="64">
        <v>93.592499999999987</v>
      </c>
      <c r="G20" s="64">
        <v>97.695000000000007</v>
      </c>
      <c r="H20" s="64">
        <v>100.847875</v>
      </c>
      <c r="I20" s="46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s="47" customFormat="1" ht="9" customHeight="1">
      <c r="A21" s="44"/>
      <c r="B21" s="61" t="s">
        <v>28</v>
      </c>
      <c r="C21" s="64">
        <v>100.05083333333334</v>
      </c>
      <c r="D21" s="64">
        <v>100.06083333333335</v>
      </c>
      <c r="E21" s="58">
        <v>99.999999999999986</v>
      </c>
      <c r="F21" s="64">
        <v>99.49</v>
      </c>
      <c r="G21" s="64">
        <v>101.79166666666667</v>
      </c>
      <c r="H21" s="64">
        <v>104.08958333333332</v>
      </c>
      <c r="I21" s="46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s="47" customFormat="1" ht="9" customHeight="1">
      <c r="A22" s="44"/>
      <c r="B22" s="61" t="s">
        <v>29</v>
      </c>
      <c r="C22" s="64">
        <v>99.271666666666661</v>
      </c>
      <c r="D22" s="64">
        <v>99.179999999999993</v>
      </c>
      <c r="E22" s="58">
        <v>100.00083333333333</v>
      </c>
      <c r="F22" s="64">
        <v>119.31416666666667</v>
      </c>
      <c r="G22" s="64">
        <v>131.73083333333332</v>
      </c>
      <c r="H22" s="64">
        <v>117.88255833333334</v>
      </c>
      <c r="I22" s="46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s="47" customFormat="1" ht="9" customHeight="1">
      <c r="A23" s="44"/>
      <c r="B23" s="61" t="s">
        <v>30</v>
      </c>
      <c r="C23" s="64">
        <v>97.840000000000018</v>
      </c>
      <c r="D23" s="64">
        <v>100.48166666666667</v>
      </c>
      <c r="E23" s="58">
        <v>100</v>
      </c>
      <c r="F23" s="64">
        <v>93.574166666666656</v>
      </c>
      <c r="G23" s="64">
        <v>93.4375</v>
      </c>
      <c r="H23" s="64">
        <v>93.539674999999988</v>
      </c>
      <c r="I23" s="46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s="47" customFormat="1" ht="9" customHeight="1">
      <c r="A24" s="44"/>
      <c r="B24" s="61" t="s">
        <v>31</v>
      </c>
      <c r="C24" s="64">
        <v>107.65333333333332</v>
      </c>
      <c r="D24" s="64">
        <v>104.4425</v>
      </c>
      <c r="E24" s="58">
        <v>100</v>
      </c>
      <c r="F24" s="64">
        <v>101.36166666666666</v>
      </c>
      <c r="G24" s="64">
        <v>104.77249999999998</v>
      </c>
      <c r="H24" s="64">
        <v>111.00708333333334</v>
      </c>
      <c r="I24" s="46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s="47" customFormat="1" ht="9" customHeight="1">
      <c r="A25" s="44"/>
      <c r="B25" s="61" t="s">
        <v>544</v>
      </c>
      <c r="C25" s="64"/>
      <c r="D25" s="64"/>
      <c r="E25" s="58"/>
      <c r="F25" s="64"/>
      <c r="G25" s="64"/>
      <c r="H25" s="64"/>
      <c r="I25" s="46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s="47" customFormat="1" ht="9" customHeight="1">
      <c r="A26" s="44"/>
      <c r="B26" s="61" t="s">
        <v>545</v>
      </c>
      <c r="C26" s="64">
        <v>105.34416666666665</v>
      </c>
      <c r="D26" s="64">
        <v>103.10749999999997</v>
      </c>
      <c r="E26" s="58">
        <v>99.999999999999986</v>
      </c>
      <c r="F26" s="64">
        <v>97.887500000000003</v>
      </c>
      <c r="G26" s="64">
        <v>95.496666666666655</v>
      </c>
      <c r="H26" s="64">
        <v>87.468808333333342</v>
      </c>
      <c r="I26" s="46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s="47" customFormat="1" ht="9" customHeight="1">
      <c r="A27" s="44"/>
      <c r="B27" s="61" t="s">
        <v>32</v>
      </c>
      <c r="C27" s="64">
        <v>109.04166666666664</v>
      </c>
      <c r="D27" s="64">
        <v>102.41416666666667</v>
      </c>
      <c r="E27" s="58">
        <v>99.999166666666667</v>
      </c>
      <c r="F27" s="64">
        <v>101.37</v>
      </c>
      <c r="G27" s="64">
        <v>104.92666666666668</v>
      </c>
      <c r="H27" s="64">
        <v>106.24381666666666</v>
      </c>
      <c r="I27" s="46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s="47" customFormat="1" ht="9" customHeight="1">
      <c r="A28" s="44"/>
      <c r="B28" s="61" t="s">
        <v>33</v>
      </c>
      <c r="C28" s="64">
        <v>118.08583333333335</v>
      </c>
      <c r="D28" s="64">
        <v>108.84583333333336</v>
      </c>
      <c r="E28" s="58">
        <v>100</v>
      </c>
      <c r="F28" s="64">
        <v>97.253333333333345</v>
      </c>
      <c r="G28" s="64">
        <v>101.81583333333334</v>
      </c>
      <c r="H28" s="64">
        <v>108.70316666666666</v>
      </c>
      <c r="I28" s="46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s="47" customFormat="1" ht="4.6500000000000004" customHeight="1">
      <c r="A29" s="44"/>
      <c r="B29" s="61"/>
      <c r="C29" s="66"/>
      <c r="D29" s="66"/>
      <c r="E29" s="66"/>
      <c r="F29" s="67"/>
      <c r="G29" s="67"/>
      <c r="H29" s="67"/>
      <c r="I29" s="46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s="47" customFormat="1" ht="9" customHeight="1">
      <c r="A30" s="44"/>
      <c r="B30" s="61"/>
      <c r="C30" s="66"/>
      <c r="D30" s="66"/>
      <c r="E30" s="66"/>
      <c r="F30" s="67"/>
      <c r="G30" s="67"/>
      <c r="H30" s="67"/>
      <c r="I30" s="46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s="47" customFormat="1" ht="9" customHeight="1">
      <c r="A31" s="44"/>
      <c r="B31" s="61"/>
      <c r="C31" s="66"/>
      <c r="D31" s="66"/>
      <c r="E31" s="66"/>
      <c r="F31" s="67"/>
      <c r="G31" s="67"/>
      <c r="H31" s="67"/>
      <c r="I31" s="46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s="47" customFormat="1" ht="9" customHeight="1">
      <c r="A32" s="44"/>
      <c r="B32" s="61"/>
      <c r="C32" s="66"/>
      <c r="D32" s="66"/>
      <c r="E32" s="66"/>
      <c r="F32" s="67"/>
      <c r="G32" s="67"/>
      <c r="H32" s="67"/>
      <c r="I32" s="46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5" s="47" customFormat="1" ht="9" customHeight="1">
      <c r="A33" s="44"/>
      <c r="B33" s="61"/>
      <c r="C33" s="66"/>
      <c r="D33" s="66"/>
      <c r="E33" s="66"/>
      <c r="F33" s="67"/>
      <c r="G33" s="67"/>
      <c r="H33" s="67"/>
      <c r="I33" s="46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5" s="47" customFormat="1" ht="5.25" customHeight="1">
      <c r="A34" s="44"/>
      <c r="B34" s="61"/>
      <c r="C34" s="66"/>
      <c r="D34" s="66"/>
      <c r="E34" s="66"/>
      <c r="F34" s="67"/>
      <c r="G34" s="67"/>
      <c r="H34" s="67"/>
      <c r="I34" s="46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5" s="47" customFormat="1" ht="9" customHeight="1">
      <c r="A35" s="44"/>
      <c r="B35" s="61"/>
      <c r="C35" s="66"/>
      <c r="D35" s="66"/>
      <c r="E35" s="66"/>
      <c r="F35" s="67"/>
      <c r="G35" s="67"/>
      <c r="H35" s="67"/>
      <c r="I35" s="4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5" s="47" customFormat="1" ht="9" customHeight="1">
      <c r="A36" s="44"/>
      <c r="B36" s="61"/>
      <c r="C36" s="66"/>
      <c r="D36" s="66"/>
      <c r="E36" s="66"/>
      <c r="F36" s="67"/>
      <c r="G36" s="67"/>
      <c r="H36" s="67"/>
      <c r="I36" s="46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5" s="47" customFormat="1" ht="6" customHeight="1">
      <c r="A37" s="44"/>
      <c r="B37" s="61"/>
      <c r="C37" s="68"/>
      <c r="D37" s="66"/>
      <c r="E37" s="66"/>
      <c r="F37" s="67"/>
      <c r="G37" s="67"/>
      <c r="H37" s="67"/>
      <c r="I37" s="4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5" s="47" customFormat="1" ht="9" customHeight="1">
      <c r="A38" s="44"/>
      <c r="B38" s="61"/>
      <c r="C38" s="66"/>
      <c r="D38" s="66"/>
      <c r="E38" s="66"/>
      <c r="F38" s="45"/>
      <c r="G38" s="36"/>
      <c r="H38" s="129" t="s">
        <v>37</v>
      </c>
      <c r="I38" s="4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5" s="47" customFormat="1" ht="9" customHeight="1">
      <c r="A39" s="44"/>
      <c r="B39" s="61"/>
      <c r="C39" s="66"/>
      <c r="D39" s="66"/>
      <c r="E39" s="66"/>
      <c r="F39" s="45"/>
      <c r="G39" s="69"/>
      <c r="H39" s="853" t="s">
        <v>70</v>
      </c>
      <c r="I39" s="46"/>
      <c r="J39" s="70"/>
      <c r="K39" s="70"/>
      <c r="L39" s="70"/>
      <c r="M39" s="70"/>
      <c r="N39" s="70"/>
      <c r="O39" s="70"/>
      <c r="P39" s="32"/>
      <c r="Q39" s="32"/>
      <c r="R39" s="32"/>
      <c r="S39" s="32"/>
      <c r="T39" s="32"/>
    </row>
    <row r="40" spans="1:25" s="47" customFormat="1" ht="3" customHeight="1">
      <c r="A40" s="44"/>
      <c r="B40" s="45"/>
      <c r="C40" s="71"/>
      <c r="D40" s="45"/>
      <c r="E40" s="45"/>
      <c r="F40" s="45"/>
      <c r="G40" s="45"/>
      <c r="H40" s="45"/>
      <c r="I40" s="46"/>
      <c r="J40" s="45"/>
      <c r="K40" s="45"/>
      <c r="L40" s="45"/>
      <c r="M40" s="45"/>
      <c r="N40" s="45"/>
      <c r="O40" s="45"/>
      <c r="P40" s="45"/>
      <c r="Q40" s="45"/>
      <c r="R40" s="45"/>
    </row>
    <row r="41" spans="1:25" s="47" customFormat="1" ht="3" customHeight="1">
      <c r="A41" s="44"/>
      <c r="B41" s="48"/>
      <c r="C41" s="72"/>
      <c r="D41" s="48"/>
      <c r="E41" s="48"/>
      <c r="F41" s="48"/>
      <c r="G41" s="48"/>
      <c r="H41" s="48"/>
      <c r="I41" s="46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5" s="47" customFormat="1" ht="8.6999999999999993" customHeight="1">
      <c r="A42" s="44"/>
      <c r="B42" s="49" t="s">
        <v>18</v>
      </c>
      <c r="C42" s="68">
        <v>2007</v>
      </c>
      <c r="D42" s="68">
        <v>2008</v>
      </c>
      <c r="E42" s="68">
        <v>2009</v>
      </c>
      <c r="F42" s="68">
        <v>2010</v>
      </c>
      <c r="G42" s="68">
        <v>2011</v>
      </c>
      <c r="H42" s="68" t="s">
        <v>10</v>
      </c>
      <c r="I42" s="51"/>
      <c r="J42" s="73"/>
      <c r="K42" s="73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</row>
    <row r="43" spans="1:25" s="47" customFormat="1" ht="3" customHeight="1">
      <c r="A43" s="44"/>
      <c r="B43" s="52"/>
      <c r="C43" s="74"/>
      <c r="D43" s="53"/>
      <c r="E43" s="53"/>
      <c r="F43" s="53"/>
      <c r="G43" s="53"/>
      <c r="H43" s="53"/>
      <c r="I43" s="37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5" s="47" customFormat="1" ht="3" customHeight="1">
      <c r="A44" s="44"/>
      <c r="B44" s="45"/>
      <c r="C44" s="66"/>
      <c r="D44" s="50"/>
      <c r="E44" s="50"/>
      <c r="F44" s="50"/>
      <c r="G44" s="50"/>
      <c r="H44" s="50"/>
      <c r="I44" s="37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5" s="47" customFormat="1" ht="9" customHeight="1">
      <c r="A45" s="44"/>
      <c r="B45" s="54" t="s">
        <v>4</v>
      </c>
      <c r="C45" s="71">
        <v>103.68007916666666</v>
      </c>
      <c r="D45" s="71">
        <v>104.51070083333333</v>
      </c>
      <c r="E45" s="71">
        <v>101.58228416666668</v>
      </c>
      <c r="F45" s="71">
        <v>102.24921833333333</v>
      </c>
      <c r="G45" s="71">
        <v>103.83829333333331</v>
      </c>
      <c r="H45" s="71">
        <v>105.2063825</v>
      </c>
      <c r="I45" s="37"/>
      <c r="J45" s="32"/>
      <c r="K45" s="32"/>
      <c r="L45" s="75"/>
      <c r="M45" s="32"/>
      <c r="N45" s="32"/>
      <c r="O45" s="32"/>
      <c r="P45" s="32"/>
      <c r="Q45" s="32"/>
      <c r="R45" s="32"/>
      <c r="S45" s="32"/>
      <c r="T45" s="32"/>
    </row>
    <row r="46" spans="1:25" s="60" customFormat="1" ht="9" customHeight="1">
      <c r="A46" s="56"/>
      <c r="B46" s="57" t="s">
        <v>19</v>
      </c>
      <c r="C46" s="76">
        <v>103.35166666666667</v>
      </c>
      <c r="D46" s="76">
        <v>106.54833333333335</v>
      </c>
      <c r="E46" s="76">
        <v>107.05999999999999</v>
      </c>
      <c r="F46" s="76">
        <v>107.46249999999999</v>
      </c>
      <c r="G46" s="76">
        <v>109.78833333333334</v>
      </c>
      <c r="H46" s="76">
        <v>111.88166666666666</v>
      </c>
      <c r="I46" s="59"/>
      <c r="J46" s="77"/>
      <c r="K46" s="67"/>
      <c r="L46" s="75"/>
      <c r="M46" s="32"/>
      <c r="N46" s="32"/>
      <c r="O46" s="32"/>
      <c r="P46" s="32"/>
      <c r="Q46" s="32"/>
      <c r="R46" s="32"/>
      <c r="S46" s="32"/>
      <c r="T46" s="32"/>
    </row>
    <row r="47" spans="1:25" s="60" customFormat="1" ht="9" customHeight="1">
      <c r="A47" s="56"/>
      <c r="B47" s="57" t="s">
        <v>20</v>
      </c>
      <c r="C47" s="76">
        <v>96.535833333333315</v>
      </c>
      <c r="D47" s="76">
        <v>96.942499999999995</v>
      </c>
      <c r="E47" s="76">
        <v>96.536666666666676</v>
      </c>
      <c r="F47" s="76">
        <v>100.10583333333334</v>
      </c>
      <c r="G47" s="76">
        <v>101.08583333333333</v>
      </c>
      <c r="H47" s="76">
        <v>102.5575</v>
      </c>
      <c r="I47" s="59"/>
      <c r="J47" s="77"/>
      <c r="K47" s="67"/>
      <c r="L47" s="75"/>
      <c r="M47" s="32"/>
      <c r="N47" s="32"/>
      <c r="O47" s="32"/>
      <c r="P47" s="32"/>
      <c r="Q47" s="32"/>
      <c r="R47" s="32"/>
      <c r="S47" s="32"/>
      <c r="T47" s="32"/>
    </row>
    <row r="48" spans="1:25" s="60" customFormat="1" ht="9" customHeight="1">
      <c r="A48" s="56"/>
      <c r="B48" s="61" t="s">
        <v>21</v>
      </c>
      <c r="C48" s="76">
        <v>120.52083333333331</v>
      </c>
      <c r="D48" s="76">
        <v>126.59916666666665</v>
      </c>
      <c r="E48" s="76">
        <v>128.98499999999999</v>
      </c>
      <c r="F48" s="76">
        <v>134.95000000000002</v>
      </c>
      <c r="G48" s="76">
        <v>137.10583333333332</v>
      </c>
      <c r="H48" s="76">
        <v>132.67750000000001</v>
      </c>
      <c r="I48" s="59"/>
      <c r="J48" s="77"/>
      <c r="K48" s="67"/>
      <c r="L48" s="75"/>
      <c r="M48" s="62"/>
      <c r="N48" s="62"/>
      <c r="O48" s="62"/>
      <c r="P48" s="62"/>
      <c r="Q48" s="62"/>
      <c r="R48" s="62"/>
      <c r="S48" s="62"/>
      <c r="T48" s="32"/>
    </row>
    <row r="49" spans="1:20" s="60" customFormat="1" ht="9" customHeight="1">
      <c r="A49" s="56"/>
      <c r="B49" s="61" t="s">
        <v>22</v>
      </c>
      <c r="C49" s="76">
        <v>89.839999999999989</v>
      </c>
      <c r="D49" s="76">
        <v>84.914999999999978</v>
      </c>
      <c r="E49" s="76">
        <v>82.158333333333346</v>
      </c>
      <c r="F49" s="76">
        <v>82.427499999999995</v>
      </c>
      <c r="G49" s="76">
        <v>79.94</v>
      </c>
      <c r="H49" s="76">
        <v>79.080833333333345</v>
      </c>
      <c r="I49" s="59"/>
      <c r="J49" s="77"/>
      <c r="K49" s="67"/>
      <c r="L49" s="75"/>
      <c r="M49" s="62"/>
      <c r="N49" s="62"/>
      <c r="O49" s="62"/>
      <c r="P49" s="62"/>
      <c r="Q49" s="62"/>
      <c r="R49" s="62"/>
      <c r="S49" s="62"/>
      <c r="T49" s="32"/>
    </row>
    <row r="50" spans="1:20" s="47" customFormat="1" ht="9" customHeight="1">
      <c r="A50" s="44"/>
      <c r="B50" s="61" t="s">
        <v>23</v>
      </c>
      <c r="C50" s="76">
        <v>112.33333333333331</v>
      </c>
      <c r="D50" s="76">
        <v>110.78916666666665</v>
      </c>
      <c r="E50" s="76">
        <v>108.21166666666666</v>
      </c>
      <c r="F50" s="78">
        <v>108.26833333333336</v>
      </c>
      <c r="G50" s="78">
        <v>110.79000000000002</v>
      </c>
      <c r="H50" s="78">
        <v>110.6275</v>
      </c>
      <c r="I50" s="63"/>
      <c r="J50" s="77"/>
      <c r="K50" s="67"/>
      <c r="L50" s="75"/>
      <c r="M50" s="62"/>
      <c r="N50" s="62"/>
      <c r="O50" s="62"/>
      <c r="P50" s="62"/>
      <c r="Q50" s="62"/>
      <c r="R50" s="62"/>
      <c r="S50" s="62"/>
      <c r="T50" s="32"/>
    </row>
    <row r="51" spans="1:20" s="47" customFormat="1" ht="9" customHeight="1">
      <c r="A51" s="44"/>
      <c r="B51" s="61" t="s">
        <v>24</v>
      </c>
      <c r="C51" s="78">
        <v>103.045</v>
      </c>
      <c r="D51" s="78">
        <v>84.197499999999991</v>
      </c>
      <c r="E51" s="78">
        <v>63.981666666666648</v>
      </c>
      <c r="F51" s="78">
        <v>61.298333333333325</v>
      </c>
      <c r="G51" s="78">
        <v>59.237500000000004</v>
      </c>
      <c r="H51" s="78">
        <v>54.960000000000008</v>
      </c>
      <c r="I51" s="65"/>
      <c r="J51" s="77"/>
      <c r="K51" s="67"/>
      <c r="L51" s="75"/>
      <c r="M51" s="62"/>
      <c r="N51" s="62"/>
      <c r="O51" s="62"/>
      <c r="P51" s="62"/>
      <c r="Q51" s="62"/>
      <c r="R51" s="62"/>
      <c r="S51" s="62"/>
      <c r="T51" s="32"/>
    </row>
    <row r="52" spans="1:20" s="47" customFormat="1" ht="9" customHeight="1">
      <c r="A52" s="44"/>
      <c r="B52" s="61" t="s">
        <v>25</v>
      </c>
      <c r="C52" s="78">
        <v>102.38833333333334</v>
      </c>
      <c r="D52" s="78">
        <v>103.66666666666667</v>
      </c>
      <c r="E52" s="78">
        <v>103.71833333333335</v>
      </c>
      <c r="F52" s="78">
        <v>100.16666666666667</v>
      </c>
      <c r="G52" s="78">
        <v>101.43999999999998</v>
      </c>
      <c r="H52" s="78">
        <v>102.20833333333333</v>
      </c>
      <c r="I52" s="46"/>
      <c r="J52" s="77"/>
      <c r="K52" s="67"/>
      <c r="L52" s="75"/>
      <c r="M52" s="32"/>
      <c r="N52" s="32"/>
      <c r="O52" s="32"/>
      <c r="P52" s="32"/>
      <c r="Q52" s="32"/>
      <c r="R52" s="32"/>
      <c r="S52" s="32"/>
      <c r="T52" s="32"/>
    </row>
    <row r="53" spans="1:20" s="47" customFormat="1" ht="9" customHeight="1">
      <c r="A53" s="44"/>
      <c r="B53" s="61" t="s">
        <v>26</v>
      </c>
      <c r="C53" s="78">
        <v>124.01</v>
      </c>
      <c r="D53" s="78">
        <v>117.55583333333334</v>
      </c>
      <c r="E53" s="78">
        <v>109.15583333333335</v>
      </c>
      <c r="F53" s="78">
        <v>101.50083333333333</v>
      </c>
      <c r="G53" s="78">
        <v>105.15499999999997</v>
      </c>
      <c r="H53" s="78">
        <v>119.2675</v>
      </c>
      <c r="I53" s="46"/>
      <c r="J53" s="77"/>
      <c r="K53" s="67"/>
      <c r="L53" s="75"/>
      <c r="M53" s="32"/>
      <c r="N53" s="32"/>
      <c r="O53" s="32"/>
      <c r="P53" s="32"/>
      <c r="Q53" s="32"/>
      <c r="R53" s="32"/>
      <c r="S53" s="32"/>
      <c r="T53" s="32"/>
    </row>
    <row r="54" spans="1:20" s="47" customFormat="1" ht="9" customHeight="1">
      <c r="A54" s="44"/>
      <c r="B54" s="61" t="s">
        <v>27</v>
      </c>
      <c r="C54" s="78">
        <v>104.72916666666667</v>
      </c>
      <c r="D54" s="78">
        <v>101.45250000000003</v>
      </c>
      <c r="E54" s="78">
        <v>95.855833333333337</v>
      </c>
      <c r="F54" s="78">
        <v>94.315833333333345</v>
      </c>
      <c r="G54" s="78">
        <v>93.595000000000013</v>
      </c>
      <c r="H54" s="78">
        <v>93.694166666666646</v>
      </c>
      <c r="I54" s="46"/>
      <c r="J54" s="77"/>
      <c r="K54" s="67"/>
      <c r="L54" s="75"/>
      <c r="M54" s="32"/>
      <c r="N54" s="32"/>
      <c r="O54" s="32"/>
      <c r="P54" s="32"/>
      <c r="Q54" s="32"/>
      <c r="R54" s="32"/>
      <c r="S54" s="32"/>
      <c r="T54" s="32"/>
    </row>
    <row r="55" spans="1:20" s="47" customFormat="1" ht="9" customHeight="1">
      <c r="A55" s="44"/>
      <c r="B55" s="61" t="s">
        <v>28</v>
      </c>
      <c r="C55" s="78">
        <v>107.00999999999999</v>
      </c>
      <c r="D55" s="78">
        <v>107.25083333333335</v>
      </c>
      <c r="E55" s="78">
        <v>102.03166666666668</v>
      </c>
      <c r="F55" s="78">
        <v>102.39666666666669</v>
      </c>
      <c r="G55" s="78">
        <v>103.96</v>
      </c>
      <c r="H55" s="78">
        <v>104.91416666666665</v>
      </c>
      <c r="I55" s="46"/>
      <c r="J55" s="77"/>
      <c r="K55" s="67"/>
      <c r="L55" s="75"/>
      <c r="M55" s="32"/>
      <c r="N55" s="32"/>
      <c r="O55" s="32"/>
      <c r="P55" s="32"/>
      <c r="Q55" s="32"/>
      <c r="R55" s="32"/>
      <c r="S55" s="32"/>
      <c r="T55" s="32"/>
    </row>
    <row r="56" spans="1:20" s="47" customFormat="1" ht="9" customHeight="1">
      <c r="A56" s="44"/>
      <c r="B56" s="61" t="s">
        <v>29</v>
      </c>
      <c r="C56" s="78">
        <v>101.4825</v>
      </c>
      <c r="D56" s="78">
        <v>91.048333333333332</v>
      </c>
      <c r="E56" s="78">
        <v>76.359999999999985</v>
      </c>
      <c r="F56" s="78">
        <v>78.69916666666667</v>
      </c>
      <c r="G56" s="78">
        <v>79.476666666666645</v>
      </c>
      <c r="H56" s="78">
        <v>78.035833333333329</v>
      </c>
      <c r="I56" s="46"/>
      <c r="J56" s="77"/>
      <c r="K56" s="67"/>
      <c r="L56" s="75"/>
      <c r="M56" s="32"/>
      <c r="N56" s="32"/>
      <c r="O56" s="32"/>
      <c r="P56" s="32"/>
      <c r="Q56" s="32"/>
      <c r="R56" s="32"/>
      <c r="S56" s="32"/>
      <c r="T56" s="32"/>
    </row>
    <row r="57" spans="1:20" s="47" customFormat="1" ht="9" customHeight="1">
      <c r="A57" s="44"/>
      <c r="B57" s="61" t="s">
        <v>30</v>
      </c>
      <c r="C57" s="78">
        <v>95.006666666666675</v>
      </c>
      <c r="D57" s="78">
        <v>97.69</v>
      </c>
      <c r="E57" s="78">
        <v>97.019166666666663</v>
      </c>
      <c r="F57" s="78">
        <v>90.110000000000014</v>
      </c>
      <c r="G57" s="78">
        <v>100.59666666666665</v>
      </c>
      <c r="H57" s="45">
        <v>105.48916666666668</v>
      </c>
      <c r="I57" s="46"/>
      <c r="J57" s="77"/>
      <c r="K57" s="67"/>
      <c r="L57" s="75"/>
      <c r="M57" s="32"/>
      <c r="N57" s="32"/>
      <c r="O57" s="32"/>
      <c r="P57" s="32"/>
      <c r="Q57" s="32"/>
      <c r="R57" s="32"/>
      <c r="S57" s="32"/>
      <c r="T57" s="32"/>
    </row>
    <row r="58" spans="1:20" s="47" customFormat="1" ht="9" customHeight="1">
      <c r="A58" s="44"/>
      <c r="B58" s="61" t="s">
        <v>31</v>
      </c>
      <c r="C58" s="78">
        <v>118.38833333333334</v>
      </c>
      <c r="D58" s="78">
        <v>122.78916666666665</v>
      </c>
      <c r="E58" s="78">
        <v>114.49166666666667</v>
      </c>
      <c r="F58" s="78">
        <v>121.53666666666668</v>
      </c>
      <c r="G58" s="78">
        <v>128.94416666666666</v>
      </c>
      <c r="H58" s="78">
        <v>135.7225</v>
      </c>
      <c r="I58" s="46"/>
      <c r="J58" s="77"/>
      <c r="K58" s="67"/>
      <c r="L58" s="75"/>
      <c r="M58" s="32"/>
      <c r="N58" s="32"/>
      <c r="O58" s="32"/>
      <c r="P58" s="32"/>
      <c r="Q58" s="32"/>
      <c r="R58" s="32"/>
      <c r="S58" s="32"/>
      <c r="T58" s="32"/>
    </row>
    <row r="59" spans="1:20" s="47" customFormat="1" ht="9" customHeight="1">
      <c r="A59" s="44"/>
      <c r="B59" s="61" t="s">
        <v>544</v>
      </c>
      <c r="C59" s="78"/>
      <c r="D59" s="78"/>
      <c r="E59" s="78"/>
      <c r="F59" s="78"/>
      <c r="G59" s="78"/>
      <c r="H59" s="78"/>
      <c r="I59" s="46"/>
      <c r="J59" s="77"/>
      <c r="K59" s="67"/>
      <c r="L59" s="75"/>
      <c r="M59" s="32"/>
      <c r="N59" s="32"/>
      <c r="O59" s="32"/>
      <c r="P59" s="32"/>
      <c r="Q59" s="32"/>
      <c r="R59" s="32"/>
      <c r="S59" s="32"/>
      <c r="T59" s="32"/>
    </row>
    <row r="60" spans="1:20" s="47" customFormat="1" ht="9" customHeight="1">
      <c r="A60" s="44"/>
      <c r="B60" s="61" t="s">
        <v>545</v>
      </c>
      <c r="C60" s="78">
        <v>84.01166666666667</v>
      </c>
      <c r="D60" s="78">
        <v>91.930833333333339</v>
      </c>
      <c r="E60" s="78">
        <v>87.588333333333324</v>
      </c>
      <c r="F60" s="78">
        <v>86.265000000000001</v>
      </c>
      <c r="G60" s="78">
        <v>87.325833333333335</v>
      </c>
      <c r="H60" s="78">
        <v>88.811666666666667</v>
      </c>
      <c r="I60" s="46"/>
      <c r="J60" s="77"/>
      <c r="K60" s="67"/>
      <c r="L60" s="75"/>
      <c r="M60" s="32"/>
      <c r="N60" s="32"/>
      <c r="O60" s="32"/>
      <c r="P60" s="32"/>
      <c r="Q60" s="32"/>
      <c r="R60" s="32"/>
      <c r="S60" s="32"/>
      <c r="T60" s="32"/>
    </row>
    <row r="61" spans="1:20" s="47" customFormat="1" ht="9" customHeight="1">
      <c r="A61" s="44"/>
      <c r="B61" s="61" t="s">
        <v>32</v>
      </c>
      <c r="C61" s="78">
        <v>108.86750000000001</v>
      </c>
      <c r="D61" s="78">
        <v>106.6275</v>
      </c>
      <c r="E61" s="78">
        <v>98.964999999999989</v>
      </c>
      <c r="F61" s="78">
        <v>98.239166666666677</v>
      </c>
      <c r="G61" s="78">
        <v>97.945000000000007</v>
      </c>
      <c r="H61" s="78">
        <v>99.772499999999994</v>
      </c>
      <c r="I61" s="46"/>
      <c r="J61" s="77"/>
      <c r="K61" s="67"/>
      <c r="L61" s="75"/>
      <c r="M61" s="32"/>
      <c r="N61" s="32"/>
      <c r="O61" s="32"/>
      <c r="P61" s="32"/>
      <c r="Q61" s="32"/>
      <c r="R61" s="32"/>
      <c r="S61" s="32"/>
      <c r="T61" s="32"/>
    </row>
    <row r="62" spans="1:20" s="47" customFormat="1" ht="9" customHeight="1">
      <c r="A62" s="44"/>
      <c r="B62" s="61" t="s">
        <v>33</v>
      </c>
      <c r="C62" s="78">
        <v>113.35583333333335</v>
      </c>
      <c r="D62" s="78">
        <v>113.61166666666668</v>
      </c>
      <c r="E62" s="78">
        <v>106.96749999999999</v>
      </c>
      <c r="F62" s="78">
        <v>101.73416666666667</v>
      </c>
      <c r="G62" s="78">
        <v>103.97916666666667</v>
      </c>
      <c r="H62" s="78">
        <v>107.42916666666667</v>
      </c>
      <c r="I62" s="46"/>
      <c r="J62" s="77"/>
      <c r="K62" s="67"/>
      <c r="L62" s="75"/>
      <c r="M62" s="32"/>
      <c r="N62" s="32"/>
      <c r="O62" s="32"/>
      <c r="P62" s="32"/>
      <c r="Q62" s="32"/>
      <c r="R62" s="32"/>
      <c r="S62" s="32"/>
      <c r="T62" s="32"/>
    </row>
    <row r="63" spans="1:20" s="47" customFormat="1" ht="3" customHeight="1">
      <c r="A63" s="44"/>
      <c r="B63" s="79"/>
      <c r="C63" s="45"/>
      <c r="D63" s="45"/>
      <c r="E63" s="45"/>
      <c r="F63" s="45"/>
      <c r="G63" s="45"/>
      <c r="H63" s="45"/>
      <c r="I63" s="46"/>
      <c r="K63" s="67"/>
      <c r="L63" s="75"/>
    </row>
    <row r="64" spans="1:20" s="47" customFormat="1" ht="3" customHeight="1">
      <c r="A64" s="44"/>
      <c r="B64" s="30"/>
      <c r="C64" s="48"/>
      <c r="D64" s="48"/>
      <c r="E64" s="48"/>
      <c r="F64" s="48"/>
      <c r="G64" s="48"/>
      <c r="H64" s="48"/>
      <c r="I64" s="46"/>
    </row>
    <row r="65" spans="1:25" s="47" customFormat="1" ht="9" customHeight="1">
      <c r="A65" s="44"/>
      <c r="B65" s="928" t="s">
        <v>34</v>
      </c>
      <c r="C65" s="45"/>
      <c r="D65" s="45"/>
      <c r="E65" s="45"/>
      <c r="F65" s="45"/>
      <c r="G65" s="45"/>
      <c r="H65" s="45"/>
      <c r="I65" s="46"/>
    </row>
    <row r="66" spans="1:25" s="47" customFormat="1" ht="9" customHeight="1">
      <c r="A66" s="44"/>
      <c r="B66" s="928" t="s">
        <v>35</v>
      </c>
      <c r="C66" s="45"/>
      <c r="D66" s="45"/>
      <c r="E66" s="45"/>
      <c r="F66" s="45"/>
      <c r="G66" s="45"/>
      <c r="H66" s="45"/>
      <c r="I66" s="46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s="47" customFormat="1" ht="9" customHeight="1">
      <c r="A67" s="44"/>
      <c r="B67" s="1354" t="s">
        <v>387</v>
      </c>
      <c r="C67" s="400"/>
      <c r="D67" s="400"/>
      <c r="E67" s="928"/>
      <c r="F67" s="928"/>
      <c r="G67" s="928"/>
      <c r="H67" s="928"/>
      <c r="I67" s="46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s="60" customFormat="1" ht="9" hidden="1" customHeight="1">
      <c r="A68" s="56"/>
      <c r="B68" s="928"/>
      <c r="C68" s="80"/>
      <c r="D68" s="80"/>
      <c r="E68" s="80"/>
      <c r="F68" s="81"/>
      <c r="G68" s="81"/>
      <c r="H68" s="81"/>
      <c r="I68" s="63"/>
      <c r="J68" s="70"/>
      <c r="K68" s="70"/>
      <c r="L68" s="70"/>
      <c r="M68" s="70"/>
      <c r="N68" s="70"/>
      <c r="O68" s="70"/>
      <c r="P68" s="70"/>
      <c r="Q68" s="70"/>
      <c r="R68" s="70"/>
      <c r="S68" s="82"/>
    </row>
    <row r="69" spans="1:25" s="47" customFormat="1" ht="4.6500000000000004" customHeight="1">
      <c r="A69" s="83"/>
      <c r="B69" s="52"/>
      <c r="C69" s="52"/>
      <c r="D69" s="52"/>
      <c r="E69" s="52"/>
      <c r="F69" s="52"/>
      <c r="G69" s="52"/>
      <c r="H69" s="52"/>
      <c r="I69" s="84"/>
      <c r="J69" s="85"/>
      <c r="K69" s="85"/>
      <c r="L69" s="85"/>
      <c r="M69" s="85"/>
      <c r="N69" s="85"/>
      <c r="O69" s="85"/>
      <c r="P69" s="85"/>
      <c r="Q69" s="85"/>
      <c r="R69" s="85"/>
    </row>
    <row r="70" spans="1:25" hidden="1">
      <c r="J70" s="86" t="s">
        <v>36</v>
      </c>
    </row>
    <row r="71" spans="1:25" hidden="1"/>
    <row r="72" spans="1:25" hidden="1"/>
  </sheetData>
  <sheetProtection sheet="1" objects="1" scenarios="1"/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3"/>
  <dimension ref="A1:T73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6640625" style="86" customWidth="1"/>
    <col min="2" max="2" width="29.5546875" style="86" customWidth="1"/>
    <col min="3" max="3" width="4.5546875" style="86" customWidth="1"/>
    <col min="4" max="8" width="5" style="86" customWidth="1"/>
    <col min="9" max="10" width="0.88671875" style="86" customWidth="1"/>
    <col min="11" max="20" width="0" style="86" hidden="1" customWidth="1"/>
    <col min="21" max="16384" width="9.5546875" style="86" hidden="1"/>
  </cols>
  <sheetData>
    <row r="1" spans="1:20" s="32" customFormat="1" ht="4.6500000000000004" customHeight="1">
      <c r="A1" s="29"/>
      <c r="B1" s="30"/>
      <c r="C1" s="30"/>
      <c r="D1" s="30"/>
      <c r="E1" s="30"/>
      <c r="F1" s="30"/>
      <c r="G1" s="30"/>
      <c r="H1" s="30"/>
      <c r="I1" s="31"/>
      <c r="J1" s="87"/>
    </row>
    <row r="2" spans="1:20" s="38" customFormat="1" ht="11.1" customHeight="1">
      <c r="A2" s="33"/>
      <c r="B2" s="34" t="s">
        <v>13</v>
      </c>
      <c r="C2" s="35"/>
      <c r="D2" s="35"/>
      <c r="E2" s="68"/>
      <c r="F2" s="35"/>
      <c r="G2" s="36"/>
      <c r="H2" s="1346" t="s">
        <v>456</v>
      </c>
      <c r="I2" s="37"/>
      <c r="J2" s="35"/>
      <c r="R2" s="32"/>
    </row>
    <row r="3" spans="1:20" s="38" customFormat="1" ht="11.1" customHeight="1">
      <c r="A3" s="33"/>
      <c r="B3" s="34" t="s">
        <v>38</v>
      </c>
      <c r="C3" s="35"/>
      <c r="D3" s="35"/>
      <c r="E3" s="35"/>
      <c r="F3" s="35"/>
      <c r="G3" s="39"/>
      <c r="H3" s="853" t="s">
        <v>62</v>
      </c>
      <c r="I3" s="40"/>
      <c r="J3" s="35"/>
      <c r="R3" s="41"/>
    </row>
    <row r="4" spans="1:20" s="38" customFormat="1" ht="11.1" customHeight="1">
      <c r="A4" s="33"/>
      <c r="B4" s="34" t="s">
        <v>16</v>
      </c>
      <c r="C4" s="35"/>
      <c r="D4" s="35"/>
      <c r="E4" s="35"/>
      <c r="F4" s="35"/>
      <c r="G4" s="35"/>
      <c r="H4" s="35"/>
      <c r="I4" s="42"/>
      <c r="J4" s="35"/>
    </row>
    <row r="5" spans="1:20" s="38" customFormat="1" ht="11.1" customHeight="1">
      <c r="A5" s="33"/>
      <c r="B5" s="43" t="s">
        <v>17</v>
      </c>
      <c r="C5" s="35"/>
      <c r="D5" s="35"/>
      <c r="E5" s="35"/>
      <c r="F5" s="35"/>
      <c r="G5" s="35"/>
      <c r="H5" s="35"/>
      <c r="I5" s="42"/>
      <c r="J5" s="35"/>
    </row>
    <row r="6" spans="1:20" s="47" customFormat="1" ht="3" customHeight="1">
      <c r="A6" s="44"/>
      <c r="B6" s="45"/>
      <c r="C6" s="45"/>
      <c r="D6" s="45"/>
      <c r="E6" s="45"/>
      <c r="F6" s="45"/>
      <c r="G6" s="45"/>
      <c r="H6" s="45"/>
      <c r="I6" s="46"/>
      <c r="J6" s="45"/>
      <c r="K6" s="45"/>
      <c r="L6" s="45"/>
      <c r="M6" s="45"/>
      <c r="N6" s="45"/>
      <c r="O6" s="45"/>
      <c r="P6" s="45"/>
      <c r="Q6" s="45"/>
      <c r="R6" s="45"/>
    </row>
    <row r="7" spans="1:20" s="47" customFormat="1" ht="3" customHeight="1">
      <c r="A7" s="44"/>
      <c r="B7" s="48"/>
      <c r="C7" s="48"/>
      <c r="D7" s="48"/>
      <c r="E7" s="48"/>
      <c r="F7" s="48"/>
      <c r="G7" s="48"/>
      <c r="H7" s="48"/>
      <c r="I7" s="46"/>
      <c r="J7" s="87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s="47" customFormat="1" ht="8.6999999999999993" customHeight="1">
      <c r="A8" s="44"/>
      <c r="B8" s="49" t="s">
        <v>18</v>
      </c>
      <c r="C8" s="50">
        <v>2001</v>
      </c>
      <c r="D8" s="50">
        <v>2002</v>
      </c>
      <c r="E8" s="50">
        <v>2003</v>
      </c>
      <c r="F8" s="50">
        <v>2004</v>
      </c>
      <c r="G8" s="50">
        <v>2005</v>
      </c>
      <c r="H8" s="50">
        <v>2006</v>
      </c>
      <c r="I8" s="37"/>
      <c r="J8" s="61"/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s="47" customFormat="1" ht="3" customHeight="1">
      <c r="A9" s="44"/>
      <c r="B9" s="52"/>
      <c r="C9" s="53"/>
      <c r="D9" s="53"/>
      <c r="E9" s="53"/>
      <c r="F9" s="53"/>
      <c r="G9" s="53"/>
      <c r="H9" s="53"/>
      <c r="I9" s="37"/>
      <c r="J9" s="87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s="47" customFormat="1" ht="3" customHeight="1">
      <c r="A10" s="44"/>
      <c r="B10" s="45"/>
      <c r="C10" s="50"/>
      <c r="D10" s="50"/>
      <c r="E10" s="50"/>
      <c r="F10" s="50"/>
      <c r="G10" s="50"/>
      <c r="H10" s="50"/>
      <c r="I10" s="37"/>
      <c r="J10" s="87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s="47" customFormat="1" ht="8.6999999999999993" customHeight="1">
      <c r="A11" s="44"/>
      <c r="B11" s="54" t="s">
        <v>4</v>
      </c>
      <c r="C11" s="71">
        <v>99.953796666666676</v>
      </c>
      <c r="D11" s="71">
        <v>102.27130249999999</v>
      </c>
      <c r="E11" s="71">
        <v>100</v>
      </c>
      <c r="F11" s="71">
        <v>99.843998333333332</v>
      </c>
      <c r="G11" s="71">
        <v>102.90493000000002</v>
      </c>
      <c r="H11" s="55">
        <v>105.5730075</v>
      </c>
      <c r="I11" s="37"/>
      <c r="J11" s="87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s="60" customFormat="1" ht="8.6999999999999993" customHeight="1">
      <c r="A12" s="56"/>
      <c r="B12" s="61" t="s">
        <v>39</v>
      </c>
      <c r="C12" s="76">
        <v>105.61749999999999</v>
      </c>
      <c r="D12" s="76">
        <v>108.8175</v>
      </c>
      <c r="E12" s="76">
        <v>99.998333333333335</v>
      </c>
      <c r="F12" s="76">
        <v>98.555833333333325</v>
      </c>
      <c r="G12" s="76">
        <v>101.43833333333333</v>
      </c>
      <c r="H12" s="58">
        <v>103.69130000000001</v>
      </c>
      <c r="I12" s="59"/>
      <c r="J12" s="87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s="60" customFormat="1" ht="8.6999999999999993" customHeight="1">
      <c r="A13" s="56"/>
      <c r="B13" s="61" t="s">
        <v>20</v>
      </c>
      <c r="C13" s="76">
        <v>101.9425</v>
      </c>
      <c r="D13" s="76">
        <v>99.920833333333334</v>
      </c>
      <c r="E13" s="76">
        <v>99.998333333333335</v>
      </c>
      <c r="F13" s="76">
        <v>96.132499999999993</v>
      </c>
      <c r="G13" s="76">
        <v>91.820833333333326</v>
      </c>
      <c r="H13" s="58">
        <v>89.245358333333328</v>
      </c>
      <c r="I13" s="59"/>
      <c r="J13" s="87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s="60" customFormat="1" ht="8.6999999999999993" customHeight="1">
      <c r="A14" s="56"/>
      <c r="B14" s="61" t="s">
        <v>40</v>
      </c>
      <c r="C14" s="76">
        <v>93.698333333333338</v>
      </c>
      <c r="D14" s="76">
        <v>95.701666666666654</v>
      </c>
      <c r="E14" s="76">
        <v>99.999166666666667</v>
      </c>
      <c r="F14" s="76">
        <v>104.63666666666666</v>
      </c>
      <c r="G14" s="76">
        <v>109.26083333333332</v>
      </c>
      <c r="H14" s="58">
        <v>119.43055</v>
      </c>
      <c r="I14" s="59"/>
      <c r="J14" s="67"/>
      <c r="K14" s="62"/>
      <c r="L14" s="62"/>
      <c r="M14" s="62"/>
      <c r="N14" s="62"/>
      <c r="O14" s="62"/>
      <c r="P14" s="62"/>
      <c r="Q14" s="62"/>
      <c r="R14" s="62"/>
      <c r="S14" s="62"/>
      <c r="T14" s="32"/>
    </row>
    <row r="15" spans="1:20" s="60" customFormat="1" ht="8.6999999999999993" customHeight="1">
      <c r="A15" s="56"/>
      <c r="B15" s="61" t="s">
        <v>41</v>
      </c>
      <c r="C15" s="76">
        <v>91.922499999999999</v>
      </c>
      <c r="D15" s="76">
        <v>94.545833333333348</v>
      </c>
      <c r="E15" s="76">
        <v>99.999166666666667</v>
      </c>
      <c r="F15" s="76">
        <v>107.33333333333333</v>
      </c>
      <c r="G15" s="76">
        <v>114.44833333333332</v>
      </c>
      <c r="H15" s="58">
        <v>122.76618333333334</v>
      </c>
      <c r="I15" s="59"/>
      <c r="J15" s="67"/>
      <c r="K15" s="62"/>
      <c r="L15" s="62"/>
      <c r="M15" s="62"/>
      <c r="N15" s="62"/>
      <c r="O15" s="62"/>
      <c r="P15" s="62"/>
      <c r="Q15" s="62"/>
      <c r="R15" s="62"/>
      <c r="S15" s="62"/>
      <c r="T15" s="32"/>
    </row>
    <row r="16" spans="1:20" s="47" customFormat="1" ht="8.6999999999999993" customHeight="1">
      <c r="A16" s="44"/>
      <c r="B16" s="61" t="s">
        <v>42</v>
      </c>
      <c r="C16" s="76">
        <v>106.30666666666667</v>
      </c>
      <c r="D16" s="76">
        <v>107.51083333333332</v>
      </c>
      <c r="E16" s="76">
        <v>99.999166666666667</v>
      </c>
      <c r="F16" s="76">
        <v>102.41166666666665</v>
      </c>
      <c r="G16" s="76">
        <v>101.84583333333335</v>
      </c>
      <c r="H16" s="58">
        <v>101.604125</v>
      </c>
      <c r="I16" s="63"/>
      <c r="J16" s="67"/>
      <c r="K16" s="62"/>
      <c r="L16" s="62"/>
      <c r="M16" s="62"/>
      <c r="N16" s="62"/>
      <c r="O16" s="62"/>
      <c r="P16" s="62"/>
      <c r="Q16" s="62"/>
      <c r="R16" s="62"/>
      <c r="S16" s="62"/>
      <c r="T16" s="32"/>
    </row>
    <row r="17" spans="1:20" s="47" customFormat="1" ht="8.6999999999999993" customHeight="1">
      <c r="A17" s="44"/>
      <c r="B17" s="61" t="s">
        <v>43</v>
      </c>
      <c r="C17" s="78">
        <v>94.492500000000007</v>
      </c>
      <c r="D17" s="78">
        <v>99.591666666666654</v>
      </c>
      <c r="E17" s="76">
        <v>100</v>
      </c>
      <c r="F17" s="78">
        <v>87.764166666666654</v>
      </c>
      <c r="G17" s="78">
        <v>93.615000000000009</v>
      </c>
      <c r="H17" s="58">
        <v>91.878391666666673</v>
      </c>
      <c r="I17" s="65"/>
      <c r="J17" s="67"/>
      <c r="K17" s="62"/>
      <c r="L17" s="62"/>
      <c r="M17" s="62"/>
      <c r="N17" s="62"/>
      <c r="O17" s="62"/>
      <c r="P17" s="62"/>
      <c r="Q17" s="62"/>
      <c r="R17" s="62"/>
      <c r="S17" s="62"/>
      <c r="T17" s="32"/>
    </row>
    <row r="18" spans="1:20" s="47" customFormat="1" ht="8.6999999999999993" customHeight="1">
      <c r="A18" s="44"/>
      <c r="B18" s="61" t="s">
        <v>44</v>
      </c>
      <c r="C18" s="78">
        <v>97.56</v>
      </c>
      <c r="D18" s="78">
        <v>100.12666666666667</v>
      </c>
      <c r="E18" s="76">
        <v>100.00083333333335</v>
      </c>
      <c r="F18" s="78">
        <v>105.09416666666668</v>
      </c>
      <c r="G18" s="78">
        <v>107.06583333333333</v>
      </c>
      <c r="H18" s="58">
        <v>110.97620000000001</v>
      </c>
      <c r="I18" s="46"/>
      <c r="J18" s="87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s="47" customFormat="1" ht="8.6999999999999993" customHeight="1">
      <c r="A19" s="44"/>
      <c r="B19" s="61" t="s">
        <v>45</v>
      </c>
      <c r="C19" s="78">
        <v>92.01</v>
      </c>
      <c r="D19" s="78">
        <v>96.63</v>
      </c>
      <c r="E19" s="76">
        <v>100</v>
      </c>
      <c r="F19" s="78">
        <v>99.074999999999989</v>
      </c>
      <c r="G19" s="78">
        <v>107.6725</v>
      </c>
      <c r="H19" s="58">
        <v>117.10459166666665</v>
      </c>
      <c r="I19" s="46"/>
      <c r="J19" s="87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s="47" customFormat="1" ht="8.6999999999999993" customHeight="1">
      <c r="A20" s="44"/>
      <c r="B20" s="61" t="s">
        <v>46</v>
      </c>
      <c r="C20" s="78">
        <v>103.23666666666666</v>
      </c>
      <c r="D20" s="78">
        <v>101.91916666666667</v>
      </c>
      <c r="E20" s="76">
        <v>99.998333333333335</v>
      </c>
      <c r="F20" s="78">
        <v>95.69083333333333</v>
      </c>
      <c r="G20" s="78">
        <v>91.410833333333358</v>
      </c>
      <c r="H20" s="58">
        <v>88.899566666666672</v>
      </c>
      <c r="I20" s="46"/>
      <c r="J20" s="87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s="47" customFormat="1" ht="8.6999999999999993" customHeight="1">
      <c r="A21" s="44"/>
      <c r="B21" s="61" t="s">
        <v>47</v>
      </c>
      <c r="C21" s="78">
        <v>99.868333333333339</v>
      </c>
      <c r="D21" s="78">
        <v>98.34666666666665</v>
      </c>
      <c r="E21" s="76">
        <v>99.999166666666667</v>
      </c>
      <c r="F21" s="78">
        <v>90.916666666666643</v>
      </c>
      <c r="G21" s="78">
        <v>90.149999999999991</v>
      </c>
      <c r="H21" s="58">
        <v>85.237016666666662</v>
      </c>
      <c r="I21" s="46"/>
      <c r="J21" s="87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s="47" customFormat="1" ht="8.6999999999999993" customHeight="1">
      <c r="A22" s="44"/>
      <c r="B22" s="61" t="s">
        <v>48</v>
      </c>
      <c r="C22" s="78">
        <v>99.11</v>
      </c>
      <c r="D22" s="78">
        <v>101.145</v>
      </c>
      <c r="E22" s="76">
        <v>100.00083333333332</v>
      </c>
      <c r="F22" s="78">
        <v>106.65000000000002</v>
      </c>
      <c r="G22" s="78">
        <v>106.44666666666666</v>
      </c>
      <c r="H22" s="58">
        <v>110.60408333333332</v>
      </c>
      <c r="I22" s="46"/>
      <c r="J22" s="87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s="47" customFormat="1" ht="8.6999999999999993" customHeight="1">
      <c r="A23" s="44"/>
      <c r="B23" s="88" t="s">
        <v>49</v>
      </c>
      <c r="C23" s="78">
        <v>107.09333333333332</v>
      </c>
      <c r="D23" s="78">
        <v>106.44999999999999</v>
      </c>
      <c r="E23" s="76">
        <v>100.00083333333332</v>
      </c>
      <c r="F23" s="78">
        <v>104.42916666666666</v>
      </c>
      <c r="G23" s="78">
        <v>132.68416666666667</v>
      </c>
      <c r="H23" s="64">
        <v>129.99825833333333</v>
      </c>
      <c r="I23" s="46"/>
      <c r="J23" s="87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s="47" customFormat="1" ht="8.6999999999999993" customHeight="1">
      <c r="A24" s="44"/>
      <c r="B24" s="61" t="s">
        <v>50</v>
      </c>
      <c r="C24" s="78">
        <v>99.795000000000016</v>
      </c>
      <c r="D24" s="78">
        <v>98.30916666666667</v>
      </c>
      <c r="E24" s="76">
        <v>100.00083333333333</v>
      </c>
      <c r="F24" s="78">
        <v>99.714166666666657</v>
      </c>
      <c r="G24" s="78">
        <v>92.444166666666661</v>
      </c>
      <c r="H24" s="58">
        <v>92.222433333333313</v>
      </c>
      <c r="I24" s="46"/>
      <c r="J24" s="87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s="47" customFormat="1" ht="8.6999999999999993" customHeight="1">
      <c r="A25" s="44"/>
      <c r="B25" s="61" t="s">
        <v>51</v>
      </c>
      <c r="C25" s="78">
        <v>107.745</v>
      </c>
      <c r="D25" s="78">
        <v>105.25166666666667</v>
      </c>
      <c r="E25" s="76">
        <v>100</v>
      </c>
      <c r="F25" s="78">
        <v>98.704166666666666</v>
      </c>
      <c r="G25" s="78">
        <v>99.524166666666659</v>
      </c>
      <c r="H25" s="58">
        <v>98.262033333333349</v>
      </c>
      <c r="I25" s="46"/>
      <c r="J25" s="87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s="47" customFormat="1" ht="8.6999999999999993" customHeight="1">
      <c r="A26" s="44"/>
      <c r="B26" s="61" t="s">
        <v>52</v>
      </c>
      <c r="C26" s="78">
        <v>94.366666666666674</v>
      </c>
      <c r="D26" s="78">
        <v>102.48833333333333</v>
      </c>
      <c r="E26" s="76">
        <v>100.00083333333333</v>
      </c>
      <c r="F26" s="78">
        <v>97.708333333333357</v>
      </c>
      <c r="G26" s="78">
        <v>103.20749999999998</v>
      </c>
      <c r="H26" s="58">
        <v>109.86506666666668</v>
      </c>
      <c r="I26" s="46"/>
      <c r="J26" s="87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s="47" customFormat="1" ht="8.6999999999999993" customHeight="1">
      <c r="A27" s="44"/>
      <c r="B27" s="61" t="s">
        <v>53</v>
      </c>
      <c r="C27" s="78">
        <v>93.481666666666683</v>
      </c>
      <c r="D27" s="78">
        <v>96.096666666666678</v>
      </c>
      <c r="E27" s="76">
        <v>99.999999999999986</v>
      </c>
      <c r="F27" s="78">
        <v>96.514166666666668</v>
      </c>
      <c r="G27" s="78">
        <v>95.984166666666667</v>
      </c>
      <c r="H27" s="58">
        <v>98.877724999999984</v>
      </c>
      <c r="I27" s="46"/>
      <c r="J27" s="87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s="47" customFormat="1" ht="8.6999999999999993" customHeight="1">
      <c r="A28" s="44"/>
      <c r="B28" s="61" t="s">
        <v>54</v>
      </c>
      <c r="C28" s="78">
        <v>93.793333333333337</v>
      </c>
      <c r="D28" s="78">
        <v>99.623333333333335</v>
      </c>
      <c r="E28" s="76">
        <v>100</v>
      </c>
      <c r="F28" s="78">
        <v>124.53583333333334</v>
      </c>
      <c r="G28" s="78">
        <v>130.42500000000004</v>
      </c>
      <c r="H28" s="58">
        <v>133.99861666666666</v>
      </c>
      <c r="I28" s="46"/>
      <c r="J28" s="87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s="47" customFormat="1" ht="8.6999999999999993" customHeight="1">
      <c r="A29" s="44"/>
      <c r="B29" s="61" t="s">
        <v>55</v>
      </c>
      <c r="C29" s="78"/>
      <c r="D29" s="78"/>
      <c r="E29" s="76"/>
      <c r="F29" s="78"/>
      <c r="G29" s="78"/>
      <c r="H29" s="58"/>
      <c r="I29" s="46"/>
      <c r="J29" s="87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s="47" customFormat="1" ht="8.6999999999999993" customHeight="1">
      <c r="A30" s="44"/>
      <c r="B30" s="61" t="s">
        <v>56</v>
      </c>
      <c r="C30" s="78">
        <v>100.08</v>
      </c>
      <c r="D30" s="78">
        <v>99.867499999999993</v>
      </c>
      <c r="E30" s="76">
        <v>100.00166666666665</v>
      </c>
      <c r="F30" s="78">
        <v>100.00416666666668</v>
      </c>
      <c r="G30" s="78">
        <v>100.985</v>
      </c>
      <c r="H30" s="58">
        <v>101.04322500000001</v>
      </c>
      <c r="I30" s="46"/>
      <c r="J30" s="87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s="47" customFormat="1" ht="8.6999999999999993" customHeight="1">
      <c r="A31" s="44"/>
      <c r="B31" s="61" t="s">
        <v>57</v>
      </c>
      <c r="C31" s="78">
        <v>76.965833333333322</v>
      </c>
      <c r="D31" s="78">
        <v>84.75</v>
      </c>
      <c r="E31" s="76">
        <v>99.999166666666667</v>
      </c>
      <c r="F31" s="78">
        <v>107.96166666666669</v>
      </c>
      <c r="G31" s="78">
        <v>97.939166666666665</v>
      </c>
      <c r="H31" s="58">
        <v>101.24949166666669</v>
      </c>
      <c r="I31" s="46"/>
      <c r="J31" s="87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0" s="47" customFormat="1" ht="8.6999999999999993" customHeight="1">
      <c r="A32" s="44"/>
      <c r="B32" s="61" t="s">
        <v>58</v>
      </c>
      <c r="C32" s="78">
        <v>95.983333333333306</v>
      </c>
      <c r="D32" s="78">
        <v>97.041666666666671</v>
      </c>
      <c r="E32" s="76">
        <v>100</v>
      </c>
      <c r="F32" s="78">
        <v>100.79583333333333</v>
      </c>
      <c r="G32" s="78">
        <v>99.259166666666673</v>
      </c>
      <c r="H32" s="58">
        <v>98.541566666666654</v>
      </c>
      <c r="I32" s="46"/>
      <c r="J32" s="87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1:20" s="47" customFormat="1" ht="16.5" customHeight="1">
      <c r="A33" s="44"/>
      <c r="B33" s="61"/>
      <c r="C33" s="66"/>
      <c r="D33" s="66"/>
      <c r="E33" s="66"/>
      <c r="F33" s="67"/>
      <c r="G33" s="67"/>
      <c r="H33" s="67"/>
      <c r="I33" s="46"/>
      <c r="J33" s="87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1:20" s="47" customFormat="1" ht="9" customHeight="1">
      <c r="A34" s="44"/>
      <c r="B34" s="61"/>
      <c r="C34" s="66"/>
      <c r="D34" s="66"/>
      <c r="E34" s="66"/>
      <c r="F34" s="45"/>
      <c r="G34" s="36"/>
      <c r="H34" s="129" t="s">
        <v>456</v>
      </c>
      <c r="I34" s="46"/>
      <c r="J34" s="87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1:20" s="47" customFormat="1" ht="9" customHeight="1">
      <c r="A35" s="44"/>
      <c r="B35" s="61"/>
      <c r="C35" s="66"/>
      <c r="D35" s="66"/>
      <c r="E35" s="66"/>
      <c r="F35" s="45"/>
      <c r="G35" s="69"/>
      <c r="H35" s="853" t="s">
        <v>70</v>
      </c>
      <c r="I35" s="46"/>
      <c r="J35" s="87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1:20" s="47" customFormat="1" ht="3" customHeight="1">
      <c r="A36" s="44"/>
      <c r="B36" s="45"/>
      <c r="C36" s="45"/>
      <c r="D36" s="45"/>
      <c r="E36" s="45"/>
      <c r="F36" s="45"/>
      <c r="G36" s="45"/>
      <c r="H36" s="45"/>
      <c r="I36" s="46"/>
      <c r="J36" s="45"/>
      <c r="K36" s="45"/>
      <c r="L36" s="45"/>
      <c r="M36" s="45"/>
      <c r="N36" s="45"/>
      <c r="O36" s="45"/>
      <c r="P36" s="45"/>
      <c r="Q36" s="45"/>
      <c r="R36" s="45"/>
    </row>
    <row r="37" spans="1:20" s="47" customFormat="1" ht="3" customHeight="1">
      <c r="A37" s="44"/>
      <c r="B37" s="48"/>
      <c r="C37" s="48"/>
      <c r="D37" s="48"/>
      <c r="E37" s="48"/>
      <c r="F37" s="48"/>
      <c r="G37" s="48"/>
      <c r="H37" s="48"/>
      <c r="I37" s="46"/>
      <c r="J37" s="87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s="47" customFormat="1" ht="8.6999999999999993" customHeight="1">
      <c r="A38" s="44"/>
      <c r="B38" s="89" t="s">
        <v>18</v>
      </c>
      <c r="C38" s="68">
        <v>2007</v>
      </c>
      <c r="D38" s="68">
        <v>2008</v>
      </c>
      <c r="E38" s="68">
        <v>2009</v>
      </c>
      <c r="F38" s="68">
        <v>2010</v>
      </c>
      <c r="G38" s="68">
        <v>2011</v>
      </c>
      <c r="H38" s="68" t="s">
        <v>10</v>
      </c>
      <c r="I38" s="37"/>
      <c r="J38" s="61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s="47" customFormat="1" ht="3" customHeight="1">
      <c r="A39" s="44"/>
      <c r="B39" s="52"/>
      <c r="C39" s="53"/>
      <c r="D39" s="53"/>
      <c r="E39" s="53"/>
      <c r="F39" s="53"/>
      <c r="G39" s="53"/>
      <c r="H39" s="53"/>
      <c r="I39" s="37"/>
      <c r="J39" s="87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s="47" customFormat="1" ht="3" customHeight="1">
      <c r="A40" s="44"/>
      <c r="B40" s="45"/>
      <c r="C40" s="50"/>
      <c r="D40" s="50"/>
      <c r="E40" s="50"/>
      <c r="F40" s="50"/>
      <c r="G40" s="50"/>
      <c r="H40" s="50"/>
      <c r="I40" s="37"/>
      <c r="J40" s="87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s="47" customFormat="1" ht="8.6999999999999993" customHeight="1">
      <c r="A41" s="44"/>
      <c r="B41" s="54" t="s">
        <v>4</v>
      </c>
      <c r="C41" s="55">
        <v>106.83780166666668</v>
      </c>
      <c r="D41" s="55">
        <v>106.9223075</v>
      </c>
      <c r="E41" s="55">
        <v>103.81298333333332</v>
      </c>
      <c r="F41" s="55">
        <v>104.40786916666667</v>
      </c>
      <c r="G41" s="55">
        <v>107.55672750000001</v>
      </c>
      <c r="H41" s="55">
        <v>110.99760166666665</v>
      </c>
      <c r="I41" s="90"/>
      <c r="J41" s="87"/>
      <c r="K41" s="55"/>
      <c r="L41" s="55"/>
      <c r="M41" s="32"/>
      <c r="N41" s="32"/>
      <c r="O41" s="32"/>
      <c r="P41" s="32"/>
      <c r="Q41" s="32"/>
      <c r="R41" s="32"/>
      <c r="S41" s="32"/>
      <c r="T41" s="32"/>
    </row>
    <row r="42" spans="1:20" s="60" customFormat="1" ht="8.6999999999999993" customHeight="1">
      <c r="A42" s="56"/>
      <c r="B42" s="61" t="s">
        <v>39</v>
      </c>
      <c r="C42" s="58">
        <v>101.44</v>
      </c>
      <c r="D42" s="58">
        <v>97.580000000000027</v>
      </c>
      <c r="E42" s="58">
        <v>95.340833333333322</v>
      </c>
      <c r="F42" s="58">
        <v>96.471666666666678</v>
      </c>
      <c r="G42" s="58">
        <v>100.84083333333332</v>
      </c>
      <c r="H42" s="58">
        <v>104.53750000000002</v>
      </c>
      <c r="I42" s="59"/>
      <c r="J42" s="91"/>
      <c r="K42" s="92"/>
      <c r="L42" s="55"/>
      <c r="M42" s="32"/>
      <c r="N42" s="32"/>
      <c r="O42" s="32"/>
      <c r="P42" s="32"/>
      <c r="Q42" s="32"/>
      <c r="R42" s="32"/>
      <c r="S42" s="32"/>
      <c r="T42" s="32"/>
    </row>
    <row r="43" spans="1:20" s="60" customFormat="1" ht="8.6999999999999993" customHeight="1">
      <c r="A43" s="56"/>
      <c r="B43" s="61" t="s">
        <v>20</v>
      </c>
      <c r="C43" s="58">
        <v>95.299166666666679</v>
      </c>
      <c r="D43" s="58">
        <v>93.044166666666683</v>
      </c>
      <c r="E43" s="58">
        <v>88.553333333333327</v>
      </c>
      <c r="F43" s="58">
        <v>79.186666666666682</v>
      </c>
      <c r="G43" s="58">
        <v>78.210833333333355</v>
      </c>
      <c r="H43" s="58">
        <v>75.393333333333331</v>
      </c>
      <c r="I43" s="59"/>
      <c r="J43" s="91"/>
      <c r="K43" s="92"/>
      <c r="L43" s="55"/>
      <c r="M43" s="32"/>
      <c r="N43" s="32"/>
      <c r="O43" s="32"/>
      <c r="P43" s="32"/>
      <c r="Q43" s="32"/>
      <c r="R43" s="32"/>
      <c r="S43" s="32"/>
      <c r="T43" s="32"/>
    </row>
    <row r="44" spans="1:20" s="60" customFormat="1" ht="8.6999999999999993" customHeight="1">
      <c r="A44" s="56"/>
      <c r="B44" s="61" t="s">
        <v>40</v>
      </c>
      <c r="C44" s="58">
        <v>125.34416666666664</v>
      </c>
      <c r="D44" s="58">
        <v>131.66333333333333</v>
      </c>
      <c r="E44" s="58">
        <v>129.25416666666669</v>
      </c>
      <c r="F44" s="58">
        <v>137.86916666666664</v>
      </c>
      <c r="G44" s="58">
        <v>145.15</v>
      </c>
      <c r="H44" s="64">
        <v>151.50916666666663</v>
      </c>
      <c r="I44" s="59"/>
      <c r="J44" s="91"/>
      <c r="K44" s="92"/>
      <c r="L44" s="55"/>
      <c r="M44" s="62"/>
      <c r="N44" s="62"/>
      <c r="O44" s="62"/>
      <c r="P44" s="62"/>
      <c r="Q44" s="62"/>
      <c r="R44" s="62"/>
      <c r="S44" s="62"/>
      <c r="T44" s="32"/>
    </row>
    <row r="45" spans="1:20" s="60" customFormat="1" ht="8.6999999999999993" customHeight="1">
      <c r="A45" s="56"/>
      <c r="B45" s="61" t="s">
        <v>41</v>
      </c>
      <c r="C45" s="58">
        <v>134.59916666666666</v>
      </c>
      <c r="D45" s="58">
        <v>145.58000000000001</v>
      </c>
      <c r="E45" s="58">
        <v>146.30833333333334</v>
      </c>
      <c r="F45" s="58">
        <v>150.76166666666668</v>
      </c>
      <c r="G45" s="58">
        <v>161.24166666666667</v>
      </c>
      <c r="H45" s="64">
        <v>170.57750000000001</v>
      </c>
      <c r="I45" s="59"/>
      <c r="J45" s="91"/>
      <c r="K45" s="92"/>
      <c r="L45" s="55"/>
      <c r="M45" s="62"/>
      <c r="N45" s="62"/>
      <c r="O45" s="62"/>
      <c r="P45" s="62"/>
      <c r="Q45" s="62"/>
      <c r="R45" s="62"/>
      <c r="S45" s="62"/>
      <c r="T45" s="32"/>
    </row>
    <row r="46" spans="1:20" s="47" customFormat="1" ht="8.6999999999999993" customHeight="1">
      <c r="A46" s="44"/>
      <c r="B46" s="61" t="s">
        <v>42</v>
      </c>
      <c r="C46" s="58">
        <v>99.838333333333352</v>
      </c>
      <c r="D46" s="58">
        <v>107.02</v>
      </c>
      <c r="E46" s="58">
        <v>106.78083333333332</v>
      </c>
      <c r="F46" s="64">
        <v>115.32166666666666</v>
      </c>
      <c r="G46" s="64">
        <v>120.16250000000001</v>
      </c>
      <c r="H46" s="64">
        <v>130.11416666666665</v>
      </c>
      <c r="I46" s="93"/>
      <c r="J46" s="91"/>
      <c r="K46" s="94"/>
      <c r="L46" s="55"/>
      <c r="M46" s="62"/>
      <c r="N46" s="62"/>
      <c r="O46" s="62"/>
      <c r="P46" s="62"/>
      <c r="Q46" s="62"/>
      <c r="R46" s="62"/>
      <c r="S46" s="62"/>
      <c r="T46" s="32"/>
    </row>
    <row r="47" spans="1:20" s="47" customFormat="1" ht="8.6999999999999993" customHeight="1">
      <c r="A47" s="44"/>
      <c r="B47" s="61" t="s">
        <v>43</v>
      </c>
      <c r="C47" s="58">
        <v>97.785833333333343</v>
      </c>
      <c r="D47" s="58">
        <v>97.952499999999986</v>
      </c>
      <c r="E47" s="58">
        <v>92.447499999999991</v>
      </c>
      <c r="F47" s="64">
        <v>93.016666666666666</v>
      </c>
      <c r="G47" s="64">
        <v>93.267499999999998</v>
      </c>
      <c r="H47" s="64">
        <v>93.777499999999989</v>
      </c>
      <c r="I47" s="95"/>
      <c r="J47" s="91"/>
      <c r="K47" s="94"/>
      <c r="L47" s="55"/>
      <c r="M47" s="62"/>
      <c r="N47" s="62"/>
      <c r="O47" s="62"/>
      <c r="P47" s="62"/>
      <c r="Q47" s="62"/>
      <c r="R47" s="62"/>
      <c r="S47" s="62"/>
      <c r="T47" s="32"/>
    </row>
    <row r="48" spans="1:20" s="47" customFormat="1" ht="8.6999999999999993" customHeight="1">
      <c r="A48" s="44"/>
      <c r="B48" s="61" t="s">
        <v>44</v>
      </c>
      <c r="C48" s="58">
        <v>117.21916666666668</v>
      </c>
      <c r="D48" s="58">
        <v>122.39583333333331</v>
      </c>
      <c r="E48" s="58">
        <v>125.30916666666668</v>
      </c>
      <c r="F48" s="64">
        <v>128.86166666666665</v>
      </c>
      <c r="G48" s="64">
        <v>132.57333333333335</v>
      </c>
      <c r="H48" s="64">
        <v>134.38499999999999</v>
      </c>
      <c r="I48" s="95"/>
      <c r="J48" s="91"/>
      <c r="K48" s="94"/>
      <c r="L48" s="55"/>
      <c r="M48" s="32"/>
      <c r="N48" s="32"/>
      <c r="O48" s="32"/>
      <c r="P48" s="32"/>
      <c r="Q48" s="32"/>
      <c r="R48" s="32"/>
      <c r="S48" s="32"/>
      <c r="T48" s="32"/>
    </row>
    <row r="49" spans="1:20" s="47" customFormat="1" ht="8.6999999999999993" customHeight="1">
      <c r="A49" s="44"/>
      <c r="B49" s="61" t="s">
        <v>45</v>
      </c>
      <c r="C49" s="58">
        <v>133.69583333333335</v>
      </c>
      <c r="D49" s="58">
        <v>142.7475</v>
      </c>
      <c r="E49" s="58">
        <v>145.63666666666663</v>
      </c>
      <c r="F49" s="64">
        <v>150.82166666666669</v>
      </c>
      <c r="G49" s="64">
        <v>155.52833333333334</v>
      </c>
      <c r="H49" s="64">
        <v>161.42666666666668</v>
      </c>
      <c r="I49" s="95"/>
      <c r="J49" s="91"/>
      <c r="K49" s="94"/>
      <c r="L49" s="55"/>
      <c r="M49" s="32"/>
      <c r="N49" s="32"/>
      <c r="O49" s="32"/>
      <c r="P49" s="32"/>
      <c r="Q49" s="32"/>
      <c r="R49" s="32"/>
      <c r="S49" s="32"/>
      <c r="T49" s="32"/>
    </row>
    <row r="50" spans="1:20" s="47" customFormat="1" ht="8.6999999999999993" customHeight="1">
      <c r="A50" s="44"/>
      <c r="B50" s="61" t="s">
        <v>46</v>
      </c>
      <c r="C50" s="58">
        <v>91.858333333333334</v>
      </c>
      <c r="D50" s="58">
        <v>83.541666666666686</v>
      </c>
      <c r="E50" s="58">
        <v>80.998333333333321</v>
      </c>
      <c r="F50" s="64">
        <v>81.459166666666675</v>
      </c>
      <c r="G50" s="64">
        <v>83.234166666666653</v>
      </c>
      <c r="H50" s="64">
        <v>89.153333333333322</v>
      </c>
      <c r="I50" s="95"/>
      <c r="J50" s="91"/>
      <c r="K50" s="94"/>
      <c r="L50" s="55"/>
      <c r="M50" s="32"/>
      <c r="N50" s="32"/>
      <c r="O50" s="32"/>
      <c r="P50" s="32"/>
      <c r="Q50" s="32"/>
      <c r="R50" s="32"/>
      <c r="S50" s="32"/>
      <c r="T50" s="32"/>
    </row>
    <row r="51" spans="1:20" s="47" customFormat="1" ht="8.6999999999999993" customHeight="1">
      <c r="A51" s="44"/>
      <c r="B51" s="61" t="s">
        <v>47</v>
      </c>
      <c r="C51" s="58">
        <v>86.460833333333326</v>
      </c>
      <c r="D51" s="58">
        <v>86.845833333333346</v>
      </c>
      <c r="E51" s="58">
        <v>84.749166666666667</v>
      </c>
      <c r="F51" s="64">
        <v>88.180833333333339</v>
      </c>
      <c r="G51" s="64">
        <v>90.981666666666669</v>
      </c>
      <c r="H51" s="64">
        <v>95.131666666666646</v>
      </c>
      <c r="I51" s="95"/>
      <c r="J51" s="91"/>
      <c r="K51" s="94"/>
      <c r="L51" s="55"/>
      <c r="M51" s="32"/>
      <c r="N51" s="32"/>
      <c r="O51" s="32"/>
      <c r="P51" s="32"/>
      <c r="Q51" s="32"/>
      <c r="R51" s="32"/>
      <c r="S51" s="32"/>
      <c r="T51" s="32"/>
    </row>
    <row r="52" spans="1:20" s="47" customFormat="1" ht="8.6999999999999993" customHeight="1">
      <c r="A52" s="44"/>
      <c r="B52" s="61" t="s">
        <v>48</v>
      </c>
      <c r="C52" s="58">
        <v>104.35166666666665</v>
      </c>
      <c r="D52" s="58">
        <v>112.28666666666668</v>
      </c>
      <c r="E52" s="58">
        <v>113.79666666666667</v>
      </c>
      <c r="F52" s="64">
        <v>113.40333333333335</v>
      </c>
      <c r="G52" s="64">
        <v>113.28750000000001</v>
      </c>
      <c r="H52" s="64">
        <v>114.58</v>
      </c>
      <c r="I52" s="95"/>
      <c r="J52" s="91"/>
      <c r="K52" s="94"/>
      <c r="L52" s="55"/>
      <c r="M52" s="32"/>
      <c r="N52" s="32"/>
      <c r="O52" s="32"/>
      <c r="P52" s="32"/>
      <c r="Q52" s="32"/>
      <c r="R52" s="32"/>
      <c r="S52" s="32"/>
      <c r="T52" s="32"/>
    </row>
    <row r="53" spans="1:20" s="47" customFormat="1" ht="8.6999999999999993" customHeight="1">
      <c r="A53" s="44"/>
      <c r="B53" s="88" t="s">
        <v>49</v>
      </c>
      <c r="C53" s="64">
        <v>122.39666666666665</v>
      </c>
      <c r="D53" s="64">
        <v>105.2025</v>
      </c>
      <c r="E53" s="64">
        <v>97.28166666666668</v>
      </c>
      <c r="F53" s="64">
        <v>80.984999999999999</v>
      </c>
      <c r="G53" s="64">
        <v>80.779166666666654</v>
      </c>
      <c r="H53" s="64">
        <v>82.375</v>
      </c>
      <c r="I53" s="95"/>
      <c r="J53" s="91"/>
      <c r="K53" s="94"/>
      <c r="L53" s="55"/>
      <c r="M53" s="32"/>
      <c r="N53" s="32"/>
      <c r="O53" s="32"/>
      <c r="P53" s="32"/>
      <c r="Q53" s="32"/>
      <c r="R53" s="32"/>
      <c r="S53" s="32"/>
      <c r="T53" s="32"/>
    </row>
    <row r="54" spans="1:20" s="47" customFormat="1" ht="8.6999999999999993" customHeight="1">
      <c r="A54" s="44"/>
      <c r="B54" s="61" t="s">
        <v>50</v>
      </c>
      <c r="C54" s="58">
        <v>89.208333333333329</v>
      </c>
      <c r="D54" s="58">
        <v>88.350833333333341</v>
      </c>
      <c r="E54" s="58">
        <v>74.539166666666674</v>
      </c>
      <c r="F54" s="64">
        <v>68.533333333333346</v>
      </c>
      <c r="G54" s="64">
        <v>69.594166666666652</v>
      </c>
      <c r="H54" s="64">
        <v>75.395833333333329</v>
      </c>
      <c r="I54" s="95"/>
      <c r="J54" s="91"/>
      <c r="K54" s="94"/>
      <c r="L54" s="55"/>
      <c r="M54" s="32"/>
      <c r="N54" s="32"/>
      <c r="O54" s="32"/>
      <c r="P54" s="32"/>
      <c r="Q54" s="32"/>
      <c r="R54" s="32"/>
      <c r="S54" s="32"/>
      <c r="T54" s="32"/>
    </row>
    <row r="55" spans="1:20" s="47" customFormat="1" ht="8.6999999999999993" customHeight="1">
      <c r="A55" s="44"/>
      <c r="B55" s="61" t="s">
        <v>51</v>
      </c>
      <c r="C55" s="58">
        <v>91.696666666666658</v>
      </c>
      <c r="D55" s="58">
        <v>100.72249999999998</v>
      </c>
      <c r="E55" s="58">
        <v>81.327500000000001</v>
      </c>
      <c r="F55" s="64">
        <v>78.111666666666679</v>
      </c>
      <c r="G55" s="64">
        <v>72.417500000000004</v>
      </c>
      <c r="H55" s="64">
        <v>70.993333333333339</v>
      </c>
      <c r="I55" s="95"/>
      <c r="J55" s="91"/>
      <c r="K55" s="94"/>
      <c r="L55" s="55"/>
      <c r="M55" s="32"/>
      <c r="N55" s="32"/>
      <c r="O55" s="32"/>
      <c r="P55" s="32"/>
      <c r="Q55" s="32"/>
      <c r="R55" s="32"/>
      <c r="S55" s="32"/>
      <c r="T55" s="32"/>
    </row>
    <row r="56" spans="1:20" s="47" customFormat="1" ht="8.6999999999999993" customHeight="1">
      <c r="A56" s="44"/>
      <c r="B56" s="61" t="s">
        <v>52</v>
      </c>
      <c r="C56" s="58">
        <v>108.74333333333333</v>
      </c>
      <c r="D56" s="58">
        <v>110.38416666666666</v>
      </c>
      <c r="E56" s="58">
        <v>110.18666666666668</v>
      </c>
      <c r="F56" s="64">
        <v>111.22750000000001</v>
      </c>
      <c r="G56" s="64">
        <v>112.59249999999999</v>
      </c>
      <c r="H56" s="64">
        <v>122.78833333333334</v>
      </c>
      <c r="I56" s="95"/>
      <c r="J56" s="91"/>
      <c r="K56" s="94"/>
      <c r="L56" s="55"/>
      <c r="M56" s="32"/>
      <c r="N56" s="32"/>
      <c r="O56" s="32"/>
      <c r="P56" s="32"/>
      <c r="Q56" s="32"/>
      <c r="R56" s="32"/>
      <c r="S56" s="32"/>
      <c r="T56" s="32"/>
    </row>
    <row r="57" spans="1:20" s="47" customFormat="1" ht="8.6999999999999993" customHeight="1">
      <c r="A57" s="44"/>
      <c r="B57" s="61" t="s">
        <v>53</v>
      </c>
      <c r="C57" s="58">
        <v>103.87416666666667</v>
      </c>
      <c r="D57" s="58">
        <v>105.495</v>
      </c>
      <c r="E57" s="58">
        <v>101.61166666666664</v>
      </c>
      <c r="F57" s="64">
        <v>100.53166666666668</v>
      </c>
      <c r="G57" s="64">
        <v>102.9575</v>
      </c>
      <c r="H57" s="64">
        <v>104.60499999999998</v>
      </c>
      <c r="I57" s="95"/>
      <c r="J57" s="91"/>
      <c r="K57" s="94"/>
      <c r="L57" s="55"/>
      <c r="M57" s="32"/>
      <c r="N57" s="32"/>
      <c r="O57" s="32"/>
      <c r="P57" s="32"/>
      <c r="Q57" s="32"/>
      <c r="R57" s="32"/>
      <c r="S57" s="32"/>
      <c r="T57" s="32"/>
    </row>
    <row r="58" spans="1:20" s="47" customFormat="1" ht="8.6999999999999993" customHeight="1">
      <c r="A58" s="44"/>
      <c r="B58" s="61" t="s">
        <v>54</v>
      </c>
      <c r="C58" s="58">
        <v>135.63000000000002</v>
      </c>
      <c r="D58" s="58">
        <v>132.32999999999998</v>
      </c>
      <c r="E58" s="58">
        <v>120.21583333333335</v>
      </c>
      <c r="F58" s="64">
        <v>115.71000000000002</v>
      </c>
      <c r="G58" s="64">
        <v>115.50416666666666</v>
      </c>
      <c r="H58" s="64">
        <v>115.94833333333331</v>
      </c>
      <c r="I58" s="95"/>
      <c r="J58" s="91"/>
      <c r="K58" s="94"/>
      <c r="L58" s="55"/>
      <c r="M58" s="32"/>
      <c r="N58" s="32"/>
      <c r="O58" s="32"/>
      <c r="P58" s="32"/>
      <c r="Q58" s="32"/>
      <c r="R58" s="32"/>
      <c r="S58" s="32"/>
      <c r="T58" s="32"/>
    </row>
    <row r="59" spans="1:20" s="47" customFormat="1" ht="8.6999999999999993" customHeight="1">
      <c r="A59" s="44"/>
      <c r="B59" s="61" t="s">
        <v>55</v>
      </c>
      <c r="C59" s="58"/>
      <c r="D59" s="58"/>
      <c r="E59" s="58"/>
      <c r="F59" s="64"/>
      <c r="G59" s="64"/>
      <c r="H59" s="64"/>
      <c r="I59" s="95"/>
      <c r="J59" s="91"/>
      <c r="K59" s="94"/>
      <c r="L59" s="55"/>
      <c r="M59" s="32"/>
      <c r="N59" s="32"/>
      <c r="O59" s="32"/>
      <c r="P59" s="32"/>
      <c r="Q59" s="32"/>
      <c r="R59" s="32"/>
      <c r="S59" s="32"/>
      <c r="T59" s="32"/>
    </row>
    <row r="60" spans="1:20" s="47" customFormat="1" ht="8.6999999999999993" customHeight="1">
      <c r="A60" s="44"/>
      <c r="B60" s="61" t="s">
        <v>56</v>
      </c>
      <c r="C60" s="58">
        <v>101.21250000000002</v>
      </c>
      <c r="D60" s="58">
        <v>98.589999999999989</v>
      </c>
      <c r="E60" s="58">
        <v>95.449999999999989</v>
      </c>
      <c r="F60" s="64">
        <v>97.530833333333348</v>
      </c>
      <c r="G60" s="64">
        <v>98.155000000000015</v>
      </c>
      <c r="H60" s="64">
        <v>98.966666666666654</v>
      </c>
      <c r="I60" s="95"/>
      <c r="J60" s="91"/>
      <c r="K60" s="94"/>
      <c r="L60" s="55"/>
      <c r="M60" s="32"/>
      <c r="N60" s="32"/>
      <c r="O60" s="32"/>
      <c r="P60" s="32"/>
      <c r="Q60" s="32"/>
      <c r="R60" s="32"/>
      <c r="S60" s="32"/>
      <c r="T60" s="32"/>
    </row>
    <row r="61" spans="1:20" s="47" customFormat="1" ht="8.6999999999999993" customHeight="1">
      <c r="A61" s="44"/>
      <c r="B61" s="61" t="s">
        <v>57</v>
      </c>
      <c r="C61" s="58">
        <v>100.95333333333333</v>
      </c>
      <c r="D61" s="58">
        <v>107.63583333333332</v>
      </c>
      <c r="E61" s="58">
        <v>110.0575</v>
      </c>
      <c r="F61" s="64">
        <v>108.56083333333332</v>
      </c>
      <c r="G61" s="64">
        <v>107.30499999999999</v>
      </c>
      <c r="H61" s="64">
        <v>100.83083333333333</v>
      </c>
      <c r="I61" s="95"/>
      <c r="J61" s="91"/>
      <c r="K61" s="94"/>
      <c r="L61" s="55"/>
      <c r="M61" s="32"/>
      <c r="N61" s="32"/>
      <c r="O61" s="32"/>
      <c r="P61" s="32"/>
      <c r="Q61" s="32"/>
      <c r="R61" s="32"/>
      <c r="S61" s="32"/>
      <c r="T61" s="32"/>
    </row>
    <row r="62" spans="1:20" s="47" customFormat="1" ht="8.6999999999999993" customHeight="1">
      <c r="A62" s="44"/>
      <c r="B62" s="61" t="s">
        <v>58</v>
      </c>
      <c r="C62" s="58">
        <v>99.221666666666692</v>
      </c>
      <c r="D62" s="58">
        <v>100.18166666666666</v>
      </c>
      <c r="E62" s="58">
        <v>97.969166666666652</v>
      </c>
      <c r="F62" s="64">
        <v>93.13666666666667</v>
      </c>
      <c r="G62" s="64">
        <v>93.985833333333346</v>
      </c>
      <c r="H62" s="64">
        <v>95.475000000000009</v>
      </c>
      <c r="I62" s="95"/>
      <c r="J62" s="91"/>
      <c r="L62" s="55"/>
      <c r="M62" s="32"/>
      <c r="N62" s="32"/>
      <c r="O62" s="32"/>
      <c r="P62" s="32"/>
      <c r="Q62" s="32"/>
      <c r="R62" s="32"/>
      <c r="S62" s="32"/>
      <c r="T62" s="32"/>
    </row>
    <row r="63" spans="1:20" s="47" customFormat="1" ht="3" customHeight="1">
      <c r="A63" s="44"/>
      <c r="B63" s="96"/>
      <c r="C63" s="52"/>
      <c r="D63" s="52"/>
      <c r="E63" s="52"/>
      <c r="F63" s="52"/>
      <c r="G63" s="52"/>
      <c r="H63" s="52"/>
      <c r="I63" s="46"/>
      <c r="J63" s="45"/>
    </row>
    <row r="64" spans="1:20" s="47" customFormat="1" ht="3" customHeight="1">
      <c r="A64" s="44"/>
      <c r="B64" s="87"/>
      <c r="C64" s="45"/>
      <c r="D64" s="45"/>
      <c r="E64" s="45"/>
      <c r="F64" s="45"/>
      <c r="G64" s="45"/>
      <c r="H64" s="45"/>
      <c r="I64" s="46"/>
      <c r="J64" s="45"/>
    </row>
    <row r="65" spans="1:18" s="47" customFormat="1" ht="9" customHeight="1">
      <c r="A65" s="44"/>
      <c r="B65" s="928" t="s">
        <v>34</v>
      </c>
      <c r="C65" s="45"/>
      <c r="D65" s="45"/>
      <c r="E65" s="45"/>
      <c r="F65" s="45"/>
      <c r="G65" s="45"/>
      <c r="H65" s="45"/>
      <c r="I65" s="46"/>
      <c r="J65" s="45"/>
    </row>
    <row r="66" spans="1:18" s="47" customFormat="1" ht="9" customHeight="1">
      <c r="A66" s="44"/>
      <c r="B66" s="928" t="s">
        <v>35</v>
      </c>
      <c r="C66" s="45"/>
      <c r="D66" s="45"/>
      <c r="E66" s="45"/>
      <c r="F66" s="45"/>
      <c r="G66" s="45"/>
      <c r="H66" s="45"/>
      <c r="I66" s="46"/>
      <c r="J66" s="45"/>
    </row>
    <row r="67" spans="1:18" s="60" customFormat="1" ht="9" customHeight="1">
      <c r="A67" s="56"/>
      <c r="B67" s="1354" t="s">
        <v>387</v>
      </c>
      <c r="C67" s="1354"/>
      <c r="D67" s="1354"/>
      <c r="E67" s="80"/>
      <c r="F67" s="81"/>
      <c r="G67" s="81"/>
      <c r="H67" s="81"/>
      <c r="I67" s="63"/>
      <c r="J67" s="97"/>
      <c r="L67" s="98"/>
      <c r="M67" s="98"/>
      <c r="N67" s="98"/>
      <c r="O67" s="98"/>
      <c r="P67" s="98"/>
      <c r="Q67" s="98"/>
      <c r="R67" s="98"/>
    </row>
    <row r="68" spans="1:18" s="47" customFormat="1" ht="4.6500000000000004" customHeight="1">
      <c r="A68" s="83"/>
      <c r="B68" s="52"/>
      <c r="C68" s="52"/>
      <c r="D68" s="52"/>
      <c r="E68" s="52"/>
      <c r="F68" s="52"/>
      <c r="G68" s="52"/>
      <c r="H68" s="52"/>
      <c r="I68" s="84"/>
      <c r="J68" s="99"/>
      <c r="L68" s="85"/>
      <c r="M68" s="85"/>
      <c r="N68" s="85"/>
      <c r="O68" s="85"/>
      <c r="P68" s="85"/>
      <c r="Q68" s="85"/>
      <c r="R68" s="85"/>
    </row>
    <row r="69" spans="1:18" hidden="1">
      <c r="J69" s="86" t="s">
        <v>36</v>
      </c>
    </row>
    <row r="70" spans="1:18" hidden="1"/>
    <row r="71" spans="1:18" hidden="1"/>
    <row r="72" spans="1:18" hidden="1">
      <c r="K72" s="94"/>
    </row>
    <row r="73" spans="1:18" hidden="1">
      <c r="K73" s="94"/>
    </row>
  </sheetData>
  <sheetProtection sheet="1" objects="1" scenarios="1"/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colBreaks count="1" manualBreakCount="1">
    <brk id="9" max="67" man="1"/>
  </col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IL48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1.6640625" style="86" customWidth="1"/>
    <col min="3" max="3" width="5.5546875" style="86" customWidth="1"/>
    <col min="4" max="6" width="5.6640625" style="86" customWidth="1"/>
    <col min="7" max="7" width="5.88671875" style="86" customWidth="1"/>
    <col min="8" max="8" width="6.33203125" style="86" customWidth="1"/>
    <col min="9" max="9" width="6.44140625" style="86" customWidth="1"/>
    <col min="10" max="10" width="6" style="86" customWidth="1"/>
    <col min="11" max="12" width="0.88671875" style="86" customWidth="1"/>
    <col min="13" max="246" width="0" style="86" hidden="1" customWidth="1"/>
    <col min="247" max="16384" width="11.44140625" style="86" hidden="1"/>
  </cols>
  <sheetData>
    <row r="1" spans="1:246" s="1069" customFormat="1" ht="4.5" customHeight="1">
      <c r="A1" s="1066"/>
      <c r="B1" s="1067"/>
      <c r="C1" s="1067"/>
      <c r="D1" s="1067"/>
      <c r="E1" s="1067"/>
      <c r="F1" s="1067"/>
      <c r="G1" s="1067"/>
      <c r="H1" s="1067"/>
      <c r="I1" s="1067"/>
      <c r="J1" s="1067"/>
      <c r="K1" s="1068"/>
    </row>
    <row r="2" spans="1:246" s="1075" customFormat="1" ht="11.1" customHeight="1">
      <c r="A2" s="1070"/>
      <c r="B2" s="1071" t="s">
        <v>455</v>
      </c>
      <c r="C2" s="1072"/>
      <c r="D2" s="1072"/>
      <c r="E2" s="1072"/>
      <c r="F2" s="1073"/>
      <c r="G2" s="1073"/>
      <c r="H2" s="927"/>
      <c r="I2" s="927"/>
      <c r="J2" s="1346" t="s">
        <v>373</v>
      </c>
      <c r="K2" s="1074"/>
    </row>
    <row r="3" spans="1:246" s="1075" customFormat="1" ht="11.1" customHeight="1">
      <c r="A3" s="1070"/>
      <c r="B3" s="771" t="s">
        <v>392</v>
      </c>
      <c r="C3" s="1072"/>
      <c r="D3" s="1072"/>
      <c r="E3" s="1072"/>
      <c r="F3" s="1072"/>
      <c r="G3" s="1072"/>
      <c r="H3" s="1072"/>
      <c r="I3" s="1072"/>
      <c r="J3" s="1072"/>
      <c r="K3" s="1074"/>
    </row>
    <row r="4" spans="1:246" s="1075" customFormat="1" ht="11.1" customHeight="1">
      <c r="A4" s="1070"/>
      <c r="B4" s="1076" t="s">
        <v>412</v>
      </c>
      <c r="C4" s="1072"/>
      <c r="D4" s="1072"/>
      <c r="E4" s="1072"/>
      <c r="F4" s="1072"/>
      <c r="G4" s="1072"/>
      <c r="H4" s="1072"/>
      <c r="I4" s="1072"/>
      <c r="J4" s="1072"/>
      <c r="K4" s="1074"/>
    </row>
    <row r="5" spans="1:246" s="1069" customFormat="1" ht="2.4" customHeight="1">
      <c r="A5" s="1077"/>
      <c r="B5" s="1078"/>
      <c r="C5" s="1078"/>
      <c r="D5" s="1078"/>
      <c r="E5" s="1078"/>
      <c r="F5" s="1078"/>
      <c r="G5" s="1078"/>
      <c r="H5" s="1078"/>
      <c r="I5" s="1078"/>
      <c r="J5" s="1078"/>
      <c r="K5" s="1079"/>
    </row>
    <row r="6" spans="1:246" s="1069" customFormat="1" ht="2.4" customHeight="1">
      <c r="A6" s="1077"/>
      <c r="B6" s="1080"/>
      <c r="C6" s="1080"/>
      <c r="D6" s="1080"/>
      <c r="E6" s="1080"/>
      <c r="F6" s="1080"/>
      <c r="G6" s="1080"/>
      <c r="H6" s="1080"/>
      <c r="I6" s="1080"/>
      <c r="J6" s="1080"/>
      <c r="K6" s="1079"/>
    </row>
    <row r="7" spans="1:246" s="1069" customFormat="1" ht="8.4" customHeight="1">
      <c r="A7" s="1077"/>
      <c r="B7" s="1081" t="s">
        <v>414</v>
      </c>
      <c r="C7" s="1082">
        <v>2005</v>
      </c>
      <c r="D7" s="1082">
        <v>2006</v>
      </c>
      <c r="E7" s="1082">
        <v>2007</v>
      </c>
      <c r="F7" s="1082">
        <v>2008</v>
      </c>
      <c r="G7" s="1082">
        <v>2009</v>
      </c>
      <c r="H7" s="1082" t="s">
        <v>395</v>
      </c>
      <c r="I7" s="1082" t="s">
        <v>69</v>
      </c>
      <c r="J7" s="1082" t="s">
        <v>10</v>
      </c>
      <c r="K7" s="1079"/>
    </row>
    <row r="8" spans="1:246" s="1069" customFormat="1" ht="8.4" customHeight="1">
      <c r="A8" s="1077"/>
      <c r="B8" s="1083" t="s">
        <v>321</v>
      </c>
      <c r="C8" s="1082"/>
      <c r="D8" s="1082"/>
      <c r="E8" s="1082"/>
      <c r="F8" s="1082"/>
      <c r="G8" s="1082"/>
      <c r="H8" s="1082"/>
      <c r="I8" s="1082"/>
      <c r="J8" s="1082"/>
      <c r="K8" s="1079"/>
    </row>
    <row r="9" spans="1:246" s="1069" customFormat="1" ht="2.4" customHeight="1">
      <c r="A9" s="1077"/>
      <c r="B9" s="1084"/>
      <c r="C9" s="1078"/>
      <c r="D9" s="1078"/>
      <c r="E9" s="1085"/>
      <c r="F9" s="1085"/>
      <c r="G9" s="1085"/>
      <c r="H9" s="1085"/>
      <c r="I9" s="1085"/>
      <c r="J9" s="1085"/>
      <c r="K9" s="1079"/>
    </row>
    <row r="10" spans="1:246" s="1069" customFormat="1" ht="2.4" customHeight="1">
      <c r="A10" s="1077"/>
      <c r="B10" s="1081"/>
      <c r="C10" s="1080"/>
      <c r="D10" s="1080"/>
      <c r="E10" s="1080"/>
      <c r="F10" s="1080"/>
      <c r="G10" s="1080"/>
      <c r="H10" s="1080"/>
      <c r="I10" s="1080"/>
      <c r="J10" s="1080"/>
      <c r="K10" s="1079"/>
    </row>
    <row r="11" spans="1:246" s="1069" customFormat="1" ht="9" customHeight="1">
      <c r="A11" s="1077"/>
      <c r="B11" s="992" t="s">
        <v>4</v>
      </c>
      <c r="C11" s="1086">
        <v>3.51</v>
      </c>
      <c r="D11" s="1086">
        <v>3.16</v>
      </c>
      <c r="E11" s="1086">
        <v>3.39</v>
      </c>
      <c r="F11" s="1086">
        <v>3.5</v>
      </c>
      <c r="G11" s="1086">
        <v>5.1741999999999999</v>
      </c>
      <c r="H11" s="1086">
        <v>5.21</v>
      </c>
      <c r="I11" s="1086">
        <v>5.24</v>
      </c>
      <c r="J11" s="1086">
        <v>4.8499999999999996</v>
      </c>
      <c r="K11" s="1087"/>
      <c r="L11" s="1088"/>
      <c r="M11" s="1088"/>
      <c r="N11" s="1088"/>
      <c r="O11" s="1088"/>
      <c r="P11" s="1088"/>
      <c r="Q11" s="1088"/>
      <c r="R11" s="1088"/>
      <c r="S11" s="1088"/>
      <c r="T11" s="1088"/>
      <c r="U11" s="1088"/>
      <c r="V11" s="1088"/>
      <c r="W11" s="1088"/>
      <c r="X11" s="1088"/>
      <c r="Y11" s="1088"/>
      <c r="Z11" s="1088"/>
      <c r="AA11" s="1088"/>
      <c r="AB11" s="1088"/>
      <c r="AC11" s="1088"/>
      <c r="AD11" s="1088"/>
      <c r="AE11" s="1088"/>
      <c r="AF11" s="1088"/>
      <c r="AG11" s="1088"/>
      <c r="AH11" s="1088"/>
      <c r="AI11" s="1088"/>
      <c r="AJ11" s="1088"/>
      <c r="AK11" s="1088"/>
      <c r="AL11" s="1088"/>
      <c r="AM11" s="1088"/>
      <c r="AN11" s="1088"/>
      <c r="AO11" s="1088"/>
      <c r="AP11" s="1088"/>
      <c r="AQ11" s="1088"/>
      <c r="AR11" s="1088"/>
      <c r="AS11" s="1088"/>
      <c r="AT11" s="1088"/>
      <c r="AU11" s="1088"/>
      <c r="AV11" s="1088"/>
      <c r="AW11" s="1088"/>
      <c r="AX11" s="1088"/>
      <c r="AY11" s="1088"/>
      <c r="AZ11" s="1088"/>
      <c r="BA11" s="1088"/>
      <c r="BB11" s="1088"/>
      <c r="BC11" s="1088"/>
      <c r="BD11" s="1088"/>
      <c r="BE11" s="1088"/>
      <c r="BF11" s="1088"/>
      <c r="BG11" s="1088"/>
      <c r="BH11" s="1088"/>
      <c r="BI11" s="1088"/>
      <c r="BJ11" s="1088"/>
      <c r="BK11" s="1088"/>
      <c r="BL11" s="1088"/>
      <c r="BM11" s="1088"/>
      <c r="BN11" s="1088"/>
      <c r="BO11" s="1088"/>
      <c r="BP11" s="1088"/>
      <c r="BQ11" s="1088"/>
      <c r="BR11" s="1088"/>
      <c r="BS11" s="1088"/>
      <c r="BT11" s="1088"/>
      <c r="BU11" s="1088"/>
      <c r="BV11" s="1088"/>
      <c r="BW11" s="1088"/>
      <c r="BX11" s="1088"/>
      <c r="BY11" s="1088"/>
      <c r="BZ11" s="1088"/>
      <c r="CA11" s="1088"/>
      <c r="CB11" s="1088"/>
      <c r="CC11" s="1088"/>
      <c r="CD11" s="1088"/>
      <c r="CE11" s="1088"/>
      <c r="CF11" s="1088"/>
      <c r="CG11" s="1088"/>
      <c r="CH11" s="1088"/>
      <c r="CI11" s="1088"/>
      <c r="CJ11" s="1088"/>
      <c r="CK11" s="1088"/>
      <c r="CL11" s="1088"/>
      <c r="CM11" s="1088"/>
      <c r="CN11" s="1088"/>
      <c r="CO11" s="1088"/>
      <c r="CP11" s="1088"/>
      <c r="CQ11" s="1088"/>
      <c r="CR11" s="1088"/>
      <c r="CS11" s="1088"/>
      <c r="CT11" s="1088"/>
      <c r="CU11" s="1088"/>
      <c r="CV11" s="1088"/>
      <c r="CW11" s="1088"/>
      <c r="CX11" s="1088"/>
      <c r="CY11" s="1088"/>
      <c r="CZ11" s="1088"/>
      <c r="DA11" s="1088"/>
      <c r="DB11" s="1088"/>
      <c r="DC11" s="1088"/>
      <c r="DD11" s="1088"/>
      <c r="DE11" s="1088"/>
      <c r="DF11" s="1088"/>
      <c r="DG11" s="1088"/>
      <c r="DH11" s="1088"/>
      <c r="DI11" s="1088"/>
      <c r="DJ11" s="1088"/>
      <c r="DK11" s="1088"/>
      <c r="DL11" s="1088"/>
      <c r="DM11" s="1088"/>
      <c r="DN11" s="1088"/>
      <c r="DO11" s="1088"/>
      <c r="DP11" s="1088"/>
      <c r="DQ11" s="1088"/>
      <c r="DR11" s="1088"/>
      <c r="DS11" s="1088"/>
      <c r="DT11" s="1088"/>
      <c r="DU11" s="1088"/>
      <c r="DV11" s="1088"/>
      <c r="DW11" s="1088"/>
      <c r="DX11" s="1088"/>
      <c r="DY11" s="1088"/>
      <c r="DZ11" s="1088"/>
      <c r="EA11" s="1088"/>
      <c r="EB11" s="1088"/>
      <c r="EC11" s="1088"/>
      <c r="ED11" s="1088"/>
      <c r="EE11" s="1088"/>
      <c r="EF11" s="1088"/>
      <c r="EG11" s="1088"/>
      <c r="EH11" s="1088"/>
      <c r="EI11" s="1088"/>
      <c r="EJ11" s="1088"/>
      <c r="EK11" s="1088"/>
      <c r="EL11" s="1088"/>
      <c r="EM11" s="1088"/>
      <c r="EN11" s="1088"/>
      <c r="EO11" s="1088"/>
      <c r="EP11" s="1088"/>
      <c r="EQ11" s="1088"/>
      <c r="ER11" s="1088"/>
      <c r="ES11" s="1088"/>
      <c r="ET11" s="1088"/>
      <c r="EU11" s="1088"/>
      <c r="EV11" s="1088"/>
      <c r="EW11" s="1088"/>
      <c r="EX11" s="1088"/>
      <c r="EY11" s="1088"/>
      <c r="EZ11" s="1088"/>
      <c r="FA11" s="1088"/>
      <c r="FB11" s="1088"/>
      <c r="FC11" s="1088"/>
      <c r="FD11" s="1088"/>
      <c r="FE11" s="1088"/>
      <c r="FF11" s="1088"/>
      <c r="FG11" s="1088"/>
      <c r="FH11" s="1088"/>
      <c r="FI11" s="1088"/>
      <c r="FJ11" s="1088"/>
      <c r="FK11" s="1088"/>
      <c r="FL11" s="1088"/>
      <c r="FM11" s="1088"/>
      <c r="FN11" s="1088"/>
      <c r="FO11" s="1088"/>
      <c r="FP11" s="1088"/>
      <c r="FQ11" s="1088"/>
      <c r="FR11" s="1088"/>
      <c r="FS11" s="1088"/>
      <c r="FT11" s="1088"/>
      <c r="FU11" s="1088"/>
      <c r="FV11" s="1088"/>
      <c r="FW11" s="1088"/>
      <c r="FX11" s="1088"/>
      <c r="FY11" s="1088"/>
      <c r="FZ11" s="1088"/>
      <c r="GA11" s="1088"/>
      <c r="GB11" s="1088"/>
      <c r="GC11" s="1088"/>
      <c r="GD11" s="1088"/>
      <c r="GE11" s="1088"/>
      <c r="GF11" s="1088"/>
      <c r="GG11" s="1088"/>
      <c r="GH11" s="1088"/>
      <c r="GI11" s="1088"/>
      <c r="GJ11" s="1088"/>
      <c r="GK11" s="1088"/>
      <c r="GL11" s="1088"/>
      <c r="GM11" s="1088"/>
      <c r="GN11" s="1088"/>
      <c r="GO11" s="1088"/>
      <c r="GP11" s="1088"/>
      <c r="GQ11" s="1088"/>
      <c r="GR11" s="1088"/>
      <c r="GS11" s="1088"/>
      <c r="GT11" s="1088"/>
      <c r="GU11" s="1088"/>
      <c r="GV11" s="1088"/>
      <c r="GW11" s="1088"/>
      <c r="GX11" s="1088"/>
      <c r="GY11" s="1088"/>
      <c r="GZ11" s="1088"/>
      <c r="HA11" s="1088"/>
      <c r="HB11" s="1088"/>
      <c r="HC11" s="1088"/>
      <c r="HD11" s="1088"/>
      <c r="HE11" s="1088"/>
      <c r="HF11" s="1088"/>
      <c r="HG11" s="1088"/>
      <c r="HH11" s="1088"/>
      <c r="HI11" s="1088"/>
      <c r="HJ11" s="1088"/>
      <c r="HK11" s="1088"/>
      <c r="HL11" s="1088"/>
      <c r="HM11" s="1088"/>
      <c r="HN11" s="1088"/>
      <c r="HO11" s="1088"/>
      <c r="HP11" s="1088"/>
      <c r="HQ11" s="1088"/>
      <c r="HR11" s="1088"/>
      <c r="HS11" s="1088"/>
      <c r="HT11" s="1088"/>
      <c r="HU11" s="1088"/>
      <c r="HV11" s="1088"/>
      <c r="HW11" s="1088"/>
      <c r="HX11" s="1088"/>
      <c r="HY11" s="1088"/>
      <c r="HZ11" s="1088"/>
      <c r="IA11" s="1088"/>
      <c r="IB11" s="1088"/>
      <c r="IC11" s="1088"/>
      <c r="ID11" s="1088"/>
      <c r="IE11" s="1088"/>
      <c r="IF11" s="1088"/>
      <c r="IG11" s="1088"/>
      <c r="IH11" s="1088"/>
      <c r="II11" s="1088"/>
      <c r="IJ11" s="1088"/>
      <c r="IK11" s="1088"/>
      <c r="IL11" s="1088"/>
    </row>
    <row r="12" spans="1:246" s="1069" customFormat="1" ht="9" customHeight="1">
      <c r="A12" s="1077"/>
      <c r="B12" s="1089" t="s">
        <v>290</v>
      </c>
      <c r="C12" s="1086">
        <v>3.43</v>
      </c>
      <c r="D12" s="1086">
        <v>2.96</v>
      </c>
      <c r="E12" s="1086">
        <v>3.19</v>
      </c>
      <c r="F12" s="1086">
        <v>3.27</v>
      </c>
      <c r="G12" s="1086">
        <v>5.3974000000000002</v>
      </c>
      <c r="H12" s="1086">
        <v>5.23</v>
      </c>
      <c r="I12" s="1086">
        <v>5.24</v>
      </c>
      <c r="J12" s="1086">
        <v>4.82</v>
      </c>
      <c r="K12" s="1087"/>
      <c r="L12" s="1088"/>
      <c r="M12" s="1088"/>
      <c r="N12" s="1088"/>
      <c r="O12" s="1088"/>
      <c r="P12" s="1088"/>
      <c r="Q12" s="1088"/>
      <c r="R12" s="1088"/>
      <c r="S12" s="1088"/>
      <c r="T12" s="1088"/>
      <c r="U12" s="1088"/>
      <c r="V12" s="1088"/>
      <c r="W12" s="1088"/>
      <c r="X12" s="1088"/>
      <c r="Y12" s="1088"/>
      <c r="Z12" s="1088"/>
      <c r="AA12" s="1088"/>
      <c r="AB12" s="1088"/>
      <c r="AC12" s="1088"/>
      <c r="AD12" s="1088"/>
      <c r="AE12" s="1088"/>
      <c r="AF12" s="1088"/>
      <c r="AG12" s="1088"/>
      <c r="AH12" s="1088"/>
      <c r="AI12" s="1088"/>
      <c r="AJ12" s="1088"/>
      <c r="AK12" s="1088"/>
      <c r="AL12" s="1088"/>
      <c r="AM12" s="1088"/>
      <c r="AN12" s="1088"/>
      <c r="AO12" s="1088"/>
      <c r="AP12" s="1088"/>
      <c r="AQ12" s="1088"/>
      <c r="AR12" s="1088"/>
      <c r="AS12" s="1088"/>
      <c r="AT12" s="1088"/>
      <c r="AU12" s="1088"/>
      <c r="AV12" s="1088"/>
      <c r="AW12" s="1088"/>
      <c r="AX12" s="1088"/>
      <c r="AY12" s="1088"/>
      <c r="AZ12" s="1088"/>
      <c r="BA12" s="1088"/>
      <c r="BB12" s="1088"/>
      <c r="BC12" s="1088"/>
      <c r="BD12" s="1088"/>
      <c r="BE12" s="1088"/>
      <c r="BF12" s="1088"/>
      <c r="BG12" s="1088"/>
      <c r="BH12" s="1088"/>
      <c r="BI12" s="1088"/>
      <c r="BJ12" s="1088"/>
      <c r="BK12" s="1088"/>
      <c r="BL12" s="1088"/>
      <c r="BM12" s="1088"/>
      <c r="BN12" s="1088"/>
      <c r="BO12" s="1088"/>
      <c r="BP12" s="1088"/>
      <c r="BQ12" s="1088"/>
      <c r="BR12" s="1088"/>
      <c r="BS12" s="1088"/>
      <c r="BT12" s="1088"/>
      <c r="BU12" s="1088"/>
      <c r="BV12" s="1088"/>
      <c r="BW12" s="1088"/>
      <c r="BX12" s="1088"/>
      <c r="BY12" s="1088"/>
      <c r="BZ12" s="1088"/>
      <c r="CA12" s="1088"/>
      <c r="CB12" s="1088"/>
      <c r="CC12" s="1088"/>
      <c r="CD12" s="1088"/>
      <c r="CE12" s="1088"/>
      <c r="CF12" s="1088"/>
      <c r="CG12" s="1088"/>
      <c r="CH12" s="1088"/>
      <c r="CI12" s="1088"/>
      <c r="CJ12" s="1088"/>
      <c r="CK12" s="1088"/>
      <c r="CL12" s="1088"/>
      <c r="CM12" s="1088"/>
      <c r="CN12" s="1088"/>
      <c r="CO12" s="1088"/>
      <c r="CP12" s="1088"/>
      <c r="CQ12" s="1088"/>
      <c r="CR12" s="1088"/>
      <c r="CS12" s="1088"/>
      <c r="CT12" s="1088"/>
      <c r="CU12" s="1088"/>
      <c r="CV12" s="1088"/>
      <c r="CW12" s="1088"/>
      <c r="CX12" s="1088"/>
      <c r="CY12" s="1088"/>
      <c r="CZ12" s="1088"/>
      <c r="DA12" s="1088"/>
      <c r="DB12" s="1088"/>
      <c r="DC12" s="1088"/>
      <c r="DD12" s="1088"/>
      <c r="DE12" s="1088"/>
      <c r="DF12" s="1088"/>
      <c r="DG12" s="1088"/>
      <c r="DH12" s="1088"/>
      <c r="DI12" s="1088"/>
      <c r="DJ12" s="1088"/>
      <c r="DK12" s="1088"/>
      <c r="DL12" s="1088"/>
      <c r="DM12" s="1088"/>
      <c r="DN12" s="1088"/>
      <c r="DO12" s="1088"/>
      <c r="DP12" s="1088"/>
      <c r="DQ12" s="1088"/>
      <c r="DR12" s="1088"/>
      <c r="DS12" s="1088"/>
      <c r="DT12" s="1088"/>
      <c r="DU12" s="1088"/>
      <c r="DV12" s="1088"/>
      <c r="DW12" s="1088"/>
      <c r="DX12" s="1088"/>
      <c r="DY12" s="1088"/>
      <c r="DZ12" s="1088"/>
      <c r="EA12" s="1088"/>
      <c r="EB12" s="1088"/>
      <c r="EC12" s="1088"/>
      <c r="ED12" s="1088"/>
      <c r="EE12" s="1088"/>
      <c r="EF12" s="1088"/>
      <c r="EG12" s="1088"/>
      <c r="EH12" s="1088"/>
      <c r="EI12" s="1088"/>
      <c r="EJ12" s="1088"/>
      <c r="EK12" s="1088"/>
      <c r="EL12" s="1088"/>
      <c r="EM12" s="1088"/>
      <c r="EN12" s="1088"/>
      <c r="EO12" s="1088"/>
      <c r="EP12" s="1088"/>
      <c r="EQ12" s="1088"/>
      <c r="ER12" s="1088"/>
      <c r="ES12" s="1088"/>
      <c r="ET12" s="1088"/>
      <c r="EU12" s="1088"/>
      <c r="EV12" s="1088"/>
      <c r="EW12" s="1088"/>
      <c r="EX12" s="1088"/>
      <c r="EY12" s="1088"/>
      <c r="EZ12" s="1088"/>
      <c r="FA12" s="1088"/>
      <c r="FB12" s="1088"/>
      <c r="FC12" s="1088"/>
      <c r="FD12" s="1088"/>
      <c r="FE12" s="1088"/>
      <c r="FF12" s="1088"/>
      <c r="FG12" s="1088"/>
      <c r="FH12" s="1088"/>
      <c r="FI12" s="1088"/>
      <c r="FJ12" s="1088"/>
      <c r="FK12" s="1088"/>
      <c r="FL12" s="1088"/>
      <c r="FM12" s="1088"/>
      <c r="FN12" s="1088"/>
      <c r="FO12" s="1088"/>
      <c r="FP12" s="1088"/>
      <c r="FQ12" s="1088"/>
      <c r="FR12" s="1088"/>
      <c r="FS12" s="1088"/>
      <c r="FT12" s="1088"/>
      <c r="FU12" s="1088"/>
      <c r="FV12" s="1088"/>
      <c r="FW12" s="1088"/>
      <c r="FX12" s="1088"/>
      <c r="FY12" s="1088"/>
      <c r="FZ12" s="1088"/>
      <c r="GA12" s="1088"/>
      <c r="GB12" s="1088"/>
      <c r="GC12" s="1088"/>
      <c r="GD12" s="1088"/>
      <c r="GE12" s="1088"/>
      <c r="GF12" s="1088"/>
      <c r="GG12" s="1088"/>
      <c r="GH12" s="1088"/>
      <c r="GI12" s="1088"/>
      <c r="GJ12" s="1088"/>
      <c r="GK12" s="1088"/>
      <c r="GL12" s="1088"/>
      <c r="GM12" s="1088"/>
      <c r="GN12" s="1088"/>
      <c r="GO12" s="1088"/>
      <c r="GP12" s="1088"/>
      <c r="GQ12" s="1088"/>
      <c r="GR12" s="1088"/>
      <c r="GS12" s="1088"/>
      <c r="GT12" s="1088"/>
      <c r="GU12" s="1088"/>
      <c r="GV12" s="1088"/>
      <c r="GW12" s="1088"/>
      <c r="GX12" s="1088"/>
      <c r="GY12" s="1088"/>
      <c r="GZ12" s="1088"/>
      <c r="HA12" s="1088"/>
      <c r="HB12" s="1088"/>
      <c r="HC12" s="1088"/>
      <c r="HD12" s="1088"/>
      <c r="HE12" s="1088"/>
      <c r="HF12" s="1088"/>
      <c r="HG12" s="1088"/>
      <c r="HH12" s="1088"/>
      <c r="HI12" s="1088"/>
      <c r="HJ12" s="1088"/>
      <c r="HK12" s="1088"/>
      <c r="HL12" s="1088"/>
      <c r="HM12" s="1088"/>
      <c r="HN12" s="1088"/>
      <c r="HO12" s="1088"/>
      <c r="HP12" s="1088"/>
      <c r="HQ12" s="1088"/>
      <c r="HR12" s="1088"/>
      <c r="HS12" s="1088"/>
      <c r="HT12" s="1088"/>
      <c r="HU12" s="1088"/>
      <c r="HV12" s="1088"/>
      <c r="HW12" s="1088"/>
      <c r="HX12" s="1088"/>
      <c r="HY12" s="1088"/>
      <c r="HZ12" s="1088"/>
      <c r="IA12" s="1088"/>
      <c r="IB12" s="1088"/>
      <c r="IC12" s="1088"/>
      <c r="ID12" s="1088"/>
      <c r="IE12" s="1088"/>
      <c r="IF12" s="1088"/>
      <c r="IG12" s="1088"/>
      <c r="IH12" s="1088"/>
      <c r="II12" s="1088"/>
      <c r="IJ12" s="1088"/>
      <c r="IK12" s="1088"/>
      <c r="IL12" s="1088"/>
    </row>
    <row r="13" spans="1:246" s="1069" customFormat="1" ht="9" customHeight="1">
      <c r="A13" s="1077"/>
      <c r="B13" s="1090" t="s">
        <v>291</v>
      </c>
      <c r="C13" s="1086">
        <v>3.64</v>
      </c>
      <c r="D13" s="1086">
        <v>3.5</v>
      </c>
      <c r="E13" s="1086">
        <v>3.71</v>
      </c>
      <c r="F13" s="1086">
        <v>3.89</v>
      </c>
      <c r="G13" s="1086">
        <v>4.7994000000000003</v>
      </c>
      <c r="H13" s="1086">
        <v>5.18</v>
      </c>
      <c r="I13" s="1086">
        <v>5.24</v>
      </c>
      <c r="J13" s="1086">
        <v>4.9000000000000004</v>
      </c>
      <c r="K13" s="1087"/>
      <c r="L13" s="1088"/>
      <c r="M13" s="1088"/>
      <c r="N13" s="1088"/>
      <c r="O13" s="1088"/>
      <c r="P13" s="1088"/>
      <c r="Q13" s="1088"/>
      <c r="R13" s="1088"/>
      <c r="S13" s="1088"/>
      <c r="T13" s="1088"/>
      <c r="U13" s="1088"/>
      <c r="V13" s="1088"/>
      <c r="W13" s="1088"/>
      <c r="X13" s="1088"/>
      <c r="Y13" s="1088"/>
      <c r="Z13" s="1088"/>
      <c r="AA13" s="1088"/>
      <c r="AB13" s="1088"/>
      <c r="AC13" s="1088"/>
      <c r="AD13" s="1088"/>
      <c r="AE13" s="1088"/>
      <c r="AF13" s="1088"/>
      <c r="AG13" s="1088"/>
      <c r="AH13" s="1088"/>
      <c r="AI13" s="1088"/>
      <c r="AJ13" s="1088"/>
      <c r="AK13" s="1088"/>
      <c r="AL13" s="1088"/>
      <c r="AM13" s="1088"/>
      <c r="AN13" s="1088"/>
      <c r="AO13" s="1088"/>
      <c r="AP13" s="1088"/>
      <c r="AQ13" s="1088"/>
      <c r="AR13" s="1088"/>
      <c r="AS13" s="1088"/>
      <c r="AT13" s="1088"/>
      <c r="AU13" s="1088"/>
      <c r="AV13" s="1088"/>
      <c r="AW13" s="1088"/>
      <c r="AX13" s="1088"/>
      <c r="AY13" s="1088"/>
      <c r="AZ13" s="1088"/>
      <c r="BA13" s="1088"/>
      <c r="BB13" s="1088"/>
      <c r="BC13" s="1088"/>
      <c r="BD13" s="1088"/>
      <c r="BE13" s="1088"/>
      <c r="BF13" s="1088"/>
      <c r="BG13" s="1088"/>
      <c r="BH13" s="1088"/>
      <c r="BI13" s="1088"/>
      <c r="BJ13" s="1088"/>
      <c r="BK13" s="1088"/>
      <c r="BL13" s="1088"/>
      <c r="BM13" s="1088"/>
      <c r="BN13" s="1088"/>
      <c r="BO13" s="1088"/>
      <c r="BP13" s="1088"/>
      <c r="BQ13" s="1088"/>
      <c r="BR13" s="1088"/>
      <c r="BS13" s="1088"/>
      <c r="BT13" s="1088"/>
      <c r="BU13" s="1088"/>
      <c r="BV13" s="1088"/>
      <c r="BW13" s="1088"/>
      <c r="BX13" s="1088"/>
      <c r="BY13" s="1088"/>
      <c r="BZ13" s="1088"/>
      <c r="CA13" s="1088"/>
      <c r="CB13" s="1088"/>
      <c r="CC13" s="1088"/>
      <c r="CD13" s="1088"/>
      <c r="CE13" s="1088"/>
      <c r="CF13" s="1088"/>
      <c r="CG13" s="1088"/>
      <c r="CH13" s="1088"/>
      <c r="CI13" s="1088"/>
      <c r="CJ13" s="1088"/>
      <c r="CK13" s="1088"/>
      <c r="CL13" s="1088"/>
      <c r="CM13" s="1088"/>
      <c r="CN13" s="1088"/>
      <c r="CO13" s="1088"/>
      <c r="CP13" s="1088"/>
      <c r="CQ13" s="1088"/>
      <c r="CR13" s="1088"/>
      <c r="CS13" s="1088"/>
      <c r="CT13" s="1088"/>
      <c r="CU13" s="1088"/>
      <c r="CV13" s="1088"/>
      <c r="CW13" s="1088"/>
      <c r="CX13" s="1088"/>
      <c r="CY13" s="1088"/>
      <c r="CZ13" s="1088"/>
      <c r="DA13" s="1088"/>
      <c r="DB13" s="1088"/>
      <c r="DC13" s="1088"/>
      <c r="DD13" s="1088"/>
      <c r="DE13" s="1088"/>
      <c r="DF13" s="1088"/>
      <c r="DG13" s="1088"/>
      <c r="DH13" s="1088"/>
      <c r="DI13" s="1088"/>
      <c r="DJ13" s="1088"/>
      <c r="DK13" s="1088"/>
      <c r="DL13" s="1088"/>
      <c r="DM13" s="1088"/>
      <c r="DN13" s="1088"/>
      <c r="DO13" s="1088"/>
      <c r="DP13" s="1088"/>
      <c r="DQ13" s="1088"/>
      <c r="DR13" s="1088"/>
      <c r="DS13" s="1088"/>
      <c r="DT13" s="1088"/>
      <c r="DU13" s="1088"/>
      <c r="DV13" s="1088"/>
      <c r="DW13" s="1088"/>
      <c r="DX13" s="1088"/>
      <c r="DY13" s="1088"/>
      <c r="DZ13" s="1088"/>
      <c r="EA13" s="1088"/>
      <c r="EB13" s="1088"/>
      <c r="EC13" s="1088"/>
      <c r="ED13" s="1088"/>
      <c r="EE13" s="1088"/>
      <c r="EF13" s="1088"/>
      <c r="EG13" s="1088"/>
      <c r="EH13" s="1088"/>
      <c r="EI13" s="1088"/>
      <c r="EJ13" s="1088"/>
      <c r="EK13" s="1088"/>
      <c r="EL13" s="1088"/>
      <c r="EM13" s="1088"/>
      <c r="EN13" s="1088"/>
      <c r="EO13" s="1088"/>
      <c r="EP13" s="1088"/>
      <c r="EQ13" s="1088"/>
      <c r="ER13" s="1088"/>
      <c r="ES13" s="1088"/>
      <c r="ET13" s="1088"/>
      <c r="EU13" s="1088"/>
      <c r="EV13" s="1088"/>
      <c r="EW13" s="1088"/>
      <c r="EX13" s="1088"/>
      <c r="EY13" s="1088"/>
      <c r="EZ13" s="1088"/>
      <c r="FA13" s="1088"/>
      <c r="FB13" s="1088"/>
      <c r="FC13" s="1088"/>
      <c r="FD13" s="1088"/>
      <c r="FE13" s="1088"/>
      <c r="FF13" s="1088"/>
      <c r="FG13" s="1088"/>
      <c r="FH13" s="1088"/>
      <c r="FI13" s="1088"/>
      <c r="FJ13" s="1088"/>
      <c r="FK13" s="1088"/>
      <c r="FL13" s="1088"/>
      <c r="FM13" s="1088"/>
      <c r="FN13" s="1088"/>
      <c r="FO13" s="1088"/>
      <c r="FP13" s="1088"/>
      <c r="FQ13" s="1088"/>
      <c r="FR13" s="1088"/>
      <c r="FS13" s="1088"/>
      <c r="FT13" s="1088"/>
      <c r="FU13" s="1088"/>
      <c r="FV13" s="1088"/>
      <c r="FW13" s="1088"/>
      <c r="FX13" s="1088"/>
      <c r="FY13" s="1088"/>
      <c r="FZ13" s="1088"/>
      <c r="GA13" s="1088"/>
      <c r="GB13" s="1088"/>
      <c r="GC13" s="1088"/>
      <c r="GD13" s="1088"/>
      <c r="GE13" s="1088"/>
      <c r="GF13" s="1088"/>
      <c r="GG13" s="1088"/>
      <c r="GH13" s="1088"/>
      <c r="GI13" s="1088"/>
      <c r="GJ13" s="1088"/>
      <c r="GK13" s="1088"/>
      <c r="GL13" s="1088"/>
      <c r="GM13" s="1088"/>
      <c r="GN13" s="1088"/>
      <c r="GO13" s="1088"/>
      <c r="GP13" s="1088"/>
      <c r="GQ13" s="1088"/>
      <c r="GR13" s="1088"/>
      <c r="GS13" s="1088"/>
      <c r="GT13" s="1088"/>
      <c r="GU13" s="1088"/>
      <c r="GV13" s="1088"/>
      <c r="GW13" s="1088"/>
      <c r="GX13" s="1088"/>
      <c r="GY13" s="1088"/>
      <c r="GZ13" s="1088"/>
      <c r="HA13" s="1088"/>
      <c r="HB13" s="1088"/>
      <c r="HC13" s="1088"/>
      <c r="HD13" s="1088"/>
      <c r="HE13" s="1088"/>
      <c r="HF13" s="1088"/>
      <c r="HG13" s="1088"/>
      <c r="HH13" s="1088"/>
      <c r="HI13" s="1088"/>
      <c r="HJ13" s="1088"/>
      <c r="HK13" s="1088"/>
      <c r="HL13" s="1088"/>
      <c r="HM13" s="1088"/>
      <c r="HN13" s="1088"/>
      <c r="HO13" s="1088"/>
      <c r="HP13" s="1088"/>
      <c r="HQ13" s="1088"/>
      <c r="HR13" s="1088"/>
      <c r="HS13" s="1088"/>
      <c r="HT13" s="1088"/>
      <c r="HU13" s="1088"/>
      <c r="HV13" s="1088"/>
      <c r="HW13" s="1088"/>
      <c r="HX13" s="1088"/>
      <c r="HY13" s="1088"/>
      <c r="HZ13" s="1088"/>
      <c r="IA13" s="1088"/>
      <c r="IB13" s="1088"/>
      <c r="IC13" s="1088"/>
      <c r="ID13" s="1088"/>
      <c r="IE13" s="1088"/>
      <c r="IF13" s="1088"/>
      <c r="IG13" s="1088"/>
      <c r="IH13" s="1088"/>
      <c r="II13" s="1088"/>
      <c r="IJ13" s="1088"/>
      <c r="IK13" s="1088"/>
      <c r="IL13" s="1088"/>
    </row>
    <row r="14" spans="1:246" s="1069" customFormat="1" ht="9" customHeight="1">
      <c r="A14" s="1077"/>
      <c r="B14" s="1091" t="s">
        <v>415</v>
      </c>
      <c r="C14" s="1092">
        <v>6.76</v>
      </c>
      <c r="D14" s="1092">
        <v>6.52</v>
      </c>
      <c r="E14" s="1081">
        <v>6.78</v>
      </c>
      <c r="F14" s="1081">
        <v>6.92</v>
      </c>
      <c r="G14" s="1081">
        <v>9.9206000000000003</v>
      </c>
      <c r="H14" s="1081">
        <v>9.92</v>
      </c>
      <c r="I14" s="1081">
        <v>9.57</v>
      </c>
      <c r="J14" s="1081">
        <v>9.39</v>
      </c>
      <c r="K14" s="1087"/>
      <c r="L14" s="1088"/>
      <c r="M14" s="1088"/>
      <c r="N14" s="1088"/>
      <c r="O14" s="1088"/>
      <c r="P14" s="1088"/>
      <c r="Q14" s="1088"/>
      <c r="R14" s="1088"/>
      <c r="S14" s="1088"/>
      <c r="T14" s="1088"/>
      <c r="U14" s="1088"/>
      <c r="V14" s="1088"/>
      <c r="W14" s="1088"/>
      <c r="X14" s="1088"/>
      <c r="Y14" s="1088"/>
      <c r="Z14" s="1088"/>
      <c r="AA14" s="1088"/>
      <c r="AB14" s="1088"/>
      <c r="AC14" s="1088"/>
      <c r="AD14" s="1088"/>
      <c r="AE14" s="1088"/>
      <c r="AF14" s="1088"/>
      <c r="AG14" s="1088"/>
      <c r="AH14" s="1088"/>
      <c r="AI14" s="1088"/>
      <c r="AJ14" s="1088"/>
      <c r="AK14" s="1088"/>
      <c r="AL14" s="1088"/>
      <c r="AM14" s="1088"/>
      <c r="AN14" s="1088"/>
      <c r="AO14" s="1088"/>
      <c r="AP14" s="1088"/>
      <c r="AQ14" s="1088"/>
      <c r="AR14" s="1088"/>
      <c r="AS14" s="1088"/>
      <c r="AT14" s="1088"/>
      <c r="AU14" s="1088"/>
      <c r="AV14" s="1088"/>
      <c r="AW14" s="1088"/>
      <c r="AX14" s="1088"/>
      <c r="AY14" s="1088"/>
      <c r="AZ14" s="1088"/>
      <c r="BA14" s="1088"/>
      <c r="BB14" s="1088"/>
      <c r="BC14" s="1088"/>
      <c r="BD14" s="1088"/>
      <c r="BE14" s="1088"/>
      <c r="BF14" s="1088"/>
      <c r="BG14" s="1088"/>
      <c r="BH14" s="1088"/>
      <c r="BI14" s="1088"/>
      <c r="BJ14" s="1088"/>
      <c r="BK14" s="1088"/>
      <c r="BL14" s="1088"/>
      <c r="BM14" s="1088"/>
      <c r="BN14" s="1088"/>
      <c r="BO14" s="1088"/>
      <c r="BP14" s="1088"/>
      <c r="BQ14" s="1088"/>
      <c r="BR14" s="1088"/>
      <c r="BS14" s="1088"/>
      <c r="BT14" s="1088"/>
      <c r="BU14" s="1088"/>
      <c r="BV14" s="1088"/>
      <c r="BW14" s="1088"/>
      <c r="BX14" s="1088"/>
      <c r="BY14" s="1088"/>
      <c r="BZ14" s="1088"/>
      <c r="CA14" s="1088"/>
      <c r="CB14" s="1088"/>
      <c r="CC14" s="1088"/>
      <c r="CD14" s="1088"/>
      <c r="CE14" s="1088"/>
      <c r="CF14" s="1088"/>
      <c r="CG14" s="1088"/>
      <c r="CH14" s="1088"/>
      <c r="CI14" s="1088"/>
      <c r="CJ14" s="1088"/>
      <c r="CK14" s="1088"/>
      <c r="CL14" s="1088"/>
      <c r="CM14" s="1088"/>
      <c r="CN14" s="1088"/>
      <c r="CO14" s="1088"/>
      <c r="CP14" s="1088"/>
      <c r="CQ14" s="1088"/>
      <c r="CR14" s="1088"/>
      <c r="CS14" s="1088"/>
      <c r="CT14" s="1088"/>
      <c r="CU14" s="1088"/>
      <c r="CV14" s="1088"/>
      <c r="CW14" s="1088"/>
      <c r="CX14" s="1088"/>
      <c r="CY14" s="1088"/>
      <c r="CZ14" s="1088"/>
      <c r="DA14" s="1088"/>
      <c r="DB14" s="1088"/>
      <c r="DC14" s="1088"/>
      <c r="DD14" s="1088"/>
      <c r="DE14" s="1088"/>
      <c r="DF14" s="1088"/>
      <c r="DG14" s="1088"/>
      <c r="DH14" s="1088"/>
      <c r="DI14" s="1088"/>
      <c r="DJ14" s="1088"/>
      <c r="DK14" s="1088"/>
      <c r="DL14" s="1088"/>
      <c r="DM14" s="1088"/>
      <c r="DN14" s="1088"/>
      <c r="DO14" s="1088"/>
      <c r="DP14" s="1088"/>
      <c r="DQ14" s="1088"/>
      <c r="DR14" s="1088"/>
      <c r="DS14" s="1088"/>
      <c r="DT14" s="1088"/>
      <c r="DU14" s="1088"/>
      <c r="DV14" s="1088"/>
      <c r="DW14" s="1088"/>
      <c r="DX14" s="1088"/>
      <c r="DY14" s="1088"/>
      <c r="DZ14" s="1088"/>
      <c r="EA14" s="1088"/>
      <c r="EB14" s="1088"/>
      <c r="EC14" s="1088"/>
      <c r="ED14" s="1088"/>
      <c r="EE14" s="1088"/>
      <c r="EF14" s="1088"/>
      <c r="EG14" s="1088"/>
      <c r="EH14" s="1088"/>
      <c r="EI14" s="1088"/>
      <c r="EJ14" s="1088"/>
      <c r="EK14" s="1088"/>
      <c r="EL14" s="1088"/>
      <c r="EM14" s="1088"/>
      <c r="EN14" s="1088"/>
      <c r="EO14" s="1088"/>
      <c r="EP14" s="1088"/>
      <c r="EQ14" s="1088"/>
      <c r="ER14" s="1088"/>
      <c r="ES14" s="1088"/>
      <c r="ET14" s="1088"/>
      <c r="EU14" s="1088"/>
      <c r="EV14" s="1088"/>
      <c r="EW14" s="1088"/>
      <c r="EX14" s="1088"/>
      <c r="EY14" s="1088"/>
      <c r="EZ14" s="1088"/>
      <c r="FA14" s="1088"/>
      <c r="FB14" s="1088"/>
      <c r="FC14" s="1088"/>
      <c r="FD14" s="1088"/>
      <c r="FE14" s="1088"/>
      <c r="FF14" s="1088"/>
      <c r="FG14" s="1088"/>
      <c r="FH14" s="1088"/>
      <c r="FI14" s="1088"/>
      <c r="FJ14" s="1088"/>
      <c r="FK14" s="1088"/>
      <c r="FL14" s="1088"/>
      <c r="FM14" s="1088"/>
      <c r="FN14" s="1088"/>
      <c r="FO14" s="1088"/>
      <c r="FP14" s="1088"/>
      <c r="FQ14" s="1088"/>
      <c r="FR14" s="1088"/>
      <c r="FS14" s="1088"/>
      <c r="FT14" s="1088"/>
      <c r="FU14" s="1088"/>
      <c r="FV14" s="1088"/>
      <c r="FW14" s="1088"/>
      <c r="FX14" s="1088"/>
      <c r="FY14" s="1088"/>
      <c r="FZ14" s="1088"/>
      <c r="GA14" s="1088"/>
      <c r="GB14" s="1088"/>
      <c r="GC14" s="1088"/>
      <c r="GD14" s="1088"/>
      <c r="GE14" s="1088"/>
      <c r="GF14" s="1088"/>
      <c r="GG14" s="1088"/>
      <c r="GH14" s="1088"/>
      <c r="GI14" s="1088"/>
      <c r="GJ14" s="1088"/>
      <c r="GK14" s="1088"/>
      <c r="GL14" s="1088"/>
      <c r="GM14" s="1088"/>
      <c r="GN14" s="1088"/>
      <c r="GO14" s="1088"/>
      <c r="GP14" s="1088"/>
      <c r="GQ14" s="1088"/>
      <c r="GR14" s="1088"/>
      <c r="GS14" s="1088"/>
      <c r="GT14" s="1088"/>
      <c r="GU14" s="1088"/>
      <c r="GV14" s="1088"/>
      <c r="GW14" s="1088"/>
      <c r="GX14" s="1088"/>
      <c r="GY14" s="1088"/>
      <c r="GZ14" s="1088"/>
      <c r="HA14" s="1088"/>
      <c r="HB14" s="1088"/>
      <c r="HC14" s="1088"/>
      <c r="HD14" s="1088"/>
      <c r="HE14" s="1088"/>
      <c r="HF14" s="1088"/>
      <c r="HG14" s="1088"/>
      <c r="HH14" s="1088"/>
      <c r="HI14" s="1088"/>
      <c r="HJ14" s="1088"/>
      <c r="HK14" s="1088"/>
      <c r="HL14" s="1088"/>
      <c r="HM14" s="1088"/>
      <c r="HN14" s="1088"/>
      <c r="HO14" s="1088"/>
      <c r="HP14" s="1088"/>
      <c r="HQ14" s="1088"/>
      <c r="HR14" s="1088"/>
      <c r="HS14" s="1088"/>
      <c r="HT14" s="1088"/>
      <c r="HU14" s="1088"/>
      <c r="HV14" s="1088"/>
      <c r="HW14" s="1088"/>
      <c r="HX14" s="1088"/>
      <c r="HY14" s="1088"/>
      <c r="HZ14" s="1088"/>
      <c r="IA14" s="1088"/>
      <c r="IB14" s="1088"/>
      <c r="IC14" s="1088"/>
      <c r="ID14" s="1088"/>
      <c r="IE14" s="1088"/>
      <c r="IF14" s="1088"/>
      <c r="IG14" s="1088"/>
      <c r="IH14" s="1088"/>
      <c r="II14" s="1088"/>
      <c r="IJ14" s="1088"/>
      <c r="IK14" s="1088"/>
      <c r="IL14" s="1088"/>
    </row>
    <row r="15" spans="1:246" s="1069" customFormat="1" ht="9" customHeight="1">
      <c r="A15" s="1077"/>
      <c r="B15" s="999" t="s">
        <v>290</v>
      </c>
      <c r="C15" s="1081">
        <v>6.26</v>
      </c>
      <c r="D15" s="1081">
        <v>5.48</v>
      </c>
      <c r="E15" s="1081">
        <v>6.5</v>
      </c>
      <c r="F15" s="1081">
        <v>6.27</v>
      </c>
      <c r="G15" s="1081">
        <v>9.6944999999999997</v>
      </c>
      <c r="H15" s="1081">
        <v>9.7200000000000006</v>
      </c>
      <c r="I15" s="1081">
        <v>9.26</v>
      </c>
      <c r="J15" s="1081">
        <v>8.93</v>
      </c>
      <c r="K15" s="1087"/>
      <c r="L15" s="1088"/>
      <c r="M15" s="1088"/>
      <c r="N15" s="1088"/>
      <c r="O15" s="1088"/>
      <c r="P15" s="1088"/>
      <c r="Q15" s="1088"/>
      <c r="R15" s="1088"/>
      <c r="S15" s="1088"/>
      <c r="T15" s="1088"/>
      <c r="U15" s="1088"/>
      <c r="V15" s="1088"/>
      <c r="W15" s="1088"/>
      <c r="X15" s="1088"/>
      <c r="Y15" s="1088"/>
      <c r="Z15" s="1088"/>
      <c r="AA15" s="1088"/>
      <c r="AB15" s="1088"/>
      <c r="AC15" s="1088"/>
      <c r="AD15" s="1088"/>
      <c r="AE15" s="1088"/>
      <c r="AF15" s="1088"/>
      <c r="AG15" s="1088"/>
      <c r="AH15" s="1088"/>
      <c r="AI15" s="1088"/>
      <c r="AJ15" s="1088"/>
      <c r="AK15" s="1088"/>
      <c r="AL15" s="1088"/>
      <c r="AM15" s="1088"/>
      <c r="AN15" s="1088"/>
      <c r="AO15" s="1088"/>
      <c r="AP15" s="1088"/>
      <c r="AQ15" s="1088"/>
      <c r="AR15" s="1088"/>
      <c r="AS15" s="1088"/>
      <c r="AT15" s="1088"/>
      <c r="AU15" s="1088"/>
      <c r="AV15" s="1088"/>
      <c r="AW15" s="1088"/>
      <c r="AX15" s="1088"/>
      <c r="AY15" s="1088"/>
      <c r="AZ15" s="1088"/>
      <c r="BA15" s="1088"/>
      <c r="BB15" s="1088"/>
      <c r="BC15" s="1088"/>
      <c r="BD15" s="1088"/>
      <c r="BE15" s="1088"/>
      <c r="BF15" s="1088"/>
      <c r="BG15" s="1088"/>
      <c r="BH15" s="1088"/>
      <c r="BI15" s="1088"/>
      <c r="BJ15" s="1088"/>
      <c r="BK15" s="1088"/>
      <c r="BL15" s="1088"/>
      <c r="BM15" s="1088"/>
      <c r="BN15" s="1088"/>
      <c r="BO15" s="1088"/>
      <c r="BP15" s="1088"/>
      <c r="BQ15" s="1088"/>
      <c r="BR15" s="1088"/>
      <c r="BS15" s="1088"/>
      <c r="BT15" s="1088"/>
      <c r="BU15" s="1088"/>
      <c r="BV15" s="1088"/>
      <c r="BW15" s="1088"/>
      <c r="BX15" s="1088"/>
      <c r="BY15" s="1088"/>
      <c r="BZ15" s="1088"/>
      <c r="CA15" s="1088"/>
      <c r="CB15" s="1088"/>
      <c r="CC15" s="1088"/>
      <c r="CD15" s="1088"/>
      <c r="CE15" s="1088"/>
      <c r="CF15" s="1088"/>
      <c r="CG15" s="1088"/>
      <c r="CH15" s="1088"/>
      <c r="CI15" s="1088"/>
      <c r="CJ15" s="1088"/>
      <c r="CK15" s="1088"/>
      <c r="CL15" s="1088"/>
      <c r="CM15" s="1088"/>
      <c r="CN15" s="1088"/>
      <c r="CO15" s="1088"/>
      <c r="CP15" s="1088"/>
      <c r="CQ15" s="1088"/>
      <c r="CR15" s="1088"/>
      <c r="CS15" s="1088"/>
      <c r="CT15" s="1088"/>
      <c r="CU15" s="1088"/>
      <c r="CV15" s="1088"/>
      <c r="CW15" s="1088"/>
      <c r="CX15" s="1088"/>
      <c r="CY15" s="1088"/>
      <c r="CZ15" s="1088"/>
      <c r="DA15" s="1088"/>
      <c r="DB15" s="1088"/>
      <c r="DC15" s="1088"/>
      <c r="DD15" s="1088"/>
      <c r="DE15" s="1088"/>
      <c r="DF15" s="1088"/>
      <c r="DG15" s="1088"/>
      <c r="DH15" s="1088"/>
      <c r="DI15" s="1088"/>
      <c r="DJ15" s="1088"/>
      <c r="DK15" s="1088"/>
      <c r="DL15" s="1088"/>
      <c r="DM15" s="1088"/>
      <c r="DN15" s="1088"/>
      <c r="DO15" s="1088"/>
      <c r="DP15" s="1088"/>
      <c r="DQ15" s="1088"/>
      <c r="DR15" s="1088"/>
      <c r="DS15" s="1088"/>
      <c r="DT15" s="1088"/>
      <c r="DU15" s="1088"/>
      <c r="DV15" s="1088"/>
      <c r="DW15" s="1088"/>
      <c r="DX15" s="1088"/>
      <c r="DY15" s="1088"/>
      <c r="DZ15" s="1088"/>
      <c r="EA15" s="1088"/>
      <c r="EB15" s="1088"/>
      <c r="EC15" s="1088"/>
      <c r="ED15" s="1088"/>
      <c r="EE15" s="1088"/>
      <c r="EF15" s="1088"/>
      <c r="EG15" s="1088"/>
      <c r="EH15" s="1088"/>
      <c r="EI15" s="1088"/>
      <c r="EJ15" s="1088"/>
      <c r="EK15" s="1088"/>
      <c r="EL15" s="1088"/>
      <c r="EM15" s="1088"/>
      <c r="EN15" s="1088"/>
      <c r="EO15" s="1088"/>
      <c r="EP15" s="1088"/>
      <c r="EQ15" s="1088"/>
      <c r="ER15" s="1088"/>
      <c r="ES15" s="1088"/>
      <c r="ET15" s="1088"/>
      <c r="EU15" s="1088"/>
      <c r="EV15" s="1088"/>
      <c r="EW15" s="1088"/>
      <c r="EX15" s="1088"/>
      <c r="EY15" s="1088"/>
      <c r="EZ15" s="1088"/>
      <c r="FA15" s="1088"/>
      <c r="FB15" s="1088"/>
      <c r="FC15" s="1088"/>
      <c r="FD15" s="1088"/>
      <c r="FE15" s="1088"/>
      <c r="FF15" s="1088"/>
      <c r="FG15" s="1088"/>
      <c r="FH15" s="1088"/>
      <c r="FI15" s="1088"/>
      <c r="FJ15" s="1088"/>
      <c r="FK15" s="1088"/>
      <c r="FL15" s="1088"/>
      <c r="FM15" s="1088"/>
      <c r="FN15" s="1088"/>
      <c r="FO15" s="1088"/>
      <c r="FP15" s="1088"/>
      <c r="FQ15" s="1088"/>
      <c r="FR15" s="1088"/>
      <c r="FS15" s="1088"/>
      <c r="FT15" s="1088"/>
      <c r="FU15" s="1088"/>
      <c r="FV15" s="1088"/>
      <c r="FW15" s="1088"/>
      <c r="FX15" s="1088"/>
      <c r="FY15" s="1088"/>
      <c r="FZ15" s="1088"/>
      <c r="GA15" s="1088"/>
      <c r="GB15" s="1088"/>
      <c r="GC15" s="1088"/>
      <c r="GD15" s="1088"/>
      <c r="GE15" s="1088"/>
      <c r="GF15" s="1088"/>
      <c r="GG15" s="1088"/>
      <c r="GH15" s="1088"/>
      <c r="GI15" s="1088"/>
      <c r="GJ15" s="1088"/>
      <c r="GK15" s="1088"/>
      <c r="GL15" s="1088"/>
      <c r="GM15" s="1088"/>
      <c r="GN15" s="1088"/>
      <c r="GO15" s="1088"/>
      <c r="GP15" s="1088"/>
      <c r="GQ15" s="1088"/>
      <c r="GR15" s="1088"/>
      <c r="GS15" s="1088"/>
      <c r="GT15" s="1088"/>
      <c r="GU15" s="1088"/>
      <c r="GV15" s="1088"/>
      <c r="GW15" s="1088"/>
      <c r="GX15" s="1088"/>
      <c r="GY15" s="1088"/>
      <c r="GZ15" s="1088"/>
      <c r="HA15" s="1088"/>
      <c r="HB15" s="1088"/>
      <c r="HC15" s="1088"/>
      <c r="HD15" s="1088"/>
      <c r="HE15" s="1088"/>
      <c r="HF15" s="1088"/>
      <c r="HG15" s="1088"/>
      <c r="HH15" s="1088"/>
      <c r="HI15" s="1088"/>
      <c r="HJ15" s="1088"/>
      <c r="HK15" s="1088"/>
      <c r="HL15" s="1088"/>
      <c r="HM15" s="1088"/>
      <c r="HN15" s="1088"/>
      <c r="HO15" s="1088"/>
      <c r="HP15" s="1088"/>
      <c r="HQ15" s="1088"/>
      <c r="HR15" s="1088"/>
      <c r="HS15" s="1088"/>
      <c r="HT15" s="1088"/>
      <c r="HU15" s="1088"/>
      <c r="HV15" s="1088"/>
      <c r="HW15" s="1088"/>
      <c r="HX15" s="1088"/>
      <c r="HY15" s="1088"/>
      <c r="HZ15" s="1088"/>
      <c r="IA15" s="1088"/>
      <c r="IB15" s="1088"/>
      <c r="IC15" s="1088"/>
      <c r="ID15" s="1088"/>
      <c r="IE15" s="1088"/>
      <c r="IF15" s="1088"/>
      <c r="IG15" s="1088"/>
      <c r="IH15" s="1088"/>
      <c r="II15" s="1088"/>
      <c r="IJ15" s="1088"/>
      <c r="IK15" s="1088"/>
      <c r="IL15" s="1088"/>
    </row>
    <row r="16" spans="1:246" s="1069" customFormat="1" ht="9" customHeight="1">
      <c r="A16" s="1077"/>
      <c r="B16" s="1093" t="s">
        <v>291</v>
      </c>
      <c r="C16" s="1081">
        <v>7.73</v>
      </c>
      <c r="D16" s="1081">
        <v>8.49</v>
      </c>
      <c r="E16" s="1081">
        <v>7.35</v>
      </c>
      <c r="F16" s="1081">
        <v>8.2100000000000009</v>
      </c>
      <c r="G16" s="1081">
        <v>10.389099999999999</v>
      </c>
      <c r="H16" s="1081">
        <v>10.37</v>
      </c>
      <c r="I16" s="1081">
        <v>10.23</v>
      </c>
      <c r="J16" s="1081">
        <v>10.34</v>
      </c>
      <c r="K16" s="1087"/>
      <c r="L16" s="1088"/>
      <c r="M16" s="1088"/>
      <c r="N16" s="1088"/>
      <c r="O16" s="1088"/>
      <c r="P16" s="1088"/>
      <c r="Q16" s="1088"/>
      <c r="R16" s="1088"/>
      <c r="S16" s="1088"/>
      <c r="T16" s="1088"/>
      <c r="U16" s="1088"/>
      <c r="V16" s="1088"/>
      <c r="W16" s="1088"/>
      <c r="X16" s="1088"/>
      <c r="Y16" s="1088"/>
      <c r="Z16" s="1088"/>
      <c r="AA16" s="1088"/>
      <c r="AB16" s="1088"/>
      <c r="AC16" s="1088"/>
      <c r="AD16" s="1088"/>
      <c r="AE16" s="1088"/>
      <c r="AF16" s="1088"/>
      <c r="AG16" s="1088"/>
      <c r="AH16" s="1088"/>
      <c r="AI16" s="1088"/>
      <c r="AJ16" s="1088"/>
      <c r="AK16" s="1088"/>
      <c r="AL16" s="1088"/>
      <c r="AM16" s="1088"/>
      <c r="AN16" s="1088"/>
      <c r="AO16" s="1088"/>
      <c r="AP16" s="1088"/>
      <c r="AQ16" s="1088"/>
      <c r="AR16" s="1088"/>
      <c r="AS16" s="1088"/>
      <c r="AT16" s="1088"/>
      <c r="AU16" s="1088"/>
      <c r="AV16" s="1088"/>
      <c r="AW16" s="1088"/>
      <c r="AX16" s="1088"/>
      <c r="AY16" s="1088"/>
      <c r="AZ16" s="1088"/>
      <c r="BA16" s="1088"/>
      <c r="BB16" s="1088"/>
      <c r="BC16" s="1088"/>
      <c r="BD16" s="1088"/>
      <c r="BE16" s="1088"/>
      <c r="BF16" s="1088"/>
      <c r="BG16" s="1088"/>
      <c r="BH16" s="1088"/>
      <c r="BI16" s="1088"/>
      <c r="BJ16" s="1088"/>
      <c r="BK16" s="1088"/>
      <c r="BL16" s="1088"/>
      <c r="BM16" s="1088"/>
      <c r="BN16" s="1088"/>
      <c r="BO16" s="1088"/>
      <c r="BP16" s="1088"/>
      <c r="BQ16" s="1088"/>
      <c r="BR16" s="1088"/>
      <c r="BS16" s="1088"/>
      <c r="BT16" s="1088"/>
      <c r="BU16" s="1088"/>
      <c r="BV16" s="1088"/>
      <c r="BW16" s="1088"/>
      <c r="BX16" s="1088"/>
      <c r="BY16" s="1088"/>
      <c r="BZ16" s="1088"/>
      <c r="CA16" s="1088"/>
      <c r="CB16" s="1088"/>
      <c r="CC16" s="1088"/>
      <c r="CD16" s="1088"/>
      <c r="CE16" s="1088"/>
      <c r="CF16" s="1088"/>
      <c r="CG16" s="1088"/>
      <c r="CH16" s="1088"/>
      <c r="CI16" s="1088"/>
      <c r="CJ16" s="1088"/>
      <c r="CK16" s="1088"/>
      <c r="CL16" s="1088"/>
      <c r="CM16" s="1088"/>
      <c r="CN16" s="1088"/>
      <c r="CO16" s="1088"/>
      <c r="CP16" s="1088"/>
      <c r="CQ16" s="1088"/>
      <c r="CR16" s="1088"/>
      <c r="CS16" s="1088"/>
      <c r="CT16" s="1088"/>
      <c r="CU16" s="1088"/>
      <c r="CV16" s="1088"/>
      <c r="CW16" s="1088"/>
      <c r="CX16" s="1088"/>
      <c r="CY16" s="1088"/>
      <c r="CZ16" s="1088"/>
      <c r="DA16" s="1088"/>
      <c r="DB16" s="1088"/>
      <c r="DC16" s="1088"/>
      <c r="DD16" s="1088"/>
      <c r="DE16" s="1088"/>
      <c r="DF16" s="1088"/>
      <c r="DG16" s="1088"/>
      <c r="DH16" s="1088"/>
      <c r="DI16" s="1088"/>
      <c r="DJ16" s="1088"/>
      <c r="DK16" s="1088"/>
      <c r="DL16" s="1088"/>
      <c r="DM16" s="1088"/>
      <c r="DN16" s="1088"/>
      <c r="DO16" s="1088"/>
      <c r="DP16" s="1088"/>
      <c r="DQ16" s="1088"/>
      <c r="DR16" s="1088"/>
      <c r="DS16" s="1088"/>
      <c r="DT16" s="1088"/>
      <c r="DU16" s="1088"/>
      <c r="DV16" s="1088"/>
      <c r="DW16" s="1088"/>
      <c r="DX16" s="1088"/>
      <c r="DY16" s="1088"/>
      <c r="DZ16" s="1088"/>
      <c r="EA16" s="1088"/>
      <c r="EB16" s="1088"/>
      <c r="EC16" s="1088"/>
      <c r="ED16" s="1088"/>
      <c r="EE16" s="1088"/>
      <c r="EF16" s="1088"/>
      <c r="EG16" s="1088"/>
      <c r="EH16" s="1088"/>
      <c r="EI16" s="1088"/>
      <c r="EJ16" s="1088"/>
      <c r="EK16" s="1088"/>
      <c r="EL16" s="1088"/>
      <c r="EM16" s="1088"/>
      <c r="EN16" s="1088"/>
      <c r="EO16" s="1088"/>
      <c r="EP16" s="1088"/>
      <c r="EQ16" s="1088"/>
      <c r="ER16" s="1088"/>
      <c r="ES16" s="1088"/>
      <c r="ET16" s="1088"/>
      <c r="EU16" s="1088"/>
      <c r="EV16" s="1088"/>
      <c r="EW16" s="1088"/>
      <c r="EX16" s="1088"/>
      <c r="EY16" s="1088"/>
      <c r="EZ16" s="1088"/>
      <c r="FA16" s="1088"/>
      <c r="FB16" s="1088"/>
      <c r="FC16" s="1088"/>
      <c r="FD16" s="1088"/>
      <c r="FE16" s="1088"/>
      <c r="FF16" s="1088"/>
      <c r="FG16" s="1088"/>
      <c r="FH16" s="1088"/>
      <c r="FI16" s="1088"/>
      <c r="FJ16" s="1088"/>
      <c r="FK16" s="1088"/>
      <c r="FL16" s="1088"/>
      <c r="FM16" s="1088"/>
      <c r="FN16" s="1088"/>
      <c r="FO16" s="1088"/>
      <c r="FP16" s="1088"/>
      <c r="FQ16" s="1088"/>
      <c r="FR16" s="1088"/>
      <c r="FS16" s="1088"/>
      <c r="FT16" s="1088"/>
      <c r="FU16" s="1088"/>
      <c r="FV16" s="1088"/>
      <c r="FW16" s="1088"/>
      <c r="FX16" s="1088"/>
      <c r="FY16" s="1088"/>
      <c r="FZ16" s="1088"/>
      <c r="GA16" s="1088"/>
      <c r="GB16" s="1088"/>
      <c r="GC16" s="1088"/>
      <c r="GD16" s="1088"/>
      <c r="GE16" s="1088"/>
      <c r="GF16" s="1088"/>
      <c r="GG16" s="1088"/>
      <c r="GH16" s="1088"/>
      <c r="GI16" s="1088"/>
      <c r="GJ16" s="1088"/>
      <c r="GK16" s="1088"/>
      <c r="GL16" s="1088"/>
      <c r="GM16" s="1088"/>
      <c r="GN16" s="1088"/>
      <c r="GO16" s="1088"/>
      <c r="GP16" s="1088"/>
      <c r="GQ16" s="1088"/>
      <c r="GR16" s="1088"/>
      <c r="GS16" s="1088"/>
      <c r="GT16" s="1088"/>
      <c r="GU16" s="1088"/>
      <c r="GV16" s="1088"/>
      <c r="GW16" s="1088"/>
      <c r="GX16" s="1088"/>
      <c r="GY16" s="1088"/>
      <c r="GZ16" s="1088"/>
      <c r="HA16" s="1088"/>
      <c r="HB16" s="1088"/>
      <c r="HC16" s="1088"/>
      <c r="HD16" s="1088"/>
      <c r="HE16" s="1088"/>
      <c r="HF16" s="1088"/>
      <c r="HG16" s="1088"/>
      <c r="HH16" s="1088"/>
      <c r="HI16" s="1088"/>
      <c r="HJ16" s="1088"/>
      <c r="HK16" s="1088"/>
      <c r="HL16" s="1088"/>
      <c r="HM16" s="1088"/>
      <c r="HN16" s="1088"/>
      <c r="HO16" s="1088"/>
      <c r="HP16" s="1088"/>
      <c r="HQ16" s="1088"/>
      <c r="HR16" s="1088"/>
      <c r="HS16" s="1088"/>
      <c r="HT16" s="1088"/>
      <c r="HU16" s="1088"/>
      <c r="HV16" s="1088"/>
      <c r="HW16" s="1088"/>
      <c r="HX16" s="1088"/>
      <c r="HY16" s="1088"/>
      <c r="HZ16" s="1088"/>
      <c r="IA16" s="1088"/>
      <c r="IB16" s="1088"/>
      <c r="IC16" s="1088"/>
      <c r="ID16" s="1088"/>
      <c r="IE16" s="1088"/>
      <c r="IF16" s="1088"/>
      <c r="IG16" s="1088"/>
      <c r="IH16" s="1088"/>
      <c r="II16" s="1088"/>
      <c r="IJ16" s="1088"/>
      <c r="IK16" s="1088"/>
      <c r="IL16" s="1088"/>
    </row>
    <row r="17" spans="1:246" s="1069" customFormat="1" ht="9" customHeight="1">
      <c r="A17" s="1077"/>
      <c r="B17" s="1091" t="s">
        <v>416</v>
      </c>
      <c r="C17" s="1081">
        <v>5.25</v>
      </c>
      <c r="D17" s="1081">
        <v>4.95</v>
      </c>
      <c r="E17" s="1081">
        <v>5.57</v>
      </c>
      <c r="F17" s="1081">
        <v>5.7</v>
      </c>
      <c r="G17" s="1081">
        <v>7.9508999999999999</v>
      </c>
      <c r="H17" s="1081">
        <v>7.82</v>
      </c>
      <c r="I17" s="1081">
        <v>8.34</v>
      </c>
      <c r="J17" s="1081">
        <v>7.74</v>
      </c>
      <c r="K17" s="1087"/>
      <c r="L17" s="1088"/>
      <c r="M17" s="1088"/>
      <c r="N17" s="1088"/>
      <c r="O17" s="1088"/>
      <c r="P17" s="1088"/>
      <c r="Q17" s="1088"/>
      <c r="R17" s="1088"/>
      <c r="S17" s="1088"/>
      <c r="T17" s="1088"/>
      <c r="U17" s="1088"/>
      <c r="V17" s="1088"/>
      <c r="W17" s="1088"/>
      <c r="X17" s="1088"/>
      <c r="Y17" s="1088"/>
      <c r="Z17" s="1088"/>
      <c r="AA17" s="1088"/>
      <c r="AB17" s="1088"/>
      <c r="AC17" s="1088"/>
      <c r="AD17" s="1088"/>
      <c r="AE17" s="1088"/>
      <c r="AF17" s="1088"/>
      <c r="AG17" s="1088"/>
      <c r="AH17" s="1088"/>
      <c r="AI17" s="1088"/>
      <c r="AJ17" s="1088"/>
      <c r="AK17" s="1088"/>
      <c r="AL17" s="1088"/>
      <c r="AM17" s="1088"/>
      <c r="AN17" s="1088"/>
      <c r="AO17" s="1088"/>
      <c r="AP17" s="1088"/>
      <c r="AQ17" s="1088"/>
      <c r="AR17" s="1088"/>
      <c r="AS17" s="1088"/>
      <c r="AT17" s="1088"/>
      <c r="AU17" s="1088"/>
      <c r="AV17" s="1088"/>
      <c r="AW17" s="1088"/>
      <c r="AX17" s="1088"/>
      <c r="AY17" s="1088"/>
      <c r="AZ17" s="1088"/>
      <c r="BA17" s="1088"/>
      <c r="BB17" s="1088"/>
      <c r="BC17" s="1088"/>
      <c r="BD17" s="1088"/>
      <c r="BE17" s="1088"/>
      <c r="BF17" s="1088"/>
      <c r="BG17" s="1088"/>
      <c r="BH17" s="1088"/>
      <c r="BI17" s="1088"/>
      <c r="BJ17" s="1088"/>
      <c r="BK17" s="1088"/>
      <c r="BL17" s="1088"/>
      <c r="BM17" s="1088"/>
      <c r="BN17" s="1088"/>
      <c r="BO17" s="1088"/>
      <c r="BP17" s="1088"/>
      <c r="BQ17" s="1088"/>
      <c r="BR17" s="1088"/>
      <c r="BS17" s="1088"/>
      <c r="BT17" s="1088"/>
      <c r="BU17" s="1088"/>
      <c r="BV17" s="1088"/>
      <c r="BW17" s="1088"/>
      <c r="BX17" s="1088"/>
      <c r="BY17" s="1088"/>
      <c r="BZ17" s="1088"/>
      <c r="CA17" s="1088"/>
      <c r="CB17" s="1088"/>
      <c r="CC17" s="1088"/>
      <c r="CD17" s="1088"/>
      <c r="CE17" s="1088"/>
      <c r="CF17" s="1088"/>
      <c r="CG17" s="1088"/>
      <c r="CH17" s="1088"/>
      <c r="CI17" s="1088"/>
      <c r="CJ17" s="1088"/>
      <c r="CK17" s="1088"/>
      <c r="CL17" s="1088"/>
      <c r="CM17" s="1088"/>
      <c r="CN17" s="1088"/>
      <c r="CO17" s="1088"/>
      <c r="CP17" s="1088"/>
      <c r="CQ17" s="1088"/>
      <c r="CR17" s="1088"/>
      <c r="CS17" s="1088"/>
      <c r="CT17" s="1088"/>
      <c r="CU17" s="1088"/>
      <c r="CV17" s="1088"/>
      <c r="CW17" s="1088"/>
      <c r="CX17" s="1088"/>
      <c r="CY17" s="1088"/>
      <c r="CZ17" s="1088"/>
      <c r="DA17" s="1088"/>
      <c r="DB17" s="1088"/>
      <c r="DC17" s="1088"/>
      <c r="DD17" s="1088"/>
      <c r="DE17" s="1088"/>
      <c r="DF17" s="1088"/>
      <c r="DG17" s="1088"/>
      <c r="DH17" s="1088"/>
      <c r="DI17" s="1088"/>
      <c r="DJ17" s="1088"/>
      <c r="DK17" s="1088"/>
      <c r="DL17" s="1088"/>
      <c r="DM17" s="1088"/>
      <c r="DN17" s="1088"/>
      <c r="DO17" s="1088"/>
      <c r="DP17" s="1088"/>
      <c r="DQ17" s="1088"/>
      <c r="DR17" s="1088"/>
      <c r="DS17" s="1088"/>
      <c r="DT17" s="1088"/>
      <c r="DU17" s="1088"/>
      <c r="DV17" s="1088"/>
      <c r="DW17" s="1088"/>
      <c r="DX17" s="1088"/>
      <c r="DY17" s="1088"/>
      <c r="DZ17" s="1088"/>
      <c r="EA17" s="1088"/>
      <c r="EB17" s="1088"/>
      <c r="EC17" s="1088"/>
      <c r="ED17" s="1088"/>
      <c r="EE17" s="1088"/>
      <c r="EF17" s="1088"/>
      <c r="EG17" s="1088"/>
      <c r="EH17" s="1088"/>
      <c r="EI17" s="1088"/>
      <c r="EJ17" s="1088"/>
      <c r="EK17" s="1088"/>
      <c r="EL17" s="1088"/>
      <c r="EM17" s="1088"/>
      <c r="EN17" s="1088"/>
      <c r="EO17" s="1088"/>
      <c r="EP17" s="1088"/>
      <c r="EQ17" s="1088"/>
      <c r="ER17" s="1088"/>
      <c r="ES17" s="1088"/>
      <c r="ET17" s="1088"/>
      <c r="EU17" s="1088"/>
      <c r="EV17" s="1088"/>
      <c r="EW17" s="1088"/>
      <c r="EX17" s="1088"/>
      <c r="EY17" s="1088"/>
      <c r="EZ17" s="1088"/>
      <c r="FA17" s="1088"/>
      <c r="FB17" s="1088"/>
      <c r="FC17" s="1088"/>
      <c r="FD17" s="1088"/>
      <c r="FE17" s="1088"/>
      <c r="FF17" s="1088"/>
      <c r="FG17" s="1088"/>
      <c r="FH17" s="1088"/>
      <c r="FI17" s="1088"/>
      <c r="FJ17" s="1088"/>
      <c r="FK17" s="1088"/>
      <c r="FL17" s="1088"/>
      <c r="FM17" s="1088"/>
      <c r="FN17" s="1088"/>
      <c r="FO17" s="1088"/>
      <c r="FP17" s="1088"/>
      <c r="FQ17" s="1088"/>
      <c r="FR17" s="1088"/>
      <c r="FS17" s="1088"/>
      <c r="FT17" s="1088"/>
      <c r="FU17" s="1088"/>
      <c r="FV17" s="1088"/>
      <c r="FW17" s="1088"/>
      <c r="FX17" s="1088"/>
      <c r="FY17" s="1088"/>
      <c r="FZ17" s="1088"/>
      <c r="GA17" s="1088"/>
      <c r="GB17" s="1088"/>
      <c r="GC17" s="1088"/>
      <c r="GD17" s="1088"/>
      <c r="GE17" s="1088"/>
      <c r="GF17" s="1088"/>
      <c r="GG17" s="1088"/>
      <c r="GH17" s="1088"/>
      <c r="GI17" s="1088"/>
      <c r="GJ17" s="1088"/>
      <c r="GK17" s="1088"/>
      <c r="GL17" s="1088"/>
      <c r="GM17" s="1088"/>
      <c r="GN17" s="1088"/>
      <c r="GO17" s="1088"/>
      <c r="GP17" s="1088"/>
      <c r="GQ17" s="1088"/>
      <c r="GR17" s="1088"/>
      <c r="GS17" s="1088"/>
      <c r="GT17" s="1088"/>
      <c r="GU17" s="1088"/>
      <c r="GV17" s="1088"/>
      <c r="GW17" s="1088"/>
      <c r="GX17" s="1088"/>
      <c r="GY17" s="1088"/>
      <c r="GZ17" s="1088"/>
      <c r="HA17" s="1088"/>
      <c r="HB17" s="1088"/>
      <c r="HC17" s="1088"/>
      <c r="HD17" s="1088"/>
      <c r="HE17" s="1088"/>
      <c r="HF17" s="1088"/>
      <c r="HG17" s="1088"/>
      <c r="HH17" s="1088"/>
      <c r="HI17" s="1088"/>
      <c r="HJ17" s="1088"/>
      <c r="HK17" s="1088"/>
      <c r="HL17" s="1088"/>
      <c r="HM17" s="1088"/>
      <c r="HN17" s="1088"/>
      <c r="HO17" s="1088"/>
      <c r="HP17" s="1088"/>
      <c r="HQ17" s="1088"/>
      <c r="HR17" s="1088"/>
      <c r="HS17" s="1088"/>
      <c r="HT17" s="1088"/>
      <c r="HU17" s="1088"/>
      <c r="HV17" s="1088"/>
      <c r="HW17" s="1088"/>
      <c r="HX17" s="1088"/>
      <c r="HY17" s="1088"/>
      <c r="HZ17" s="1088"/>
      <c r="IA17" s="1088"/>
      <c r="IB17" s="1088"/>
      <c r="IC17" s="1088"/>
      <c r="ID17" s="1088"/>
      <c r="IE17" s="1088"/>
      <c r="IF17" s="1088"/>
      <c r="IG17" s="1088"/>
      <c r="IH17" s="1088"/>
      <c r="II17" s="1088"/>
      <c r="IJ17" s="1088"/>
      <c r="IK17" s="1088"/>
      <c r="IL17" s="1088"/>
    </row>
    <row r="18" spans="1:246" s="1069" customFormat="1" ht="9" customHeight="1">
      <c r="A18" s="1077"/>
      <c r="B18" s="999" t="s">
        <v>290</v>
      </c>
      <c r="C18" s="1081">
        <v>4.8899999999999997</v>
      </c>
      <c r="D18" s="1081">
        <v>4.41</v>
      </c>
      <c r="E18" s="1081">
        <v>5.1100000000000003</v>
      </c>
      <c r="F18" s="1081">
        <v>4.9800000000000004</v>
      </c>
      <c r="G18" s="1081">
        <v>7.7222999999999997</v>
      </c>
      <c r="H18" s="1081">
        <v>7.33</v>
      </c>
      <c r="I18" s="1081">
        <v>7.98</v>
      </c>
      <c r="J18" s="1081">
        <v>7.33</v>
      </c>
      <c r="K18" s="1087"/>
      <c r="L18" s="1088"/>
      <c r="M18" s="1088"/>
      <c r="N18" s="1088"/>
      <c r="O18" s="1088"/>
      <c r="P18" s="1088"/>
      <c r="Q18" s="1088"/>
      <c r="R18" s="1088"/>
      <c r="S18" s="1088"/>
      <c r="T18" s="1088"/>
      <c r="U18" s="1088"/>
      <c r="V18" s="1088"/>
      <c r="W18" s="1088"/>
      <c r="X18" s="1088"/>
      <c r="Y18" s="1088"/>
      <c r="Z18" s="1088"/>
      <c r="AA18" s="1088"/>
      <c r="AB18" s="1088"/>
      <c r="AC18" s="1088"/>
      <c r="AD18" s="1088"/>
      <c r="AE18" s="1088"/>
      <c r="AF18" s="1088"/>
      <c r="AG18" s="1088"/>
      <c r="AH18" s="1088"/>
      <c r="AI18" s="1088"/>
      <c r="AJ18" s="1088"/>
      <c r="AK18" s="1088"/>
      <c r="AL18" s="1088"/>
      <c r="AM18" s="1088"/>
      <c r="AN18" s="1088"/>
      <c r="AO18" s="1088"/>
      <c r="AP18" s="1088"/>
      <c r="AQ18" s="1088"/>
      <c r="AR18" s="1088"/>
      <c r="AS18" s="1088"/>
      <c r="AT18" s="1088"/>
      <c r="AU18" s="1088"/>
      <c r="AV18" s="1088"/>
      <c r="AW18" s="1088"/>
      <c r="AX18" s="1088"/>
      <c r="AY18" s="1088"/>
      <c r="AZ18" s="1088"/>
      <c r="BA18" s="1088"/>
      <c r="BB18" s="1088"/>
      <c r="BC18" s="1088"/>
      <c r="BD18" s="1088"/>
      <c r="BE18" s="1088"/>
      <c r="BF18" s="1088"/>
      <c r="BG18" s="1088"/>
      <c r="BH18" s="1088"/>
      <c r="BI18" s="1088"/>
      <c r="BJ18" s="1088"/>
      <c r="BK18" s="1088"/>
      <c r="BL18" s="1088"/>
      <c r="BM18" s="1088"/>
      <c r="BN18" s="1088"/>
      <c r="BO18" s="1088"/>
      <c r="BP18" s="1088"/>
      <c r="BQ18" s="1088"/>
      <c r="BR18" s="1088"/>
      <c r="BS18" s="1088"/>
      <c r="BT18" s="1088"/>
      <c r="BU18" s="1088"/>
      <c r="BV18" s="1088"/>
      <c r="BW18" s="1088"/>
      <c r="BX18" s="1088"/>
      <c r="BY18" s="1088"/>
      <c r="BZ18" s="1088"/>
      <c r="CA18" s="1088"/>
      <c r="CB18" s="1088"/>
      <c r="CC18" s="1088"/>
      <c r="CD18" s="1088"/>
      <c r="CE18" s="1088"/>
      <c r="CF18" s="1088"/>
      <c r="CG18" s="1088"/>
      <c r="CH18" s="1088"/>
      <c r="CI18" s="1088"/>
      <c r="CJ18" s="1088"/>
      <c r="CK18" s="1088"/>
      <c r="CL18" s="1088"/>
      <c r="CM18" s="1088"/>
      <c r="CN18" s="1088"/>
      <c r="CO18" s="1088"/>
      <c r="CP18" s="1088"/>
      <c r="CQ18" s="1088"/>
      <c r="CR18" s="1088"/>
      <c r="CS18" s="1088"/>
      <c r="CT18" s="1088"/>
      <c r="CU18" s="1088"/>
      <c r="CV18" s="1088"/>
      <c r="CW18" s="1088"/>
      <c r="CX18" s="1088"/>
      <c r="CY18" s="1088"/>
      <c r="CZ18" s="1088"/>
      <c r="DA18" s="1088"/>
      <c r="DB18" s="1088"/>
      <c r="DC18" s="1088"/>
      <c r="DD18" s="1088"/>
      <c r="DE18" s="1088"/>
      <c r="DF18" s="1088"/>
      <c r="DG18" s="1088"/>
      <c r="DH18" s="1088"/>
      <c r="DI18" s="1088"/>
      <c r="DJ18" s="1088"/>
      <c r="DK18" s="1088"/>
      <c r="DL18" s="1088"/>
      <c r="DM18" s="1088"/>
      <c r="DN18" s="1088"/>
      <c r="DO18" s="1088"/>
      <c r="DP18" s="1088"/>
      <c r="DQ18" s="1088"/>
      <c r="DR18" s="1088"/>
      <c r="DS18" s="1088"/>
      <c r="DT18" s="1088"/>
      <c r="DU18" s="1088"/>
      <c r="DV18" s="1088"/>
      <c r="DW18" s="1088"/>
      <c r="DX18" s="1088"/>
      <c r="DY18" s="1088"/>
      <c r="DZ18" s="1088"/>
      <c r="EA18" s="1088"/>
      <c r="EB18" s="1088"/>
      <c r="EC18" s="1088"/>
      <c r="ED18" s="1088"/>
      <c r="EE18" s="1088"/>
      <c r="EF18" s="1088"/>
      <c r="EG18" s="1088"/>
      <c r="EH18" s="1088"/>
      <c r="EI18" s="1088"/>
      <c r="EJ18" s="1088"/>
      <c r="EK18" s="1088"/>
      <c r="EL18" s="1088"/>
      <c r="EM18" s="1088"/>
      <c r="EN18" s="1088"/>
      <c r="EO18" s="1088"/>
      <c r="EP18" s="1088"/>
      <c r="EQ18" s="1088"/>
      <c r="ER18" s="1088"/>
      <c r="ES18" s="1088"/>
      <c r="ET18" s="1088"/>
      <c r="EU18" s="1088"/>
      <c r="EV18" s="1088"/>
      <c r="EW18" s="1088"/>
      <c r="EX18" s="1088"/>
      <c r="EY18" s="1088"/>
      <c r="EZ18" s="1088"/>
      <c r="FA18" s="1088"/>
      <c r="FB18" s="1088"/>
      <c r="FC18" s="1088"/>
      <c r="FD18" s="1088"/>
      <c r="FE18" s="1088"/>
      <c r="FF18" s="1088"/>
      <c r="FG18" s="1088"/>
      <c r="FH18" s="1088"/>
      <c r="FI18" s="1088"/>
      <c r="FJ18" s="1088"/>
      <c r="FK18" s="1088"/>
      <c r="FL18" s="1088"/>
      <c r="FM18" s="1088"/>
      <c r="FN18" s="1088"/>
      <c r="FO18" s="1088"/>
      <c r="FP18" s="1088"/>
      <c r="FQ18" s="1088"/>
      <c r="FR18" s="1088"/>
      <c r="FS18" s="1088"/>
      <c r="FT18" s="1088"/>
      <c r="FU18" s="1088"/>
      <c r="FV18" s="1088"/>
      <c r="FW18" s="1088"/>
      <c r="FX18" s="1088"/>
      <c r="FY18" s="1088"/>
      <c r="FZ18" s="1088"/>
      <c r="GA18" s="1088"/>
      <c r="GB18" s="1088"/>
      <c r="GC18" s="1088"/>
      <c r="GD18" s="1088"/>
      <c r="GE18" s="1088"/>
      <c r="GF18" s="1088"/>
      <c r="GG18" s="1088"/>
      <c r="GH18" s="1088"/>
      <c r="GI18" s="1088"/>
      <c r="GJ18" s="1088"/>
      <c r="GK18" s="1088"/>
      <c r="GL18" s="1088"/>
      <c r="GM18" s="1088"/>
      <c r="GN18" s="1088"/>
      <c r="GO18" s="1088"/>
      <c r="GP18" s="1088"/>
      <c r="GQ18" s="1088"/>
      <c r="GR18" s="1088"/>
      <c r="GS18" s="1088"/>
      <c r="GT18" s="1088"/>
      <c r="GU18" s="1088"/>
      <c r="GV18" s="1088"/>
      <c r="GW18" s="1088"/>
      <c r="GX18" s="1088"/>
      <c r="GY18" s="1088"/>
      <c r="GZ18" s="1088"/>
      <c r="HA18" s="1088"/>
      <c r="HB18" s="1088"/>
      <c r="HC18" s="1088"/>
      <c r="HD18" s="1088"/>
      <c r="HE18" s="1088"/>
      <c r="HF18" s="1088"/>
      <c r="HG18" s="1088"/>
      <c r="HH18" s="1088"/>
      <c r="HI18" s="1088"/>
      <c r="HJ18" s="1088"/>
      <c r="HK18" s="1088"/>
      <c r="HL18" s="1088"/>
      <c r="HM18" s="1088"/>
      <c r="HN18" s="1088"/>
      <c r="HO18" s="1088"/>
      <c r="HP18" s="1088"/>
      <c r="HQ18" s="1088"/>
      <c r="HR18" s="1088"/>
      <c r="HS18" s="1088"/>
      <c r="HT18" s="1088"/>
      <c r="HU18" s="1088"/>
      <c r="HV18" s="1088"/>
      <c r="HW18" s="1088"/>
      <c r="HX18" s="1088"/>
      <c r="HY18" s="1088"/>
      <c r="HZ18" s="1088"/>
      <c r="IA18" s="1088"/>
      <c r="IB18" s="1088"/>
      <c r="IC18" s="1088"/>
      <c r="ID18" s="1088"/>
      <c r="IE18" s="1088"/>
      <c r="IF18" s="1088"/>
      <c r="IG18" s="1088"/>
      <c r="IH18" s="1088"/>
      <c r="II18" s="1088"/>
      <c r="IJ18" s="1088"/>
      <c r="IK18" s="1088"/>
      <c r="IL18" s="1088"/>
    </row>
    <row r="19" spans="1:246" s="1069" customFormat="1" ht="9" customHeight="1">
      <c r="A19" s="1077"/>
      <c r="B19" s="1093" t="s">
        <v>291</v>
      </c>
      <c r="C19" s="1081">
        <v>5.83</v>
      </c>
      <c r="D19" s="1081">
        <v>5.81</v>
      </c>
      <c r="E19" s="1081">
        <v>6.27</v>
      </c>
      <c r="F19" s="1081">
        <v>6.83</v>
      </c>
      <c r="G19" s="1081">
        <v>8.3262999999999998</v>
      </c>
      <c r="H19" s="1081">
        <v>8.59</v>
      </c>
      <c r="I19" s="1081">
        <v>8.92</v>
      </c>
      <c r="J19" s="1081">
        <v>8.39</v>
      </c>
      <c r="K19" s="1087"/>
      <c r="L19" s="1088"/>
      <c r="M19" s="1088"/>
      <c r="N19" s="1088"/>
      <c r="O19" s="1088"/>
      <c r="P19" s="1088"/>
      <c r="Q19" s="1088"/>
      <c r="R19" s="1088"/>
      <c r="S19" s="1088"/>
      <c r="T19" s="1088"/>
      <c r="U19" s="1088"/>
      <c r="V19" s="1088"/>
      <c r="W19" s="1088"/>
      <c r="X19" s="1088"/>
      <c r="Y19" s="1088"/>
      <c r="Z19" s="1088"/>
      <c r="AA19" s="1088"/>
      <c r="AB19" s="1088"/>
      <c r="AC19" s="1088"/>
      <c r="AD19" s="1088"/>
      <c r="AE19" s="1088"/>
      <c r="AF19" s="1088"/>
      <c r="AG19" s="1088"/>
      <c r="AH19" s="1088"/>
      <c r="AI19" s="1088"/>
      <c r="AJ19" s="1088"/>
      <c r="AK19" s="1088"/>
      <c r="AL19" s="1088"/>
      <c r="AM19" s="1088"/>
      <c r="AN19" s="1088"/>
      <c r="AO19" s="1088"/>
      <c r="AP19" s="1088"/>
      <c r="AQ19" s="1088"/>
      <c r="AR19" s="1088"/>
      <c r="AS19" s="1088"/>
      <c r="AT19" s="1088"/>
      <c r="AU19" s="1088"/>
      <c r="AV19" s="1088"/>
      <c r="AW19" s="1088"/>
      <c r="AX19" s="1088"/>
      <c r="AY19" s="1088"/>
      <c r="AZ19" s="1088"/>
      <c r="BA19" s="1088"/>
      <c r="BB19" s="1088"/>
      <c r="BC19" s="1088"/>
      <c r="BD19" s="1088"/>
      <c r="BE19" s="1088"/>
      <c r="BF19" s="1088"/>
      <c r="BG19" s="1088"/>
      <c r="BH19" s="1088"/>
      <c r="BI19" s="1088"/>
      <c r="BJ19" s="1088"/>
      <c r="BK19" s="1088"/>
      <c r="BL19" s="1088"/>
      <c r="BM19" s="1088"/>
      <c r="BN19" s="1088"/>
      <c r="BO19" s="1088"/>
      <c r="BP19" s="1088"/>
      <c r="BQ19" s="1088"/>
      <c r="BR19" s="1088"/>
      <c r="BS19" s="1088"/>
      <c r="BT19" s="1088"/>
      <c r="BU19" s="1088"/>
      <c r="BV19" s="1088"/>
      <c r="BW19" s="1088"/>
      <c r="BX19" s="1088"/>
      <c r="BY19" s="1088"/>
      <c r="BZ19" s="1088"/>
      <c r="CA19" s="1088"/>
      <c r="CB19" s="1088"/>
      <c r="CC19" s="1088"/>
      <c r="CD19" s="1088"/>
      <c r="CE19" s="1088"/>
      <c r="CF19" s="1088"/>
      <c r="CG19" s="1088"/>
      <c r="CH19" s="1088"/>
      <c r="CI19" s="1088"/>
      <c r="CJ19" s="1088"/>
      <c r="CK19" s="1088"/>
      <c r="CL19" s="1088"/>
      <c r="CM19" s="1088"/>
      <c r="CN19" s="1088"/>
      <c r="CO19" s="1088"/>
      <c r="CP19" s="1088"/>
      <c r="CQ19" s="1088"/>
      <c r="CR19" s="1088"/>
      <c r="CS19" s="1088"/>
      <c r="CT19" s="1088"/>
      <c r="CU19" s="1088"/>
      <c r="CV19" s="1088"/>
      <c r="CW19" s="1088"/>
      <c r="CX19" s="1088"/>
      <c r="CY19" s="1088"/>
      <c r="CZ19" s="1088"/>
      <c r="DA19" s="1088"/>
      <c r="DB19" s="1088"/>
      <c r="DC19" s="1088"/>
      <c r="DD19" s="1088"/>
      <c r="DE19" s="1088"/>
      <c r="DF19" s="1088"/>
      <c r="DG19" s="1088"/>
      <c r="DH19" s="1088"/>
      <c r="DI19" s="1088"/>
      <c r="DJ19" s="1088"/>
      <c r="DK19" s="1088"/>
      <c r="DL19" s="1088"/>
      <c r="DM19" s="1088"/>
      <c r="DN19" s="1088"/>
      <c r="DO19" s="1088"/>
      <c r="DP19" s="1088"/>
      <c r="DQ19" s="1088"/>
      <c r="DR19" s="1088"/>
      <c r="DS19" s="1088"/>
      <c r="DT19" s="1088"/>
      <c r="DU19" s="1088"/>
      <c r="DV19" s="1088"/>
      <c r="DW19" s="1088"/>
      <c r="DX19" s="1088"/>
      <c r="DY19" s="1088"/>
      <c r="DZ19" s="1088"/>
      <c r="EA19" s="1088"/>
      <c r="EB19" s="1088"/>
      <c r="EC19" s="1088"/>
      <c r="ED19" s="1088"/>
      <c r="EE19" s="1088"/>
      <c r="EF19" s="1088"/>
      <c r="EG19" s="1088"/>
      <c r="EH19" s="1088"/>
      <c r="EI19" s="1088"/>
      <c r="EJ19" s="1088"/>
      <c r="EK19" s="1088"/>
      <c r="EL19" s="1088"/>
      <c r="EM19" s="1088"/>
      <c r="EN19" s="1088"/>
      <c r="EO19" s="1088"/>
      <c r="EP19" s="1088"/>
      <c r="EQ19" s="1088"/>
      <c r="ER19" s="1088"/>
      <c r="ES19" s="1088"/>
      <c r="ET19" s="1088"/>
      <c r="EU19" s="1088"/>
      <c r="EV19" s="1088"/>
      <c r="EW19" s="1088"/>
      <c r="EX19" s="1088"/>
      <c r="EY19" s="1088"/>
      <c r="EZ19" s="1088"/>
      <c r="FA19" s="1088"/>
      <c r="FB19" s="1088"/>
      <c r="FC19" s="1088"/>
      <c r="FD19" s="1088"/>
      <c r="FE19" s="1088"/>
      <c r="FF19" s="1088"/>
      <c r="FG19" s="1088"/>
      <c r="FH19" s="1088"/>
      <c r="FI19" s="1088"/>
      <c r="FJ19" s="1088"/>
      <c r="FK19" s="1088"/>
      <c r="FL19" s="1088"/>
      <c r="FM19" s="1088"/>
      <c r="FN19" s="1088"/>
      <c r="FO19" s="1088"/>
      <c r="FP19" s="1088"/>
      <c r="FQ19" s="1088"/>
      <c r="FR19" s="1088"/>
      <c r="FS19" s="1088"/>
      <c r="FT19" s="1088"/>
      <c r="FU19" s="1088"/>
      <c r="FV19" s="1088"/>
      <c r="FW19" s="1088"/>
      <c r="FX19" s="1088"/>
      <c r="FY19" s="1088"/>
      <c r="FZ19" s="1088"/>
      <c r="GA19" s="1088"/>
      <c r="GB19" s="1088"/>
      <c r="GC19" s="1088"/>
      <c r="GD19" s="1088"/>
      <c r="GE19" s="1088"/>
      <c r="GF19" s="1088"/>
      <c r="GG19" s="1088"/>
      <c r="GH19" s="1088"/>
      <c r="GI19" s="1088"/>
      <c r="GJ19" s="1088"/>
      <c r="GK19" s="1088"/>
      <c r="GL19" s="1088"/>
      <c r="GM19" s="1088"/>
      <c r="GN19" s="1088"/>
      <c r="GO19" s="1088"/>
      <c r="GP19" s="1088"/>
      <c r="GQ19" s="1088"/>
      <c r="GR19" s="1088"/>
      <c r="GS19" s="1088"/>
      <c r="GT19" s="1088"/>
      <c r="GU19" s="1088"/>
      <c r="GV19" s="1088"/>
      <c r="GW19" s="1088"/>
      <c r="GX19" s="1088"/>
      <c r="GY19" s="1088"/>
      <c r="GZ19" s="1088"/>
      <c r="HA19" s="1088"/>
      <c r="HB19" s="1088"/>
      <c r="HC19" s="1088"/>
      <c r="HD19" s="1088"/>
      <c r="HE19" s="1088"/>
      <c r="HF19" s="1088"/>
      <c r="HG19" s="1088"/>
      <c r="HH19" s="1088"/>
      <c r="HI19" s="1088"/>
      <c r="HJ19" s="1088"/>
      <c r="HK19" s="1088"/>
      <c r="HL19" s="1088"/>
      <c r="HM19" s="1088"/>
      <c r="HN19" s="1088"/>
      <c r="HO19" s="1088"/>
      <c r="HP19" s="1088"/>
      <c r="HQ19" s="1088"/>
      <c r="HR19" s="1088"/>
      <c r="HS19" s="1088"/>
      <c r="HT19" s="1088"/>
      <c r="HU19" s="1088"/>
      <c r="HV19" s="1088"/>
      <c r="HW19" s="1088"/>
      <c r="HX19" s="1088"/>
      <c r="HY19" s="1088"/>
      <c r="HZ19" s="1088"/>
      <c r="IA19" s="1088"/>
      <c r="IB19" s="1088"/>
      <c r="IC19" s="1088"/>
      <c r="ID19" s="1088"/>
      <c r="IE19" s="1088"/>
      <c r="IF19" s="1088"/>
      <c r="IG19" s="1088"/>
      <c r="IH19" s="1088"/>
      <c r="II19" s="1088"/>
      <c r="IJ19" s="1088"/>
      <c r="IK19" s="1088"/>
      <c r="IL19" s="1088"/>
    </row>
    <row r="20" spans="1:246" s="1069" customFormat="1" ht="9" customHeight="1">
      <c r="A20" s="1077"/>
      <c r="B20" s="1091" t="s">
        <v>417</v>
      </c>
      <c r="C20" s="1081">
        <v>2.78</v>
      </c>
      <c r="D20" s="1081">
        <v>2.37</v>
      </c>
      <c r="E20" s="1081">
        <v>2.69</v>
      </c>
      <c r="F20" s="1081">
        <v>2.82</v>
      </c>
      <c r="G20" s="1081">
        <v>4.2323000000000004</v>
      </c>
      <c r="H20" s="1081">
        <v>4.4000000000000004</v>
      </c>
      <c r="I20" s="1081">
        <v>4.55</v>
      </c>
      <c r="J20" s="1081">
        <v>4.03</v>
      </c>
      <c r="K20" s="1087"/>
      <c r="L20" s="1088"/>
      <c r="M20" s="1088"/>
      <c r="N20" s="1088"/>
      <c r="O20" s="1088"/>
      <c r="P20" s="1088"/>
      <c r="Q20" s="1088"/>
      <c r="R20" s="1088"/>
      <c r="S20" s="1088"/>
      <c r="T20" s="1088"/>
      <c r="U20" s="1088"/>
      <c r="V20" s="1088"/>
      <c r="W20" s="1088"/>
      <c r="X20" s="1088"/>
      <c r="Y20" s="1088"/>
      <c r="Z20" s="1088"/>
      <c r="AA20" s="1088"/>
      <c r="AB20" s="1088"/>
      <c r="AC20" s="1088"/>
      <c r="AD20" s="1088"/>
      <c r="AE20" s="1088"/>
      <c r="AF20" s="1088"/>
      <c r="AG20" s="1088"/>
      <c r="AH20" s="1088"/>
      <c r="AI20" s="1088"/>
      <c r="AJ20" s="1088"/>
      <c r="AK20" s="1088"/>
      <c r="AL20" s="1088"/>
      <c r="AM20" s="1088"/>
      <c r="AN20" s="1088"/>
      <c r="AO20" s="1088"/>
      <c r="AP20" s="1088"/>
      <c r="AQ20" s="1088"/>
      <c r="AR20" s="1088"/>
      <c r="AS20" s="1088"/>
      <c r="AT20" s="1088"/>
      <c r="AU20" s="1088"/>
      <c r="AV20" s="1088"/>
      <c r="AW20" s="1088"/>
      <c r="AX20" s="1088"/>
      <c r="AY20" s="1088"/>
      <c r="AZ20" s="1088"/>
      <c r="BA20" s="1088"/>
      <c r="BB20" s="1088"/>
      <c r="BC20" s="1088"/>
      <c r="BD20" s="1088"/>
      <c r="BE20" s="1088"/>
      <c r="BF20" s="1088"/>
      <c r="BG20" s="1088"/>
      <c r="BH20" s="1088"/>
      <c r="BI20" s="1088"/>
      <c r="BJ20" s="1088"/>
      <c r="BK20" s="1088"/>
      <c r="BL20" s="1088"/>
      <c r="BM20" s="1088"/>
      <c r="BN20" s="1088"/>
      <c r="BO20" s="1088"/>
      <c r="BP20" s="1088"/>
      <c r="BQ20" s="1088"/>
      <c r="BR20" s="1088"/>
      <c r="BS20" s="1088"/>
      <c r="BT20" s="1088"/>
      <c r="BU20" s="1088"/>
      <c r="BV20" s="1088"/>
      <c r="BW20" s="1088"/>
      <c r="BX20" s="1088"/>
      <c r="BY20" s="1088"/>
      <c r="BZ20" s="1088"/>
      <c r="CA20" s="1088"/>
      <c r="CB20" s="1088"/>
      <c r="CC20" s="1088"/>
      <c r="CD20" s="1088"/>
      <c r="CE20" s="1088"/>
      <c r="CF20" s="1088"/>
      <c r="CG20" s="1088"/>
      <c r="CH20" s="1088"/>
      <c r="CI20" s="1088"/>
      <c r="CJ20" s="1088"/>
      <c r="CK20" s="1088"/>
      <c r="CL20" s="1088"/>
      <c r="CM20" s="1088"/>
      <c r="CN20" s="1088"/>
      <c r="CO20" s="1088"/>
      <c r="CP20" s="1088"/>
      <c r="CQ20" s="1088"/>
      <c r="CR20" s="1088"/>
      <c r="CS20" s="1088"/>
      <c r="CT20" s="1088"/>
      <c r="CU20" s="1088"/>
      <c r="CV20" s="1088"/>
      <c r="CW20" s="1088"/>
      <c r="CX20" s="1088"/>
      <c r="CY20" s="1088"/>
      <c r="CZ20" s="1088"/>
      <c r="DA20" s="1088"/>
      <c r="DB20" s="1088"/>
      <c r="DC20" s="1088"/>
      <c r="DD20" s="1088"/>
      <c r="DE20" s="1088"/>
      <c r="DF20" s="1088"/>
      <c r="DG20" s="1088"/>
      <c r="DH20" s="1088"/>
      <c r="DI20" s="1088"/>
      <c r="DJ20" s="1088"/>
      <c r="DK20" s="1088"/>
      <c r="DL20" s="1088"/>
      <c r="DM20" s="1088"/>
      <c r="DN20" s="1088"/>
      <c r="DO20" s="1088"/>
      <c r="DP20" s="1088"/>
      <c r="DQ20" s="1088"/>
      <c r="DR20" s="1088"/>
      <c r="DS20" s="1088"/>
      <c r="DT20" s="1088"/>
      <c r="DU20" s="1088"/>
      <c r="DV20" s="1088"/>
      <c r="DW20" s="1088"/>
      <c r="DX20" s="1088"/>
      <c r="DY20" s="1088"/>
      <c r="DZ20" s="1088"/>
      <c r="EA20" s="1088"/>
      <c r="EB20" s="1088"/>
      <c r="EC20" s="1088"/>
      <c r="ED20" s="1088"/>
      <c r="EE20" s="1088"/>
      <c r="EF20" s="1088"/>
      <c r="EG20" s="1088"/>
      <c r="EH20" s="1088"/>
      <c r="EI20" s="1088"/>
      <c r="EJ20" s="1088"/>
      <c r="EK20" s="1088"/>
      <c r="EL20" s="1088"/>
      <c r="EM20" s="1088"/>
      <c r="EN20" s="1088"/>
      <c r="EO20" s="1088"/>
      <c r="EP20" s="1088"/>
      <c r="EQ20" s="1088"/>
      <c r="ER20" s="1088"/>
      <c r="ES20" s="1088"/>
      <c r="ET20" s="1088"/>
      <c r="EU20" s="1088"/>
      <c r="EV20" s="1088"/>
      <c r="EW20" s="1088"/>
      <c r="EX20" s="1088"/>
      <c r="EY20" s="1088"/>
      <c r="EZ20" s="1088"/>
      <c r="FA20" s="1088"/>
      <c r="FB20" s="1088"/>
      <c r="FC20" s="1088"/>
      <c r="FD20" s="1088"/>
      <c r="FE20" s="1088"/>
      <c r="FF20" s="1088"/>
      <c r="FG20" s="1088"/>
      <c r="FH20" s="1088"/>
      <c r="FI20" s="1088"/>
      <c r="FJ20" s="1088"/>
      <c r="FK20" s="1088"/>
      <c r="FL20" s="1088"/>
      <c r="FM20" s="1088"/>
      <c r="FN20" s="1088"/>
      <c r="FO20" s="1088"/>
      <c r="FP20" s="1088"/>
      <c r="FQ20" s="1088"/>
      <c r="FR20" s="1088"/>
      <c r="FS20" s="1088"/>
      <c r="FT20" s="1088"/>
      <c r="FU20" s="1088"/>
      <c r="FV20" s="1088"/>
      <c r="FW20" s="1088"/>
      <c r="FX20" s="1088"/>
      <c r="FY20" s="1088"/>
      <c r="FZ20" s="1088"/>
      <c r="GA20" s="1088"/>
      <c r="GB20" s="1088"/>
      <c r="GC20" s="1088"/>
      <c r="GD20" s="1088"/>
      <c r="GE20" s="1088"/>
      <c r="GF20" s="1088"/>
      <c r="GG20" s="1088"/>
      <c r="GH20" s="1088"/>
      <c r="GI20" s="1088"/>
      <c r="GJ20" s="1088"/>
      <c r="GK20" s="1088"/>
      <c r="GL20" s="1088"/>
      <c r="GM20" s="1088"/>
      <c r="GN20" s="1088"/>
      <c r="GO20" s="1088"/>
      <c r="GP20" s="1088"/>
      <c r="GQ20" s="1088"/>
      <c r="GR20" s="1088"/>
      <c r="GS20" s="1088"/>
      <c r="GT20" s="1088"/>
      <c r="GU20" s="1088"/>
      <c r="GV20" s="1088"/>
      <c r="GW20" s="1088"/>
      <c r="GX20" s="1088"/>
      <c r="GY20" s="1088"/>
      <c r="GZ20" s="1088"/>
      <c r="HA20" s="1088"/>
      <c r="HB20" s="1088"/>
      <c r="HC20" s="1088"/>
      <c r="HD20" s="1088"/>
      <c r="HE20" s="1088"/>
      <c r="HF20" s="1088"/>
      <c r="HG20" s="1088"/>
      <c r="HH20" s="1088"/>
      <c r="HI20" s="1088"/>
      <c r="HJ20" s="1088"/>
      <c r="HK20" s="1088"/>
      <c r="HL20" s="1088"/>
      <c r="HM20" s="1088"/>
      <c r="HN20" s="1088"/>
      <c r="HO20" s="1088"/>
      <c r="HP20" s="1088"/>
      <c r="HQ20" s="1088"/>
      <c r="HR20" s="1088"/>
      <c r="HS20" s="1088"/>
      <c r="HT20" s="1088"/>
      <c r="HU20" s="1088"/>
      <c r="HV20" s="1088"/>
      <c r="HW20" s="1088"/>
      <c r="HX20" s="1088"/>
      <c r="HY20" s="1088"/>
      <c r="HZ20" s="1088"/>
      <c r="IA20" s="1088"/>
      <c r="IB20" s="1088"/>
      <c r="IC20" s="1088"/>
      <c r="ID20" s="1088"/>
      <c r="IE20" s="1088"/>
      <c r="IF20" s="1088"/>
      <c r="IG20" s="1088"/>
      <c r="IH20" s="1088"/>
      <c r="II20" s="1088"/>
      <c r="IJ20" s="1088"/>
      <c r="IK20" s="1088"/>
      <c r="IL20" s="1088"/>
    </row>
    <row r="21" spans="1:246" s="1069" customFormat="1" ht="9" customHeight="1">
      <c r="A21" s="1077"/>
      <c r="B21" s="999" t="s">
        <v>290</v>
      </c>
      <c r="C21" s="1081">
        <v>2.59</v>
      </c>
      <c r="D21" s="1081">
        <v>2.42</v>
      </c>
      <c r="E21" s="1081">
        <v>2.2200000000000002</v>
      </c>
      <c r="F21" s="1081">
        <v>2.54</v>
      </c>
      <c r="G21" s="1081">
        <v>4.2633000000000001</v>
      </c>
      <c r="H21" s="1081">
        <v>4.41</v>
      </c>
      <c r="I21" s="1081">
        <v>4.21</v>
      </c>
      <c r="J21" s="1081">
        <v>3.76</v>
      </c>
      <c r="K21" s="1087"/>
      <c r="L21" s="1088"/>
      <c r="M21" s="1088"/>
      <c r="N21" s="1088"/>
      <c r="O21" s="1088"/>
      <c r="P21" s="1088"/>
      <c r="Q21" s="1088"/>
      <c r="R21" s="1088"/>
      <c r="S21" s="1088"/>
      <c r="T21" s="1088"/>
      <c r="U21" s="1088"/>
      <c r="V21" s="1088"/>
      <c r="W21" s="1088"/>
      <c r="X21" s="1088"/>
      <c r="Y21" s="1088"/>
      <c r="Z21" s="1088"/>
      <c r="AA21" s="1088"/>
      <c r="AB21" s="1088"/>
      <c r="AC21" s="1088"/>
      <c r="AD21" s="1088"/>
      <c r="AE21" s="1088"/>
      <c r="AF21" s="1088"/>
      <c r="AG21" s="1088"/>
      <c r="AH21" s="1088"/>
      <c r="AI21" s="1088"/>
      <c r="AJ21" s="1088"/>
      <c r="AK21" s="1088"/>
      <c r="AL21" s="1088"/>
      <c r="AM21" s="1088"/>
      <c r="AN21" s="1088"/>
      <c r="AO21" s="1088"/>
      <c r="AP21" s="1088"/>
      <c r="AQ21" s="1088"/>
      <c r="AR21" s="1088"/>
      <c r="AS21" s="1088"/>
      <c r="AT21" s="1088"/>
      <c r="AU21" s="1088"/>
      <c r="AV21" s="1088"/>
      <c r="AW21" s="1088"/>
      <c r="AX21" s="1088"/>
      <c r="AY21" s="1088"/>
      <c r="AZ21" s="1088"/>
      <c r="BA21" s="1088"/>
      <c r="BB21" s="1088"/>
      <c r="BC21" s="1088"/>
      <c r="BD21" s="1088"/>
      <c r="BE21" s="1088"/>
      <c r="BF21" s="1088"/>
      <c r="BG21" s="1088"/>
      <c r="BH21" s="1088"/>
      <c r="BI21" s="1088"/>
      <c r="BJ21" s="1088"/>
      <c r="BK21" s="1088"/>
      <c r="BL21" s="1088"/>
      <c r="BM21" s="1088"/>
      <c r="BN21" s="1088"/>
      <c r="BO21" s="1088"/>
      <c r="BP21" s="1088"/>
      <c r="BQ21" s="1088"/>
      <c r="BR21" s="1088"/>
      <c r="BS21" s="1088"/>
      <c r="BT21" s="1088"/>
      <c r="BU21" s="1088"/>
      <c r="BV21" s="1088"/>
      <c r="BW21" s="1088"/>
      <c r="BX21" s="1088"/>
      <c r="BY21" s="1088"/>
      <c r="BZ21" s="1088"/>
      <c r="CA21" s="1088"/>
      <c r="CB21" s="1088"/>
      <c r="CC21" s="1088"/>
      <c r="CD21" s="1088"/>
      <c r="CE21" s="1088"/>
      <c r="CF21" s="1088"/>
      <c r="CG21" s="1088"/>
      <c r="CH21" s="1088"/>
      <c r="CI21" s="1088"/>
      <c r="CJ21" s="1088"/>
      <c r="CK21" s="1088"/>
      <c r="CL21" s="1088"/>
      <c r="CM21" s="1088"/>
      <c r="CN21" s="1088"/>
      <c r="CO21" s="1088"/>
      <c r="CP21" s="1088"/>
      <c r="CQ21" s="1088"/>
      <c r="CR21" s="1088"/>
      <c r="CS21" s="1088"/>
      <c r="CT21" s="1088"/>
      <c r="CU21" s="1088"/>
      <c r="CV21" s="1088"/>
      <c r="CW21" s="1088"/>
      <c r="CX21" s="1088"/>
      <c r="CY21" s="1088"/>
      <c r="CZ21" s="1088"/>
      <c r="DA21" s="1088"/>
      <c r="DB21" s="1088"/>
      <c r="DC21" s="1088"/>
      <c r="DD21" s="1088"/>
      <c r="DE21" s="1088"/>
      <c r="DF21" s="1088"/>
      <c r="DG21" s="1088"/>
      <c r="DH21" s="1088"/>
      <c r="DI21" s="1088"/>
      <c r="DJ21" s="1088"/>
      <c r="DK21" s="1088"/>
      <c r="DL21" s="1088"/>
      <c r="DM21" s="1088"/>
      <c r="DN21" s="1088"/>
      <c r="DO21" s="1088"/>
      <c r="DP21" s="1088"/>
      <c r="DQ21" s="1088"/>
      <c r="DR21" s="1088"/>
      <c r="DS21" s="1088"/>
      <c r="DT21" s="1088"/>
      <c r="DU21" s="1088"/>
      <c r="DV21" s="1088"/>
      <c r="DW21" s="1088"/>
      <c r="DX21" s="1088"/>
      <c r="DY21" s="1088"/>
      <c r="DZ21" s="1088"/>
      <c r="EA21" s="1088"/>
      <c r="EB21" s="1088"/>
      <c r="EC21" s="1088"/>
      <c r="ED21" s="1088"/>
      <c r="EE21" s="1088"/>
      <c r="EF21" s="1088"/>
      <c r="EG21" s="1088"/>
      <c r="EH21" s="1088"/>
      <c r="EI21" s="1088"/>
      <c r="EJ21" s="1088"/>
      <c r="EK21" s="1088"/>
      <c r="EL21" s="1088"/>
      <c r="EM21" s="1088"/>
      <c r="EN21" s="1088"/>
      <c r="EO21" s="1088"/>
      <c r="EP21" s="1088"/>
      <c r="EQ21" s="1088"/>
      <c r="ER21" s="1088"/>
      <c r="ES21" s="1088"/>
      <c r="ET21" s="1088"/>
      <c r="EU21" s="1088"/>
      <c r="EV21" s="1088"/>
      <c r="EW21" s="1088"/>
      <c r="EX21" s="1088"/>
      <c r="EY21" s="1088"/>
      <c r="EZ21" s="1088"/>
      <c r="FA21" s="1088"/>
      <c r="FB21" s="1088"/>
      <c r="FC21" s="1088"/>
      <c r="FD21" s="1088"/>
      <c r="FE21" s="1088"/>
      <c r="FF21" s="1088"/>
      <c r="FG21" s="1088"/>
      <c r="FH21" s="1088"/>
      <c r="FI21" s="1088"/>
      <c r="FJ21" s="1088"/>
      <c r="FK21" s="1088"/>
      <c r="FL21" s="1088"/>
      <c r="FM21" s="1088"/>
      <c r="FN21" s="1088"/>
      <c r="FO21" s="1088"/>
      <c r="FP21" s="1088"/>
      <c r="FQ21" s="1088"/>
      <c r="FR21" s="1088"/>
      <c r="FS21" s="1088"/>
      <c r="FT21" s="1088"/>
      <c r="FU21" s="1088"/>
      <c r="FV21" s="1088"/>
      <c r="FW21" s="1088"/>
      <c r="FX21" s="1088"/>
      <c r="FY21" s="1088"/>
      <c r="FZ21" s="1088"/>
      <c r="GA21" s="1088"/>
      <c r="GB21" s="1088"/>
      <c r="GC21" s="1088"/>
      <c r="GD21" s="1088"/>
      <c r="GE21" s="1088"/>
      <c r="GF21" s="1088"/>
      <c r="GG21" s="1088"/>
      <c r="GH21" s="1088"/>
      <c r="GI21" s="1088"/>
      <c r="GJ21" s="1088"/>
      <c r="GK21" s="1088"/>
      <c r="GL21" s="1088"/>
      <c r="GM21" s="1088"/>
      <c r="GN21" s="1088"/>
      <c r="GO21" s="1088"/>
      <c r="GP21" s="1088"/>
      <c r="GQ21" s="1088"/>
      <c r="GR21" s="1088"/>
      <c r="GS21" s="1088"/>
      <c r="GT21" s="1088"/>
      <c r="GU21" s="1088"/>
      <c r="GV21" s="1088"/>
      <c r="GW21" s="1088"/>
      <c r="GX21" s="1088"/>
      <c r="GY21" s="1088"/>
      <c r="GZ21" s="1088"/>
      <c r="HA21" s="1088"/>
      <c r="HB21" s="1088"/>
      <c r="HC21" s="1088"/>
      <c r="HD21" s="1088"/>
      <c r="HE21" s="1088"/>
      <c r="HF21" s="1088"/>
      <c r="HG21" s="1088"/>
      <c r="HH21" s="1088"/>
      <c r="HI21" s="1088"/>
      <c r="HJ21" s="1088"/>
      <c r="HK21" s="1088"/>
      <c r="HL21" s="1088"/>
      <c r="HM21" s="1088"/>
      <c r="HN21" s="1088"/>
      <c r="HO21" s="1088"/>
      <c r="HP21" s="1088"/>
      <c r="HQ21" s="1088"/>
      <c r="HR21" s="1088"/>
      <c r="HS21" s="1088"/>
      <c r="HT21" s="1088"/>
      <c r="HU21" s="1088"/>
      <c r="HV21" s="1088"/>
      <c r="HW21" s="1088"/>
      <c r="HX21" s="1088"/>
      <c r="HY21" s="1088"/>
      <c r="HZ21" s="1088"/>
      <c r="IA21" s="1088"/>
      <c r="IB21" s="1088"/>
      <c r="IC21" s="1088"/>
      <c r="ID21" s="1088"/>
      <c r="IE21" s="1088"/>
      <c r="IF21" s="1088"/>
      <c r="IG21" s="1088"/>
      <c r="IH21" s="1088"/>
      <c r="II21" s="1088"/>
      <c r="IJ21" s="1088"/>
      <c r="IK21" s="1088"/>
      <c r="IL21" s="1088"/>
    </row>
    <row r="22" spans="1:246" s="1069" customFormat="1" ht="9" customHeight="1">
      <c r="A22" s="1077"/>
      <c r="B22" s="1093" t="s">
        <v>291</v>
      </c>
      <c r="C22" s="1081">
        <v>3.08</v>
      </c>
      <c r="D22" s="1081">
        <v>2.31</v>
      </c>
      <c r="E22" s="1081">
        <v>3.42</v>
      </c>
      <c r="F22" s="1081">
        <v>3.24</v>
      </c>
      <c r="G22" s="1081">
        <v>4.1844999999999999</v>
      </c>
      <c r="H22" s="1081">
        <v>4.38</v>
      </c>
      <c r="I22" s="1081">
        <v>5.08</v>
      </c>
      <c r="J22" s="1081">
        <v>4.42</v>
      </c>
      <c r="K22" s="1087"/>
      <c r="L22" s="1088"/>
      <c r="M22" s="1088"/>
      <c r="N22" s="1088"/>
      <c r="O22" s="1088"/>
      <c r="P22" s="1088"/>
      <c r="Q22" s="1088"/>
      <c r="R22" s="1088"/>
      <c r="S22" s="1088"/>
      <c r="T22" s="1088"/>
      <c r="U22" s="1088"/>
      <c r="V22" s="1088"/>
      <c r="W22" s="1088"/>
      <c r="X22" s="1088"/>
      <c r="Y22" s="1088"/>
      <c r="Z22" s="1088"/>
      <c r="AA22" s="1088"/>
      <c r="AB22" s="1088"/>
      <c r="AC22" s="1088"/>
      <c r="AD22" s="1088"/>
      <c r="AE22" s="1088"/>
      <c r="AF22" s="1088"/>
      <c r="AG22" s="1088"/>
      <c r="AH22" s="1088"/>
      <c r="AI22" s="1088"/>
      <c r="AJ22" s="1088"/>
      <c r="AK22" s="1088"/>
      <c r="AL22" s="1088"/>
      <c r="AM22" s="1088"/>
      <c r="AN22" s="1088"/>
      <c r="AO22" s="1088"/>
      <c r="AP22" s="1088"/>
      <c r="AQ22" s="1088"/>
      <c r="AR22" s="1088"/>
      <c r="AS22" s="1088"/>
      <c r="AT22" s="1088"/>
      <c r="AU22" s="1088"/>
      <c r="AV22" s="1088"/>
      <c r="AW22" s="1088"/>
      <c r="AX22" s="1088"/>
      <c r="AY22" s="1088"/>
      <c r="AZ22" s="1088"/>
      <c r="BA22" s="1088"/>
      <c r="BB22" s="1088"/>
      <c r="BC22" s="1088"/>
      <c r="BD22" s="1088"/>
      <c r="BE22" s="1088"/>
      <c r="BF22" s="1088"/>
      <c r="BG22" s="1088"/>
      <c r="BH22" s="1088"/>
      <c r="BI22" s="1088"/>
      <c r="BJ22" s="1088"/>
      <c r="BK22" s="1088"/>
      <c r="BL22" s="1088"/>
      <c r="BM22" s="1088"/>
      <c r="BN22" s="1088"/>
      <c r="BO22" s="1088"/>
      <c r="BP22" s="1088"/>
      <c r="BQ22" s="1088"/>
      <c r="BR22" s="1088"/>
      <c r="BS22" s="1088"/>
      <c r="BT22" s="1088"/>
      <c r="BU22" s="1088"/>
      <c r="BV22" s="1088"/>
      <c r="BW22" s="1088"/>
      <c r="BX22" s="1088"/>
      <c r="BY22" s="1088"/>
      <c r="BZ22" s="1088"/>
      <c r="CA22" s="1088"/>
      <c r="CB22" s="1088"/>
      <c r="CC22" s="1088"/>
      <c r="CD22" s="1088"/>
      <c r="CE22" s="1088"/>
      <c r="CF22" s="1088"/>
      <c r="CG22" s="1088"/>
      <c r="CH22" s="1088"/>
      <c r="CI22" s="1088"/>
      <c r="CJ22" s="1088"/>
      <c r="CK22" s="1088"/>
      <c r="CL22" s="1088"/>
      <c r="CM22" s="1088"/>
      <c r="CN22" s="1088"/>
      <c r="CO22" s="1088"/>
      <c r="CP22" s="1088"/>
      <c r="CQ22" s="1088"/>
      <c r="CR22" s="1088"/>
      <c r="CS22" s="1088"/>
      <c r="CT22" s="1088"/>
      <c r="CU22" s="1088"/>
      <c r="CV22" s="1088"/>
      <c r="CW22" s="1088"/>
      <c r="CX22" s="1088"/>
      <c r="CY22" s="1088"/>
      <c r="CZ22" s="1088"/>
      <c r="DA22" s="1088"/>
      <c r="DB22" s="1088"/>
      <c r="DC22" s="1088"/>
      <c r="DD22" s="1088"/>
      <c r="DE22" s="1088"/>
      <c r="DF22" s="1088"/>
      <c r="DG22" s="1088"/>
      <c r="DH22" s="1088"/>
      <c r="DI22" s="1088"/>
      <c r="DJ22" s="1088"/>
      <c r="DK22" s="1088"/>
      <c r="DL22" s="1088"/>
      <c r="DM22" s="1088"/>
      <c r="DN22" s="1088"/>
      <c r="DO22" s="1088"/>
      <c r="DP22" s="1088"/>
      <c r="DQ22" s="1088"/>
      <c r="DR22" s="1088"/>
      <c r="DS22" s="1088"/>
      <c r="DT22" s="1088"/>
      <c r="DU22" s="1088"/>
      <c r="DV22" s="1088"/>
      <c r="DW22" s="1088"/>
      <c r="DX22" s="1088"/>
      <c r="DY22" s="1088"/>
      <c r="DZ22" s="1088"/>
      <c r="EA22" s="1088"/>
      <c r="EB22" s="1088"/>
      <c r="EC22" s="1088"/>
      <c r="ED22" s="1088"/>
      <c r="EE22" s="1088"/>
      <c r="EF22" s="1088"/>
      <c r="EG22" s="1088"/>
      <c r="EH22" s="1088"/>
      <c r="EI22" s="1088"/>
      <c r="EJ22" s="1088"/>
      <c r="EK22" s="1088"/>
      <c r="EL22" s="1088"/>
      <c r="EM22" s="1088"/>
      <c r="EN22" s="1088"/>
      <c r="EO22" s="1088"/>
      <c r="EP22" s="1088"/>
      <c r="EQ22" s="1088"/>
      <c r="ER22" s="1088"/>
      <c r="ES22" s="1088"/>
      <c r="ET22" s="1088"/>
      <c r="EU22" s="1088"/>
      <c r="EV22" s="1088"/>
      <c r="EW22" s="1088"/>
      <c r="EX22" s="1088"/>
      <c r="EY22" s="1088"/>
      <c r="EZ22" s="1088"/>
      <c r="FA22" s="1088"/>
      <c r="FB22" s="1088"/>
      <c r="FC22" s="1088"/>
      <c r="FD22" s="1088"/>
      <c r="FE22" s="1088"/>
      <c r="FF22" s="1088"/>
      <c r="FG22" s="1088"/>
      <c r="FH22" s="1088"/>
      <c r="FI22" s="1088"/>
      <c r="FJ22" s="1088"/>
      <c r="FK22" s="1088"/>
      <c r="FL22" s="1088"/>
      <c r="FM22" s="1088"/>
      <c r="FN22" s="1088"/>
      <c r="FO22" s="1088"/>
      <c r="FP22" s="1088"/>
      <c r="FQ22" s="1088"/>
      <c r="FR22" s="1088"/>
      <c r="FS22" s="1088"/>
      <c r="FT22" s="1088"/>
      <c r="FU22" s="1088"/>
      <c r="FV22" s="1088"/>
      <c r="FW22" s="1088"/>
      <c r="FX22" s="1088"/>
      <c r="FY22" s="1088"/>
      <c r="FZ22" s="1088"/>
      <c r="GA22" s="1088"/>
      <c r="GB22" s="1088"/>
      <c r="GC22" s="1088"/>
      <c r="GD22" s="1088"/>
      <c r="GE22" s="1088"/>
      <c r="GF22" s="1088"/>
      <c r="GG22" s="1088"/>
      <c r="GH22" s="1088"/>
      <c r="GI22" s="1088"/>
      <c r="GJ22" s="1088"/>
      <c r="GK22" s="1088"/>
      <c r="GL22" s="1088"/>
      <c r="GM22" s="1088"/>
      <c r="GN22" s="1088"/>
      <c r="GO22" s="1088"/>
      <c r="GP22" s="1088"/>
      <c r="GQ22" s="1088"/>
      <c r="GR22" s="1088"/>
      <c r="GS22" s="1088"/>
      <c r="GT22" s="1088"/>
      <c r="GU22" s="1088"/>
      <c r="GV22" s="1088"/>
      <c r="GW22" s="1088"/>
      <c r="GX22" s="1088"/>
      <c r="GY22" s="1088"/>
      <c r="GZ22" s="1088"/>
      <c r="HA22" s="1088"/>
      <c r="HB22" s="1088"/>
      <c r="HC22" s="1088"/>
      <c r="HD22" s="1088"/>
      <c r="HE22" s="1088"/>
      <c r="HF22" s="1088"/>
      <c r="HG22" s="1088"/>
      <c r="HH22" s="1088"/>
      <c r="HI22" s="1088"/>
      <c r="HJ22" s="1088"/>
      <c r="HK22" s="1088"/>
      <c r="HL22" s="1088"/>
      <c r="HM22" s="1088"/>
      <c r="HN22" s="1088"/>
      <c r="HO22" s="1088"/>
      <c r="HP22" s="1088"/>
      <c r="HQ22" s="1088"/>
      <c r="HR22" s="1088"/>
      <c r="HS22" s="1088"/>
      <c r="HT22" s="1088"/>
      <c r="HU22" s="1088"/>
      <c r="HV22" s="1088"/>
      <c r="HW22" s="1088"/>
      <c r="HX22" s="1088"/>
      <c r="HY22" s="1088"/>
      <c r="HZ22" s="1088"/>
      <c r="IA22" s="1088"/>
      <c r="IB22" s="1088"/>
      <c r="IC22" s="1088"/>
      <c r="ID22" s="1088"/>
      <c r="IE22" s="1088"/>
      <c r="IF22" s="1088"/>
      <c r="IG22" s="1088"/>
      <c r="IH22" s="1088"/>
      <c r="II22" s="1088"/>
      <c r="IJ22" s="1088"/>
      <c r="IK22" s="1088"/>
      <c r="IL22" s="1088"/>
    </row>
    <row r="23" spans="1:246" s="1069" customFormat="1" ht="9" customHeight="1">
      <c r="A23" s="1077"/>
      <c r="B23" s="1091" t="s">
        <v>418</v>
      </c>
      <c r="C23" s="1081">
        <v>2.11</v>
      </c>
      <c r="D23" s="1081">
        <v>1.89</v>
      </c>
      <c r="E23" s="1081">
        <v>1.92</v>
      </c>
      <c r="F23" s="1081">
        <v>2</v>
      </c>
      <c r="G23" s="1081">
        <v>3.4933000000000001</v>
      </c>
      <c r="H23" s="1081">
        <v>3.64</v>
      </c>
      <c r="I23" s="1081">
        <v>3.3</v>
      </c>
      <c r="J23" s="1081">
        <v>3.64</v>
      </c>
      <c r="K23" s="1087"/>
      <c r="L23" s="1088"/>
      <c r="M23" s="1088"/>
      <c r="N23" s="1088"/>
      <c r="O23" s="1088"/>
      <c r="P23" s="1088"/>
      <c r="Q23" s="1088"/>
      <c r="R23" s="1088"/>
      <c r="S23" s="1088"/>
      <c r="T23" s="1088"/>
      <c r="U23" s="1088"/>
      <c r="V23" s="1088"/>
      <c r="W23" s="1088"/>
      <c r="X23" s="1088"/>
      <c r="Y23" s="1088"/>
      <c r="Z23" s="1088"/>
      <c r="AA23" s="1088"/>
      <c r="AB23" s="1088"/>
      <c r="AC23" s="1088"/>
      <c r="AD23" s="1088"/>
      <c r="AE23" s="1088"/>
      <c r="AF23" s="1088"/>
      <c r="AG23" s="1088"/>
      <c r="AH23" s="1088"/>
      <c r="AI23" s="1088"/>
      <c r="AJ23" s="1088"/>
      <c r="AK23" s="1088"/>
      <c r="AL23" s="1088"/>
      <c r="AM23" s="1088"/>
      <c r="AN23" s="1088"/>
      <c r="AO23" s="1088"/>
      <c r="AP23" s="1088"/>
      <c r="AQ23" s="1088"/>
      <c r="AR23" s="1088"/>
      <c r="AS23" s="1088"/>
      <c r="AT23" s="1088"/>
      <c r="AU23" s="1088"/>
      <c r="AV23" s="1088"/>
      <c r="AW23" s="1088"/>
      <c r="AX23" s="1088"/>
      <c r="AY23" s="1088"/>
      <c r="AZ23" s="1088"/>
      <c r="BA23" s="1088"/>
      <c r="BB23" s="1088"/>
      <c r="BC23" s="1088"/>
      <c r="BD23" s="1088"/>
      <c r="BE23" s="1088"/>
      <c r="BF23" s="1088"/>
      <c r="BG23" s="1088"/>
      <c r="BH23" s="1088"/>
      <c r="BI23" s="1088"/>
      <c r="BJ23" s="1088"/>
      <c r="BK23" s="1088"/>
      <c r="BL23" s="1088"/>
      <c r="BM23" s="1088"/>
      <c r="BN23" s="1088"/>
      <c r="BO23" s="1088"/>
      <c r="BP23" s="1088"/>
      <c r="BQ23" s="1088"/>
      <c r="BR23" s="1088"/>
      <c r="BS23" s="1088"/>
      <c r="BT23" s="1088"/>
      <c r="BU23" s="1088"/>
      <c r="BV23" s="1088"/>
      <c r="BW23" s="1088"/>
      <c r="BX23" s="1088"/>
      <c r="BY23" s="1088"/>
      <c r="BZ23" s="1088"/>
      <c r="CA23" s="1088"/>
      <c r="CB23" s="1088"/>
      <c r="CC23" s="1088"/>
      <c r="CD23" s="1088"/>
      <c r="CE23" s="1088"/>
      <c r="CF23" s="1088"/>
      <c r="CG23" s="1088"/>
      <c r="CH23" s="1088"/>
      <c r="CI23" s="1088"/>
      <c r="CJ23" s="1088"/>
      <c r="CK23" s="1088"/>
      <c r="CL23" s="1088"/>
      <c r="CM23" s="1088"/>
      <c r="CN23" s="1088"/>
      <c r="CO23" s="1088"/>
      <c r="CP23" s="1088"/>
      <c r="CQ23" s="1088"/>
      <c r="CR23" s="1088"/>
      <c r="CS23" s="1088"/>
      <c r="CT23" s="1088"/>
      <c r="CU23" s="1088"/>
      <c r="CV23" s="1088"/>
      <c r="CW23" s="1088"/>
      <c r="CX23" s="1088"/>
      <c r="CY23" s="1088"/>
      <c r="CZ23" s="1088"/>
      <c r="DA23" s="1088"/>
      <c r="DB23" s="1088"/>
      <c r="DC23" s="1088"/>
      <c r="DD23" s="1088"/>
      <c r="DE23" s="1088"/>
      <c r="DF23" s="1088"/>
      <c r="DG23" s="1088"/>
      <c r="DH23" s="1088"/>
      <c r="DI23" s="1088"/>
      <c r="DJ23" s="1088"/>
      <c r="DK23" s="1088"/>
      <c r="DL23" s="1088"/>
      <c r="DM23" s="1088"/>
      <c r="DN23" s="1088"/>
      <c r="DO23" s="1088"/>
      <c r="DP23" s="1088"/>
      <c r="DQ23" s="1088"/>
      <c r="DR23" s="1088"/>
      <c r="DS23" s="1088"/>
      <c r="DT23" s="1088"/>
      <c r="DU23" s="1088"/>
      <c r="DV23" s="1088"/>
      <c r="DW23" s="1088"/>
      <c r="DX23" s="1088"/>
      <c r="DY23" s="1088"/>
      <c r="DZ23" s="1088"/>
      <c r="EA23" s="1088"/>
      <c r="EB23" s="1088"/>
      <c r="EC23" s="1088"/>
      <c r="ED23" s="1088"/>
      <c r="EE23" s="1088"/>
      <c r="EF23" s="1088"/>
      <c r="EG23" s="1088"/>
      <c r="EH23" s="1088"/>
      <c r="EI23" s="1088"/>
      <c r="EJ23" s="1088"/>
      <c r="EK23" s="1088"/>
      <c r="EL23" s="1088"/>
      <c r="EM23" s="1088"/>
      <c r="EN23" s="1088"/>
      <c r="EO23" s="1088"/>
      <c r="EP23" s="1088"/>
      <c r="EQ23" s="1088"/>
      <c r="ER23" s="1088"/>
      <c r="ES23" s="1088"/>
      <c r="ET23" s="1088"/>
      <c r="EU23" s="1088"/>
      <c r="EV23" s="1088"/>
      <c r="EW23" s="1088"/>
      <c r="EX23" s="1088"/>
      <c r="EY23" s="1088"/>
      <c r="EZ23" s="1088"/>
      <c r="FA23" s="1088"/>
      <c r="FB23" s="1088"/>
      <c r="FC23" s="1088"/>
      <c r="FD23" s="1088"/>
      <c r="FE23" s="1088"/>
      <c r="FF23" s="1088"/>
      <c r="FG23" s="1088"/>
      <c r="FH23" s="1088"/>
      <c r="FI23" s="1088"/>
      <c r="FJ23" s="1088"/>
      <c r="FK23" s="1088"/>
      <c r="FL23" s="1088"/>
      <c r="FM23" s="1088"/>
      <c r="FN23" s="1088"/>
      <c r="FO23" s="1088"/>
      <c r="FP23" s="1088"/>
      <c r="FQ23" s="1088"/>
      <c r="FR23" s="1088"/>
      <c r="FS23" s="1088"/>
      <c r="FT23" s="1088"/>
      <c r="FU23" s="1088"/>
      <c r="FV23" s="1088"/>
      <c r="FW23" s="1088"/>
      <c r="FX23" s="1088"/>
      <c r="FY23" s="1088"/>
      <c r="FZ23" s="1088"/>
      <c r="GA23" s="1088"/>
      <c r="GB23" s="1088"/>
      <c r="GC23" s="1088"/>
      <c r="GD23" s="1088"/>
      <c r="GE23" s="1088"/>
      <c r="GF23" s="1088"/>
      <c r="GG23" s="1088"/>
      <c r="GH23" s="1088"/>
      <c r="GI23" s="1088"/>
      <c r="GJ23" s="1088"/>
      <c r="GK23" s="1088"/>
      <c r="GL23" s="1088"/>
      <c r="GM23" s="1088"/>
      <c r="GN23" s="1088"/>
      <c r="GO23" s="1088"/>
      <c r="GP23" s="1088"/>
      <c r="GQ23" s="1088"/>
      <c r="GR23" s="1088"/>
      <c r="GS23" s="1088"/>
      <c r="GT23" s="1088"/>
      <c r="GU23" s="1088"/>
      <c r="GV23" s="1088"/>
      <c r="GW23" s="1088"/>
      <c r="GX23" s="1088"/>
      <c r="GY23" s="1088"/>
      <c r="GZ23" s="1088"/>
      <c r="HA23" s="1088"/>
      <c r="HB23" s="1088"/>
      <c r="HC23" s="1088"/>
      <c r="HD23" s="1088"/>
      <c r="HE23" s="1088"/>
      <c r="HF23" s="1088"/>
      <c r="HG23" s="1088"/>
      <c r="HH23" s="1088"/>
      <c r="HI23" s="1088"/>
      <c r="HJ23" s="1088"/>
      <c r="HK23" s="1088"/>
      <c r="HL23" s="1088"/>
      <c r="HM23" s="1088"/>
      <c r="HN23" s="1088"/>
      <c r="HO23" s="1088"/>
      <c r="HP23" s="1088"/>
      <c r="HQ23" s="1088"/>
      <c r="HR23" s="1088"/>
      <c r="HS23" s="1088"/>
      <c r="HT23" s="1088"/>
      <c r="HU23" s="1088"/>
      <c r="HV23" s="1088"/>
      <c r="HW23" s="1088"/>
      <c r="HX23" s="1088"/>
      <c r="HY23" s="1088"/>
      <c r="HZ23" s="1088"/>
      <c r="IA23" s="1088"/>
      <c r="IB23" s="1088"/>
      <c r="IC23" s="1088"/>
      <c r="ID23" s="1088"/>
      <c r="IE23" s="1088"/>
      <c r="IF23" s="1088"/>
      <c r="IG23" s="1088"/>
      <c r="IH23" s="1088"/>
      <c r="II23" s="1088"/>
      <c r="IJ23" s="1088"/>
      <c r="IK23" s="1088"/>
      <c r="IL23" s="1088"/>
    </row>
    <row r="24" spans="1:246" s="1069" customFormat="1" ht="9" customHeight="1">
      <c r="A24" s="1077"/>
      <c r="B24" s="999" t="s">
        <v>290</v>
      </c>
      <c r="C24" s="1081">
        <v>2.27</v>
      </c>
      <c r="D24" s="1081">
        <v>1.89</v>
      </c>
      <c r="E24" s="1081">
        <v>1.95</v>
      </c>
      <c r="F24" s="1081">
        <v>2.08</v>
      </c>
      <c r="G24" s="1081">
        <v>4.1218000000000004</v>
      </c>
      <c r="H24" s="1081">
        <v>3.81</v>
      </c>
      <c r="I24" s="1081">
        <v>3.6</v>
      </c>
      <c r="J24" s="1081">
        <v>3.81</v>
      </c>
      <c r="K24" s="1087"/>
      <c r="L24" s="1088"/>
      <c r="M24" s="1088"/>
      <c r="N24" s="1088"/>
      <c r="O24" s="1088"/>
      <c r="P24" s="1088"/>
      <c r="Q24" s="1088"/>
      <c r="R24" s="1088"/>
      <c r="S24" s="1088"/>
      <c r="T24" s="1088"/>
      <c r="U24" s="1088"/>
      <c r="V24" s="1088"/>
      <c r="W24" s="1088"/>
      <c r="X24" s="1088"/>
      <c r="Y24" s="1088"/>
      <c r="Z24" s="1088"/>
      <c r="AA24" s="1088"/>
      <c r="AB24" s="1088"/>
      <c r="AC24" s="1088"/>
      <c r="AD24" s="1088"/>
      <c r="AE24" s="1088"/>
      <c r="AF24" s="1088"/>
      <c r="AG24" s="1088"/>
      <c r="AH24" s="1088"/>
      <c r="AI24" s="1088"/>
      <c r="AJ24" s="1088"/>
      <c r="AK24" s="1088"/>
      <c r="AL24" s="1088"/>
      <c r="AM24" s="1088"/>
      <c r="AN24" s="1088"/>
      <c r="AO24" s="1088"/>
      <c r="AP24" s="1088"/>
      <c r="AQ24" s="1088"/>
      <c r="AR24" s="1088"/>
      <c r="AS24" s="1088"/>
      <c r="AT24" s="1088"/>
      <c r="AU24" s="1088"/>
      <c r="AV24" s="1088"/>
      <c r="AW24" s="1088"/>
      <c r="AX24" s="1088"/>
      <c r="AY24" s="1088"/>
      <c r="AZ24" s="1088"/>
      <c r="BA24" s="1088"/>
      <c r="BB24" s="1088"/>
      <c r="BC24" s="1088"/>
      <c r="BD24" s="1088"/>
      <c r="BE24" s="1088"/>
      <c r="BF24" s="1088"/>
      <c r="BG24" s="1088"/>
      <c r="BH24" s="1088"/>
      <c r="BI24" s="1088"/>
      <c r="BJ24" s="1088"/>
      <c r="BK24" s="1088"/>
      <c r="BL24" s="1088"/>
      <c r="BM24" s="1088"/>
      <c r="BN24" s="1088"/>
      <c r="BO24" s="1088"/>
      <c r="BP24" s="1088"/>
      <c r="BQ24" s="1088"/>
      <c r="BR24" s="1088"/>
      <c r="BS24" s="1088"/>
      <c r="BT24" s="1088"/>
      <c r="BU24" s="1088"/>
      <c r="BV24" s="1088"/>
      <c r="BW24" s="1088"/>
      <c r="BX24" s="1088"/>
      <c r="BY24" s="1088"/>
      <c r="BZ24" s="1088"/>
      <c r="CA24" s="1088"/>
      <c r="CB24" s="1088"/>
      <c r="CC24" s="1088"/>
      <c r="CD24" s="1088"/>
      <c r="CE24" s="1088"/>
      <c r="CF24" s="1088"/>
      <c r="CG24" s="1088"/>
      <c r="CH24" s="1088"/>
      <c r="CI24" s="1088"/>
      <c r="CJ24" s="1088"/>
      <c r="CK24" s="1088"/>
      <c r="CL24" s="1088"/>
      <c r="CM24" s="1088"/>
      <c r="CN24" s="1088"/>
      <c r="CO24" s="1088"/>
      <c r="CP24" s="1088"/>
      <c r="CQ24" s="1088"/>
      <c r="CR24" s="1088"/>
      <c r="CS24" s="1088"/>
      <c r="CT24" s="1088"/>
      <c r="CU24" s="1088"/>
      <c r="CV24" s="1088"/>
      <c r="CW24" s="1088"/>
      <c r="CX24" s="1088"/>
      <c r="CY24" s="1088"/>
      <c r="CZ24" s="1088"/>
      <c r="DA24" s="1088"/>
      <c r="DB24" s="1088"/>
      <c r="DC24" s="1088"/>
      <c r="DD24" s="1088"/>
      <c r="DE24" s="1088"/>
      <c r="DF24" s="1088"/>
      <c r="DG24" s="1088"/>
      <c r="DH24" s="1088"/>
      <c r="DI24" s="1088"/>
      <c r="DJ24" s="1088"/>
      <c r="DK24" s="1088"/>
      <c r="DL24" s="1088"/>
      <c r="DM24" s="1088"/>
      <c r="DN24" s="1088"/>
      <c r="DO24" s="1088"/>
      <c r="DP24" s="1088"/>
      <c r="DQ24" s="1088"/>
      <c r="DR24" s="1088"/>
      <c r="DS24" s="1088"/>
      <c r="DT24" s="1088"/>
      <c r="DU24" s="1088"/>
      <c r="DV24" s="1088"/>
      <c r="DW24" s="1088"/>
      <c r="DX24" s="1088"/>
      <c r="DY24" s="1088"/>
      <c r="DZ24" s="1088"/>
      <c r="EA24" s="1088"/>
      <c r="EB24" s="1088"/>
      <c r="EC24" s="1088"/>
      <c r="ED24" s="1088"/>
      <c r="EE24" s="1088"/>
      <c r="EF24" s="1088"/>
      <c r="EG24" s="1088"/>
      <c r="EH24" s="1088"/>
      <c r="EI24" s="1088"/>
      <c r="EJ24" s="1088"/>
      <c r="EK24" s="1088"/>
      <c r="EL24" s="1088"/>
      <c r="EM24" s="1088"/>
      <c r="EN24" s="1088"/>
      <c r="EO24" s="1088"/>
      <c r="EP24" s="1088"/>
      <c r="EQ24" s="1088"/>
      <c r="ER24" s="1088"/>
      <c r="ES24" s="1088"/>
      <c r="ET24" s="1088"/>
      <c r="EU24" s="1088"/>
      <c r="EV24" s="1088"/>
      <c r="EW24" s="1088"/>
      <c r="EX24" s="1088"/>
      <c r="EY24" s="1088"/>
      <c r="EZ24" s="1088"/>
      <c r="FA24" s="1088"/>
      <c r="FB24" s="1088"/>
      <c r="FC24" s="1088"/>
      <c r="FD24" s="1088"/>
      <c r="FE24" s="1088"/>
      <c r="FF24" s="1088"/>
      <c r="FG24" s="1088"/>
      <c r="FH24" s="1088"/>
      <c r="FI24" s="1088"/>
      <c r="FJ24" s="1088"/>
      <c r="FK24" s="1088"/>
      <c r="FL24" s="1088"/>
      <c r="FM24" s="1088"/>
      <c r="FN24" s="1088"/>
      <c r="FO24" s="1088"/>
      <c r="FP24" s="1088"/>
      <c r="FQ24" s="1088"/>
      <c r="FR24" s="1088"/>
      <c r="FS24" s="1088"/>
      <c r="FT24" s="1088"/>
      <c r="FU24" s="1088"/>
      <c r="FV24" s="1088"/>
      <c r="FW24" s="1088"/>
      <c r="FX24" s="1088"/>
      <c r="FY24" s="1088"/>
      <c r="FZ24" s="1088"/>
      <c r="GA24" s="1088"/>
      <c r="GB24" s="1088"/>
      <c r="GC24" s="1088"/>
      <c r="GD24" s="1088"/>
      <c r="GE24" s="1088"/>
      <c r="GF24" s="1088"/>
      <c r="GG24" s="1088"/>
      <c r="GH24" s="1088"/>
      <c r="GI24" s="1088"/>
      <c r="GJ24" s="1088"/>
      <c r="GK24" s="1088"/>
      <c r="GL24" s="1088"/>
      <c r="GM24" s="1088"/>
      <c r="GN24" s="1088"/>
      <c r="GO24" s="1088"/>
      <c r="GP24" s="1088"/>
      <c r="GQ24" s="1088"/>
      <c r="GR24" s="1088"/>
      <c r="GS24" s="1088"/>
      <c r="GT24" s="1088"/>
      <c r="GU24" s="1088"/>
      <c r="GV24" s="1088"/>
      <c r="GW24" s="1088"/>
      <c r="GX24" s="1088"/>
      <c r="GY24" s="1088"/>
      <c r="GZ24" s="1088"/>
      <c r="HA24" s="1088"/>
      <c r="HB24" s="1088"/>
      <c r="HC24" s="1088"/>
      <c r="HD24" s="1088"/>
      <c r="HE24" s="1088"/>
      <c r="HF24" s="1088"/>
      <c r="HG24" s="1088"/>
      <c r="HH24" s="1088"/>
      <c r="HI24" s="1088"/>
      <c r="HJ24" s="1088"/>
      <c r="HK24" s="1088"/>
      <c r="HL24" s="1088"/>
      <c r="HM24" s="1088"/>
      <c r="HN24" s="1088"/>
      <c r="HO24" s="1088"/>
      <c r="HP24" s="1088"/>
      <c r="HQ24" s="1088"/>
      <c r="HR24" s="1088"/>
      <c r="HS24" s="1088"/>
      <c r="HT24" s="1088"/>
      <c r="HU24" s="1088"/>
      <c r="HV24" s="1088"/>
      <c r="HW24" s="1088"/>
      <c r="HX24" s="1088"/>
      <c r="HY24" s="1088"/>
      <c r="HZ24" s="1088"/>
      <c r="IA24" s="1088"/>
      <c r="IB24" s="1088"/>
      <c r="IC24" s="1088"/>
      <c r="ID24" s="1088"/>
      <c r="IE24" s="1088"/>
      <c r="IF24" s="1088"/>
      <c r="IG24" s="1088"/>
      <c r="IH24" s="1088"/>
      <c r="II24" s="1088"/>
      <c r="IJ24" s="1088"/>
      <c r="IK24" s="1088"/>
      <c r="IL24" s="1088"/>
    </row>
    <row r="25" spans="1:246" s="1069" customFormat="1" ht="9" customHeight="1">
      <c r="A25" s="1077"/>
      <c r="B25" s="1093" t="s">
        <v>291</v>
      </c>
      <c r="C25" s="1081">
        <v>1.85</v>
      </c>
      <c r="D25" s="1081">
        <v>1.9</v>
      </c>
      <c r="E25" s="1081">
        <v>1.89</v>
      </c>
      <c r="F25" s="1081">
        <v>1.88</v>
      </c>
      <c r="G25" s="1081">
        <v>2.5571999999999999</v>
      </c>
      <c r="H25" s="1081">
        <v>3.37</v>
      </c>
      <c r="I25" s="1081">
        <v>2.86</v>
      </c>
      <c r="J25" s="1081">
        <v>3.37</v>
      </c>
      <c r="K25" s="1087"/>
      <c r="L25" s="1088"/>
      <c r="M25" s="1088"/>
      <c r="N25" s="1088"/>
      <c r="O25" s="1088"/>
      <c r="P25" s="1088"/>
      <c r="Q25" s="1088"/>
      <c r="R25" s="1088"/>
      <c r="S25" s="1088"/>
      <c r="T25" s="1088"/>
      <c r="U25" s="1088"/>
      <c r="V25" s="1088"/>
      <c r="W25" s="1088"/>
      <c r="X25" s="1088"/>
      <c r="Y25" s="1088"/>
      <c r="Z25" s="1088"/>
      <c r="AA25" s="1088"/>
      <c r="AB25" s="1088"/>
      <c r="AC25" s="1088"/>
      <c r="AD25" s="1088"/>
      <c r="AE25" s="1088"/>
      <c r="AF25" s="1088"/>
      <c r="AG25" s="1088"/>
      <c r="AH25" s="1088"/>
      <c r="AI25" s="1088"/>
      <c r="AJ25" s="1088"/>
      <c r="AK25" s="1088"/>
      <c r="AL25" s="1088"/>
      <c r="AM25" s="1088"/>
      <c r="AN25" s="1088"/>
      <c r="AO25" s="1088"/>
      <c r="AP25" s="1088"/>
      <c r="AQ25" s="1088"/>
      <c r="AR25" s="1088"/>
      <c r="AS25" s="1088"/>
      <c r="AT25" s="1088"/>
      <c r="AU25" s="1088"/>
      <c r="AV25" s="1088"/>
      <c r="AW25" s="1088"/>
      <c r="AX25" s="1088"/>
      <c r="AY25" s="1088"/>
      <c r="AZ25" s="1088"/>
      <c r="BA25" s="1088"/>
      <c r="BB25" s="1088"/>
      <c r="BC25" s="1088"/>
      <c r="BD25" s="1088"/>
      <c r="BE25" s="1088"/>
      <c r="BF25" s="1088"/>
      <c r="BG25" s="1088"/>
      <c r="BH25" s="1088"/>
      <c r="BI25" s="1088"/>
      <c r="BJ25" s="1088"/>
      <c r="BK25" s="1088"/>
      <c r="BL25" s="1088"/>
      <c r="BM25" s="1088"/>
      <c r="BN25" s="1088"/>
      <c r="BO25" s="1088"/>
      <c r="BP25" s="1088"/>
      <c r="BQ25" s="1088"/>
      <c r="BR25" s="1088"/>
      <c r="BS25" s="1088"/>
      <c r="BT25" s="1088"/>
      <c r="BU25" s="1088"/>
      <c r="BV25" s="1088"/>
      <c r="BW25" s="1088"/>
      <c r="BX25" s="1088"/>
      <c r="BY25" s="1088"/>
      <c r="BZ25" s="1088"/>
      <c r="CA25" s="1088"/>
      <c r="CB25" s="1088"/>
      <c r="CC25" s="1088"/>
      <c r="CD25" s="1088"/>
      <c r="CE25" s="1088"/>
      <c r="CF25" s="1088"/>
      <c r="CG25" s="1088"/>
      <c r="CH25" s="1088"/>
      <c r="CI25" s="1088"/>
      <c r="CJ25" s="1088"/>
      <c r="CK25" s="1088"/>
      <c r="CL25" s="1088"/>
      <c r="CM25" s="1088"/>
      <c r="CN25" s="1088"/>
      <c r="CO25" s="1088"/>
      <c r="CP25" s="1088"/>
      <c r="CQ25" s="1088"/>
      <c r="CR25" s="1088"/>
      <c r="CS25" s="1088"/>
      <c r="CT25" s="1088"/>
      <c r="CU25" s="1088"/>
      <c r="CV25" s="1088"/>
      <c r="CW25" s="1088"/>
      <c r="CX25" s="1088"/>
      <c r="CY25" s="1088"/>
      <c r="CZ25" s="1088"/>
      <c r="DA25" s="1088"/>
      <c r="DB25" s="1088"/>
      <c r="DC25" s="1088"/>
      <c r="DD25" s="1088"/>
      <c r="DE25" s="1088"/>
      <c r="DF25" s="1088"/>
      <c r="DG25" s="1088"/>
      <c r="DH25" s="1088"/>
      <c r="DI25" s="1088"/>
      <c r="DJ25" s="1088"/>
      <c r="DK25" s="1088"/>
      <c r="DL25" s="1088"/>
      <c r="DM25" s="1088"/>
      <c r="DN25" s="1088"/>
      <c r="DO25" s="1088"/>
      <c r="DP25" s="1088"/>
      <c r="DQ25" s="1088"/>
      <c r="DR25" s="1088"/>
      <c r="DS25" s="1088"/>
      <c r="DT25" s="1088"/>
      <c r="DU25" s="1088"/>
      <c r="DV25" s="1088"/>
      <c r="DW25" s="1088"/>
      <c r="DX25" s="1088"/>
      <c r="DY25" s="1088"/>
      <c r="DZ25" s="1088"/>
      <c r="EA25" s="1088"/>
      <c r="EB25" s="1088"/>
      <c r="EC25" s="1088"/>
      <c r="ED25" s="1088"/>
      <c r="EE25" s="1088"/>
      <c r="EF25" s="1088"/>
      <c r="EG25" s="1088"/>
      <c r="EH25" s="1088"/>
      <c r="EI25" s="1088"/>
      <c r="EJ25" s="1088"/>
      <c r="EK25" s="1088"/>
      <c r="EL25" s="1088"/>
      <c r="EM25" s="1088"/>
      <c r="EN25" s="1088"/>
      <c r="EO25" s="1088"/>
      <c r="EP25" s="1088"/>
      <c r="EQ25" s="1088"/>
      <c r="ER25" s="1088"/>
      <c r="ES25" s="1088"/>
      <c r="ET25" s="1088"/>
      <c r="EU25" s="1088"/>
      <c r="EV25" s="1088"/>
      <c r="EW25" s="1088"/>
      <c r="EX25" s="1088"/>
      <c r="EY25" s="1088"/>
      <c r="EZ25" s="1088"/>
      <c r="FA25" s="1088"/>
      <c r="FB25" s="1088"/>
      <c r="FC25" s="1088"/>
      <c r="FD25" s="1088"/>
      <c r="FE25" s="1088"/>
      <c r="FF25" s="1088"/>
      <c r="FG25" s="1088"/>
      <c r="FH25" s="1088"/>
      <c r="FI25" s="1088"/>
      <c r="FJ25" s="1088"/>
      <c r="FK25" s="1088"/>
      <c r="FL25" s="1088"/>
      <c r="FM25" s="1088"/>
      <c r="FN25" s="1088"/>
      <c r="FO25" s="1088"/>
      <c r="FP25" s="1088"/>
      <c r="FQ25" s="1088"/>
      <c r="FR25" s="1088"/>
      <c r="FS25" s="1088"/>
      <c r="FT25" s="1088"/>
      <c r="FU25" s="1088"/>
      <c r="FV25" s="1088"/>
      <c r="FW25" s="1088"/>
      <c r="FX25" s="1088"/>
      <c r="FY25" s="1088"/>
      <c r="FZ25" s="1088"/>
      <c r="GA25" s="1088"/>
      <c r="GB25" s="1088"/>
      <c r="GC25" s="1088"/>
      <c r="GD25" s="1088"/>
      <c r="GE25" s="1088"/>
      <c r="GF25" s="1088"/>
      <c r="GG25" s="1088"/>
      <c r="GH25" s="1088"/>
      <c r="GI25" s="1088"/>
      <c r="GJ25" s="1088"/>
      <c r="GK25" s="1088"/>
      <c r="GL25" s="1088"/>
      <c r="GM25" s="1088"/>
      <c r="GN25" s="1088"/>
      <c r="GO25" s="1088"/>
      <c r="GP25" s="1088"/>
      <c r="GQ25" s="1088"/>
      <c r="GR25" s="1088"/>
      <c r="GS25" s="1088"/>
      <c r="GT25" s="1088"/>
      <c r="GU25" s="1088"/>
      <c r="GV25" s="1088"/>
      <c r="GW25" s="1088"/>
      <c r="GX25" s="1088"/>
      <c r="GY25" s="1088"/>
      <c r="GZ25" s="1088"/>
      <c r="HA25" s="1088"/>
      <c r="HB25" s="1088"/>
      <c r="HC25" s="1088"/>
      <c r="HD25" s="1088"/>
      <c r="HE25" s="1088"/>
      <c r="HF25" s="1088"/>
      <c r="HG25" s="1088"/>
      <c r="HH25" s="1088"/>
      <c r="HI25" s="1088"/>
      <c r="HJ25" s="1088"/>
      <c r="HK25" s="1088"/>
      <c r="HL25" s="1088"/>
      <c r="HM25" s="1088"/>
      <c r="HN25" s="1088"/>
      <c r="HO25" s="1088"/>
      <c r="HP25" s="1088"/>
      <c r="HQ25" s="1088"/>
      <c r="HR25" s="1088"/>
      <c r="HS25" s="1088"/>
      <c r="HT25" s="1088"/>
      <c r="HU25" s="1088"/>
      <c r="HV25" s="1088"/>
      <c r="HW25" s="1088"/>
      <c r="HX25" s="1088"/>
      <c r="HY25" s="1088"/>
      <c r="HZ25" s="1088"/>
      <c r="IA25" s="1088"/>
      <c r="IB25" s="1088"/>
      <c r="IC25" s="1088"/>
      <c r="ID25" s="1088"/>
      <c r="IE25" s="1088"/>
      <c r="IF25" s="1088"/>
      <c r="IG25" s="1088"/>
      <c r="IH25" s="1088"/>
      <c r="II25" s="1088"/>
      <c r="IJ25" s="1088"/>
      <c r="IK25" s="1088"/>
      <c r="IL25" s="1088"/>
    </row>
    <row r="26" spans="1:246" s="1069" customFormat="1" ht="9" customHeight="1">
      <c r="A26" s="1077"/>
      <c r="B26" s="1091" t="s">
        <v>419</v>
      </c>
      <c r="C26" s="1081">
        <v>2.2799999999999998</v>
      </c>
      <c r="D26" s="1081">
        <v>1.85</v>
      </c>
      <c r="E26" s="1081">
        <v>1.74</v>
      </c>
      <c r="F26" s="1081">
        <v>1.96</v>
      </c>
      <c r="G26" s="1081">
        <v>3.0731999999999999</v>
      </c>
      <c r="H26" s="1081">
        <v>3.15</v>
      </c>
      <c r="I26" s="1081">
        <v>3.03</v>
      </c>
      <c r="J26" s="1081">
        <v>3.15</v>
      </c>
      <c r="K26" s="1087"/>
      <c r="L26" s="1088"/>
      <c r="M26" s="1088"/>
      <c r="N26" s="1088"/>
      <c r="O26" s="1088"/>
      <c r="P26" s="1088"/>
      <c r="Q26" s="1088"/>
      <c r="R26" s="1088"/>
      <c r="S26" s="1088"/>
      <c r="T26" s="1088"/>
      <c r="U26" s="1088"/>
      <c r="V26" s="1088"/>
      <c r="W26" s="1088"/>
      <c r="X26" s="1088"/>
      <c r="Y26" s="1088"/>
      <c r="Z26" s="1088"/>
      <c r="AA26" s="1088"/>
      <c r="AB26" s="1088"/>
      <c r="AC26" s="1088"/>
      <c r="AD26" s="1088"/>
      <c r="AE26" s="1088"/>
      <c r="AF26" s="1088"/>
      <c r="AG26" s="1088"/>
      <c r="AH26" s="1088"/>
      <c r="AI26" s="1088"/>
      <c r="AJ26" s="1088"/>
      <c r="AK26" s="1088"/>
      <c r="AL26" s="1088"/>
      <c r="AM26" s="1088"/>
      <c r="AN26" s="1088"/>
      <c r="AO26" s="1088"/>
      <c r="AP26" s="1088"/>
      <c r="AQ26" s="1088"/>
      <c r="AR26" s="1088"/>
      <c r="AS26" s="1088"/>
      <c r="AT26" s="1088"/>
      <c r="AU26" s="1088"/>
      <c r="AV26" s="1088"/>
      <c r="AW26" s="1088"/>
      <c r="AX26" s="1088"/>
      <c r="AY26" s="1088"/>
      <c r="AZ26" s="1088"/>
      <c r="BA26" s="1088"/>
      <c r="BB26" s="1088"/>
      <c r="BC26" s="1088"/>
      <c r="BD26" s="1088"/>
      <c r="BE26" s="1088"/>
      <c r="BF26" s="1088"/>
      <c r="BG26" s="1088"/>
      <c r="BH26" s="1088"/>
      <c r="BI26" s="1088"/>
      <c r="BJ26" s="1088"/>
      <c r="BK26" s="1088"/>
      <c r="BL26" s="1088"/>
      <c r="BM26" s="1088"/>
      <c r="BN26" s="1088"/>
      <c r="BO26" s="1088"/>
      <c r="BP26" s="1088"/>
      <c r="BQ26" s="1088"/>
      <c r="BR26" s="1088"/>
      <c r="BS26" s="1088"/>
      <c r="BT26" s="1088"/>
      <c r="BU26" s="1088"/>
      <c r="BV26" s="1088"/>
      <c r="BW26" s="1088"/>
      <c r="BX26" s="1088"/>
      <c r="BY26" s="1088"/>
      <c r="BZ26" s="1088"/>
      <c r="CA26" s="1088"/>
      <c r="CB26" s="1088"/>
      <c r="CC26" s="1088"/>
      <c r="CD26" s="1088"/>
      <c r="CE26" s="1088"/>
      <c r="CF26" s="1088"/>
      <c r="CG26" s="1088"/>
      <c r="CH26" s="1088"/>
      <c r="CI26" s="1088"/>
      <c r="CJ26" s="1088"/>
      <c r="CK26" s="1088"/>
      <c r="CL26" s="1088"/>
      <c r="CM26" s="1088"/>
      <c r="CN26" s="1088"/>
      <c r="CO26" s="1088"/>
      <c r="CP26" s="1088"/>
      <c r="CQ26" s="1088"/>
      <c r="CR26" s="1088"/>
      <c r="CS26" s="1088"/>
      <c r="CT26" s="1088"/>
      <c r="CU26" s="1088"/>
      <c r="CV26" s="1088"/>
      <c r="CW26" s="1088"/>
      <c r="CX26" s="1088"/>
      <c r="CY26" s="1088"/>
      <c r="CZ26" s="1088"/>
      <c r="DA26" s="1088"/>
      <c r="DB26" s="1088"/>
      <c r="DC26" s="1088"/>
      <c r="DD26" s="1088"/>
      <c r="DE26" s="1088"/>
      <c r="DF26" s="1088"/>
      <c r="DG26" s="1088"/>
      <c r="DH26" s="1088"/>
      <c r="DI26" s="1088"/>
      <c r="DJ26" s="1088"/>
      <c r="DK26" s="1088"/>
      <c r="DL26" s="1088"/>
      <c r="DM26" s="1088"/>
      <c r="DN26" s="1088"/>
      <c r="DO26" s="1088"/>
      <c r="DP26" s="1088"/>
      <c r="DQ26" s="1088"/>
      <c r="DR26" s="1088"/>
      <c r="DS26" s="1088"/>
      <c r="DT26" s="1088"/>
      <c r="DU26" s="1088"/>
      <c r="DV26" s="1088"/>
      <c r="DW26" s="1088"/>
      <c r="DX26" s="1088"/>
      <c r="DY26" s="1088"/>
      <c r="DZ26" s="1088"/>
      <c r="EA26" s="1088"/>
      <c r="EB26" s="1088"/>
      <c r="EC26" s="1088"/>
      <c r="ED26" s="1088"/>
      <c r="EE26" s="1088"/>
      <c r="EF26" s="1088"/>
      <c r="EG26" s="1088"/>
      <c r="EH26" s="1088"/>
      <c r="EI26" s="1088"/>
      <c r="EJ26" s="1088"/>
      <c r="EK26" s="1088"/>
      <c r="EL26" s="1088"/>
      <c r="EM26" s="1088"/>
      <c r="EN26" s="1088"/>
      <c r="EO26" s="1088"/>
      <c r="EP26" s="1088"/>
      <c r="EQ26" s="1088"/>
      <c r="ER26" s="1088"/>
      <c r="ES26" s="1088"/>
      <c r="ET26" s="1088"/>
      <c r="EU26" s="1088"/>
      <c r="EV26" s="1088"/>
      <c r="EW26" s="1088"/>
      <c r="EX26" s="1088"/>
      <c r="EY26" s="1088"/>
      <c r="EZ26" s="1088"/>
      <c r="FA26" s="1088"/>
      <c r="FB26" s="1088"/>
      <c r="FC26" s="1088"/>
      <c r="FD26" s="1088"/>
      <c r="FE26" s="1088"/>
      <c r="FF26" s="1088"/>
      <c r="FG26" s="1088"/>
      <c r="FH26" s="1088"/>
      <c r="FI26" s="1088"/>
      <c r="FJ26" s="1088"/>
      <c r="FK26" s="1088"/>
      <c r="FL26" s="1088"/>
      <c r="FM26" s="1088"/>
      <c r="FN26" s="1088"/>
      <c r="FO26" s="1088"/>
      <c r="FP26" s="1088"/>
      <c r="FQ26" s="1088"/>
      <c r="FR26" s="1088"/>
      <c r="FS26" s="1088"/>
      <c r="FT26" s="1088"/>
      <c r="FU26" s="1088"/>
      <c r="FV26" s="1088"/>
      <c r="FW26" s="1088"/>
      <c r="FX26" s="1088"/>
      <c r="FY26" s="1088"/>
      <c r="FZ26" s="1088"/>
      <c r="GA26" s="1088"/>
      <c r="GB26" s="1088"/>
      <c r="GC26" s="1088"/>
      <c r="GD26" s="1088"/>
      <c r="GE26" s="1088"/>
      <c r="GF26" s="1088"/>
      <c r="GG26" s="1088"/>
      <c r="GH26" s="1088"/>
      <c r="GI26" s="1088"/>
      <c r="GJ26" s="1088"/>
      <c r="GK26" s="1088"/>
      <c r="GL26" s="1088"/>
      <c r="GM26" s="1088"/>
      <c r="GN26" s="1088"/>
      <c r="GO26" s="1088"/>
      <c r="GP26" s="1088"/>
      <c r="GQ26" s="1088"/>
      <c r="GR26" s="1088"/>
      <c r="GS26" s="1088"/>
      <c r="GT26" s="1088"/>
      <c r="GU26" s="1088"/>
      <c r="GV26" s="1088"/>
      <c r="GW26" s="1088"/>
      <c r="GX26" s="1088"/>
      <c r="GY26" s="1088"/>
      <c r="GZ26" s="1088"/>
      <c r="HA26" s="1088"/>
      <c r="HB26" s="1088"/>
      <c r="HC26" s="1088"/>
      <c r="HD26" s="1088"/>
      <c r="HE26" s="1088"/>
      <c r="HF26" s="1088"/>
      <c r="HG26" s="1088"/>
      <c r="HH26" s="1088"/>
      <c r="HI26" s="1088"/>
      <c r="HJ26" s="1088"/>
      <c r="HK26" s="1088"/>
      <c r="HL26" s="1088"/>
      <c r="HM26" s="1088"/>
      <c r="HN26" s="1088"/>
      <c r="HO26" s="1088"/>
      <c r="HP26" s="1088"/>
      <c r="HQ26" s="1088"/>
      <c r="HR26" s="1088"/>
      <c r="HS26" s="1088"/>
      <c r="HT26" s="1088"/>
      <c r="HU26" s="1088"/>
      <c r="HV26" s="1088"/>
      <c r="HW26" s="1088"/>
      <c r="HX26" s="1088"/>
      <c r="HY26" s="1088"/>
      <c r="HZ26" s="1088"/>
      <c r="IA26" s="1088"/>
      <c r="IB26" s="1088"/>
      <c r="IC26" s="1088"/>
      <c r="ID26" s="1088"/>
      <c r="IE26" s="1088"/>
      <c r="IF26" s="1088"/>
      <c r="IG26" s="1088"/>
      <c r="IH26" s="1088"/>
      <c r="II26" s="1088"/>
      <c r="IJ26" s="1088"/>
      <c r="IK26" s="1088"/>
      <c r="IL26" s="1088"/>
    </row>
    <row r="27" spans="1:246" s="1069" customFormat="1" ht="9" customHeight="1">
      <c r="A27" s="1077"/>
      <c r="B27" s="999" t="s">
        <v>290</v>
      </c>
      <c r="C27" s="1081">
        <v>2.75</v>
      </c>
      <c r="D27" s="1081">
        <v>2.0499999999999998</v>
      </c>
      <c r="E27" s="1081">
        <v>2.0299999999999998</v>
      </c>
      <c r="F27" s="1081">
        <v>2.2599999999999998</v>
      </c>
      <c r="G27" s="1081">
        <v>3.8767</v>
      </c>
      <c r="H27" s="1081">
        <v>3.57</v>
      </c>
      <c r="I27" s="1081">
        <v>3.66</v>
      </c>
      <c r="J27" s="1081">
        <v>3.57</v>
      </c>
      <c r="K27" s="1087"/>
      <c r="L27" s="1088"/>
      <c r="M27" s="1088"/>
      <c r="N27" s="1088"/>
      <c r="O27" s="1088"/>
      <c r="P27" s="1088"/>
      <c r="Q27" s="1088"/>
      <c r="R27" s="1088"/>
      <c r="S27" s="1088"/>
      <c r="T27" s="1088"/>
      <c r="U27" s="1088"/>
      <c r="V27" s="1088"/>
      <c r="W27" s="1088"/>
      <c r="X27" s="1088"/>
      <c r="Y27" s="1088"/>
      <c r="Z27" s="1088"/>
      <c r="AA27" s="1088"/>
      <c r="AB27" s="1088"/>
      <c r="AC27" s="1088"/>
      <c r="AD27" s="1088"/>
      <c r="AE27" s="1088"/>
      <c r="AF27" s="1088"/>
      <c r="AG27" s="1088"/>
      <c r="AH27" s="1088"/>
      <c r="AI27" s="1088"/>
      <c r="AJ27" s="1088"/>
      <c r="AK27" s="1088"/>
      <c r="AL27" s="1088"/>
      <c r="AM27" s="1088"/>
      <c r="AN27" s="1088"/>
      <c r="AO27" s="1088"/>
      <c r="AP27" s="1088"/>
      <c r="AQ27" s="1088"/>
      <c r="AR27" s="1088"/>
      <c r="AS27" s="1088"/>
      <c r="AT27" s="1088"/>
      <c r="AU27" s="1088"/>
      <c r="AV27" s="1088"/>
      <c r="AW27" s="1088"/>
      <c r="AX27" s="1088"/>
      <c r="AY27" s="1088"/>
      <c r="AZ27" s="1088"/>
      <c r="BA27" s="1088"/>
      <c r="BB27" s="1088"/>
      <c r="BC27" s="1088"/>
      <c r="BD27" s="1088"/>
      <c r="BE27" s="1088"/>
      <c r="BF27" s="1088"/>
      <c r="BG27" s="1088"/>
      <c r="BH27" s="1088"/>
      <c r="BI27" s="1088"/>
      <c r="BJ27" s="1088"/>
      <c r="BK27" s="1088"/>
      <c r="BL27" s="1088"/>
      <c r="BM27" s="1088"/>
      <c r="BN27" s="1088"/>
      <c r="BO27" s="1088"/>
      <c r="BP27" s="1088"/>
      <c r="BQ27" s="1088"/>
      <c r="BR27" s="1088"/>
      <c r="BS27" s="1088"/>
      <c r="BT27" s="1088"/>
      <c r="BU27" s="1088"/>
      <c r="BV27" s="1088"/>
      <c r="BW27" s="1088"/>
      <c r="BX27" s="1088"/>
      <c r="BY27" s="1088"/>
      <c r="BZ27" s="1088"/>
      <c r="CA27" s="1088"/>
      <c r="CB27" s="1088"/>
      <c r="CC27" s="1088"/>
      <c r="CD27" s="1088"/>
      <c r="CE27" s="1088"/>
      <c r="CF27" s="1088"/>
      <c r="CG27" s="1088"/>
      <c r="CH27" s="1088"/>
      <c r="CI27" s="1088"/>
      <c r="CJ27" s="1088"/>
      <c r="CK27" s="1088"/>
      <c r="CL27" s="1088"/>
      <c r="CM27" s="1088"/>
      <c r="CN27" s="1088"/>
      <c r="CO27" s="1088"/>
      <c r="CP27" s="1088"/>
      <c r="CQ27" s="1088"/>
      <c r="CR27" s="1088"/>
      <c r="CS27" s="1088"/>
      <c r="CT27" s="1088"/>
      <c r="CU27" s="1088"/>
      <c r="CV27" s="1088"/>
      <c r="CW27" s="1088"/>
      <c r="CX27" s="1088"/>
      <c r="CY27" s="1088"/>
      <c r="CZ27" s="1088"/>
      <c r="DA27" s="1088"/>
      <c r="DB27" s="1088"/>
      <c r="DC27" s="1088"/>
      <c r="DD27" s="1088"/>
      <c r="DE27" s="1088"/>
      <c r="DF27" s="1088"/>
      <c r="DG27" s="1088"/>
      <c r="DH27" s="1088"/>
      <c r="DI27" s="1088"/>
      <c r="DJ27" s="1088"/>
      <c r="DK27" s="1088"/>
      <c r="DL27" s="1088"/>
      <c r="DM27" s="1088"/>
      <c r="DN27" s="1088"/>
      <c r="DO27" s="1088"/>
      <c r="DP27" s="1088"/>
      <c r="DQ27" s="1088"/>
      <c r="DR27" s="1088"/>
      <c r="DS27" s="1088"/>
      <c r="DT27" s="1088"/>
      <c r="DU27" s="1088"/>
      <c r="DV27" s="1088"/>
      <c r="DW27" s="1088"/>
      <c r="DX27" s="1088"/>
      <c r="DY27" s="1088"/>
      <c r="DZ27" s="1088"/>
      <c r="EA27" s="1088"/>
      <c r="EB27" s="1088"/>
      <c r="EC27" s="1088"/>
      <c r="ED27" s="1088"/>
      <c r="EE27" s="1088"/>
      <c r="EF27" s="1088"/>
      <c r="EG27" s="1088"/>
      <c r="EH27" s="1088"/>
      <c r="EI27" s="1088"/>
      <c r="EJ27" s="1088"/>
      <c r="EK27" s="1088"/>
      <c r="EL27" s="1088"/>
      <c r="EM27" s="1088"/>
      <c r="EN27" s="1088"/>
      <c r="EO27" s="1088"/>
      <c r="EP27" s="1088"/>
      <c r="EQ27" s="1088"/>
      <c r="ER27" s="1088"/>
      <c r="ES27" s="1088"/>
      <c r="ET27" s="1088"/>
      <c r="EU27" s="1088"/>
      <c r="EV27" s="1088"/>
      <c r="EW27" s="1088"/>
      <c r="EX27" s="1088"/>
      <c r="EY27" s="1088"/>
      <c r="EZ27" s="1088"/>
      <c r="FA27" s="1088"/>
      <c r="FB27" s="1088"/>
      <c r="FC27" s="1088"/>
      <c r="FD27" s="1088"/>
      <c r="FE27" s="1088"/>
      <c r="FF27" s="1088"/>
      <c r="FG27" s="1088"/>
      <c r="FH27" s="1088"/>
      <c r="FI27" s="1088"/>
      <c r="FJ27" s="1088"/>
      <c r="FK27" s="1088"/>
      <c r="FL27" s="1088"/>
      <c r="FM27" s="1088"/>
      <c r="FN27" s="1088"/>
      <c r="FO27" s="1088"/>
      <c r="FP27" s="1088"/>
      <c r="FQ27" s="1088"/>
      <c r="FR27" s="1088"/>
      <c r="FS27" s="1088"/>
      <c r="FT27" s="1088"/>
      <c r="FU27" s="1088"/>
      <c r="FV27" s="1088"/>
      <c r="FW27" s="1088"/>
      <c r="FX27" s="1088"/>
      <c r="FY27" s="1088"/>
      <c r="FZ27" s="1088"/>
      <c r="GA27" s="1088"/>
      <c r="GB27" s="1088"/>
      <c r="GC27" s="1088"/>
      <c r="GD27" s="1088"/>
      <c r="GE27" s="1088"/>
      <c r="GF27" s="1088"/>
      <c r="GG27" s="1088"/>
      <c r="GH27" s="1088"/>
      <c r="GI27" s="1088"/>
      <c r="GJ27" s="1088"/>
      <c r="GK27" s="1088"/>
      <c r="GL27" s="1088"/>
      <c r="GM27" s="1088"/>
      <c r="GN27" s="1088"/>
      <c r="GO27" s="1088"/>
      <c r="GP27" s="1088"/>
      <c r="GQ27" s="1088"/>
      <c r="GR27" s="1088"/>
      <c r="GS27" s="1088"/>
      <c r="GT27" s="1088"/>
      <c r="GU27" s="1088"/>
      <c r="GV27" s="1088"/>
      <c r="GW27" s="1088"/>
      <c r="GX27" s="1088"/>
      <c r="GY27" s="1088"/>
      <c r="GZ27" s="1088"/>
      <c r="HA27" s="1088"/>
      <c r="HB27" s="1088"/>
      <c r="HC27" s="1088"/>
      <c r="HD27" s="1088"/>
      <c r="HE27" s="1088"/>
      <c r="HF27" s="1088"/>
      <c r="HG27" s="1088"/>
      <c r="HH27" s="1088"/>
      <c r="HI27" s="1088"/>
      <c r="HJ27" s="1088"/>
      <c r="HK27" s="1088"/>
      <c r="HL27" s="1088"/>
      <c r="HM27" s="1088"/>
      <c r="HN27" s="1088"/>
      <c r="HO27" s="1088"/>
      <c r="HP27" s="1088"/>
      <c r="HQ27" s="1088"/>
      <c r="HR27" s="1088"/>
      <c r="HS27" s="1088"/>
      <c r="HT27" s="1088"/>
      <c r="HU27" s="1088"/>
      <c r="HV27" s="1088"/>
      <c r="HW27" s="1088"/>
      <c r="HX27" s="1088"/>
      <c r="HY27" s="1088"/>
      <c r="HZ27" s="1088"/>
      <c r="IA27" s="1088"/>
      <c r="IB27" s="1088"/>
      <c r="IC27" s="1088"/>
      <c r="ID27" s="1088"/>
      <c r="IE27" s="1088"/>
      <c r="IF27" s="1088"/>
      <c r="IG27" s="1088"/>
      <c r="IH27" s="1088"/>
      <c r="II27" s="1088"/>
      <c r="IJ27" s="1088"/>
      <c r="IK27" s="1088"/>
      <c r="IL27" s="1088"/>
    </row>
    <row r="28" spans="1:246" s="1069" customFormat="1" ht="9" customHeight="1">
      <c r="A28" s="1077"/>
      <c r="B28" s="1093" t="s">
        <v>291</v>
      </c>
      <c r="C28" s="1081">
        <v>1.36</v>
      </c>
      <c r="D28" s="1081">
        <v>1.43</v>
      </c>
      <c r="E28" s="1081">
        <v>1.18</v>
      </c>
      <c r="F28" s="1081">
        <v>1.4</v>
      </c>
      <c r="G28" s="1081">
        <v>1.6378999999999999</v>
      </c>
      <c r="H28" s="1081">
        <v>2.42</v>
      </c>
      <c r="I28" s="1081">
        <v>1.93</v>
      </c>
      <c r="J28" s="1081">
        <v>2.42</v>
      </c>
      <c r="K28" s="1087"/>
      <c r="L28" s="1088"/>
      <c r="M28" s="1088"/>
      <c r="N28" s="1088"/>
      <c r="O28" s="1088"/>
      <c r="P28" s="1088"/>
      <c r="Q28" s="1088"/>
      <c r="R28" s="1088"/>
      <c r="S28" s="1088"/>
      <c r="T28" s="1088"/>
      <c r="U28" s="1088"/>
      <c r="V28" s="1088"/>
      <c r="W28" s="1088"/>
      <c r="X28" s="1088"/>
      <c r="Y28" s="1088"/>
      <c r="Z28" s="1088"/>
      <c r="AA28" s="1088"/>
      <c r="AB28" s="1088"/>
      <c r="AC28" s="1088"/>
      <c r="AD28" s="1088"/>
      <c r="AE28" s="1088"/>
      <c r="AF28" s="1088"/>
      <c r="AG28" s="1088"/>
      <c r="AH28" s="1088"/>
      <c r="AI28" s="1088"/>
      <c r="AJ28" s="1088"/>
      <c r="AK28" s="1088"/>
      <c r="AL28" s="1088"/>
      <c r="AM28" s="1088"/>
      <c r="AN28" s="1088"/>
      <c r="AO28" s="1088"/>
      <c r="AP28" s="1088"/>
      <c r="AQ28" s="1088"/>
      <c r="AR28" s="1088"/>
      <c r="AS28" s="1088"/>
      <c r="AT28" s="1088"/>
      <c r="AU28" s="1088"/>
      <c r="AV28" s="1088"/>
      <c r="AW28" s="1088"/>
      <c r="AX28" s="1088"/>
      <c r="AY28" s="1088"/>
      <c r="AZ28" s="1088"/>
      <c r="BA28" s="1088"/>
      <c r="BB28" s="1088"/>
      <c r="BC28" s="1088"/>
      <c r="BD28" s="1088"/>
      <c r="BE28" s="1088"/>
      <c r="BF28" s="1088"/>
      <c r="BG28" s="1088"/>
      <c r="BH28" s="1088"/>
      <c r="BI28" s="1088"/>
      <c r="BJ28" s="1088"/>
      <c r="BK28" s="1088"/>
      <c r="BL28" s="1088"/>
      <c r="BM28" s="1088"/>
      <c r="BN28" s="1088"/>
      <c r="BO28" s="1088"/>
      <c r="BP28" s="1088"/>
      <c r="BQ28" s="1088"/>
      <c r="BR28" s="1088"/>
      <c r="BS28" s="1088"/>
      <c r="BT28" s="1088"/>
      <c r="BU28" s="1088"/>
      <c r="BV28" s="1088"/>
      <c r="BW28" s="1088"/>
      <c r="BX28" s="1088"/>
      <c r="BY28" s="1088"/>
      <c r="BZ28" s="1088"/>
      <c r="CA28" s="1088"/>
      <c r="CB28" s="1088"/>
      <c r="CC28" s="1088"/>
      <c r="CD28" s="1088"/>
      <c r="CE28" s="1088"/>
      <c r="CF28" s="1088"/>
      <c r="CG28" s="1088"/>
      <c r="CH28" s="1088"/>
      <c r="CI28" s="1088"/>
      <c r="CJ28" s="1088"/>
      <c r="CK28" s="1088"/>
      <c r="CL28" s="1088"/>
      <c r="CM28" s="1088"/>
      <c r="CN28" s="1088"/>
      <c r="CO28" s="1088"/>
      <c r="CP28" s="1088"/>
      <c r="CQ28" s="1088"/>
      <c r="CR28" s="1088"/>
      <c r="CS28" s="1088"/>
      <c r="CT28" s="1088"/>
      <c r="CU28" s="1088"/>
      <c r="CV28" s="1088"/>
      <c r="CW28" s="1088"/>
      <c r="CX28" s="1088"/>
      <c r="CY28" s="1088"/>
      <c r="CZ28" s="1088"/>
      <c r="DA28" s="1088"/>
      <c r="DB28" s="1088"/>
      <c r="DC28" s="1088"/>
      <c r="DD28" s="1088"/>
      <c r="DE28" s="1088"/>
      <c r="DF28" s="1088"/>
      <c r="DG28" s="1088"/>
      <c r="DH28" s="1088"/>
      <c r="DI28" s="1088"/>
      <c r="DJ28" s="1088"/>
      <c r="DK28" s="1088"/>
      <c r="DL28" s="1088"/>
      <c r="DM28" s="1088"/>
      <c r="DN28" s="1088"/>
      <c r="DO28" s="1088"/>
      <c r="DP28" s="1088"/>
      <c r="DQ28" s="1088"/>
      <c r="DR28" s="1088"/>
      <c r="DS28" s="1088"/>
      <c r="DT28" s="1088"/>
      <c r="DU28" s="1088"/>
      <c r="DV28" s="1088"/>
      <c r="DW28" s="1088"/>
      <c r="DX28" s="1088"/>
      <c r="DY28" s="1088"/>
      <c r="DZ28" s="1088"/>
      <c r="EA28" s="1088"/>
      <c r="EB28" s="1088"/>
      <c r="EC28" s="1088"/>
      <c r="ED28" s="1088"/>
      <c r="EE28" s="1088"/>
      <c r="EF28" s="1088"/>
      <c r="EG28" s="1088"/>
      <c r="EH28" s="1088"/>
      <c r="EI28" s="1088"/>
      <c r="EJ28" s="1088"/>
      <c r="EK28" s="1088"/>
      <c r="EL28" s="1088"/>
      <c r="EM28" s="1088"/>
      <c r="EN28" s="1088"/>
      <c r="EO28" s="1088"/>
      <c r="EP28" s="1088"/>
      <c r="EQ28" s="1088"/>
      <c r="ER28" s="1088"/>
      <c r="ES28" s="1088"/>
      <c r="ET28" s="1088"/>
      <c r="EU28" s="1088"/>
      <c r="EV28" s="1088"/>
      <c r="EW28" s="1088"/>
      <c r="EX28" s="1088"/>
      <c r="EY28" s="1088"/>
      <c r="EZ28" s="1088"/>
      <c r="FA28" s="1088"/>
      <c r="FB28" s="1088"/>
      <c r="FC28" s="1088"/>
      <c r="FD28" s="1088"/>
      <c r="FE28" s="1088"/>
      <c r="FF28" s="1088"/>
      <c r="FG28" s="1088"/>
      <c r="FH28" s="1088"/>
      <c r="FI28" s="1088"/>
      <c r="FJ28" s="1088"/>
      <c r="FK28" s="1088"/>
      <c r="FL28" s="1088"/>
      <c r="FM28" s="1088"/>
      <c r="FN28" s="1088"/>
      <c r="FO28" s="1088"/>
      <c r="FP28" s="1088"/>
      <c r="FQ28" s="1088"/>
      <c r="FR28" s="1088"/>
      <c r="FS28" s="1088"/>
      <c r="FT28" s="1088"/>
      <c r="FU28" s="1088"/>
      <c r="FV28" s="1088"/>
      <c r="FW28" s="1088"/>
      <c r="FX28" s="1088"/>
      <c r="FY28" s="1088"/>
      <c r="FZ28" s="1088"/>
      <c r="GA28" s="1088"/>
      <c r="GB28" s="1088"/>
      <c r="GC28" s="1088"/>
      <c r="GD28" s="1088"/>
      <c r="GE28" s="1088"/>
      <c r="GF28" s="1088"/>
      <c r="GG28" s="1088"/>
      <c r="GH28" s="1088"/>
      <c r="GI28" s="1088"/>
      <c r="GJ28" s="1088"/>
      <c r="GK28" s="1088"/>
      <c r="GL28" s="1088"/>
      <c r="GM28" s="1088"/>
      <c r="GN28" s="1088"/>
      <c r="GO28" s="1088"/>
      <c r="GP28" s="1088"/>
      <c r="GQ28" s="1088"/>
      <c r="GR28" s="1088"/>
      <c r="GS28" s="1088"/>
      <c r="GT28" s="1088"/>
      <c r="GU28" s="1088"/>
      <c r="GV28" s="1088"/>
      <c r="GW28" s="1088"/>
      <c r="GX28" s="1088"/>
      <c r="GY28" s="1088"/>
      <c r="GZ28" s="1088"/>
      <c r="HA28" s="1088"/>
      <c r="HB28" s="1088"/>
      <c r="HC28" s="1088"/>
      <c r="HD28" s="1088"/>
      <c r="HE28" s="1088"/>
      <c r="HF28" s="1088"/>
      <c r="HG28" s="1088"/>
      <c r="HH28" s="1088"/>
      <c r="HI28" s="1088"/>
      <c r="HJ28" s="1088"/>
      <c r="HK28" s="1088"/>
      <c r="HL28" s="1088"/>
      <c r="HM28" s="1088"/>
      <c r="HN28" s="1088"/>
      <c r="HO28" s="1088"/>
      <c r="HP28" s="1088"/>
      <c r="HQ28" s="1088"/>
      <c r="HR28" s="1088"/>
      <c r="HS28" s="1088"/>
      <c r="HT28" s="1088"/>
      <c r="HU28" s="1088"/>
      <c r="HV28" s="1088"/>
      <c r="HW28" s="1088"/>
      <c r="HX28" s="1088"/>
      <c r="HY28" s="1088"/>
      <c r="HZ28" s="1088"/>
      <c r="IA28" s="1088"/>
      <c r="IB28" s="1088"/>
      <c r="IC28" s="1088"/>
      <c r="ID28" s="1088"/>
      <c r="IE28" s="1088"/>
      <c r="IF28" s="1088"/>
      <c r="IG28" s="1088"/>
      <c r="IH28" s="1088"/>
      <c r="II28" s="1088"/>
      <c r="IJ28" s="1088"/>
      <c r="IK28" s="1088"/>
      <c r="IL28" s="1088"/>
    </row>
    <row r="29" spans="1:246" s="1069" customFormat="1" ht="9" customHeight="1">
      <c r="A29" s="1077"/>
      <c r="B29" s="1091" t="s">
        <v>420</v>
      </c>
      <c r="C29" s="1081">
        <v>1.67</v>
      </c>
      <c r="D29" s="1081">
        <v>1.25</v>
      </c>
      <c r="E29" s="1081">
        <v>1.1399999999999999</v>
      </c>
      <c r="F29" s="1081">
        <v>1.28</v>
      </c>
      <c r="G29" s="1081">
        <v>2.3273000000000001</v>
      </c>
      <c r="H29" s="1081">
        <v>1.93</v>
      </c>
      <c r="I29" s="1081">
        <v>1.91</v>
      </c>
      <c r="J29" s="1081">
        <v>1.93</v>
      </c>
      <c r="K29" s="1087"/>
      <c r="L29" s="1088"/>
      <c r="M29" s="1088"/>
      <c r="N29" s="1088"/>
      <c r="O29" s="1088"/>
      <c r="P29" s="1088"/>
      <c r="Q29" s="1088"/>
      <c r="R29" s="1088"/>
      <c r="S29" s="1088"/>
      <c r="T29" s="1088"/>
      <c r="U29" s="1088"/>
      <c r="V29" s="1088"/>
      <c r="W29" s="1088"/>
      <c r="X29" s="1088"/>
      <c r="Y29" s="1088"/>
      <c r="Z29" s="1088"/>
      <c r="AA29" s="1088"/>
      <c r="AB29" s="1088"/>
      <c r="AC29" s="1088"/>
      <c r="AD29" s="1088"/>
      <c r="AE29" s="1088"/>
      <c r="AF29" s="1088"/>
      <c r="AG29" s="1088"/>
      <c r="AH29" s="1088"/>
      <c r="AI29" s="1088"/>
      <c r="AJ29" s="1088"/>
      <c r="AK29" s="1088"/>
      <c r="AL29" s="1088"/>
      <c r="AM29" s="1088"/>
      <c r="AN29" s="1088"/>
      <c r="AO29" s="1088"/>
      <c r="AP29" s="1088"/>
      <c r="AQ29" s="1088"/>
      <c r="AR29" s="1088"/>
      <c r="AS29" s="1088"/>
      <c r="AT29" s="1088"/>
      <c r="AU29" s="1088"/>
      <c r="AV29" s="1088"/>
      <c r="AW29" s="1088"/>
      <c r="AX29" s="1088"/>
      <c r="AY29" s="1088"/>
      <c r="AZ29" s="1088"/>
      <c r="BA29" s="1088"/>
      <c r="BB29" s="1088"/>
      <c r="BC29" s="1088"/>
      <c r="BD29" s="1088"/>
      <c r="BE29" s="1088"/>
      <c r="BF29" s="1088"/>
      <c r="BG29" s="1088"/>
      <c r="BH29" s="1088"/>
      <c r="BI29" s="1088"/>
      <c r="BJ29" s="1088"/>
      <c r="BK29" s="1088"/>
      <c r="BL29" s="1088"/>
      <c r="BM29" s="1088"/>
      <c r="BN29" s="1088"/>
      <c r="BO29" s="1088"/>
      <c r="BP29" s="1088"/>
      <c r="BQ29" s="1088"/>
      <c r="BR29" s="1088"/>
      <c r="BS29" s="1088"/>
      <c r="BT29" s="1088"/>
      <c r="BU29" s="1088"/>
      <c r="BV29" s="1088"/>
      <c r="BW29" s="1088"/>
      <c r="BX29" s="1088"/>
      <c r="BY29" s="1088"/>
      <c r="BZ29" s="1088"/>
      <c r="CA29" s="1088"/>
      <c r="CB29" s="1088"/>
      <c r="CC29" s="1088"/>
      <c r="CD29" s="1088"/>
      <c r="CE29" s="1088"/>
      <c r="CF29" s="1088"/>
      <c r="CG29" s="1088"/>
      <c r="CH29" s="1088"/>
      <c r="CI29" s="1088"/>
      <c r="CJ29" s="1088"/>
      <c r="CK29" s="1088"/>
      <c r="CL29" s="1088"/>
      <c r="CM29" s="1088"/>
      <c r="CN29" s="1088"/>
      <c r="CO29" s="1088"/>
      <c r="CP29" s="1088"/>
      <c r="CQ29" s="1088"/>
      <c r="CR29" s="1088"/>
      <c r="CS29" s="1088"/>
      <c r="CT29" s="1088"/>
      <c r="CU29" s="1088"/>
      <c r="CV29" s="1088"/>
      <c r="CW29" s="1088"/>
      <c r="CX29" s="1088"/>
      <c r="CY29" s="1088"/>
      <c r="CZ29" s="1088"/>
      <c r="DA29" s="1088"/>
      <c r="DB29" s="1088"/>
      <c r="DC29" s="1088"/>
      <c r="DD29" s="1088"/>
      <c r="DE29" s="1088"/>
      <c r="DF29" s="1088"/>
      <c r="DG29" s="1088"/>
      <c r="DH29" s="1088"/>
      <c r="DI29" s="1088"/>
      <c r="DJ29" s="1088"/>
      <c r="DK29" s="1088"/>
      <c r="DL29" s="1088"/>
      <c r="DM29" s="1088"/>
      <c r="DN29" s="1088"/>
      <c r="DO29" s="1088"/>
      <c r="DP29" s="1088"/>
      <c r="DQ29" s="1088"/>
      <c r="DR29" s="1088"/>
      <c r="DS29" s="1088"/>
      <c r="DT29" s="1088"/>
      <c r="DU29" s="1088"/>
      <c r="DV29" s="1088"/>
      <c r="DW29" s="1088"/>
      <c r="DX29" s="1088"/>
      <c r="DY29" s="1088"/>
      <c r="DZ29" s="1088"/>
      <c r="EA29" s="1088"/>
      <c r="EB29" s="1088"/>
      <c r="EC29" s="1088"/>
      <c r="ED29" s="1088"/>
      <c r="EE29" s="1088"/>
      <c r="EF29" s="1088"/>
      <c r="EG29" s="1088"/>
      <c r="EH29" s="1088"/>
      <c r="EI29" s="1088"/>
      <c r="EJ29" s="1088"/>
      <c r="EK29" s="1088"/>
      <c r="EL29" s="1088"/>
      <c r="EM29" s="1088"/>
      <c r="EN29" s="1088"/>
      <c r="EO29" s="1088"/>
      <c r="EP29" s="1088"/>
      <c r="EQ29" s="1088"/>
      <c r="ER29" s="1088"/>
      <c r="ES29" s="1088"/>
      <c r="ET29" s="1088"/>
      <c r="EU29" s="1088"/>
      <c r="EV29" s="1088"/>
      <c r="EW29" s="1088"/>
      <c r="EX29" s="1088"/>
      <c r="EY29" s="1088"/>
      <c r="EZ29" s="1088"/>
      <c r="FA29" s="1088"/>
      <c r="FB29" s="1088"/>
      <c r="FC29" s="1088"/>
      <c r="FD29" s="1088"/>
      <c r="FE29" s="1088"/>
      <c r="FF29" s="1088"/>
      <c r="FG29" s="1088"/>
      <c r="FH29" s="1088"/>
      <c r="FI29" s="1088"/>
      <c r="FJ29" s="1088"/>
      <c r="FK29" s="1088"/>
      <c r="FL29" s="1088"/>
      <c r="FM29" s="1088"/>
      <c r="FN29" s="1088"/>
      <c r="FO29" s="1088"/>
      <c r="FP29" s="1088"/>
      <c r="FQ29" s="1088"/>
      <c r="FR29" s="1088"/>
      <c r="FS29" s="1088"/>
      <c r="FT29" s="1088"/>
      <c r="FU29" s="1088"/>
      <c r="FV29" s="1088"/>
      <c r="FW29" s="1088"/>
      <c r="FX29" s="1088"/>
      <c r="FY29" s="1088"/>
      <c r="FZ29" s="1088"/>
      <c r="GA29" s="1088"/>
      <c r="GB29" s="1088"/>
      <c r="GC29" s="1088"/>
      <c r="GD29" s="1088"/>
      <c r="GE29" s="1088"/>
      <c r="GF29" s="1088"/>
      <c r="GG29" s="1088"/>
      <c r="GH29" s="1088"/>
      <c r="GI29" s="1088"/>
      <c r="GJ29" s="1088"/>
      <c r="GK29" s="1088"/>
      <c r="GL29" s="1088"/>
      <c r="GM29" s="1088"/>
      <c r="GN29" s="1088"/>
      <c r="GO29" s="1088"/>
      <c r="GP29" s="1088"/>
      <c r="GQ29" s="1088"/>
      <c r="GR29" s="1088"/>
      <c r="GS29" s="1088"/>
      <c r="GT29" s="1088"/>
      <c r="GU29" s="1088"/>
      <c r="GV29" s="1088"/>
      <c r="GW29" s="1088"/>
      <c r="GX29" s="1088"/>
      <c r="GY29" s="1088"/>
      <c r="GZ29" s="1088"/>
      <c r="HA29" s="1088"/>
      <c r="HB29" s="1088"/>
      <c r="HC29" s="1088"/>
      <c r="HD29" s="1088"/>
      <c r="HE29" s="1088"/>
      <c r="HF29" s="1088"/>
      <c r="HG29" s="1088"/>
      <c r="HH29" s="1088"/>
      <c r="HI29" s="1088"/>
      <c r="HJ29" s="1088"/>
      <c r="HK29" s="1088"/>
      <c r="HL29" s="1088"/>
      <c r="HM29" s="1088"/>
      <c r="HN29" s="1088"/>
      <c r="HO29" s="1088"/>
      <c r="HP29" s="1088"/>
      <c r="HQ29" s="1088"/>
      <c r="HR29" s="1088"/>
      <c r="HS29" s="1088"/>
      <c r="HT29" s="1088"/>
      <c r="HU29" s="1088"/>
      <c r="HV29" s="1088"/>
      <c r="HW29" s="1088"/>
      <c r="HX29" s="1088"/>
      <c r="HY29" s="1088"/>
      <c r="HZ29" s="1088"/>
      <c r="IA29" s="1088"/>
      <c r="IB29" s="1088"/>
      <c r="IC29" s="1088"/>
      <c r="ID29" s="1088"/>
      <c r="IE29" s="1088"/>
      <c r="IF29" s="1088"/>
      <c r="IG29" s="1088"/>
      <c r="IH29" s="1088"/>
      <c r="II29" s="1088"/>
      <c r="IJ29" s="1088"/>
      <c r="IK29" s="1088"/>
      <c r="IL29" s="1088"/>
    </row>
    <row r="30" spans="1:246" s="1069" customFormat="1" ht="9" customHeight="1">
      <c r="A30" s="1077"/>
      <c r="B30" s="999" t="s">
        <v>290</v>
      </c>
      <c r="C30" s="1081">
        <v>1.96</v>
      </c>
      <c r="D30" s="1081">
        <v>1.39</v>
      </c>
      <c r="E30" s="1081">
        <v>1.47</v>
      </c>
      <c r="F30" s="1081">
        <v>1.53</v>
      </c>
      <c r="G30" s="1081">
        <v>2.8056000000000001</v>
      </c>
      <c r="H30" s="1081">
        <v>2.5</v>
      </c>
      <c r="I30" s="1081">
        <v>2.39</v>
      </c>
      <c r="J30" s="1081">
        <v>2.5</v>
      </c>
      <c r="K30" s="1087"/>
      <c r="L30" s="1088"/>
      <c r="M30" s="1088"/>
      <c r="N30" s="1088"/>
      <c r="O30" s="1088"/>
      <c r="P30" s="1088"/>
      <c r="Q30" s="1088"/>
      <c r="R30" s="1088"/>
      <c r="S30" s="1088"/>
      <c r="T30" s="1088"/>
      <c r="U30" s="1088"/>
      <c r="V30" s="1088"/>
      <c r="W30" s="1088"/>
      <c r="X30" s="1088"/>
      <c r="Y30" s="1088"/>
      <c r="Z30" s="1088"/>
      <c r="AA30" s="1088"/>
      <c r="AB30" s="1088"/>
      <c r="AC30" s="1088"/>
      <c r="AD30" s="1088"/>
      <c r="AE30" s="1088"/>
      <c r="AF30" s="1088"/>
      <c r="AG30" s="1088"/>
      <c r="AH30" s="1088"/>
      <c r="AI30" s="1088"/>
      <c r="AJ30" s="1088"/>
      <c r="AK30" s="1088"/>
      <c r="AL30" s="1088"/>
      <c r="AM30" s="1088"/>
      <c r="AN30" s="1088"/>
      <c r="AO30" s="1088"/>
      <c r="AP30" s="1088"/>
      <c r="AQ30" s="1088"/>
      <c r="AR30" s="1088"/>
      <c r="AS30" s="1088"/>
      <c r="AT30" s="1088"/>
      <c r="AU30" s="1088"/>
      <c r="AV30" s="1088"/>
      <c r="AW30" s="1088"/>
      <c r="AX30" s="1088"/>
      <c r="AY30" s="1088"/>
      <c r="AZ30" s="1088"/>
      <c r="BA30" s="1088"/>
      <c r="BB30" s="1088"/>
      <c r="BC30" s="1088"/>
      <c r="BD30" s="1088"/>
      <c r="BE30" s="1088"/>
      <c r="BF30" s="1088"/>
      <c r="BG30" s="1088"/>
      <c r="BH30" s="1088"/>
      <c r="BI30" s="1088"/>
      <c r="BJ30" s="1088"/>
      <c r="BK30" s="1088"/>
      <c r="BL30" s="1088"/>
      <c r="BM30" s="1088"/>
      <c r="BN30" s="1088"/>
      <c r="BO30" s="1088"/>
      <c r="BP30" s="1088"/>
      <c r="BQ30" s="1088"/>
      <c r="BR30" s="1088"/>
      <c r="BS30" s="1088"/>
      <c r="BT30" s="1088"/>
      <c r="BU30" s="1088"/>
      <c r="BV30" s="1088"/>
      <c r="BW30" s="1088"/>
      <c r="BX30" s="1088"/>
      <c r="BY30" s="1088"/>
      <c r="BZ30" s="1088"/>
      <c r="CA30" s="1088"/>
      <c r="CB30" s="1088"/>
      <c r="CC30" s="1088"/>
      <c r="CD30" s="1088"/>
      <c r="CE30" s="1088"/>
      <c r="CF30" s="1088"/>
      <c r="CG30" s="1088"/>
      <c r="CH30" s="1088"/>
      <c r="CI30" s="1088"/>
      <c r="CJ30" s="1088"/>
      <c r="CK30" s="1088"/>
      <c r="CL30" s="1088"/>
      <c r="CM30" s="1088"/>
      <c r="CN30" s="1088"/>
      <c r="CO30" s="1088"/>
      <c r="CP30" s="1088"/>
      <c r="CQ30" s="1088"/>
      <c r="CR30" s="1088"/>
      <c r="CS30" s="1088"/>
      <c r="CT30" s="1088"/>
      <c r="CU30" s="1088"/>
      <c r="CV30" s="1088"/>
      <c r="CW30" s="1088"/>
      <c r="CX30" s="1088"/>
      <c r="CY30" s="1088"/>
      <c r="CZ30" s="1088"/>
      <c r="DA30" s="1088"/>
      <c r="DB30" s="1088"/>
      <c r="DC30" s="1088"/>
      <c r="DD30" s="1088"/>
      <c r="DE30" s="1088"/>
      <c r="DF30" s="1088"/>
      <c r="DG30" s="1088"/>
      <c r="DH30" s="1088"/>
      <c r="DI30" s="1088"/>
      <c r="DJ30" s="1088"/>
      <c r="DK30" s="1088"/>
      <c r="DL30" s="1088"/>
      <c r="DM30" s="1088"/>
      <c r="DN30" s="1088"/>
      <c r="DO30" s="1088"/>
      <c r="DP30" s="1088"/>
      <c r="DQ30" s="1088"/>
      <c r="DR30" s="1088"/>
      <c r="DS30" s="1088"/>
      <c r="DT30" s="1088"/>
      <c r="DU30" s="1088"/>
      <c r="DV30" s="1088"/>
      <c r="DW30" s="1088"/>
      <c r="DX30" s="1088"/>
      <c r="DY30" s="1088"/>
      <c r="DZ30" s="1088"/>
      <c r="EA30" s="1088"/>
      <c r="EB30" s="1088"/>
      <c r="EC30" s="1088"/>
      <c r="ED30" s="1088"/>
      <c r="EE30" s="1088"/>
      <c r="EF30" s="1088"/>
      <c r="EG30" s="1088"/>
      <c r="EH30" s="1088"/>
      <c r="EI30" s="1088"/>
      <c r="EJ30" s="1088"/>
      <c r="EK30" s="1088"/>
      <c r="EL30" s="1088"/>
      <c r="EM30" s="1088"/>
      <c r="EN30" s="1088"/>
      <c r="EO30" s="1088"/>
      <c r="EP30" s="1088"/>
      <c r="EQ30" s="1088"/>
      <c r="ER30" s="1088"/>
      <c r="ES30" s="1088"/>
      <c r="ET30" s="1088"/>
      <c r="EU30" s="1088"/>
      <c r="EV30" s="1088"/>
      <c r="EW30" s="1088"/>
      <c r="EX30" s="1088"/>
      <c r="EY30" s="1088"/>
      <c r="EZ30" s="1088"/>
      <c r="FA30" s="1088"/>
      <c r="FB30" s="1088"/>
      <c r="FC30" s="1088"/>
      <c r="FD30" s="1088"/>
      <c r="FE30" s="1088"/>
      <c r="FF30" s="1088"/>
      <c r="FG30" s="1088"/>
      <c r="FH30" s="1088"/>
      <c r="FI30" s="1088"/>
      <c r="FJ30" s="1088"/>
      <c r="FK30" s="1088"/>
      <c r="FL30" s="1088"/>
      <c r="FM30" s="1088"/>
      <c r="FN30" s="1088"/>
      <c r="FO30" s="1088"/>
      <c r="FP30" s="1088"/>
      <c r="FQ30" s="1088"/>
      <c r="FR30" s="1088"/>
      <c r="FS30" s="1088"/>
      <c r="FT30" s="1088"/>
      <c r="FU30" s="1088"/>
      <c r="FV30" s="1088"/>
      <c r="FW30" s="1088"/>
      <c r="FX30" s="1088"/>
      <c r="FY30" s="1088"/>
      <c r="FZ30" s="1088"/>
      <c r="GA30" s="1088"/>
      <c r="GB30" s="1088"/>
      <c r="GC30" s="1088"/>
      <c r="GD30" s="1088"/>
      <c r="GE30" s="1088"/>
      <c r="GF30" s="1088"/>
      <c r="GG30" s="1088"/>
      <c r="GH30" s="1088"/>
      <c r="GI30" s="1088"/>
      <c r="GJ30" s="1088"/>
      <c r="GK30" s="1088"/>
      <c r="GL30" s="1088"/>
      <c r="GM30" s="1088"/>
      <c r="GN30" s="1088"/>
      <c r="GO30" s="1088"/>
      <c r="GP30" s="1088"/>
      <c r="GQ30" s="1088"/>
      <c r="GR30" s="1088"/>
      <c r="GS30" s="1088"/>
      <c r="GT30" s="1088"/>
      <c r="GU30" s="1088"/>
      <c r="GV30" s="1088"/>
      <c r="GW30" s="1088"/>
      <c r="GX30" s="1088"/>
      <c r="GY30" s="1088"/>
      <c r="GZ30" s="1088"/>
      <c r="HA30" s="1088"/>
      <c r="HB30" s="1088"/>
      <c r="HC30" s="1088"/>
      <c r="HD30" s="1088"/>
      <c r="HE30" s="1088"/>
      <c r="HF30" s="1088"/>
      <c r="HG30" s="1088"/>
      <c r="HH30" s="1088"/>
      <c r="HI30" s="1088"/>
      <c r="HJ30" s="1088"/>
      <c r="HK30" s="1088"/>
      <c r="HL30" s="1088"/>
      <c r="HM30" s="1088"/>
      <c r="HN30" s="1088"/>
      <c r="HO30" s="1088"/>
      <c r="HP30" s="1088"/>
      <c r="HQ30" s="1088"/>
      <c r="HR30" s="1088"/>
      <c r="HS30" s="1088"/>
      <c r="HT30" s="1088"/>
      <c r="HU30" s="1088"/>
      <c r="HV30" s="1088"/>
      <c r="HW30" s="1088"/>
      <c r="HX30" s="1088"/>
      <c r="HY30" s="1088"/>
      <c r="HZ30" s="1088"/>
      <c r="IA30" s="1088"/>
      <c r="IB30" s="1088"/>
      <c r="IC30" s="1088"/>
      <c r="ID30" s="1088"/>
      <c r="IE30" s="1088"/>
      <c r="IF30" s="1088"/>
      <c r="IG30" s="1088"/>
      <c r="IH30" s="1088"/>
      <c r="II30" s="1088"/>
      <c r="IJ30" s="1088"/>
      <c r="IK30" s="1088"/>
      <c r="IL30" s="1088"/>
    </row>
    <row r="31" spans="1:246" s="1069" customFormat="1" ht="9" customHeight="1">
      <c r="A31" s="1077"/>
      <c r="B31" s="1093" t="s">
        <v>291</v>
      </c>
      <c r="C31" s="1081">
        <v>0.93</v>
      </c>
      <c r="D31" s="1081">
        <v>0.91</v>
      </c>
      <c r="E31" s="1081">
        <v>0.35</v>
      </c>
      <c r="F31" s="1081">
        <v>0.69</v>
      </c>
      <c r="G31" s="1081">
        <v>1.1640999999999999</v>
      </c>
      <c r="H31" s="1081">
        <v>0.63</v>
      </c>
      <c r="I31" s="1081">
        <v>0.79</v>
      </c>
      <c r="J31" s="1081">
        <v>0.63</v>
      </c>
      <c r="K31" s="1087"/>
      <c r="L31" s="1088"/>
      <c r="M31" s="1088"/>
      <c r="N31" s="1088"/>
      <c r="O31" s="1088"/>
      <c r="P31" s="1088"/>
      <c r="Q31" s="1088"/>
      <c r="R31" s="1088"/>
      <c r="S31" s="1088"/>
      <c r="T31" s="1088"/>
      <c r="U31" s="1088"/>
      <c r="V31" s="1088"/>
      <c r="W31" s="1088"/>
      <c r="X31" s="1088"/>
      <c r="Y31" s="1088"/>
      <c r="Z31" s="1088"/>
      <c r="AA31" s="1088"/>
      <c r="AB31" s="1088"/>
      <c r="AC31" s="1088"/>
      <c r="AD31" s="1088"/>
      <c r="AE31" s="1088"/>
      <c r="AF31" s="1088"/>
      <c r="AG31" s="1088"/>
      <c r="AH31" s="1088"/>
      <c r="AI31" s="1088"/>
      <c r="AJ31" s="1088"/>
      <c r="AK31" s="1088"/>
      <c r="AL31" s="1088"/>
      <c r="AM31" s="1088"/>
      <c r="AN31" s="1088"/>
      <c r="AO31" s="1088"/>
      <c r="AP31" s="1088"/>
      <c r="AQ31" s="1088"/>
      <c r="AR31" s="1088"/>
      <c r="AS31" s="1088"/>
      <c r="AT31" s="1088"/>
      <c r="AU31" s="1088"/>
      <c r="AV31" s="1088"/>
      <c r="AW31" s="1088"/>
      <c r="AX31" s="1088"/>
      <c r="AY31" s="1088"/>
      <c r="AZ31" s="1088"/>
      <c r="BA31" s="1088"/>
      <c r="BB31" s="1088"/>
      <c r="BC31" s="1088"/>
      <c r="BD31" s="1088"/>
      <c r="BE31" s="1088"/>
      <c r="BF31" s="1088"/>
      <c r="BG31" s="1088"/>
      <c r="BH31" s="1088"/>
      <c r="BI31" s="1088"/>
      <c r="BJ31" s="1088"/>
      <c r="BK31" s="1088"/>
      <c r="BL31" s="1088"/>
      <c r="BM31" s="1088"/>
      <c r="BN31" s="1088"/>
      <c r="BO31" s="1088"/>
      <c r="BP31" s="1088"/>
      <c r="BQ31" s="1088"/>
      <c r="BR31" s="1088"/>
      <c r="BS31" s="1088"/>
      <c r="BT31" s="1088"/>
      <c r="BU31" s="1088"/>
      <c r="BV31" s="1088"/>
      <c r="BW31" s="1088"/>
      <c r="BX31" s="1088"/>
      <c r="BY31" s="1088"/>
      <c r="BZ31" s="1088"/>
      <c r="CA31" s="1088"/>
      <c r="CB31" s="1088"/>
      <c r="CC31" s="1088"/>
      <c r="CD31" s="1088"/>
      <c r="CE31" s="1088"/>
      <c r="CF31" s="1088"/>
      <c r="CG31" s="1088"/>
      <c r="CH31" s="1088"/>
      <c r="CI31" s="1088"/>
      <c r="CJ31" s="1088"/>
      <c r="CK31" s="1088"/>
      <c r="CL31" s="1088"/>
      <c r="CM31" s="1088"/>
      <c r="CN31" s="1088"/>
      <c r="CO31" s="1088"/>
      <c r="CP31" s="1088"/>
      <c r="CQ31" s="1088"/>
      <c r="CR31" s="1088"/>
      <c r="CS31" s="1088"/>
      <c r="CT31" s="1088"/>
      <c r="CU31" s="1088"/>
      <c r="CV31" s="1088"/>
      <c r="CW31" s="1088"/>
      <c r="CX31" s="1088"/>
      <c r="CY31" s="1088"/>
      <c r="CZ31" s="1088"/>
      <c r="DA31" s="1088"/>
      <c r="DB31" s="1088"/>
      <c r="DC31" s="1088"/>
      <c r="DD31" s="1088"/>
      <c r="DE31" s="1088"/>
      <c r="DF31" s="1088"/>
      <c r="DG31" s="1088"/>
      <c r="DH31" s="1088"/>
      <c r="DI31" s="1088"/>
      <c r="DJ31" s="1088"/>
      <c r="DK31" s="1088"/>
      <c r="DL31" s="1088"/>
      <c r="DM31" s="1088"/>
      <c r="DN31" s="1088"/>
      <c r="DO31" s="1088"/>
      <c r="DP31" s="1088"/>
      <c r="DQ31" s="1088"/>
      <c r="DR31" s="1088"/>
      <c r="DS31" s="1088"/>
      <c r="DT31" s="1088"/>
      <c r="DU31" s="1088"/>
      <c r="DV31" s="1088"/>
      <c r="DW31" s="1088"/>
      <c r="DX31" s="1088"/>
      <c r="DY31" s="1088"/>
      <c r="DZ31" s="1088"/>
      <c r="EA31" s="1088"/>
      <c r="EB31" s="1088"/>
      <c r="EC31" s="1088"/>
      <c r="ED31" s="1088"/>
      <c r="EE31" s="1088"/>
      <c r="EF31" s="1088"/>
      <c r="EG31" s="1088"/>
      <c r="EH31" s="1088"/>
      <c r="EI31" s="1088"/>
      <c r="EJ31" s="1088"/>
      <c r="EK31" s="1088"/>
      <c r="EL31" s="1088"/>
      <c r="EM31" s="1088"/>
      <c r="EN31" s="1088"/>
      <c r="EO31" s="1088"/>
      <c r="EP31" s="1088"/>
      <c r="EQ31" s="1088"/>
      <c r="ER31" s="1088"/>
      <c r="ES31" s="1088"/>
      <c r="ET31" s="1088"/>
      <c r="EU31" s="1088"/>
      <c r="EV31" s="1088"/>
      <c r="EW31" s="1088"/>
      <c r="EX31" s="1088"/>
      <c r="EY31" s="1088"/>
      <c r="EZ31" s="1088"/>
      <c r="FA31" s="1088"/>
      <c r="FB31" s="1088"/>
      <c r="FC31" s="1088"/>
      <c r="FD31" s="1088"/>
      <c r="FE31" s="1088"/>
      <c r="FF31" s="1088"/>
      <c r="FG31" s="1088"/>
      <c r="FH31" s="1088"/>
      <c r="FI31" s="1088"/>
      <c r="FJ31" s="1088"/>
      <c r="FK31" s="1088"/>
      <c r="FL31" s="1088"/>
      <c r="FM31" s="1088"/>
      <c r="FN31" s="1088"/>
      <c r="FO31" s="1088"/>
      <c r="FP31" s="1088"/>
      <c r="FQ31" s="1088"/>
      <c r="FR31" s="1088"/>
      <c r="FS31" s="1088"/>
      <c r="FT31" s="1088"/>
      <c r="FU31" s="1088"/>
      <c r="FV31" s="1088"/>
      <c r="FW31" s="1088"/>
      <c r="FX31" s="1088"/>
      <c r="FY31" s="1088"/>
      <c r="FZ31" s="1088"/>
      <c r="GA31" s="1088"/>
      <c r="GB31" s="1088"/>
      <c r="GC31" s="1088"/>
      <c r="GD31" s="1088"/>
      <c r="GE31" s="1088"/>
      <c r="GF31" s="1088"/>
      <c r="GG31" s="1088"/>
      <c r="GH31" s="1088"/>
      <c r="GI31" s="1088"/>
      <c r="GJ31" s="1088"/>
      <c r="GK31" s="1088"/>
      <c r="GL31" s="1088"/>
      <c r="GM31" s="1088"/>
      <c r="GN31" s="1088"/>
      <c r="GO31" s="1088"/>
      <c r="GP31" s="1088"/>
      <c r="GQ31" s="1088"/>
      <c r="GR31" s="1088"/>
      <c r="GS31" s="1088"/>
      <c r="GT31" s="1088"/>
      <c r="GU31" s="1088"/>
      <c r="GV31" s="1088"/>
      <c r="GW31" s="1088"/>
      <c r="GX31" s="1088"/>
      <c r="GY31" s="1088"/>
      <c r="GZ31" s="1088"/>
      <c r="HA31" s="1088"/>
      <c r="HB31" s="1088"/>
      <c r="HC31" s="1088"/>
      <c r="HD31" s="1088"/>
      <c r="HE31" s="1088"/>
      <c r="HF31" s="1088"/>
      <c r="HG31" s="1088"/>
      <c r="HH31" s="1088"/>
      <c r="HI31" s="1088"/>
      <c r="HJ31" s="1088"/>
      <c r="HK31" s="1088"/>
      <c r="HL31" s="1088"/>
      <c r="HM31" s="1088"/>
      <c r="HN31" s="1088"/>
      <c r="HO31" s="1088"/>
      <c r="HP31" s="1088"/>
      <c r="HQ31" s="1088"/>
      <c r="HR31" s="1088"/>
      <c r="HS31" s="1088"/>
      <c r="HT31" s="1088"/>
      <c r="HU31" s="1088"/>
      <c r="HV31" s="1088"/>
      <c r="HW31" s="1088"/>
      <c r="HX31" s="1088"/>
      <c r="HY31" s="1088"/>
      <c r="HZ31" s="1088"/>
      <c r="IA31" s="1088"/>
      <c r="IB31" s="1088"/>
      <c r="IC31" s="1088"/>
      <c r="ID31" s="1088"/>
      <c r="IE31" s="1088"/>
      <c r="IF31" s="1088"/>
      <c r="IG31" s="1088"/>
      <c r="IH31" s="1088"/>
      <c r="II31" s="1088"/>
      <c r="IJ31" s="1088"/>
      <c r="IK31" s="1088"/>
      <c r="IL31" s="1088"/>
    </row>
    <row r="32" spans="1:246" s="1069" customFormat="1" ht="9" customHeight="1">
      <c r="A32" s="1077"/>
      <c r="B32" s="1091" t="s">
        <v>361</v>
      </c>
      <c r="C32" s="1081">
        <v>5.65</v>
      </c>
      <c r="D32" s="1081">
        <v>0.25</v>
      </c>
      <c r="E32" s="1081">
        <v>4.5199999999999996</v>
      </c>
      <c r="F32" s="1081">
        <v>1.7</v>
      </c>
      <c r="G32" s="1081">
        <v>0.54569999999999996</v>
      </c>
      <c r="H32" s="1081">
        <v>5.86</v>
      </c>
      <c r="I32" s="1081">
        <v>0.95</v>
      </c>
      <c r="J32" s="1081">
        <v>5.86</v>
      </c>
      <c r="K32" s="1087"/>
      <c r="L32" s="1088"/>
      <c r="M32" s="1088"/>
      <c r="N32" s="1088"/>
      <c r="O32" s="1088"/>
      <c r="P32" s="1088"/>
      <c r="Q32" s="1088"/>
      <c r="R32" s="1088"/>
      <c r="S32" s="1088"/>
      <c r="T32" s="1088"/>
      <c r="U32" s="1088"/>
      <c r="V32" s="1088"/>
      <c r="W32" s="1088"/>
      <c r="X32" s="1088"/>
      <c r="Y32" s="1088"/>
      <c r="Z32" s="1088"/>
      <c r="AA32" s="1088"/>
      <c r="AB32" s="1088"/>
      <c r="AC32" s="1088"/>
      <c r="AD32" s="1088"/>
      <c r="AE32" s="1088"/>
      <c r="AF32" s="1088"/>
      <c r="AG32" s="1088"/>
      <c r="AH32" s="1088"/>
      <c r="AI32" s="1088"/>
      <c r="AJ32" s="1088"/>
      <c r="AK32" s="1088"/>
      <c r="AL32" s="1088"/>
      <c r="AM32" s="1088"/>
      <c r="AN32" s="1088"/>
      <c r="AO32" s="1088"/>
      <c r="AP32" s="1088"/>
      <c r="AQ32" s="1088"/>
      <c r="AR32" s="1088"/>
      <c r="AS32" s="1088"/>
      <c r="AT32" s="1088"/>
      <c r="AU32" s="1088"/>
      <c r="AV32" s="1088"/>
      <c r="AW32" s="1088"/>
      <c r="AX32" s="1088"/>
      <c r="AY32" s="1088"/>
      <c r="AZ32" s="1088"/>
      <c r="BA32" s="1088"/>
      <c r="BB32" s="1088"/>
      <c r="BC32" s="1088"/>
      <c r="BD32" s="1088"/>
      <c r="BE32" s="1088"/>
      <c r="BF32" s="1088"/>
      <c r="BG32" s="1088"/>
      <c r="BH32" s="1088"/>
      <c r="BI32" s="1088"/>
      <c r="BJ32" s="1088"/>
      <c r="BK32" s="1088"/>
      <c r="BL32" s="1088"/>
      <c r="BM32" s="1088"/>
      <c r="BN32" s="1088"/>
      <c r="BO32" s="1088"/>
      <c r="BP32" s="1088"/>
      <c r="BQ32" s="1088"/>
      <c r="BR32" s="1088"/>
      <c r="BS32" s="1088"/>
      <c r="BT32" s="1088"/>
      <c r="BU32" s="1088"/>
      <c r="BV32" s="1088"/>
      <c r="BW32" s="1088"/>
      <c r="BX32" s="1088"/>
      <c r="BY32" s="1088"/>
      <c r="BZ32" s="1088"/>
      <c r="CA32" s="1088"/>
      <c r="CB32" s="1088"/>
      <c r="CC32" s="1088"/>
      <c r="CD32" s="1088"/>
      <c r="CE32" s="1088"/>
      <c r="CF32" s="1088"/>
      <c r="CG32" s="1088"/>
      <c r="CH32" s="1088"/>
      <c r="CI32" s="1088"/>
      <c r="CJ32" s="1088"/>
      <c r="CK32" s="1088"/>
      <c r="CL32" s="1088"/>
      <c r="CM32" s="1088"/>
      <c r="CN32" s="1088"/>
      <c r="CO32" s="1088"/>
      <c r="CP32" s="1088"/>
      <c r="CQ32" s="1088"/>
      <c r="CR32" s="1088"/>
      <c r="CS32" s="1088"/>
      <c r="CT32" s="1088"/>
      <c r="CU32" s="1088"/>
      <c r="CV32" s="1088"/>
      <c r="CW32" s="1088"/>
      <c r="CX32" s="1088"/>
      <c r="CY32" s="1088"/>
      <c r="CZ32" s="1088"/>
      <c r="DA32" s="1088"/>
      <c r="DB32" s="1088"/>
      <c r="DC32" s="1088"/>
      <c r="DD32" s="1088"/>
      <c r="DE32" s="1088"/>
      <c r="DF32" s="1088"/>
      <c r="DG32" s="1088"/>
      <c r="DH32" s="1088"/>
      <c r="DI32" s="1088"/>
      <c r="DJ32" s="1088"/>
      <c r="DK32" s="1088"/>
      <c r="DL32" s="1088"/>
      <c r="DM32" s="1088"/>
      <c r="DN32" s="1088"/>
      <c r="DO32" s="1088"/>
      <c r="DP32" s="1088"/>
      <c r="DQ32" s="1088"/>
      <c r="DR32" s="1088"/>
      <c r="DS32" s="1088"/>
      <c r="DT32" s="1088"/>
      <c r="DU32" s="1088"/>
      <c r="DV32" s="1088"/>
      <c r="DW32" s="1088"/>
      <c r="DX32" s="1088"/>
      <c r="DY32" s="1088"/>
      <c r="DZ32" s="1088"/>
      <c r="EA32" s="1088"/>
      <c r="EB32" s="1088"/>
      <c r="EC32" s="1088"/>
      <c r="ED32" s="1088"/>
      <c r="EE32" s="1088"/>
      <c r="EF32" s="1088"/>
      <c r="EG32" s="1088"/>
      <c r="EH32" s="1088"/>
      <c r="EI32" s="1088"/>
      <c r="EJ32" s="1088"/>
      <c r="EK32" s="1088"/>
      <c r="EL32" s="1088"/>
      <c r="EM32" s="1088"/>
      <c r="EN32" s="1088"/>
      <c r="EO32" s="1088"/>
      <c r="EP32" s="1088"/>
      <c r="EQ32" s="1088"/>
      <c r="ER32" s="1088"/>
      <c r="ES32" s="1088"/>
      <c r="ET32" s="1088"/>
      <c r="EU32" s="1088"/>
      <c r="EV32" s="1088"/>
      <c r="EW32" s="1088"/>
      <c r="EX32" s="1088"/>
      <c r="EY32" s="1088"/>
      <c r="EZ32" s="1088"/>
      <c r="FA32" s="1088"/>
      <c r="FB32" s="1088"/>
      <c r="FC32" s="1088"/>
      <c r="FD32" s="1088"/>
      <c r="FE32" s="1088"/>
      <c r="FF32" s="1088"/>
      <c r="FG32" s="1088"/>
      <c r="FH32" s="1088"/>
      <c r="FI32" s="1088"/>
      <c r="FJ32" s="1088"/>
      <c r="FK32" s="1088"/>
      <c r="FL32" s="1088"/>
      <c r="FM32" s="1088"/>
      <c r="FN32" s="1088"/>
      <c r="FO32" s="1088"/>
      <c r="FP32" s="1088"/>
      <c r="FQ32" s="1088"/>
      <c r="FR32" s="1088"/>
      <c r="FS32" s="1088"/>
      <c r="FT32" s="1088"/>
      <c r="FU32" s="1088"/>
      <c r="FV32" s="1088"/>
      <c r="FW32" s="1088"/>
      <c r="FX32" s="1088"/>
      <c r="FY32" s="1088"/>
      <c r="FZ32" s="1088"/>
      <c r="GA32" s="1088"/>
      <c r="GB32" s="1088"/>
      <c r="GC32" s="1088"/>
      <c r="GD32" s="1088"/>
      <c r="GE32" s="1088"/>
      <c r="GF32" s="1088"/>
      <c r="GG32" s="1088"/>
      <c r="GH32" s="1088"/>
      <c r="GI32" s="1088"/>
      <c r="GJ32" s="1088"/>
      <c r="GK32" s="1088"/>
      <c r="GL32" s="1088"/>
      <c r="GM32" s="1088"/>
      <c r="GN32" s="1088"/>
      <c r="GO32" s="1088"/>
      <c r="GP32" s="1088"/>
      <c r="GQ32" s="1088"/>
      <c r="GR32" s="1088"/>
      <c r="GS32" s="1088"/>
      <c r="GT32" s="1088"/>
      <c r="GU32" s="1088"/>
      <c r="GV32" s="1088"/>
      <c r="GW32" s="1088"/>
      <c r="GX32" s="1088"/>
      <c r="GY32" s="1088"/>
      <c r="GZ32" s="1088"/>
      <c r="HA32" s="1088"/>
      <c r="HB32" s="1088"/>
      <c r="HC32" s="1088"/>
      <c r="HD32" s="1088"/>
      <c r="HE32" s="1088"/>
      <c r="HF32" s="1088"/>
      <c r="HG32" s="1088"/>
      <c r="HH32" s="1088"/>
      <c r="HI32" s="1088"/>
      <c r="HJ32" s="1088"/>
      <c r="HK32" s="1088"/>
      <c r="HL32" s="1088"/>
      <c r="HM32" s="1088"/>
      <c r="HN32" s="1088"/>
      <c r="HO32" s="1088"/>
      <c r="HP32" s="1088"/>
      <c r="HQ32" s="1088"/>
      <c r="HR32" s="1088"/>
      <c r="HS32" s="1088"/>
      <c r="HT32" s="1088"/>
      <c r="HU32" s="1088"/>
      <c r="HV32" s="1088"/>
      <c r="HW32" s="1088"/>
      <c r="HX32" s="1088"/>
      <c r="HY32" s="1088"/>
      <c r="HZ32" s="1088"/>
      <c r="IA32" s="1088"/>
      <c r="IB32" s="1088"/>
      <c r="IC32" s="1088"/>
      <c r="ID32" s="1088"/>
      <c r="IE32" s="1088"/>
      <c r="IF32" s="1088"/>
      <c r="IG32" s="1088"/>
      <c r="IH32" s="1088"/>
      <c r="II32" s="1088"/>
      <c r="IJ32" s="1088"/>
      <c r="IK32" s="1088"/>
      <c r="IL32" s="1088"/>
    </row>
    <row r="33" spans="1:246" s="1069" customFormat="1" ht="9" customHeight="1">
      <c r="A33" s="1077"/>
      <c r="B33" s="999" t="s">
        <v>290</v>
      </c>
      <c r="C33" s="1081">
        <v>7.47</v>
      </c>
      <c r="D33" s="1081">
        <v>0.34</v>
      </c>
      <c r="E33" s="1081">
        <v>6.43</v>
      </c>
      <c r="F33" s="1081">
        <v>2.4300000000000002</v>
      </c>
      <c r="G33" s="1081">
        <v>0.9607</v>
      </c>
      <c r="H33" s="1081">
        <v>1.73</v>
      </c>
      <c r="I33" s="1081">
        <v>2.2000000000000002</v>
      </c>
      <c r="J33" s="1081">
        <v>1.73</v>
      </c>
      <c r="K33" s="1087"/>
      <c r="L33" s="1088"/>
      <c r="M33" s="1088"/>
      <c r="N33" s="1088"/>
      <c r="O33" s="1088"/>
      <c r="P33" s="1088"/>
      <c r="Q33" s="1088"/>
      <c r="R33" s="1088"/>
      <c r="S33" s="1088"/>
      <c r="T33" s="1088"/>
      <c r="U33" s="1088"/>
      <c r="V33" s="1088"/>
      <c r="W33" s="1088"/>
      <c r="X33" s="1088"/>
      <c r="Y33" s="1088"/>
      <c r="Z33" s="1088"/>
      <c r="AA33" s="1088"/>
      <c r="AB33" s="1088"/>
      <c r="AC33" s="1088"/>
      <c r="AD33" s="1088"/>
      <c r="AE33" s="1088"/>
      <c r="AF33" s="1088"/>
      <c r="AG33" s="1088"/>
      <c r="AH33" s="1088"/>
      <c r="AI33" s="1088"/>
      <c r="AJ33" s="1088"/>
      <c r="AK33" s="1088"/>
      <c r="AL33" s="1088"/>
      <c r="AM33" s="1088"/>
      <c r="AN33" s="1088"/>
      <c r="AO33" s="1088"/>
      <c r="AP33" s="1088"/>
      <c r="AQ33" s="1088"/>
      <c r="AR33" s="1088"/>
      <c r="AS33" s="1088"/>
      <c r="AT33" s="1088"/>
      <c r="AU33" s="1088"/>
      <c r="AV33" s="1088"/>
      <c r="AW33" s="1088"/>
      <c r="AX33" s="1088"/>
      <c r="AY33" s="1088"/>
      <c r="AZ33" s="1088"/>
      <c r="BA33" s="1088"/>
      <c r="BB33" s="1088"/>
      <c r="BC33" s="1088"/>
      <c r="BD33" s="1088"/>
      <c r="BE33" s="1088"/>
      <c r="BF33" s="1088"/>
      <c r="BG33" s="1088"/>
      <c r="BH33" s="1088"/>
      <c r="BI33" s="1088"/>
      <c r="BJ33" s="1088"/>
      <c r="BK33" s="1088"/>
      <c r="BL33" s="1088"/>
      <c r="BM33" s="1088"/>
      <c r="BN33" s="1088"/>
      <c r="BO33" s="1088"/>
      <c r="BP33" s="1088"/>
      <c r="BQ33" s="1088"/>
      <c r="BR33" s="1088"/>
      <c r="BS33" s="1088"/>
      <c r="BT33" s="1088"/>
      <c r="BU33" s="1088"/>
      <c r="BV33" s="1088"/>
      <c r="BW33" s="1088"/>
      <c r="BX33" s="1088"/>
      <c r="BY33" s="1088"/>
      <c r="BZ33" s="1088"/>
      <c r="CA33" s="1088"/>
      <c r="CB33" s="1088"/>
      <c r="CC33" s="1088"/>
      <c r="CD33" s="1088"/>
      <c r="CE33" s="1088"/>
      <c r="CF33" s="1088"/>
      <c r="CG33" s="1088"/>
      <c r="CH33" s="1088"/>
      <c r="CI33" s="1088"/>
      <c r="CJ33" s="1088"/>
      <c r="CK33" s="1088"/>
      <c r="CL33" s="1088"/>
      <c r="CM33" s="1088"/>
      <c r="CN33" s="1088"/>
      <c r="CO33" s="1088"/>
      <c r="CP33" s="1088"/>
      <c r="CQ33" s="1088"/>
      <c r="CR33" s="1088"/>
      <c r="CS33" s="1088"/>
      <c r="CT33" s="1088"/>
      <c r="CU33" s="1088"/>
      <c r="CV33" s="1088"/>
      <c r="CW33" s="1088"/>
      <c r="CX33" s="1088"/>
      <c r="CY33" s="1088"/>
      <c r="CZ33" s="1088"/>
      <c r="DA33" s="1088"/>
      <c r="DB33" s="1088"/>
      <c r="DC33" s="1088"/>
      <c r="DD33" s="1088"/>
      <c r="DE33" s="1088"/>
      <c r="DF33" s="1088"/>
      <c r="DG33" s="1088"/>
      <c r="DH33" s="1088"/>
      <c r="DI33" s="1088"/>
      <c r="DJ33" s="1088"/>
      <c r="DK33" s="1088"/>
      <c r="DL33" s="1088"/>
      <c r="DM33" s="1088"/>
      <c r="DN33" s="1088"/>
      <c r="DO33" s="1088"/>
      <c r="DP33" s="1088"/>
      <c r="DQ33" s="1088"/>
      <c r="DR33" s="1088"/>
      <c r="DS33" s="1088"/>
      <c r="DT33" s="1088"/>
      <c r="DU33" s="1088"/>
      <c r="DV33" s="1088"/>
      <c r="DW33" s="1088"/>
      <c r="DX33" s="1088"/>
      <c r="DY33" s="1088"/>
      <c r="DZ33" s="1088"/>
      <c r="EA33" s="1088"/>
      <c r="EB33" s="1088"/>
      <c r="EC33" s="1088"/>
      <c r="ED33" s="1088"/>
      <c r="EE33" s="1088"/>
      <c r="EF33" s="1088"/>
      <c r="EG33" s="1088"/>
      <c r="EH33" s="1088"/>
      <c r="EI33" s="1088"/>
      <c r="EJ33" s="1088"/>
      <c r="EK33" s="1088"/>
      <c r="EL33" s="1088"/>
      <c r="EM33" s="1088"/>
      <c r="EN33" s="1088"/>
      <c r="EO33" s="1088"/>
      <c r="EP33" s="1088"/>
      <c r="EQ33" s="1088"/>
      <c r="ER33" s="1088"/>
      <c r="ES33" s="1088"/>
      <c r="ET33" s="1088"/>
      <c r="EU33" s="1088"/>
      <c r="EV33" s="1088"/>
      <c r="EW33" s="1088"/>
      <c r="EX33" s="1088"/>
      <c r="EY33" s="1088"/>
      <c r="EZ33" s="1088"/>
      <c r="FA33" s="1088"/>
      <c r="FB33" s="1088"/>
      <c r="FC33" s="1088"/>
      <c r="FD33" s="1088"/>
      <c r="FE33" s="1088"/>
      <c r="FF33" s="1088"/>
      <c r="FG33" s="1088"/>
      <c r="FH33" s="1088"/>
      <c r="FI33" s="1088"/>
      <c r="FJ33" s="1088"/>
      <c r="FK33" s="1088"/>
      <c r="FL33" s="1088"/>
      <c r="FM33" s="1088"/>
      <c r="FN33" s="1088"/>
      <c r="FO33" s="1088"/>
      <c r="FP33" s="1088"/>
      <c r="FQ33" s="1088"/>
      <c r="FR33" s="1088"/>
      <c r="FS33" s="1088"/>
      <c r="FT33" s="1088"/>
      <c r="FU33" s="1088"/>
      <c r="FV33" s="1088"/>
      <c r="FW33" s="1088"/>
      <c r="FX33" s="1088"/>
      <c r="FY33" s="1088"/>
      <c r="FZ33" s="1088"/>
      <c r="GA33" s="1088"/>
      <c r="GB33" s="1088"/>
      <c r="GC33" s="1088"/>
      <c r="GD33" s="1088"/>
      <c r="GE33" s="1088"/>
      <c r="GF33" s="1088"/>
      <c r="GG33" s="1088"/>
      <c r="GH33" s="1088"/>
      <c r="GI33" s="1088"/>
      <c r="GJ33" s="1088"/>
      <c r="GK33" s="1088"/>
      <c r="GL33" s="1088"/>
      <c r="GM33" s="1088"/>
      <c r="GN33" s="1088"/>
      <c r="GO33" s="1088"/>
      <c r="GP33" s="1088"/>
      <c r="GQ33" s="1088"/>
      <c r="GR33" s="1088"/>
      <c r="GS33" s="1088"/>
      <c r="GT33" s="1088"/>
      <c r="GU33" s="1088"/>
      <c r="GV33" s="1088"/>
      <c r="GW33" s="1088"/>
      <c r="GX33" s="1088"/>
      <c r="GY33" s="1088"/>
      <c r="GZ33" s="1088"/>
      <c r="HA33" s="1088"/>
      <c r="HB33" s="1088"/>
      <c r="HC33" s="1088"/>
      <c r="HD33" s="1088"/>
      <c r="HE33" s="1088"/>
      <c r="HF33" s="1088"/>
      <c r="HG33" s="1088"/>
      <c r="HH33" s="1088"/>
      <c r="HI33" s="1088"/>
      <c r="HJ33" s="1088"/>
      <c r="HK33" s="1088"/>
      <c r="HL33" s="1088"/>
      <c r="HM33" s="1088"/>
      <c r="HN33" s="1088"/>
      <c r="HO33" s="1088"/>
      <c r="HP33" s="1088"/>
      <c r="HQ33" s="1088"/>
      <c r="HR33" s="1088"/>
      <c r="HS33" s="1088"/>
      <c r="HT33" s="1088"/>
      <c r="HU33" s="1088"/>
      <c r="HV33" s="1088"/>
      <c r="HW33" s="1088"/>
      <c r="HX33" s="1088"/>
      <c r="HY33" s="1088"/>
      <c r="HZ33" s="1088"/>
      <c r="IA33" s="1088"/>
      <c r="IB33" s="1088"/>
      <c r="IC33" s="1088"/>
      <c r="ID33" s="1088"/>
      <c r="IE33" s="1088"/>
      <c r="IF33" s="1088"/>
      <c r="IG33" s="1088"/>
      <c r="IH33" s="1088"/>
      <c r="II33" s="1088"/>
      <c r="IJ33" s="1088"/>
      <c r="IK33" s="1088"/>
      <c r="IL33" s="1088"/>
    </row>
    <row r="34" spans="1:246" s="1069" customFormat="1" ht="9" customHeight="1">
      <c r="A34" s="1077"/>
      <c r="B34" s="1093" t="s">
        <v>291</v>
      </c>
      <c r="C34" s="1094">
        <v>0</v>
      </c>
      <c r="D34" s="1094">
        <v>0</v>
      </c>
      <c r="E34" s="1094">
        <v>0</v>
      </c>
      <c r="F34" s="1094">
        <v>0</v>
      </c>
      <c r="G34" s="1094">
        <v>0</v>
      </c>
      <c r="H34" s="1094">
        <v>11.63</v>
      </c>
      <c r="I34" s="1094">
        <v>0</v>
      </c>
      <c r="J34" s="1094">
        <v>11.63</v>
      </c>
      <c r="K34" s="1087"/>
      <c r="L34" s="1088"/>
      <c r="M34" s="1088"/>
      <c r="N34" s="1088"/>
      <c r="O34" s="1088"/>
      <c r="P34" s="1088"/>
      <c r="Q34" s="1088"/>
      <c r="R34" s="1088"/>
      <c r="S34" s="1088"/>
      <c r="T34" s="1088"/>
      <c r="U34" s="1088"/>
      <c r="V34" s="1088"/>
      <c r="W34" s="1088"/>
      <c r="X34" s="1088"/>
      <c r="Y34" s="1088"/>
      <c r="Z34" s="1088"/>
      <c r="AA34" s="1088"/>
      <c r="AB34" s="1088"/>
      <c r="AC34" s="1088"/>
      <c r="AD34" s="1088"/>
      <c r="AE34" s="1088"/>
      <c r="AF34" s="1088"/>
      <c r="AG34" s="1088"/>
      <c r="AH34" s="1088"/>
      <c r="AI34" s="1088"/>
      <c r="AJ34" s="1088"/>
      <c r="AK34" s="1088"/>
      <c r="AL34" s="1088"/>
      <c r="AM34" s="1088"/>
      <c r="AN34" s="1088"/>
      <c r="AO34" s="1088"/>
      <c r="AP34" s="1088"/>
      <c r="AQ34" s="1088"/>
      <c r="AR34" s="1088"/>
      <c r="AS34" s="1088"/>
      <c r="AT34" s="1088"/>
      <c r="AU34" s="1088"/>
      <c r="AV34" s="1088"/>
      <c r="AW34" s="1088"/>
      <c r="AX34" s="1088"/>
      <c r="AY34" s="1088"/>
      <c r="AZ34" s="1088"/>
      <c r="BA34" s="1088"/>
      <c r="BB34" s="1088"/>
      <c r="BC34" s="1088"/>
      <c r="BD34" s="1088"/>
      <c r="BE34" s="1088"/>
      <c r="BF34" s="1088"/>
      <c r="BG34" s="1088"/>
      <c r="BH34" s="1088"/>
      <c r="BI34" s="1088"/>
      <c r="BJ34" s="1088"/>
      <c r="BK34" s="1088"/>
      <c r="BL34" s="1088"/>
      <c r="BM34" s="1088"/>
      <c r="BN34" s="1088"/>
      <c r="BO34" s="1088"/>
      <c r="BP34" s="1088"/>
      <c r="BQ34" s="1088"/>
      <c r="BR34" s="1088"/>
      <c r="BS34" s="1088"/>
      <c r="BT34" s="1088"/>
      <c r="BU34" s="1088"/>
      <c r="BV34" s="1088"/>
      <c r="BW34" s="1088"/>
      <c r="BX34" s="1088"/>
      <c r="BY34" s="1088"/>
      <c r="BZ34" s="1088"/>
      <c r="CA34" s="1088"/>
      <c r="CB34" s="1088"/>
      <c r="CC34" s="1088"/>
      <c r="CD34" s="1088"/>
      <c r="CE34" s="1088"/>
      <c r="CF34" s="1088"/>
      <c r="CG34" s="1088"/>
      <c r="CH34" s="1088"/>
      <c r="CI34" s="1088"/>
      <c r="CJ34" s="1088"/>
      <c r="CK34" s="1088"/>
      <c r="CL34" s="1088"/>
      <c r="CM34" s="1088"/>
      <c r="CN34" s="1088"/>
      <c r="CO34" s="1088"/>
      <c r="CP34" s="1088"/>
      <c r="CQ34" s="1088"/>
      <c r="CR34" s="1088"/>
      <c r="CS34" s="1088"/>
      <c r="CT34" s="1088"/>
      <c r="CU34" s="1088"/>
      <c r="CV34" s="1088"/>
      <c r="CW34" s="1088"/>
      <c r="CX34" s="1088"/>
      <c r="CY34" s="1088"/>
      <c r="CZ34" s="1088"/>
      <c r="DA34" s="1088"/>
      <c r="DB34" s="1088"/>
      <c r="DC34" s="1088"/>
      <c r="DD34" s="1088"/>
      <c r="DE34" s="1088"/>
      <c r="DF34" s="1088"/>
      <c r="DG34" s="1088"/>
      <c r="DH34" s="1088"/>
      <c r="DI34" s="1088"/>
      <c r="DJ34" s="1088"/>
      <c r="DK34" s="1088"/>
      <c r="DL34" s="1088"/>
      <c r="DM34" s="1088"/>
      <c r="DN34" s="1088"/>
      <c r="DO34" s="1088"/>
      <c r="DP34" s="1088"/>
      <c r="DQ34" s="1088"/>
      <c r="DR34" s="1088"/>
      <c r="DS34" s="1088"/>
      <c r="DT34" s="1088"/>
      <c r="DU34" s="1088"/>
      <c r="DV34" s="1088"/>
      <c r="DW34" s="1088"/>
      <c r="DX34" s="1088"/>
      <c r="DY34" s="1088"/>
      <c r="DZ34" s="1088"/>
      <c r="EA34" s="1088"/>
      <c r="EB34" s="1088"/>
      <c r="EC34" s="1088"/>
      <c r="ED34" s="1088"/>
      <c r="EE34" s="1088"/>
      <c r="EF34" s="1088"/>
      <c r="EG34" s="1088"/>
      <c r="EH34" s="1088"/>
      <c r="EI34" s="1088"/>
      <c r="EJ34" s="1088"/>
      <c r="EK34" s="1088"/>
      <c r="EL34" s="1088"/>
      <c r="EM34" s="1088"/>
      <c r="EN34" s="1088"/>
      <c r="EO34" s="1088"/>
      <c r="EP34" s="1088"/>
      <c r="EQ34" s="1088"/>
      <c r="ER34" s="1088"/>
      <c r="ES34" s="1088"/>
      <c r="ET34" s="1088"/>
      <c r="EU34" s="1088"/>
      <c r="EV34" s="1088"/>
      <c r="EW34" s="1088"/>
      <c r="EX34" s="1088"/>
      <c r="EY34" s="1088"/>
      <c r="EZ34" s="1088"/>
      <c r="FA34" s="1088"/>
      <c r="FB34" s="1088"/>
      <c r="FC34" s="1088"/>
      <c r="FD34" s="1088"/>
      <c r="FE34" s="1088"/>
      <c r="FF34" s="1088"/>
      <c r="FG34" s="1088"/>
      <c r="FH34" s="1088"/>
      <c r="FI34" s="1088"/>
      <c r="FJ34" s="1088"/>
      <c r="FK34" s="1088"/>
      <c r="FL34" s="1088"/>
      <c r="FM34" s="1088"/>
      <c r="FN34" s="1088"/>
      <c r="FO34" s="1088"/>
      <c r="FP34" s="1088"/>
      <c r="FQ34" s="1088"/>
      <c r="FR34" s="1088"/>
      <c r="FS34" s="1088"/>
      <c r="FT34" s="1088"/>
      <c r="FU34" s="1088"/>
      <c r="FV34" s="1088"/>
      <c r="FW34" s="1088"/>
      <c r="FX34" s="1088"/>
      <c r="FY34" s="1088"/>
      <c r="FZ34" s="1088"/>
      <c r="GA34" s="1088"/>
      <c r="GB34" s="1088"/>
      <c r="GC34" s="1088"/>
      <c r="GD34" s="1088"/>
      <c r="GE34" s="1088"/>
      <c r="GF34" s="1088"/>
      <c r="GG34" s="1088"/>
      <c r="GH34" s="1088"/>
      <c r="GI34" s="1088"/>
      <c r="GJ34" s="1088"/>
      <c r="GK34" s="1088"/>
      <c r="GL34" s="1088"/>
      <c r="GM34" s="1088"/>
      <c r="GN34" s="1088"/>
      <c r="GO34" s="1088"/>
      <c r="GP34" s="1088"/>
      <c r="GQ34" s="1088"/>
      <c r="GR34" s="1088"/>
      <c r="GS34" s="1088"/>
      <c r="GT34" s="1088"/>
      <c r="GU34" s="1088"/>
      <c r="GV34" s="1088"/>
      <c r="GW34" s="1088"/>
      <c r="GX34" s="1088"/>
      <c r="GY34" s="1088"/>
      <c r="GZ34" s="1088"/>
      <c r="HA34" s="1088"/>
      <c r="HB34" s="1088"/>
      <c r="HC34" s="1088"/>
      <c r="HD34" s="1088"/>
      <c r="HE34" s="1088"/>
      <c r="HF34" s="1088"/>
      <c r="HG34" s="1088"/>
      <c r="HH34" s="1088"/>
      <c r="HI34" s="1088"/>
      <c r="HJ34" s="1088"/>
      <c r="HK34" s="1088"/>
      <c r="HL34" s="1088"/>
      <c r="HM34" s="1088"/>
      <c r="HN34" s="1088"/>
      <c r="HO34" s="1088"/>
      <c r="HP34" s="1088"/>
      <c r="HQ34" s="1088"/>
      <c r="HR34" s="1088"/>
      <c r="HS34" s="1088"/>
      <c r="HT34" s="1088"/>
      <c r="HU34" s="1088"/>
      <c r="HV34" s="1088"/>
      <c r="HW34" s="1088"/>
      <c r="HX34" s="1088"/>
      <c r="HY34" s="1088"/>
      <c r="HZ34" s="1088"/>
      <c r="IA34" s="1088"/>
      <c r="IB34" s="1088"/>
      <c r="IC34" s="1088"/>
      <c r="ID34" s="1088"/>
      <c r="IE34" s="1088"/>
      <c r="IF34" s="1088"/>
      <c r="IG34" s="1088"/>
      <c r="IH34" s="1088"/>
      <c r="II34" s="1088"/>
      <c r="IJ34" s="1088"/>
      <c r="IK34" s="1088"/>
      <c r="IL34" s="1088"/>
    </row>
    <row r="35" spans="1:246" s="1069" customFormat="1" ht="2.4" customHeight="1">
      <c r="A35" s="1077"/>
      <c r="B35" s="1095"/>
      <c r="C35" s="1078"/>
      <c r="D35" s="1078"/>
      <c r="E35" s="1078"/>
      <c r="F35" s="1078"/>
      <c r="G35" s="1078"/>
      <c r="H35" s="1078"/>
      <c r="I35" s="1078"/>
      <c r="J35" s="1078"/>
      <c r="K35" s="1079"/>
    </row>
    <row r="36" spans="1:246" s="1069" customFormat="1" ht="2.4" customHeight="1">
      <c r="A36" s="1077"/>
      <c r="B36" s="1091"/>
      <c r="C36" s="1080"/>
      <c r="D36" s="1080"/>
      <c r="E36" s="1080"/>
      <c r="F36" s="1080"/>
      <c r="G36" s="1080"/>
      <c r="H36" s="1080"/>
      <c r="I36" s="1080"/>
      <c r="J36" s="1080"/>
      <c r="K36" s="1079"/>
    </row>
    <row r="37" spans="1:246" s="793" customFormat="1" ht="9.6" customHeight="1">
      <c r="A37" s="789"/>
      <c r="B37" s="790" t="s">
        <v>397</v>
      </c>
      <c r="C37" s="791"/>
      <c r="D37" s="791"/>
      <c r="E37" s="791"/>
      <c r="F37" s="1292"/>
      <c r="G37" s="1292"/>
      <c r="H37" s="1292"/>
      <c r="I37" s="1292"/>
      <c r="J37" s="1292"/>
      <c r="K37" s="792"/>
      <c r="L37" s="1292"/>
      <c r="M37" s="1292"/>
      <c r="N37" s="1292"/>
    </row>
    <row r="38" spans="1:246" s="793" customFormat="1" ht="9.6" customHeight="1">
      <c r="A38" s="789"/>
      <c r="B38" s="790" t="s">
        <v>398</v>
      </c>
      <c r="C38" s="791"/>
      <c r="D38" s="791"/>
      <c r="E38" s="791"/>
      <c r="F38" s="792"/>
      <c r="G38" s="1292"/>
      <c r="H38" s="792"/>
      <c r="I38" s="1292"/>
      <c r="J38" s="1292"/>
      <c r="K38" s="792"/>
      <c r="L38" s="1292"/>
      <c r="M38" s="1292"/>
      <c r="N38" s="1292"/>
    </row>
    <row r="39" spans="1:246" s="793" customFormat="1" ht="9.6" customHeight="1">
      <c r="A39" s="789"/>
      <c r="B39" s="790" t="s">
        <v>399</v>
      </c>
      <c r="C39" s="791"/>
      <c r="D39" s="791"/>
      <c r="E39" s="791"/>
      <c r="F39" s="792"/>
      <c r="G39" s="1292"/>
      <c r="H39" s="792"/>
      <c r="I39" s="1292"/>
      <c r="J39" s="1292"/>
      <c r="K39" s="792"/>
      <c r="L39" s="1292"/>
      <c r="M39" s="1292"/>
      <c r="N39" s="1292"/>
    </row>
    <row r="40" spans="1:246" s="793" customFormat="1" ht="9.6" customHeight="1">
      <c r="A40" s="789"/>
      <c r="B40" s="790" t="s">
        <v>400</v>
      </c>
      <c r="C40" s="791"/>
      <c r="D40" s="791"/>
      <c r="E40" s="791"/>
      <c r="F40" s="792"/>
      <c r="G40" s="1292"/>
      <c r="H40" s="792"/>
      <c r="I40" s="1292"/>
      <c r="J40" s="1292"/>
      <c r="K40" s="792"/>
      <c r="L40" s="1292"/>
      <c r="M40" s="1292"/>
      <c r="N40" s="1292"/>
    </row>
    <row r="41" spans="1:246" s="793" customFormat="1" ht="9.6" customHeight="1">
      <c r="A41" s="789"/>
      <c r="B41" s="790" t="s">
        <v>401</v>
      </c>
      <c r="C41" s="791"/>
      <c r="D41" s="791"/>
      <c r="E41" s="791"/>
      <c r="F41" s="792"/>
      <c r="G41" s="1292"/>
      <c r="H41" s="792"/>
      <c r="I41" s="1292"/>
      <c r="J41" s="1292"/>
      <c r="K41" s="792"/>
      <c r="L41" s="1292"/>
      <c r="M41" s="1292"/>
      <c r="N41" s="1292"/>
    </row>
    <row r="42" spans="1:246" s="793" customFormat="1" ht="9.6" customHeight="1">
      <c r="A42" s="789"/>
      <c r="B42" s="790" t="s">
        <v>402</v>
      </c>
      <c r="C42" s="791"/>
      <c r="D42" s="791"/>
      <c r="E42" s="791"/>
      <c r="F42" s="792"/>
      <c r="G42" s="1292"/>
      <c r="H42" s="792"/>
      <c r="I42" s="1292"/>
      <c r="J42" s="1292"/>
      <c r="K42" s="792"/>
      <c r="L42" s="1292"/>
      <c r="M42" s="1292"/>
      <c r="N42" s="1292"/>
    </row>
    <row r="43" spans="1:246" s="793" customFormat="1" ht="9.6" customHeight="1">
      <c r="A43" s="789"/>
      <c r="B43" s="790" t="s">
        <v>403</v>
      </c>
      <c r="C43" s="791"/>
      <c r="D43" s="791"/>
      <c r="E43" s="791"/>
      <c r="F43" s="1292"/>
      <c r="G43" s="1292"/>
      <c r="H43" s="1292"/>
      <c r="I43" s="1292"/>
      <c r="J43" s="1292"/>
      <c r="K43" s="792"/>
      <c r="L43" s="1292"/>
      <c r="M43" s="1292"/>
      <c r="N43" s="1292"/>
    </row>
    <row r="44" spans="1:246" s="793" customFormat="1" ht="9.6" customHeight="1">
      <c r="A44" s="789"/>
      <c r="B44" s="790" t="s">
        <v>404</v>
      </c>
      <c r="C44" s="791"/>
      <c r="D44" s="791"/>
      <c r="E44" s="791"/>
      <c r="F44" s="1292"/>
      <c r="G44" s="1292"/>
      <c r="H44" s="1292"/>
      <c r="I44" s="1292"/>
      <c r="J44" s="1292"/>
      <c r="K44" s="792"/>
      <c r="L44" s="1292"/>
      <c r="M44" s="1292"/>
      <c r="N44" s="1292"/>
    </row>
    <row r="45" spans="1:246" s="1088" customFormat="1" ht="8.85" customHeight="1">
      <c r="A45" s="1096"/>
      <c r="B45" s="790" t="s">
        <v>405</v>
      </c>
      <c r="C45" s="1080"/>
      <c r="D45" s="1080"/>
      <c r="E45" s="1080"/>
      <c r="F45" s="1080"/>
      <c r="G45" s="1080"/>
      <c r="H45" s="1080"/>
      <c r="I45" s="1080"/>
      <c r="J45" s="1080"/>
      <c r="K45" s="1087"/>
    </row>
    <row r="46" spans="1:246" s="1088" customFormat="1" ht="8.85" customHeight="1">
      <c r="A46" s="1096"/>
      <c r="B46" s="790" t="s">
        <v>406</v>
      </c>
      <c r="C46" s="1080"/>
      <c r="D46" s="1080"/>
      <c r="E46" s="1080"/>
      <c r="F46" s="1080"/>
      <c r="G46" s="1080"/>
      <c r="H46" s="1080"/>
      <c r="I46" s="1080"/>
      <c r="J46" s="1080"/>
      <c r="K46" s="1087"/>
    </row>
    <row r="47" spans="1:246" s="1069" customFormat="1" ht="4.5" customHeight="1">
      <c r="A47" s="1097"/>
      <c r="B47" s="1095"/>
      <c r="C47" s="1078"/>
      <c r="D47" s="1078"/>
      <c r="E47" s="1078"/>
      <c r="F47" s="1078"/>
      <c r="G47" s="1078"/>
      <c r="H47" s="1078"/>
      <c r="I47" s="1078"/>
      <c r="J47" s="1078"/>
      <c r="K47" s="1098"/>
    </row>
    <row r="48" spans="1:246" hidden="1">
      <c r="L48" s="86" t="s">
        <v>36</v>
      </c>
    </row>
  </sheetData>
  <sheetProtection sheet="1" objects="1" scenarios="1"/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9"/>
  <sheetViews>
    <sheetView showGridLines="0" showRowColHeaders="0" zoomScale="130" workbookViewId="0">
      <pane ySplit="2" topLeftCell="A3" activePane="bottomLeft" state="frozen"/>
      <selection pane="bottomLeft"/>
    </sheetView>
  </sheetViews>
  <sheetFormatPr baseColWidth="10" defaultColWidth="0" defaultRowHeight="12.75" customHeight="1" zeroHeight="1"/>
  <cols>
    <col min="1" max="1" width="4.6640625" style="1342" customWidth="1"/>
    <col min="2" max="2" width="63.6640625" style="1342" customWidth="1"/>
    <col min="3" max="3" width="4.6640625" style="1342" customWidth="1"/>
    <col min="4" max="16384" width="10.6640625" style="1342" hidden="1"/>
  </cols>
  <sheetData>
    <row r="1" spans="1:2" ht="9.9" customHeight="1"/>
    <row r="2" spans="1:2" ht="12.75" customHeight="1">
      <c r="B2" s="1344" t="s">
        <v>546</v>
      </c>
    </row>
    <row r="3" spans="1:2" ht="3" customHeight="1"/>
    <row r="4" spans="1:2" ht="12.75" customHeight="1"/>
    <row r="5" spans="1:2" ht="12.75" customHeight="1"/>
    <row r="6" spans="1:2" ht="12.75" customHeight="1"/>
    <row r="7" spans="1:2" ht="12.75" customHeight="1"/>
    <row r="8" spans="1:2" ht="12.75" customHeight="1"/>
    <row r="9" spans="1:2" ht="12.75" customHeight="1">
      <c r="A9" s="1343"/>
    </row>
    <row r="10" spans="1:2" ht="12.75" customHeight="1"/>
    <row r="11" spans="1:2" ht="12.75" customHeight="1"/>
    <row r="12" spans="1:2" ht="12.75" customHeight="1"/>
    <row r="13" spans="1:2" ht="12.75" customHeight="1"/>
    <row r="14" spans="1:2" ht="12.75" customHeight="1"/>
    <row r="15" spans="1:2" ht="12.75" customHeight="1"/>
    <row r="16" spans="1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3.2"/>
    <row r="52" ht="13.2"/>
    <row r="53" ht="13.2" hidden="1"/>
    <row r="54" ht="13.2" hidden="1"/>
    <row r="55" ht="13.2" hidden="1"/>
    <row r="56" ht="13.2" hidden="1"/>
    <row r="57" ht="13.2" hidden="1"/>
    <row r="58" ht="13.2" hidden="1"/>
    <row r="59" ht="13.2" hidden="1"/>
    <row r="60" ht="13.2" hidden="1"/>
    <row r="61" ht="13.2" hidden="1"/>
    <row r="62" ht="13.2" hidden="1"/>
    <row r="63" ht="13.2" hidden="1"/>
    <row r="64" ht="13.2" hidden="1"/>
    <row r="65" ht="13.2" hidden="1"/>
    <row r="66" ht="13.2" hidden="1"/>
    <row r="67" ht="13.2" hidden="1"/>
    <row r="68" ht="13.2" hidden="1"/>
    <row r="69" ht="13.2" hidden="1"/>
    <row r="70" ht="13.2" hidden="1"/>
    <row r="71" ht="13.2" hidden="1"/>
    <row r="72" ht="13.2" hidden="1"/>
    <row r="73" ht="13.2" hidden="1"/>
    <row r="74" ht="13.2" hidden="1"/>
    <row r="75" ht="13.2" hidden="1"/>
    <row r="76" ht="13.2" hidden="1"/>
    <row r="77" ht="13.2" hidden="1"/>
    <row r="78" ht="13.2" hidden="1"/>
    <row r="79" ht="13.2" hidden="1"/>
  </sheetData>
  <sheetProtection sheet="1" objects="1" scenarios="1"/>
  <hyperlinks>
    <hyperlink ref="B2" location="Índice!A1" display="9. Trabajo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r:id="rId1"/>
  <headerFooter>
    <oddHeader>&amp;L&amp;K000080INEGI. Anuario estadístico y geográfico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P84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4.109375" style="86" customWidth="1"/>
    <col min="3" max="3" width="8.6640625" style="86" customWidth="1"/>
    <col min="4" max="4" width="8.88671875" style="86" customWidth="1"/>
    <col min="5" max="6" width="9.33203125" style="86" customWidth="1"/>
    <col min="7" max="7" width="8.6640625" style="86" customWidth="1"/>
    <col min="8" max="9" width="0.88671875" style="86" customWidth="1"/>
    <col min="10" max="16384" width="10.6640625" style="86" hidden="1"/>
  </cols>
  <sheetData>
    <row r="1" spans="1:8" s="900" customFormat="1" ht="4.5" customHeight="1">
      <c r="A1" s="897"/>
      <c r="B1" s="898"/>
      <c r="C1" s="898"/>
      <c r="D1" s="898"/>
      <c r="E1" s="898"/>
      <c r="F1" s="898"/>
      <c r="G1" s="898"/>
      <c r="H1" s="899"/>
    </row>
    <row r="2" spans="1:8" s="905" customFormat="1" ht="10.5" customHeight="1">
      <c r="A2" s="901"/>
      <c r="B2" s="902" t="s">
        <v>372</v>
      </c>
      <c r="C2" s="903"/>
      <c r="D2" s="903"/>
      <c r="E2" s="943"/>
      <c r="F2" s="903"/>
      <c r="G2" s="1346" t="s">
        <v>458</v>
      </c>
      <c r="H2" s="904"/>
    </row>
    <row r="3" spans="1:8" s="905" customFormat="1" ht="10.5" customHeight="1">
      <c r="A3" s="901"/>
      <c r="B3" s="771" t="s">
        <v>319</v>
      </c>
      <c r="C3" s="903"/>
      <c r="D3" s="903"/>
      <c r="E3" s="903"/>
      <c r="F3" s="903"/>
      <c r="G3" s="853" t="s">
        <v>62</v>
      </c>
      <c r="H3" s="904"/>
    </row>
    <row r="4" spans="1:8" s="905" customFormat="1" ht="10.5" customHeight="1">
      <c r="A4" s="901"/>
      <c r="B4" s="926" t="s">
        <v>320</v>
      </c>
      <c r="C4" s="903"/>
      <c r="D4" s="903"/>
      <c r="E4" s="903"/>
      <c r="F4" s="903"/>
      <c r="G4" s="903"/>
      <c r="H4" s="904"/>
    </row>
    <row r="5" spans="1:8" s="900" customFormat="1" ht="3" customHeight="1">
      <c r="A5" s="906"/>
      <c r="B5" s="907"/>
      <c r="C5" s="907"/>
      <c r="D5" s="907"/>
      <c r="E5" s="907"/>
      <c r="F5" s="907"/>
      <c r="G5" s="907"/>
      <c r="H5" s="908"/>
    </row>
    <row r="6" spans="1:8" s="900" customFormat="1" ht="3" customHeight="1">
      <c r="A6" s="906"/>
      <c r="B6" s="909"/>
      <c r="C6" s="909"/>
      <c r="D6" s="909"/>
      <c r="E6" s="909"/>
      <c r="F6" s="909"/>
      <c r="G6" s="909"/>
      <c r="H6" s="908"/>
    </row>
    <row r="7" spans="1:8" s="900" customFormat="1" ht="9" customHeight="1">
      <c r="A7" s="906"/>
      <c r="B7" s="910" t="s">
        <v>374</v>
      </c>
      <c r="C7" s="911">
        <v>2005</v>
      </c>
      <c r="D7" s="911">
        <v>2006</v>
      </c>
      <c r="E7" s="911">
        <v>2007</v>
      </c>
      <c r="F7" s="911">
        <v>2008</v>
      </c>
      <c r="G7" s="911">
        <v>2009</v>
      </c>
      <c r="H7" s="908"/>
    </row>
    <row r="8" spans="1:8" s="900" customFormat="1" ht="3" customHeight="1">
      <c r="A8" s="906"/>
      <c r="B8" s="907"/>
      <c r="C8" s="907"/>
      <c r="D8" s="907"/>
      <c r="E8" s="907"/>
      <c r="F8" s="907"/>
      <c r="G8" s="907"/>
      <c r="H8" s="908"/>
    </row>
    <row r="9" spans="1:8" s="900" customFormat="1" ht="3" customHeight="1">
      <c r="A9" s="906"/>
      <c r="B9" s="909"/>
      <c r="C9" s="909"/>
      <c r="D9" s="909"/>
      <c r="E9" s="909"/>
      <c r="F9" s="909"/>
      <c r="G9" s="909"/>
      <c r="H9" s="908"/>
    </row>
    <row r="10" spans="1:8" s="916" customFormat="1" ht="9" customHeight="1">
      <c r="A10" s="912"/>
      <c r="B10" s="913" t="s">
        <v>4</v>
      </c>
      <c r="C10" s="914">
        <f t="shared" ref="C10:G10" si="0">SUM(C11:C15)</f>
        <v>1482.4920000000002</v>
      </c>
      <c r="D10" s="914">
        <f t="shared" si="0"/>
        <v>1377.701</v>
      </c>
      <c r="E10" s="914">
        <f t="shared" si="0"/>
        <v>1505.1960000000001</v>
      </c>
      <c r="F10" s="914">
        <f t="shared" si="0"/>
        <v>1593.3069999999998</v>
      </c>
      <c r="G10" s="914">
        <f t="shared" si="0"/>
        <v>2365.0740000000001</v>
      </c>
      <c r="H10" s="919"/>
    </row>
    <row r="11" spans="1:8" s="916" customFormat="1" ht="9" customHeight="1">
      <c r="A11" s="912"/>
      <c r="B11" s="917" t="s">
        <v>375</v>
      </c>
      <c r="C11" s="918">
        <v>166.03899999999999</v>
      </c>
      <c r="D11" s="918">
        <v>151.72999999999999</v>
      </c>
      <c r="E11" s="918">
        <v>132.52500000000001</v>
      </c>
      <c r="F11" s="918">
        <v>154.25</v>
      </c>
      <c r="G11" s="918">
        <v>231.017</v>
      </c>
      <c r="H11" s="919"/>
    </row>
    <row r="12" spans="1:8" s="916" customFormat="1" ht="9" customHeight="1">
      <c r="A12" s="912"/>
      <c r="B12" s="917" t="s">
        <v>376</v>
      </c>
      <c r="C12" s="918">
        <v>290.68099999999998</v>
      </c>
      <c r="D12" s="918">
        <v>279.452</v>
      </c>
      <c r="E12" s="918">
        <v>307.69499999999999</v>
      </c>
      <c r="F12" s="918">
        <v>327.79199999999997</v>
      </c>
      <c r="G12" s="918">
        <v>457.54500000000002</v>
      </c>
      <c r="H12" s="919"/>
    </row>
    <row r="13" spans="1:8" s="916" customFormat="1" ht="9" customHeight="1">
      <c r="A13" s="912"/>
      <c r="B13" s="917" t="s">
        <v>377</v>
      </c>
      <c r="C13" s="918">
        <v>554.93299999999999</v>
      </c>
      <c r="D13" s="918">
        <v>509.29399999999998</v>
      </c>
      <c r="E13" s="918">
        <v>551.61199999999997</v>
      </c>
      <c r="F13" s="918">
        <v>561.78899999999999</v>
      </c>
      <c r="G13" s="918">
        <v>915.84699999999998</v>
      </c>
      <c r="H13" s="919"/>
    </row>
    <row r="14" spans="1:8" s="916" customFormat="1" ht="9" customHeight="1">
      <c r="A14" s="912"/>
      <c r="B14" s="920" t="s">
        <v>378</v>
      </c>
      <c r="C14" s="918">
        <v>470.35199999999998</v>
      </c>
      <c r="D14" s="918">
        <v>436.24299999999999</v>
      </c>
      <c r="E14" s="918">
        <v>513.30899999999997</v>
      </c>
      <c r="F14" s="918">
        <v>549.34699999999998</v>
      </c>
      <c r="G14" s="918">
        <v>760.27099999999996</v>
      </c>
      <c r="H14" s="919"/>
    </row>
    <row r="15" spans="1:8" s="916" customFormat="1" ht="9" customHeight="1">
      <c r="A15" s="912"/>
      <c r="B15" s="920" t="s">
        <v>361</v>
      </c>
      <c r="C15" s="918">
        <v>0.48699999999999999</v>
      </c>
      <c r="D15" s="918">
        <v>0.98199999999999998</v>
      </c>
      <c r="E15" s="918">
        <v>5.5E-2</v>
      </c>
      <c r="F15" s="918">
        <v>0.129</v>
      </c>
      <c r="G15" s="918">
        <v>0.39400000000000002</v>
      </c>
      <c r="H15" s="919"/>
    </row>
    <row r="16" spans="1:8" s="916" customFormat="1" ht="9" customHeight="1">
      <c r="A16" s="912"/>
      <c r="B16" s="920"/>
      <c r="C16" s="918"/>
      <c r="D16" s="918"/>
      <c r="E16" s="918"/>
      <c r="F16" s="918"/>
      <c r="G16" s="918"/>
      <c r="H16" s="919"/>
    </row>
    <row r="17" spans="1:8" s="916" customFormat="1" ht="9" customHeight="1">
      <c r="A17" s="912"/>
      <c r="B17" s="920"/>
      <c r="C17" s="918"/>
      <c r="D17" s="918"/>
      <c r="E17" s="918"/>
      <c r="F17" s="918"/>
      <c r="G17" s="918"/>
      <c r="H17" s="919"/>
    </row>
    <row r="18" spans="1:8" s="916" customFormat="1" ht="9" customHeight="1">
      <c r="A18" s="912"/>
      <c r="B18" s="920"/>
      <c r="C18" s="918"/>
      <c r="D18" s="918"/>
      <c r="E18" s="918"/>
      <c r="F18" s="918"/>
      <c r="G18" s="918"/>
      <c r="H18" s="919"/>
    </row>
    <row r="19" spans="1:8" s="916" customFormat="1" ht="9" customHeight="1">
      <c r="A19" s="912"/>
      <c r="B19" s="920"/>
      <c r="C19" s="918"/>
      <c r="D19" s="918"/>
      <c r="E19" s="918"/>
      <c r="F19" s="918"/>
      <c r="G19" s="918"/>
      <c r="H19" s="919"/>
    </row>
    <row r="20" spans="1:8" s="916" customFormat="1" ht="9" customHeight="1">
      <c r="A20" s="912"/>
      <c r="B20" s="920"/>
      <c r="C20" s="918"/>
      <c r="D20" s="918"/>
      <c r="E20" s="918"/>
      <c r="F20" s="918"/>
      <c r="G20" s="918"/>
      <c r="H20" s="919"/>
    </row>
    <row r="21" spans="1:8" s="916" customFormat="1" ht="9" customHeight="1">
      <c r="A21" s="912"/>
      <c r="B21" s="920"/>
      <c r="C21" s="918"/>
      <c r="D21" s="918"/>
      <c r="E21" s="918"/>
      <c r="F21" s="918"/>
      <c r="G21" s="918"/>
      <c r="H21" s="919"/>
    </row>
    <row r="22" spans="1:8" s="916" customFormat="1" ht="9" customHeight="1">
      <c r="A22" s="912"/>
      <c r="B22" s="920"/>
      <c r="C22" s="918"/>
      <c r="D22" s="918"/>
      <c r="E22" s="918"/>
      <c r="F22" s="918"/>
      <c r="G22" s="918"/>
      <c r="H22" s="919"/>
    </row>
    <row r="23" spans="1:8" s="916" customFormat="1" ht="9" customHeight="1">
      <c r="A23" s="912"/>
      <c r="B23" s="920"/>
      <c r="C23" s="918"/>
      <c r="D23" s="918"/>
      <c r="E23" s="918"/>
      <c r="F23" s="918"/>
      <c r="G23" s="918"/>
      <c r="H23" s="919"/>
    </row>
    <row r="24" spans="1:8" s="916" customFormat="1" ht="9" customHeight="1">
      <c r="A24" s="912"/>
      <c r="B24" s="920"/>
      <c r="C24" s="918"/>
      <c r="D24" s="918"/>
      <c r="E24" s="918"/>
      <c r="F24" s="918"/>
      <c r="G24" s="918"/>
      <c r="H24" s="919"/>
    </row>
    <row r="25" spans="1:8" s="916" customFormat="1" ht="9" customHeight="1">
      <c r="A25" s="912"/>
      <c r="B25" s="920"/>
      <c r="C25" s="918"/>
      <c r="D25" s="918"/>
      <c r="E25" s="918"/>
      <c r="F25" s="918"/>
      <c r="G25" s="918"/>
      <c r="H25" s="919"/>
    </row>
    <row r="26" spans="1:8" s="916" customFormat="1" ht="9" customHeight="1">
      <c r="A26" s="912"/>
      <c r="B26" s="920"/>
      <c r="C26" s="918"/>
      <c r="D26" s="918"/>
      <c r="E26" s="918"/>
      <c r="F26" s="918"/>
      <c r="G26" s="918"/>
      <c r="H26" s="919"/>
    </row>
    <row r="27" spans="1:8" s="916" customFormat="1" ht="9" customHeight="1">
      <c r="A27" s="912"/>
      <c r="B27" s="920"/>
      <c r="C27" s="918"/>
      <c r="D27" s="918"/>
      <c r="E27" s="918"/>
      <c r="F27" s="918"/>
      <c r="G27" s="918"/>
      <c r="H27" s="919"/>
    </row>
    <row r="28" spans="1:8" s="916" customFormat="1" ht="9" customHeight="1">
      <c r="A28" s="912"/>
      <c r="B28" s="920"/>
      <c r="C28" s="918"/>
      <c r="D28" s="918"/>
      <c r="E28" s="918"/>
      <c r="F28" s="918"/>
      <c r="G28" s="918"/>
      <c r="H28" s="919"/>
    </row>
    <row r="29" spans="1:8" s="916" customFormat="1" ht="9" customHeight="1">
      <c r="A29" s="912"/>
      <c r="B29" s="920"/>
      <c r="C29" s="918"/>
      <c r="D29" s="918"/>
      <c r="E29" s="918"/>
      <c r="F29" s="918"/>
      <c r="G29" s="918"/>
      <c r="H29" s="919"/>
    </row>
    <row r="30" spans="1:8" s="916" customFormat="1" ht="9" customHeight="1">
      <c r="A30" s="912"/>
      <c r="B30" s="920"/>
      <c r="C30" s="918"/>
      <c r="D30" s="918"/>
      <c r="E30" s="918"/>
      <c r="F30" s="918"/>
      <c r="G30" s="918"/>
      <c r="H30" s="919"/>
    </row>
    <row r="31" spans="1:8" s="916" customFormat="1" ht="9" customHeight="1">
      <c r="A31" s="912"/>
      <c r="B31" s="920"/>
      <c r="C31" s="918"/>
      <c r="D31" s="918"/>
      <c r="E31" s="918"/>
      <c r="F31" s="918"/>
      <c r="G31" s="918"/>
      <c r="H31" s="919"/>
    </row>
    <row r="32" spans="1:8" s="916" customFormat="1" ht="9" customHeight="1">
      <c r="A32" s="912"/>
      <c r="B32" s="920"/>
      <c r="C32" s="918"/>
      <c r="D32" s="918"/>
      <c r="E32" s="918"/>
      <c r="F32" s="918"/>
      <c r="G32" s="918"/>
      <c r="H32" s="919"/>
    </row>
    <row r="33" spans="1:8" s="916" customFormat="1" ht="9" customHeight="1">
      <c r="A33" s="912"/>
      <c r="B33" s="920"/>
      <c r="C33" s="918"/>
      <c r="D33" s="918"/>
      <c r="E33" s="918"/>
      <c r="F33" s="918"/>
      <c r="G33" s="918"/>
      <c r="H33" s="919"/>
    </row>
    <row r="34" spans="1:8" s="916" customFormat="1" ht="9" customHeight="1">
      <c r="A34" s="912"/>
      <c r="B34" s="920"/>
      <c r="C34" s="918"/>
      <c r="D34" s="918"/>
      <c r="E34" s="918"/>
      <c r="F34" s="918"/>
      <c r="G34" s="918"/>
      <c r="H34" s="919"/>
    </row>
    <row r="35" spans="1:8" s="916" customFormat="1" ht="9" customHeight="1">
      <c r="A35" s="912"/>
      <c r="B35" s="920"/>
      <c r="C35" s="918"/>
      <c r="D35" s="918"/>
      <c r="E35" s="918"/>
      <c r="F35" s="918"/>
      <c r="G35" s="918"/>
      <c r="H35" s="919"/>
    </row>
    <row r="36" spans="1:8" s="916" customFormat="1" ht="9" customHeight="1">
      <c r="A36" s="912"/>
      <c r="B36" s="920"/>
      <c r="C36" s="918"/>
      <c r="D36" s="918"/>
      <c r="E36" s="918"/>
      <c r="F36" s="918"/>
      <c r="G36" s="918"/>
      <c r="H36" s="919"/>
    </row>
    <row r="37" spans="1:8" s="916" customFormat="1" ht="9" customHeight="1">
      <c r="A37" s="912"/>
      <c r="B37" s="920"/>
      <c r="C37" s="918"/>
      <c r="D37" s="918"/>
      <c r="E37" s="918"/>
      <c r="F37" s="918"/>
      <c r="G37" s="918"/>
      <c r="H37" s="919"/>
    </row>
    <row r="38" spans="1:8" s="916" customFormat="1" ht="9" customHeight="1">
      <c r="A38" s="912"/>
      <c r="B38" s="920"/>
      <c r="C38" s="918"/>
      <c r="D38" s="918"/>
      <c r="E38" s="918"/>
      <c r="F38" s="918"/>
      <c r="G38" s="918"/>
      <c r="H38" s="919"/>
    </row>
    <row r="39" spans="1:8" s="916" customFormat="1" ht="9" customHeight="1">
      <c r="A39" s="912"/>
      <c r="B39" s="920"/>
      <c r="C39" s="918"/>
      <c r="D39" s="918"/>
      <c r="E39" s="918"/>
      <c r="F39" s="918"/>
      <c r="G39" s="918"/>
      <c r="H39" s="919"/>
    </row>
    <row r="40" spans="1:8" s="916" customFormat="1" ht="9" customHeight="1">
      <c r="A40" s="912"/>
      <c r="B40" s="920"/>
      <c r="C40" s="918"/>
      <c r="D40" s="918"/>
      <c r="E40" s="918"/>
      <c r="F40" s="918"/>
      <c r="G40" s="918"/>
      <c r="H40" s="919"/>
    </row>
    <row r="41" spans="1:8" s="916" customFormat="1" ht="9" customHeight="1">
      <c r="A41" s="912"/>
      <c r="B41" s="920"/>
      <c r="C41" s="918"/>
      <c r="D41" s="918"/>
      <c r="E41" s="918"/>
      <c r="F41" s="918"/>
      <c r="G41" s="918"/>
      <c r="H41" s="919"/>
    </row>
    <row r="42" spans="1:8" s="916" customFormat="1" ht="9" customHeight="1">
      <c r="A42" s="912"/>
      <c r="B42" s="920"/>
      <c r="C42" s="918"/>
      <c r="D42" s="918"/>
      <c r="E42" s="918"/>
      <c r="F42" s="918"/>
      <c r="G42" s="918"/>
      <c r="H42" s="919"/>
    </row>
    <row r="43" spans="1:8" s="916" customFormat="1" ht="9" customHeight="1">
      <c r="A43" s="912"/>
      <c r="B43" s="920"/>
      <c r="C43" s="918"/>
      <c r="D43" s="918"/>
      <c r="E43" s="918"/>
      <c r="F43" s="918"/>
      <c r="G43" s="918"/>
      <c r="H43" s="919"/>
    </row>
    <row r="44" spans="1:8" s="916" customFormat="1" ht="9" customHeight="1">
      <c r="A44" s="912"/>
      <c r="B44" s="920"/>
      <c r="C44" s="918"/>
      <c r="D44" s="918"/>
      <c r="E44" s="918"/>
      <c r="F44" s="918"/>
      <c r="G44" s="918"/>
      <c r="H44" s="919"/>
    </row>
    <row r="45" spans="1:8" s="916" customFormat="1" ht="9" customHeight="1">
      <c r="A45" s="912"/>
      <c r="B45" s="920"/>
      <c r="C45" s="918"/>
      <c r="D45" s="918"/>
      <c r="E45" s="918"/>
      <c r="F45" s="918"/>
      <c r="G45" s="918"/>
      <c r="H45" s="919"/>
    </row>
    <row r="46" spans="1:8" s="916" customFormat="1" ht="9" customHeight="1">
      <c r="A46" s="912"/>
      <c r="B46" s="920"/>
      <c r="C46" s="918"/>
      <c r="D46" s="918"/>
      <c r="E46" s="918"/>
      <c r="F46" s="918"/>
      <c r="G46" s="927" t="s">
        <v>458</v>
      </c>
      <c r="H46" s="919"/>
    </row>
    <row r="47" spans="1:8" s="916" customFormat="1" ht="9" customHeight="1">
      <c r="A47" s="912"/>
      <c r="B47" s="920"/>
      <c r="C47" s="918"/>
      <c r="D47" s="918"/>
      <c r="E47" s="918"/>
      <c r="F47" s="918"/>
      <c r="G47" s="853" t="s">
        <v>70</v>
      </c>
      <c r="H47" s="919"/>
    </row>
    <row r="48" spans="1:8" s="900" customFormat="1" ht="3" customHeight="1">
      <c r="A48" s="906"/>
      <c r="B48" s="907"/>
      <c r="C48" s="907"/>
      <c r="D48" s="907"/>
      <c r="E48" s="907"/>
      <c r="F48" s="907"/>
      <c r="G48" s="907"/>
      <c r="H48" s="908"/>
    </row>
    <row r="49" spans="1:11" s="900" customFormat="1" ht="3" customHeight="1">
      <c r="A49" s="906"/>
      <c r="B49" s="909"/>
      <c r="C49" s="909"/>
      <c r="D49" s="909"/>
      <c r="E49" s="909"/>
      <c r="F49" s="909"/>
      <c r="G49" s="909"/>
      <c r="H49" s="908"/>
    </row>
    <row r="50" spans="1:11" s="900" customFormat="1" ht="9" customHeight="1">
      <c r="A50" s="906"/>
      <c r="B50" s="910" t="s">
        <v>374</v>
      </c>
      <c r="C50" s="911"/>
      <c r="D50" s="911">
        <v>2010</v>
      </c>
      <c r="E50" s="911">
        <v>2011</v>
      </c>
      <c r="F50" s="911">
        <v>2012</v>
      </c>
      <c r="G50" s="911">
        <v>2013</v>
      </c>
      <c r="H50" s="908"/>
    </row>
    <row r="51" spans="1:11" s="900" customFormat="1" ht="3" customHeight="1">
      <c r="A51" s="906"/>
      <c r="B51" s="907"/>
      <c r="C51" s="907"/>
      <c r="D51" s="907"/>
      <c r="E51" s="907"/>
      <c r="F51" s="907"/>
      <c r="G51" s="907"/>
      <c r="H51" s="908"/>
    </row>
    <row r="52" spans="1:11" s="900" customFormat="1" ht="3" customHeight="1">
      <c r="A52" s="906"/>
      <c r="B52" s="909"/>
      <c r="C52" s="909"/>
      <c r="D52" s="909"/>
      <c r="E52" s="909"/>
      <c r="F52" s="909"/>
      <c r="G52" s="909"/>
      <c r="H52" s="908"/>
    </row>
    <row r="53" spans="1:11" s="916" customFormat="1" ht="9" customHeight="1">
      <c r="A53" s="912"/>
      <c r="B53" s="913" t="s">
        <v>4</v>
      </c>
      <c r="C53" s="914"/>
      <c r="D53" s="914">
        <f t="shared" ref="D53:G53" si="1">SUM(D54:D58)</f>
        <v>2553.1779999999999</v>
      </c>
      <c r="E53" s="914">
        <f t="shared" si="1"/>
        <v>2602.502</v>
      </c>
      <c r="F53" s="914">
        <f t="shared" si="1"/>
        <v>2484.9250000000002</v>
      </c>
      <c r="G53" s="914">
        <f t="shared" si="1"/>
        <v>2607.3689999999997</v>
      </c>
      <c r="H53" s="919"/>
    </row>
    <row r="54" spans="1:11" s="916" customFormat="1" ht="9" customHeight="1">
      <c r="A54" s="912"/>
      <c r="B54" s="917" t="s">
        <v>375</v>
      </c>
      <c r="C54" s="918"/>
      <c r="D54" s="918">
        <v>238.38</v>
      </c>
      <c r="E54" s="918">
        <v>249.25</v>
      </c>
      <c r="F54" s="918">
        <v>211.88</v>
      </c>
      <c r="G54" s="918">
        <v>212.685</v>
      </c>
      <c r="H54" s="919"/>
    </row>
    <row r="55" spans="1:11" s="916" customFormat="1" ht="9" customHeight="1">
      <c r="A55" s="912"/>
      <c r="B55" s="917" t="s">
        <v>376</v>
      </c>
      <c r="C55" s="918"/>
      <c r="D55" s="918">
        <v>503.00799999999998</v>
      </c>
      <c r="E55" s="918">
        <v>491.029</v>
      </c>
      <c r="F55" s="918">
        <v>430.25</v>
      </c>
      <c r="G55" s="918">
        <v>451.98399999999998</v>
      </c>
      <c r="H55" s="919"/>
    </row>
    <row r="56" spans="1:11" s="916" customFormat="1" ht="9" customHeight="1">
      <c r="A56" s="912"/>
      <c r="B56" s="917" t="s">
        <v>377</v>
      </c>
      <c r="C56" s="918"/>
      <c r="D56" s="918">
        <v>964.18499999999995</v>
      </c>
      <c r="E56" s="918">
        <v>943.03700000000003</v>
      </c>
      <c r="F56" s="918">
        <v>912.21500000000003</v>
      </c>
      <c r="G56" s="918">
        <v>952.54499999999996</v>
      </c>
      <c r="H56" s="919"/>
    </row>
    <row r="57" spans="1:11" s="916" customFormat="1" ht="9" customHeight="1">
      <c r="A57" s="912"/>
      <c r="B57" s="920" t="s">
        <v>378</v>
      </c>
      <c r="C57" s="918"/>
      <c r="D57" s="918">
        <v>845.58399999999995</v>
      </c>
      <c r="E57" s="918">
        <v>918.04300000000001</v>
      </c>
      <c r="F57" s="918">
        <v>928.90599999999995</v>
      </c>
      <c r="G57" s="918">
        <v>990.15499999999997</v>
      </c>
      <c r="H57" s="919"/>
    </row>
    <row r="58" spans="1:11" s="916" customFormat="1" ht="9" customHeight="1">
      <c r="A58" s="912"/>
      <c r="B58" s="920" t="s">
        <v>361</v>
      </c>
      <c r="C58" s="918"/>
      <c r="D58" s="918">
        <v>2.0209999999999999</v>
      </c>
      <c r="E58" s="918">
        <v>1.143</v>
      </c>
      <c r="F58" s="918">
        <v>1.6739999999999999</v>
      </c>
      <c r="G58" s="918">
        <v>0</v>
      </c>
      <c r="H58" s="919"/>
    </row>
    <row r="59" spans="1:11" s="900" customFormat="1" ht="3" customHeight="1">
      <c r="A59" s="906"/>
      <c r="B59" s="921"/>
      <c r="C59" s="907"/>
      <c r="D59" s="907"/>
      <c r="E59" s="907"/>
      <c r="F59" s="907"/>
      <c r="G59" s="907"/>
      <c r="H59" s="908"/>
    </row>
    <row r="60" spans="1:11" s="900" customFormat="1" ht="3" customHeight="1">
      <c r="A60" s="906"/>
      <c r="B60" s="917"/>
      <c r="C60" s="909"/>
      <c r="D60" s="909"/>
      <c r="E60" s="909"/>
      <c r="F60" s="909"/>
      <c r="G60" s="909"/>
      <c r="H60" s="908"/>
    </row>
    <row r="61" spans="1:11" s="793" customFormat="1" ht="9.6" customHeight="1">
      <c r="A61" s="789"/>
      <c r="B61" s="790" t="s">
        <v>324</v>
      </c>
      <c r="C61" s="791"/>
      <c r="D61" s="791"/>
      <c r="E61" s="791"/>
      <c r="F61" s="1292"/>
      <c r="G61" s="1292"/>
      <c r="H61" s="792"/>
      <c r="I61" s="1292"/>
      <c r="J61" s="1292"/>
      <c r="K61" s="1292"/>
    </row>
    <row r="62" spans="1:11" s="793" customFormat="1" ht="9.6" customHeight="1">
      <c r="A62" s="789"/>
      <c r="B62" s="794" t="s">
        <v>325</v>
      </c>
      <c r="C62" s="791"/>
      <c r="D62" s="791"/>
      <c r="E62" s="791"/>
      <c r="F62" s="792"/>
      <c r="G62" s="1292"/>
      <c r="H62" s="792"/>
      <c r="I62" s="1292"/>
      <c r="J62" s="1292"/>
      <c r="K62" s="1292"/>
    </row>
    <row r="63" spans="1:11" s="793" customFormat="1" ht="9.6" customHeight="1">
      <c r="A63" s="789"/>
      <c r="B63" s="794" t="s">
        <v>326</v>
      </c>
      <c r="C63" s="791"/>
      <c r="D63" s="791"/>
      <c r="E63" s="791"/>
      <c r="F63" s="792"/>
      <c r="G63" s="1292"/>
      <c r="H63" s="792"/>
      <c r="I63" s="1292"/>
      <c r="J63" s="1292"/>
      <c r="K63" s="1292"/>
    </row>
    <row r="64" spans="1:11" s="793" customFormat="1" ht="9.6" customHeight="1">
      <c r="A64" s="789"/>
      <c r="B64" s="794" t="s">
        <v>327</v>
      </c>
      <c r="C64" s="791"/>
      <c r="D64" s="791"/>
      <c r="E64" s="791"/>
      <c r="F64" s="1292"/>
      <c r="G64" s="1292"/>
      <c r="H64" s="792"/>
      <c r="I64" s="1292"/>
      <c r="J64" s="1292"/>
      <c r="K64" s="1292"/>
    </row>
    <row r="65" spans="1:11" s="799" customFormat="1" ht="9.6" customHeight="1">
      <c r="A65" s="795"/>
      <c r="B65" s="1353" t="s">
        <v>594</v>
      </c>
      <c r="C65" s="796"/>
      <c r="D65" s="796"/>
      <c r="E65" s="796"/>
      <c r="F65" s="796"/>
      <c r="G65" s="796"/>
      <c r="H65" s="797"/>
      <c r="I65" s="796"/>
      <c r="J65" s="796"/>
      <c r="K65" s="798"/>
    </row>
    <row r="66" spans="1:11" s="799" customFormat="1" ht="9.6" customHeight="1">
      <c r="A66" s="795"/>
      <c r="B66" s="790" t="s">
        <v>328</v>
      </c>
      <c r="C66" s="796"/>
      <c r="D66" s="796"/>
      <c r="E66" s="796"/>
      <c r="F66" s="796"/>
      <c r="G66" s="796"/>
      <c r="H66" s="797"/>
      <c r="I66" s="796"/>
      <c r="J66" s="796"/>
      <c r="K66" s="798"/>
    </row>
    <row r="67" spans="1:11" s="900" customFormat="1" ht="4.5" customHeight="1">
      <c r="A67" s="922"/>
      <c r="B67" s="923"/>
      <c r="C67" s="907"/>
      <c r="D67" s="907"/>
      <c r="E67" s="907"/>
      <c r="F67" s="907"/>
      <c r="G67" s="907"/>
      <c r="H67" s="924"/>
    </row>
    <row r="68" spans="1:11" hidden="1"/>
    <row r="69" spans="1:11" hidden="1"/>
    <row r="70" spans="1:11" hidden="1"/>
    <row r="71" spans="1:11" hidden="1"/>
    <row r="72" spans="1:11" hidden="1"/>
    <row r="73" spans="1:11" hidden="1"/>
    <row r="74" spans="1:11" hidden="1"/>
    <row r="75" spans="1:11" hidden="1"/>
    <row r="76" spans="1:11" hidden="1"/>
    <row r="77" spans="1:11" hidden="1"/>
    <row r="78" spans="1:11" hidden="1"/>
    <row r="79" spans="1:11" hidden="1"/>
    <row r="80" spans="1:11" hidden="1"/>
    <row r="81" spans="68:68" hidden="1"/>
    <row r="82" spans="68:68" hidden="1"/>
    <row r="83" spans="68:68" hidden="1"/>
    <row r="84" spans="68:68" hidden="1">
      <c r="BP84" s="925"/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BS80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7.6640625" style="86" customWidth="1"/>
    <col min="3" max="4" width="4.88671875" style="86" customWidth="1"/>
    <col min="5" max="5" width="5.44140625" style="86" customWidth="1"/>
    <col min="6" max="6" width="5.109375" style="86" customWidth="1"/>
    <col min="7" max="7" width="5.6640625" style="86" customWidth="1"/>
    <col min="8" max="8" width="5" style="86" customWidth="1"/>
    <col min="9" max="9" width="5.33203125" style="86" customWidth="1"/>
    <col min="10" max="10" width="5" style="86" customWidth="1"/>
    <col min="11" max="12" width="0.88671875" style="86" customWidth="1"/>
    <col min="13" max="71" width="0" style="86" hidden="1" customWidth="1"/>
    <col min="72" max="16384" width="11.44140625" style="86" hidden="1"/>
  </cols>
  <sheetData>
    <row r="1" spans="1:11" s="905" customFormat="1" ht="4.5" customHeight="1">
      <c r="A1" s="1099"/>
      <c r="B1" s="1100"/>
      <c r="C1" s="1100"/>
      <c r="D1" s="1100"/>
      <c r="E1" s="1100"/>
      <c r="F1" s="1100"/>
      <c r="G1" s="1100"/>
      <c r="H1" s="1100"/>
      <c r="I1" s="1100"/>
      <c r="J1" s="1100"/>
      <c r="K1" s="1101"/>
    </row>
    <row r="2" spans="1:11" s="905" customFormat="1" ht="10.5" customHeight="1">
      <c r="A2" s="901"/>
      <c r="B2" s="902" t="s">
        <v>457</v>
      </c>
      <c r="C2" s="1102"/>
      <c r="D2" s="903"/>
      <c r="E2" s="903"/>
      <c r="F2" s="943"/>
      <c r="G2" s="943"/>
      <c r="H2" s="943"/>
      <c r="I2" s="927"/>
      <c r="J2" s="1346" t="s">
        <v>468</v>
      </c>
      <c r="K2" s="904"/>
    </row>
    <row r="3" spans="1:11" s="905" customFormat="1" ht="10.5" customHeight="1">
      <c r="A3" s="901"/>
      <c r="B3" s="771" t="s">
        <v>392</v>
      </c>
      <c r="C3" s="1102"/>
      <c r="D3" s="903"/>
      <c r="E3" s="903"/>
      <c r="F3" s="903"/>
      <c r="G3" s="903"/>
      <c r="H3" s="903"/>
      <c r="I3" s="903"/>
      <c r="J3" s="903"/>
      <c r="K3" s="904"/>
    </row>
    <row r="4" spans="1:11" s="905" customFormat="1" ht="10.5" customHeight="1">
      <c r="A4" s="901"/>
      <c r="B4" s="926" t="s">
        <v>320</v>
      </c>
      <c r="C4" s="1102"/>
      <c r="D4" s="903"/>
      <c r="E4" s="903"/>
      <c r="F4" s="903"/>
      <c r="G4" s="903"/>
      <c r="H4" s="903"/>
      <c r="I4" s="903"/>
      <c r="J4" s="903"/>
      <c r="K4" s="904"/>
    </row>
    <row r="5" spans="1:11" s="900" customFormat="1" ht="3" customHeight="1">
      <c r="A5" s="906"/>
      <c r="B5" s="907"/>
      <c r="C5" s="907"/>
      <c r="D5" s="907"/>
      <c r="E5" s="907"/>
      <c r="F5" s="907"/>
      <c r="G5" s="907"/>
      <c r="H5" s="907"/>
      <c r="I5" s="907"/>
      <c r="J5" s="907"/>
      <c r="K5" s="908"/>
    </row>
    <row r="6" spans="1:11" s="900" customFormat="1" ht="3" customHeight="1">
      <c r="A6" s="906"/>
      <c r="B6" s="909"/>
      <c r="C6" s="909"/>
      <c r="D6" s="909"/>
      <c r="E6" s="909"/>
      <c r="F6" s="909"/>
      <c r="G6" s="909"/>
      <c r="H6" s="909"/>
      <c r="I6" s="909"/>
      <c r="J6" s="909"/>
      <c r="K6" s="908"/>
    </row>
    <row r="7" spans="1:11" s="900" customFormat="1" ht="8.1" customHeight="1">
      <c r="A7" s="906"/>
      <c r="B7" s="910" t="s">
        <v>459</v>
      </c>
      <c r="C7" s="909">
        <v>2005</v>
      </c>
      <c r="D7" s="911">
        <v>2006</v>
      </c>
      <c r="E7" s="911">
        <v>2007</v>
      </c>
      <c r="F7" s="911">
        <v>2008</v>
      </c>
      <c r="G7" s="911">
        <v>2009</v>
      </c>
      <c r="H7" s="911" t="s">
        <v>395</v>
      </c>
      <c r="I7" s="911" t="s">
        <v>69</v>
      </c>
      <c r="J7" s="911" t="s">
        <v>10</v>
      </c>
      <c r="K7" s="908"/>
    </row>
    <row r="8" spans="1:11" s="900" customFormat="1" ht="3" customHeight="1">
      <c r="A8" s="906"/>
      <c r="B8" s="907"/>
      <c r="C8" s="907"/>
      <c r="D8" s="907"/>
      <c r="E8" s="907"/>
      <c r="F8" s="907"/>
      <c r="G8" s="907"/>
      <c r="H8" s="907"/>
      <c r="I8" s="907"/>
      <c r="J8" s="907"/>
      <c r="K8" s="908"/>
    </row>
    <row r="9" spans="1:11" s="900" customFormat="1" ht="3" customHeight="1">
      <c r="A9" s="906"/>
      <c r="B9" s="909"/>
      <c r="C9" s="909"/>
      <c r="D9" s="909"/>
      <c r="E9" s="909"/>
      <c r="F9" s="909"/>
      <c r="G9" s="909"/>
      <c r="H9" s="909"/>
      <c r="I9" s="909"/>
      <c r="J9" s="909"/>
      <c r="K9" s="908"/>
    </row>
    <row r="10" spans="1:11" s="916" customFormat="1" ht="9" customHeight="1">
      <c r="A10" s="912"/>
      <c r="B10" s="913" t="s">
        <v>4</v>
      </c>
      <c r="C10" s="1103">
        <f t="shared" ref="C10:G10" si="0">SUM(C11:C14)</f>
        <v>31328.193999999996</v>
      </c>
      <c r="D10" s="1103">
        <f t="shared" si="0"/>
        <v>30999.175999999999</v>
      </c>
      <c r="E10" s="1103">
        <f t="shared" si="0"/>
        <v>31339.342000000004</v>
      </c>
      <c r="F10" s="1103">
        <f t="shared" si="0"/>
        <v>31524.472999999998</v>
      </c>
      <c r="G10" s="1103">
        <f t="shared" si="0"/>
        <v>33008.978999999999</v>
      </c>
      <c r="H10" s="1103">
        <f>SUM(H11:H17)</f>
        <v>33680.371999999996</v>
      </c>
      <c r="I10" s="1103">
        <f>SUM(I11:I17)</f>
        <v>34778.513999999996</v>
      </c>
      <c r="J10" s="1103">
        <f>SUM(J11:J17)</f>
        <v>34433.040999999997</v>
      </c>
      <c r="K10" s="919"/>
    </row>
    <row r="11" spans="1:11" s="916" customFormat="1" ht="9" customHeight="1">
      <c r="A11" s="912"/>
      <c r="B11" s="917" t="s">
        <v>460</v>
      </c>
      <c r="C11" s="918">
        <v>8801.9060000000009</v>
      </c>
      <c r="D11" s="918">
        <v>8696.4050000000007</v>
      </c>
      <c r="E11" s="918">
        <v>8825.0750000000007</v>
      </c>
      <c r="F11" s="918">
        <v>8802.81</v>
      </c>
      <c r="G11" s="918">
        <v>9280.8320000000003</v>
      </c>
      <c r="H11" s="918">
        <v>9322.66</v>
      </c>
      <c r="I11" s="918">
        <v>9394.0990000000002</v>
      </c>
      <c r="J11" s="918">
        <v>9468.9240000000009</v>
      </c>
      <c r="K11" s="919"/>
    </row>
    <row r="12" spans="1:11" s="916" customFormat="1" ht="9" customHeight="1">
      <c r="A12" s="912"/>
      <c r="B12" s="917" t="s">
        <v>461</v>
      </c>
      <c r="C12" s="918">
        <v>19883.785</v>
      </c>
      <c r="D12" s="918">
        <v>19761.837</v>
      </c>
      <c r="E12" s="918">
        <v>19843.631000000001</v>
      </c>
      <c r="F12" s="918">
        <v>19967.478999999999</v>
      </c>
      <c r="G12" s="918">
        <v>20770.136999999999</v>
      </c>
      <c r="H12" s="918">
        <v>18009.741999999998</v>
      </c>
      <c r="I12" s="918">
        <v>18635.022000000001</v>
      </c>
      <c r="J12" s="918">
        <v>18230.235000000001</v>
      </c>
      <c r="K12" s="919"/>
    </row>
    <row r="13" spans="1:11" s="916" customFormat="1" ht="9" customHeight="1">
      <c r="A13" s="912"/>
      <c r="B13" s="917" t="s">
        <v>462</v>
      </c>
      <c r="C13" s="918">
        <v>26.082000000000001</v>
      </c>
      <c r="D13" s="918">
        <v>26.896000000000001</v>
      </c>
      <c r="E13" s="918">
        <v>27.039000000000001</v>
      </c>
      <c r="F13" s="918">
        <v>23.251999999999999</v>
      </c>
      <c r="G13" s="918">
        <v>35.231999999999999</v>
      </c>
      <c r="H13" s="1104" t="s">
        <v>7</v>
      </c>
      <c r="I13" s="1104" t="s">
        <v>7</v>
      </c>
      <c r="J13" s="1104" t="s">
        <v>7</v>
      </c>
      <c r="K13" s="919"/>
    </row>
    <row r="14" spans="1:11" s="916" customFormat="1" ht="9" customHeight="1">
      <c r="A14" s="912"/>
      <c r="B14" s="920" t="s">
        <v>463</v>
      </c>
      <c r="C14" s="918">
        <v>2616.4209999999998</v>
      </c>
      <c r="D14" s="918">
        <v>2514.038</v>
      </c>
      <c r="E14" s="918">
        <v>2643.5970000000002</v>
      </c>
      <c r="F14" s="918">
        <v>2730.9319999999998</v>
      </c>
      <c r="G14" s="918">
        <v>2922.7779999999998</v>
      </c>
      <c r="H14" s="1104" t="s">
        <v>7</v>
      </c>
      <c r="I14" s="1104" t="s">
        <v>7</v>
      </c>
      <c r="J14" s="1104" t="s">
        <v>7</v>
      </c>
      <c r="K14" s="919"/>
    </row>
    <row r="15" spans="1:11" s="916" customFormat="1" ht="9" customHeight="1">
      <c r="A15" s="912"/>
      <c r="B15" s="917" t="s">
        <v>464</v>
      </c>
      <c r="C15" s="1104" t="s">
        <v>7</v>
      </c>
      <c r="D15" s="1104" t="s">
        <v>7</v>
      </c>
      <c r="E15" s="1104" t="s">
        <v>7</v>
      </c>
      <c r="F15" s="1104" t="s">
        <v>7</v>
      </c>
      <c r="G15" s="1104" t="s">
        <v>7</v>
      </c>
      <c r="H15" s="918">
        <v>2224.6950000000002</v>
      </c>
      <c r="I15" s="918">
        <v>2392.4949999999999</v>
      </c>
      <c r="J15" s="918">
        <v>2407.3180000000002</v>
      </c>
      <c r="K15" s="919"/>
    </row>
    <row r="16" spans="1:11" s="916" customFormat="1" ht="9" customHeight="1">
      <c r="A16" s="912"/>
      <c r="B16" s="917" t="s">
        <v>465</v>
      </c>
      <c r="C16" s="1104" t="s">
        <v>7</v>
      </c>
      <c r="D16" s="1104" t="s">
        <v>7</v>
      </c>
      <c r="E16" s="1104" t="s">
        <v>7</v>
      </c>
      <c r="F16" s="1104" t="s">
        <v>7</v>
      </c>
      <c r="G16" s="1104" t="s">
        <v>7</v>
      </c>
      <c r="H16" s="918">
        <v>456.988</v>
      </c>
      <c r="I16" s="918">
        <v>450.23</v>
      </c>
      <c r="J16" s="918">
        <v>477.60500000000002</v>
      </c>
      <c r="K16" s="919"/>
    </row>
    <row r="17" spans="1:15" s="916" customFormat="1" ht="9" customHeight="1">
      <c r="A17" s="912"/>
      <c r="B17" s="920" t="s">
        <v>466</v>
      </c>
      <c r="C17" s="1104" t="s">
        <v>7</v>
      </c>
      <c r="D17" s="1104" t="s">
        <v>7</v>
      </c>
      <c r="E17" s="1104" t="s">
        <v>7</v>
      </c>
      <c r="F17" s="1104" t="s">
        <v>7</v>
      </c>
      <c r="G17" s="1104" t="s">
        <v>7</v>
      </c>
      <c r="H17" s="918">
        <v>3666.2869999999998</v>
      </c>
      <c r="I17" s="918">
        <v>3906.6680000000001</v>
      </c>
      <c r="J17" s="918">
        <v>3848.9589999999998</v>
      </c>
      <c r="K17" s="919"/>
    </row>
    <row r="18" spans="1:15" s="916" customFormat="1" ht="3" customHeight="1">
      <c r="A18" s="912"/>
      <c r="B18" s="921"/>
      <c r="C18" s="921"/>
      <c r="D18" s="907"/>
      <c r="E18" s="907"/>
      <c r="F18" s="907"/>
      <c r="G18" s="907"/>
      <c r="H18" s="907"/>
      <c r="I18" s="907"/>
      <c r="J18" s="907"/>
      <c r="K18" s="919"/>
    </row>
    <row r="19" spans="1:15" s="916" customFormat="1" ht="3" customHeight="1">
      <c r="A19" s="912"/>
      <c r="B19" s="917"/>
      <c r="C19" s="917"/>
      <c r="D19" s="909"/>
      <c r="E19" s="909"/>
      <c r="F19" s="909"/>
      <c r="G19" s="909"/>
      <c r="H19" s="909"/>
      <c r="I19" s="909"/>
      <c r="J19" s="909"/>
      <c r="K19" s="919"/>
    </row>
    <row r="20" spans="1:15" s="793" customFormat="1" ht="9.6" customHeight="1">
      <c r="A20" s="789"/>
      <c r="B20" s="790" t="s">
        <v>397</v>
      </c>
      <c r="C20" s="791"/>
      <c r="D20" s="791"/>
      <c r="E20" s="791"/>
      <c r="F20" s="1292"/>
      <c r="G20" s="1292"/>
      <c r="H20" s="1292"/>
      <c r="I20" s="1292"/>
      <c r="J20" s="1292"/>
      <c r="K20" s="792"/>
      <c r="L20" s="1292"/>
      <c r="M20" s="1292"/>
      <c r="N20" s="1292"/>
      <c r="O20" s="1292"/>
    </row>
    <row r="21" spans="1:15" s="793" customFormat="1" ht="9.6" customHeight="1">
      <c r="A21" s="789"/>
      <c r="B21" s="790" t="s">
        <v>398</v>
      </c>
      <c r="C21" s="791"/>
      <c r="D21" s="791"/>
      <c r="E21" s="791"/>
      <c r="F21" s="792"/>
      <c r="G21" s="1292"/>
      <c r="H21" s="1292"/>
      <c r="I21" s="1292"/>
      <c r="J21" s="1292"/>
      <c r="K21" s="792"/>
      <c r="L21" s="1292"/>
      <c r="M21" s="1292"/>
      <c r="N21" s="1292"/>
      <c r="O21" s="1292"/>
    </row>
    <row r="22" spans="1:15" s="793" customFormat="1" ht="9.6" customHeight="1">
      <c r="A22" s="789"/>
      <c r="B22" s="790" t="s">
        <v>399</v>
      </c>
      <c r="C22" s="791"/>
      <c r="D22" s="791"/>
      <c r="E22" s="791"/>
      <c r="F22" s="792"/>
      <c r="G22" s="1292"/>
      <c r="H22" s="1292"/>
      <c r="I22" s="1292"/>
      <c r="J22" s="1292"/>
      <c r="K22" s="792"/>
      <c r="L22" s="1292"/>
      <c r="M22" s="1292"/>
      <c r="N22" s="1292"/>
      <c r="O22" s="1292"/>
    </row>
    <row r="23" spans="1:15" s="793" customFormat="1" ht="9.6" customHeight="1">
      <c r="A23" s="789"/>
      <c r="B23" s="790" t="s">
        <v>400</v>
      </c>
      <c r="C23" s="791"/>
      <c r="D23" s="791"/>
      <c r="E23" s="791"/>
      <c r="F23" s="792"/>
      <c r="G23" s="1292"/>
      <c r="H23" s="1292"/>
      <c r="I23" s="1292"/>
      <c r="J23" s="1292"/>
      <c r="K23" s="792"/>
      <c r="L23" s="1292"/>
      <c r="M23" s="1292"/>
      <c r="N23" s="1292"/>
      <c r="O23" s="1292"/>
    </row>
    <row r="24" spans="1:15" s="793" customFormat="1" ht="9.6" customHeight="1">
      <c r="A24" s="789"/>
      <c r="B24" s="790" t="s">
        <v>401</v>
      </c>
      <c r="C24" s="791"/>
      <c r="D24" s="791"/>
      <c r="E24" s="791"/>
      <c r="F24" s="792"/>
      <c r="G24" s="1292"/>
      <c r="H24" s="1292"/>
      <c r="I24" s="1292"/>
      <c r="J24" s="1292"/>
      <c r="K24" s="792"/>
      <c r="L24" s="1292"/>
      <c r="M24" s="1292"/>
      <c r="N24" s="1292"/>
      <c r="O24" s="1292"/>
    </row>
    <row r="25" spans="1:15" s="793" customFormat="1" ht="9.6" customHeight="1">
      <c r="A25" s="789"/>
      <c r="B25" s="790" t="s">
        <v>402</v>
      </c>
      <c r="C25" s="791"/>
      <c r="D25" s="791"/>
      <c r="E25" s="791"/>
      <c r="F25" s="792"/>
      <c r="G25" s="1292"/>
      <c r="H25" s="1292"/>
      <c r="I25" s="1292"/>
      <c r="J25" s="1292"/>
      <c r="K25" s="792"/>
      <c r="L25" s="1292"/>
      <c r="M25" s="1292"/>
      <c r="N25" s="1292"/>
      <c r="O25" s="1292"/>
    </row>
    <row r="26" spans="1:15" s="793" customFormat="1" ht="9.6" customHeight="1">
      <c r="A26" s="789"/>
      <c r="B26" s="790" t="s">
        <v>403</v>
      </c>
      <c r="C26" s="791"/>
      <c r="D26" s="791"/>
      <c r="E26" s="791"/>
      <c r="F26" s="1292"/>
      <c r="G26" s="1292"/>
      <c r="H26" s="1292"/>
      <c r="I26" s="1292"/>
      <c r="J26" s="1292"/>
      <c r="K26" s="792"/>
      <c r="L26" s="1292"/>
      <c r="M26" s="1292"/>
      <c r="N26" s="1292"/>
      <c r="O26" s="1292"/>
    </row>
    <row r="27" spans="1:15" s="793" customFormat="1" ht="9.6" customHeight="1">
      <c r="A27" s="789"/>
      <c r="B27" s="790" t="s">
        <v>404</v>
      </c>
      <c r="C27" s="791"/>
      <c r="D27" s="791"/>
      <c r="E27" s="791"/>
      <c r="F27" s="1292"/>
      <c r="G27" s="1292"/>
      <c r="H27" s="1292"/>
      <c r="I27" s="1292"/>
      <c r="J27" s="1292"/>
      <c r="K27" s="792"/>
      <c r="L27" s="1292"/>
      <c r="M27" s="1292"/>
      <c r="N27" s="1292"/>
      <c r="O27" s="1292"/>
    </row>
    <row r="28" spans="1:15" s="916" customFormat="1" ht="9" customHeight="1">
      <c r="A28" s="912"/>
      <c r="B28" s="790" t="s">
        <v>405</v>
      </c>
      <c r="C28" s="1105"/>
      <c r="D28" s="909"/>
      <c r="E28" s="909"/>
      <c r="F28" s="909"/>
      <c r="G28" s="909"/>
      <c r="H28" s="909"/>
      <c r="I28" s="909"/>
      <c r="J28" s="909"/>
      <c r="K28" s="919"/>
      <c r="L28" s="909"/>
      <c r="M28" s="909"/>
    </row>
    <row r="29" spans="1:15" s="916" customFormat="1" ht="9" customHeight="1">
      <c r="A29" s="912"/>
      <c r="B29" s="790" t="s">
        <v>406</v>
      </c>
      <c r="C29" s="1105"/>
      <c r="D29" s="909"/>
      <c r="E29" s="909"/>
      <c r="F29" s="909"/>
      <c r="G29" s="909"/>
      <c r="H29" s="909"/>
      <c r="I29" s="909"/>
      <c r="J29" s="909"/>
      <c r="K29" s="919"/>
      <c r="L29" s="909"/>
      <c r="M29" s="909"/>
    </row>
    <row r="30" spans="1:15" s="916" customFormat="1" ht="4.5" customHeight="1">
      <c r="A30" s="1106"/>
      <c r="B30" s="907"/>
      <c r="C30" s="907"/>
      <c r="D30" s="907"/>
      <c r="E30" s="907"/>
      <c r="F30" s="907"/>
      <c r="G30" s="907"/>
      <c r="H30" s="907"/>
      <c r="I30" s="907"/>
      <c r="J30" s="907"/>
      <c r="K30" s="1107"/>
    </row>
    <row r="31" spans="1:15" hidden="1">
      <c r="L31" s="86" t="s">
        <v>36</v>
      </c>
    </row>
    <row r="32" spans="1:15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71:71" hidden="1"/>
    <row r="66" spans="71:71" hidden="1"/>
    <row r="67" spans="71:71" hidden="1"/>
    <row r="68" spans="71:71" hidden="1"/>
    <row r="69" spans="71:71" hidden="1"/>
    <row r="70" spans="71:71" hidden="1"/>
    <row r="71" spans="71:71" hidden="1"/>
    <row r="72" spans="71:71" hidden="1"/>
    <row r="73" spans="71:71" hidden="1"/>
    <row r="74" spans="71:71" hidden="1"/>
    <row r="75" spans="71:71" hidden="1"/>
    <row r="76" spans="71:71" hidden="1"/>
    <row r="77" spans="71:71" hidden="1"/>
    <row r="78" spans="71:71" hidden="1"/>
    <row r="79" spans="71:71" hidden="1"/>
    <row r="80" spans="71:71" hidden="1">
      <c r="BS80" s="925"/>
    </row>
  </sheetData>
  <sheetProtection sheet="1" objects="1" scenarios="1"/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S41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22.109375" style="86" customWidth="1"/>
    <col min="3" max="4" width="4.44140625" style="86" customWidth="1"/>
    <col min="5" max="5" width="4.5546875" style="86" customWidth="1"/>
    <col min="6" max="6" width="4.44140625" style="86" customWidth="1"/>
    <col min="7" max="7" width="4.5546875" style="86" customWidth="1"/>
    <col min="8" max="10" width="4.88671875" style="86" customWidth="1"/>
    <col min="11" max="12" width="0.88671875" style="86" customWidth="1"/>
    <col min="13" max="19" width="0" style="86" hidden="1" customWidth="1"/>
    <col min="20" max="16384" width="10.6640625" style="86" hidden="1"/>
  </cols>
  <sheetData>
    <row r="1" spans="1:19" s="1111" customFormat="1" ht="4.5" customHeight="1">
      <c r="A1" s="1108"/>
      <c r="B1" s="1109"/>
      <c r="C1" s="1109"/>
      <c r="D1" s="1109"/>
      <c r="E1" s="1109"/>
      <c r="F1" s="1109"/>
      <c r="G1" s="1109"/>
      <c r="H1" s="1109"/>
      <c r="I1" s="1109"/>
      <c r="J1" s="1109"/>
      <c r="K1" s="1110"/>
    </row>
    <row r="2" spans="1:19" s="1117" customFormat="1" ht="10.5" customHeight="1">
      <c r="A2" s="1112"/>
      <c r="B2" s="1113" t="s">
        <v>467</v>
      </c>
      <c r="C2" s="1114"/>
      <c r="D2" s="1114"/>
      <c r="E2" s="1114"/>
      <c r="F2" s="1114"/>
      <c r="G2" s="69"/>
      <c r="H2" s="927"/>
      <c r="I2" s="1115"/>
      <c r="J2" s="1346" t="s">
        <v>486</v>
      </c>
      <c r="K2" s="1116"/>
    </row>
    <row r="3" spans="1:19" s="1117" customFormat="1" ht="10.5" customHeight="1">
      <c r="A3" s="1112"/>
      <c r="B3" s="771" t="s">
        <v>392</v>
      </c>
      <c r="C3" s="1118"/>
      <c r="D3" s="1118"/>
      <c r="E3" s="1118"/>
      <c r="F3" s="1118"/>
      <c r="G3" s="1114"/>
      <c r="H3" s="69"/>
      <c r="I3" s="69"/>
      <c r="J3" s="69"/>
      <c r="K3" s="1116"/>
    </row>
    <row r="4" spans="1:19" s="1117" customFormat="1" ht="10.5" customHeight="1">
      <c r="A4" s="1112"/>
      <c r="B4" s="1119" t="s">
        <v>412</v>
      </c>
      <c r="C4" s="1120"/>
      <c r="D4" s="1120"/>
      <c r="E4" s="1120"/>
      <c r="F4" s="1120"/>
      <c r="G4" s="1120"/>
      <c r="H4" s="1120"/>
      <c r="I4" s="1120"/>
      <c r="J4" s="1120"/>
      <c r="K4" s="1116"/>
    </row>
    <row r="5" spans="1:19" s="1111" customFormat="1" ht="3" customHeight="1">
      <c r="A5" s="1121"/>
      <c r="B5" s="1122"/>
      <c r="C5" s="1122"/>
      <c r="D5" s="1122"/>
      <c r="E5" s="1122"/>
      <c r="F5" s="1122"/>
      <c r="G5" s="1122"/>
      <c r="H5" s="1122"/>
      <c r="I5" s="1122"/>
      <c r="J5" s="1122"/>
      <c r="K5" s="1123"/>
    </row>
    <row r="6" spans="1:19" s="1111" customFormat="1" ht="3" customHeight="1">
      <c r="A6" s="1121"/>
      <c r="B6" s="1124"/>
      <c r="C6" s="1124"/>
      <c r="D6" s="1124"/>
      <c r="E6" s="1124"/>
      <c r="F6" s="1124"/>
      <c r="G6" s="1124"/>
      <c r="H6" s="1124"/>
      <c r="I6" s="1124"/>
      <c r="J6" s="1124"/>
      <c r="K6" s="1123"/>
    </row>
    <row r="7" spans="1:19" s="1111" customFormat="1" ht="8.4" customHeight="1">
      <c r="A7" s="1121"/>
      <c r="B7" s="1125" t="s">
        <v>469</v>
      </c>
      <c r="C7" s="1124">
        <v>2005</v>
      </c>
      <c r="D7" s="1124">
        <v>2006</v>
      </c>
      <c r="E7" s="1126">
        <v>2007</v>
      </c>
      <c r="F7" s="1126">
        <v>2008</v>
      </c>
      <c r="G7" s="1126">
        <v>2009</v>
      </c>
      <c r="H7" s="1126" t="s">
        <v>395</v>
      </c>
      <c r="I7" s="1126" t="s">
        <v>69</v>
      </c>
      <c r="J7" s="1126" t="s">
        <v>10</v>
      </c>
      <c r="K7" s="1127"/>
      <c r="L7" s="1128"/>
      <c r="M7" s="1128"/>
      <c r="N7" s="1128"/>
      <c r="O7" s="1128"/>
      <c r="P7" s="1128"/>
      <c r="Q7" s="1128"/>
      <c r="R7" s="1128"/>
      <c r="S7" s="1128"/>
    </row>
    <row r="8" spans="1:19" s="1111" customFormat="1" ht="3" customHeight="1">
      <c r="A8" s="1121"/>
      <c r="B8" s="1122"/>
      <c r="C8" s="1122"/>
      <c r="D8" s="1122"/>
      <c r="E8" s="1122"/>
      <c r="F8" s="1122"/>
      <c r="G8" s="1122"/>
      <c r="H8" s="1122"/>
      <c r="I8" s="1122"/>
      <c r="J8" s="1122"/>
      <c r="K8" s="1127"/>
      <c r="L8" s="1128"/>
      <c r="O8" s="1128"/>
      <c r="P8" s="1128"/>
      <c r="Q8" s="1128"/>
      <c r="S8" s="1128"/>
    </row>
    <row r="9" spans="1:19" s="1111" customFormat="1" ht="3" customHeight="1">
      <c r="A9" s="1121"/>
      <c r="B9" s="1124"/>
      <c r="C9" s="1124"/>
      <c r="D9" s="1124"/>
      <c r="E9" s="1124"/>
      <c r="F9" s="1124"/>
      <c r="G9" s="1124"/>
      <c r="H9" s="1124"/>
      <c r="I9" s="1124"/>
      <c r="J9" s="1124"/>
      <c r="K9" s="1127"/>
      <c r="L9" s="1128"/>
      <c r="O9" s="1128"/>
      <c r="P9" s="1128"/>
      <c r="Q9" s="1128"/>
      <c r="S9" s="1128"/>
    </row>
    <row r="10" spans="1:19" s="1111" customFormat="1" ht="9" customHeight="1">
      <c r="A10" s="1121"/>
      <c r="B10" s="1129" t="s">
        <v>470</v>
      </c>
      <c r="K10" s="1123"/>
    </row>
    <row r="11" spans="1:19" s="1111" customFormat="1" ht="9" customHeight="1">
      <c r="A11" s="1121"/>
      <c r="B11" s="1129" t="s">
        <v>471</v>
      </c>
      <c r="C11" s="1130">
        <v>70.88</v>
      </c>
      <c r="D11" s="1130">
        <v>71.19</v>
      </c>
      <c r="E11" s="1130">
        <v>71.680000000000007</v>
      </c>
      <c r="F11" s="1131">
        <v>72.23</v>
      </c>
      <c r="G11" s="1131">
        <v>73.264899999999997</v>
      </c>
      <c r="H11" s="1131">
        <v>73.383942617643314</v>
      </c>
      <c r="I11" s="1131">
        <v>73.704955623836113</v>
      </c>
      <c r="J11" s="1131">
        <v>74.2</v>
      </c>
      <c r="K11" s="1123"/>
    </row>
    <row r="12" spans="1:19" s="1111" customFormat="1" ht="9" customHeight="1">
      <c r="A12" s="1121"/>
      <c r="B12" s="1129" t="s">
        <v>329</v>
      </c>
      <c r="F12" s="1132"/>
      <c r="G12" s="1132"/>
      <c r="H12" s="1132"/>
      <c r="I12" s="1132"/>
      <c r="J12" s="1132"/>
      <c r="K12" s="1123"/>
    </row>
    <row r="13" spans="1:19" s="1111" customFormat="1" ht="9" customHeight="1">
      <c r="A13" s="1121"/>
      <c r="B13" s="1129" t="s">
        <v>472</v>
      </c>
      <c r="C13" s="1130">
        <v>57.44</v>
      </c>
      <c r="D13" s="1130">
        <v>58.43</v>
      </c>
      <c r="E13" s="1130">
        <v>58.63</v>
      </c>
      <c r="F13" s="1131">
        <v>59.05</v>
      </c>
      <c r="G13" s="1131">
        <v>58.067</v>
      </c>
      <c r="H13" s="1131">
        <v>59.071110146932604</v>
      </c>
      <c r="I13" s="1131">
        <v>58.447772813586511</v>
      </c>
      <c r="J13" s="1131">
        <v>59.7</v>
      </c>
      <c r="K13" s="1123"/>
    </row>
    <row r="14" spans="1:19" s="1111" customFormat="1" ht="9" customHeight="1">
      <c r="A14" s="1121"/>
      <c r="B14" s="1129" t="s">
        <v>473</v>
      </c>
      <c r="F14" s="1132"/>
      <c r="G14" s="1132"/>
      <c r="H14" s="1132"/>
      <c r="I14" s="1132"/>
      <c r="J14" s="1132"/>
      <c r="K14" s="1123"/>
    </row>
    <row r="15" spans="1:19" s="1111" customFormat="1" ht="9" customHeight="1">
      <c r="A15" s="1121"/>
      <c r="B15" s="1129" t="s">
        <v>472</v>
      </c>
      <c r="C15" s="1130">
        <v>42.56</v>
      </c>
      <c r="D15" s="1130">
        <v>41.57</v>
      </c>
      <c r="E15" s="1130">
        <v>41.37</v>
      </c>
      <c r="F15" s="1131">
        <v>40.94</v>
      </c>
      <c r="G15" s="1131">
        <v>41.933</v>
      </c>
      <c r="H15" s="1131">
        <v>40.928889853067396</v>
      </c>
      <c r="I15" s="1131">
        <v>41.552227186413489</v>
      </c>
      <c r="J15" s="1131">
        <v>40.299999999999997</v>
      </c>
      <c r="K15" s="1123"/>
    </row>
    <row r="16" spans="1:19" s="1111" customFormat="1" ht="9" customHeight="1">
      <c r="A16" s="1121"/>
      <c r="B16" s="1129" t="s">
        <v>474</v>
      </c>
      <c r="F16" s="1132"/>
      <c r="G16" s="1132"/>
      <c r="H16" s="1132"/>
      <c r="I16" s="1132"/>
      <c r="J16" s="1132"/>
      <c r="K16" s="1123"/>
    </row>
    <row r="17" spans="1:14" s="1111" customFormat="1" ht="9" customHeight="1">
      <c r="A17" s="1121"/>
      <c r="B17" s="1129" t="s">
        <v>475</v>
      </c>
      <c r="C17" s="1130">
        <v>96.49</v>
      </c>
      <c r="D17" s="1130">
        <v>96.838356969410953</v>
      </c>
      <c r="E17" s="1130">
        <v>96.61</v>
      </c>
      <c r="F17" s="1131">
        <v>96.49</v>
      </c>
      <c r="G17" s="1131">
        <v>94.825800000000001</v>
      </c>
      <c r="H17" s="1131">
        <v>94.787186070241276</v>
      </c>
      <c r="I17" s="1131">
        <v>94.758564124167222</v>
      </c>
      <c r="J17" s="1131">
        <v>95.2</v>
      </c>
      <c r="K17" s="1123"/>
    </row>
    <row r="18" spans="1:14" s="1111" customFormat="1" ht="9" customHeight="1">
      <c r="A18" s="1121"/>
      <c r="B18" s="1129" t="s">
        <v>476</v>
      </c>
      <c r="F18" s="1132"/>
      <c r="G18" s="1132"/>
      <c r="H18" s="1132"/>
      <c r="I18" s="1132"/>
      <c r="J18" s="1132"/>
      <c r="K18" s="1123"/>
    </row>
    <row r="19" spans="1:14" s="1111" customFormat="1" ht="9" customHeight="1">
      <c r="A19" s="1121"/>
      <c r="B19" s="1129" t="s">
        <v>477</v>
      </c>
      <c r="C19" s="1130">
        <v>14.3</v>
      </c>
      <c r="D19" s="1130">
        <v>15.04</v>
      </c>
      <c r="E19" s="1130">
        <v>15.76</v>
      </c>
      <c r="F19" s="1131">
        <v>15.09</v>
      </c>
      <c r="G19" s="1131">
        <v>17.7667</v>
      </c>
      <c r="H19" s="1131">
        <v>17.369309341357631</v>
      </c>
      <c r="I19" s="1131">
        <v>18.010792525523087</v>
      </c>
      <c r="J19" s="1131">
        <v>17.8</v>
      </c>
      <c r="K19" s="1123"/>
    </row>
    <row r="20" spans="1:14" s="1111" customFormat="1" ht="9" customHeight="1">
      <c r="A20" s="1121"/>
      <c r="B20" s="1129" t="s">
        <v>478</v>
      </c>
      <c r="F20" s="1132"/>
      <c r="G20" s="1132"/>
      <c r="H20" s="1132"/>
      <c r="I20" s="1132"/>
      <c r="J20" s="1132"/>
      <c r="K20" s="1123"/>
    </row>
    <row r="21" spans="1:14" s="1111" customFormat="1" ht="9" customHeight="1">
      <c r="A21" s="1121"/>
      <c r="B21" s="1129" t="s">
        <v>477</v>
      </c>
      <c r="C21" s="1130">
        <v>85.7</v>
      </c>
      <c r="D21" s="1130">
        <v>84.96</v>
      </c>
      <c r="E21" s="1130">
        <v>84.24</v>
      </c>
      <c r="F21" s="1131">
        <v>84.9</v>
      </c>
      <c r="G21" s="1131">
        <v>82.2333</v>
      </c>
      <c r="H21" s="1131">
        <v>82.630690658642365</v>
      </c>
      <c r="I21" s="1131">
        <v>81.989207474476913</v>
      </c>
      <c r="J21" s="1131">
        <v>82.2</v>
      </c>
      <c r="K21" s="1123"/>
    </row>
    <row r="22" spans="1:14" s="1111" customFormat="1" ht="9" customHeight="1">
      <c r="A22" s="1121"/>
      <c r="B22" s="1129" t="s">
        <v>479</v>
      </c>
      <c r="C22" s="1130"/>
      <c r="D22" s="1130"/>
      <c r="E22" s="1130"/>
      <c r="F22" s="1131"/>
      <c r="G22" s="1131"/>
      <c r="H22" s="1131"/>
      <c r="I22" s="1131"/>
      <c r="J22" s="1131"/>
      <c r="K22" s="1123"/>
    </row>
    <row r="23" spans="1:14" s="1111" customFormat="1" ht="9" customHeight="1">
      <c r="A23" s="1121"/>
      <c r="B23" s="1129" t="s">
        <v>480</v>
      </c>
      <c r="F23" s="1132"/>
      <c r="G23" s="1132"/>
      <c r="H23" s="1132"/>
      <c r="I23" s="1132"/>
      <c r="J23" s="1132"/>
      <c r="K23" s="1123"/>
    </row>
    <row r="24" spans="1:14" s="1111" customFormat="1" ht="9" customHeight="1">
      <c r="A24" s="1121"/>
      <c r="B24" s="1129" t="s">
        <v>481</v>
      </c>
      <c r="C24" s="1130">
        <v>87.647825418282181</v>
      </c>
      <c r="D24" s="1130">
        <v>87.121661376452508</v>
      </c>
      <c r="E24" s="1130">
        <v>88.434728766220488</v>
      </c>
      <c r="F24" s="1131">
        <v>87.717244699232481</v>
      </c>
      <c r="G24" s="1131">
        <v>92.162359401862275</v>
      </c>
      <c r="H24" s="1131">
        <v>90.885889417536731</v>
      </c>
      <c r="I24" s="1131">
        <v>92.08435708435708</v>
      </c>
      <c r="J24" s="1131">
        <v>89.8</v>
      </c>
      <c r="K24" s="1123"/>
    </row>
    <row r="25" spans="1:14" s="1111" customFormat="1" ht="9" customHeight="1">
      <c r="A25" s="1121"/>
      <c r="B25" s="1129" t="s">
        <v>479</v>
      </c>
      <c r="F25" s="1132"/>
      <c r="G25" s="1132"/>
      <c r="H25" s="1132"/>
      <c r="I25" s="1132"/>
      <c r="J25" s="1132"/>
      <c r="K25" s="1123"/>
    </row>
    <row r="26" spans="1:14" s="1111" customFormat="1" ht="9" customHeight="1">
      <c r="A26" s="1121"/>
      <c r="B26" s="1129" t="s">
        <v>482</v>
      </c>
      <c r="F26" s="1132"/>
      <c r="G26" s="1132"/>
      <c r="H26" s="1132"/>
      <c r="I26" s="1132"/>
      <c r="J26" s="1132"/>
      <c r="K26" s="1123"/>
    </row>
    <row r="27" spans="1:14" s="1111" customFormat="1" ht="9" customHeight="1">
      <c r="A27" s="1121"/>
      <c r="B27" s="1129" t="s">
        <v>481</v>
      </c>
      <c r="C27" s="1130">
        <v>12.35</v>
      </c>
      <c r="D27" s="1130">
        <v>12.88</v>
      </c>
      <c r="E27" s="1130">
        <v>11.57</v>
      </c>
      <c r="F27" s="1131">
        <v>12.28</v>
      </c>
      <c r="G27" s="1131">
        <v>7.8376000000000001</v>
      </c>
      <c r="H27" s="1131">
        <v>9.114110582463276</v>
      </c>
      <c r="I27" s="1131">
        <v>7.9156429156429162</v>
      </c>
      <c r="J27" s="1131">
        <v>10.199999999999999</v>
      </c>
      <c r="K27" s="1123"/>
    </row>
    <row r="28" spans="1:14" s="1111" customFormat="1" ht="3" customHeight="1">
      <c r="A28" s="1121"/>
      <c r="B28" s="1133"/>
      <c r="C28" s="1133"/>
      <c r="D28" s="1133"/>
      <c r="E28" s="1133"/>
      <c r="F28" s="1133"/>
      <c r="G28" s="1133"/>
      <c r="H28" s="1133"/>
      <c r="I28" s="1133"/>
      <c r="J28" s="1134"/>
      <c r="K28" s="1123"/>
    </row>
    <row r="29" spans="1:14" s="1111" customFormat="1" ht="3" customHeight="1">
      <c r="A29" s="1121"/>
      <c r="B29" s="1109"/>
      <c r="C29" s="1109"/>
      <c r="D29" s="1109"/>
      <c r="E29" s="1109"/>
      <c r="F29" s="1109"/>
      <c r="G29" s="1109"/>
      <c r="H29" s="1109"/>
      <c r="I29" s="1109"/>
      <c r="J29" s="1109"/>
      <c r="K29" s="1123"/>
    </row>
    <row r="30" spans="1:14" s="793" customFormat="1" ht="9.6" customHeight="1">
      <c r="A30" s="789"/>
      <c r="B30" s="790" t="s">
        <v>397</v>
      </c>
      <c r="C30" s="791"/>
      <c r="D30" s="791"/>
      <c r="E30" s="791"/>
      <c r="F30" s="1292"/>
      <c r="G30" s="1292"/>
      <c r="H30" s="1292"/>
      <c r="I30" s="1292"/>
      <c r="J30" s="1292"/>
      <c r="K30" s="792"/>
      <c r="L30" s="1292"/>
      <c r="M30" s="1292"/>
      <c r="N30" s="1292"/>
    </row>
    <row r="31" spans="1:14" s="793" customFormat="1" ht="9.6" customHeight="1">
      <c r="A31" s="789"/>
      <c r="B31" s="790" t="s">
        <v>398</v>
      </c>
      <c r="C31" s="791"/>
      <c r="D31" s="791"/>
      <c r="E31" s="791"/>
      <c r="F31" s="792"/>
      <c r="G31" s="1292"/>
      <c r="H31" s="1292"/>
      <c r="I31" s="1292"/>
      <c r="J31" s="1292"/>
      <c r="K31" s="792"/>
      <c r="L31" s="1292"/>
      <c r="M31" s="1292"/>
      <c r="N31" s="1292"/>
    </row>
    <row r="32" spans="1:14" s="793" customFormat="1" ht="9.6" customHeight="1">
      <c r="A32" s="789"/>
      <c r="B32" s="790" t="s">
        <v>399</v>
      </c>
      <c r="C32" s="791"/>
      <c r="D32" s="791"/>
      <c r="E32" s="791"/>
      <c r="F32" s="792"/>
      <c r="G32" s="1292"/>
      <c r="H32" s="1292"/>
      <c r="I32" s="1292"/>
      <c r="J32" s="1292"/>
      <c r="K32" s="792"/>
      <c r="L32" s="1292"/>
      <c r="M32" s="1292"/>
      <c r="N32" s="1292"/>
    </row>
    <row r="33" spans="1:14" s="793" customFormat="1" ht="9.6" customHeight="1">
      <c r="A33" s="789"/>
      <c r="B33" s="790" t="s">
        <v>400</v>
      </c>
      <c r="C33" s="791"/>
      <c r="D33" s="791"/>
      <c r="E33" s="791"/>
      <c r="F33" s="792"/>
      <c r="G33" s="1292"/>
      <c r="H33" s="1292"/>
      <c r="I33" s="1292"/>
      <c r="J33" s="1292"/>
      <c r="K33" s="792"/>
      <c r="L33" s="1292"/>
      <c r="M33" s="1292"/>
      <c r="N33" s="1292"/>
    </row>
    <row r="34" spans="1:14" s="793" customFormat="1" ht="9.6" customHeight="1">
      <c r="A34" s="789"/>
      <c r="B34" s="790" t="s">
        <v>401</v>
      </c>
      <c r="C34" s="791"/>
      <c r="D34" s="791"/>
      <c r="E34" s="791"/>
      <c r="F34" s="792"/>
      <c r="G34" s="1292"/>
      <c r="H34" s="1292"/>
      <c r="I34" s="1292"/>
      <c r="J34" s="1292"/>
      <c r="K34" s="792"/>
      <c r="L34" s="1292"/>
      <c r="M34" s="1292"/>
      <c r="N34" s="1292"/>
    </row>
    <row r="35" spans="1:14" s="793" customFormat="1" ht="9.6" customHeight="1">
      <c r="A35" s="789"/>
      <c r="B35" s="790" t="s">
        <v>402</v>
      </c>
      <c r="C35" s="791"/>
      <c r="D35" s="791"/>
      <c r="E35" s="791"/>
      <c r="F35" s="792"/>
      <c r="G35" s="1292"/>
      <c r="H35" s="1292"/>
      <c r="I35" s="1292"/>
      <c r="J35" s="1292"/>
      <c r="K35" s="792"/>
      <c r="L35" s="1292"/>
      <c r="M35" s="1292"/>
      <c r="N35" s="1292"/>
    </row>
    <row r="36" spans="1:14" s="793" customFormat="1" ht="9.6" customHeight="1">
      <c r="A36" s="789"/>
      <c r="B36" s="790" t="s">
        <v>403</v>
      </c>
      <c r="C36" s="791"/>
      <c r="D36" s="791"/>
      <c r="E36" s="791"/>
      <c r="F36" s="1292"/>
      <c r="G36" s="1292"/>
      <c r="H36" s="1292"/>
      <c r="I36" s="1292"/>
      <c r="J36" s="1292"/>
      <c r="K36" s="792"/>
      <c r="L36" s="1292"/>
      <c r="M36" s="1292"/>
      <c r="N36" s="1292"/>
    </row>
    <row r="37" spans="1:14" s="793" customFormat="1" ht="9.6" customHeight="1">
      <c r="A37" s="789"/>
      <c r="B37" s="790" t="s">
        <v>404</v>
      </c>
      <c r="C37" s="791"/>
      <c r="D37" s="791"/>
      <c r="E37" s="791"/>
      <c r="F37" s="1292"/>
      <c r="G37" s="1292"/>
      <c r="H37" s="1292"/>
      <c r="I37" s="1292"/>
      <c r="J37" s="1292"/>
      <c r="K37" s="792"/>
      <c r="L37" s="1292"/>
      <c r="M37" s="1292"/>
      <c r="N37" s="1292"/>
    </row>
    <row r="38" spans="1:14" s="799" customFormat="1" ht="9.6" customHeight="1">
      <c r="A38" s="795"/>
      <c r="B38" s="790" t="s">
        <v>483</v>
      </c>
      <c r="C38" s="796"/>
      <c r="D38" s="796"/>
      <c r="E38" s="796"/>
      <c r="F38" s="796"/>
      <c r="G38" s="796"/>
      <c r="H38" s="796"/>
      <c r="I38" s="796"/>
      <c r="J38" s="796"/>
      <c r="K38" s="798"/>
      <c r="L38" s="800"/>
    </row>
    <row r="39" spans="1:14" s="799" customFormat="1" ht="9.6" customHeight="1">
      <c r="A39" s="795"/>
      <c r="B39" s="790" t="s">
        <v>484</v>
      </c>
      <c r="C39" s="796"/>
      <c r="D39" s="796"/>
      <c r="E39" s="796"/>
      <c r="F39" s="796"/>
      <c r="G39" s="796"/>
      <c r="H39" s="796"/>
      <c r="I39" s="796"/>
      <c r="J39" s="796"/>
      <c r="K39" s="798"/>
    </row>
    <row r="40" spans="1:14" s="1111" customFormat="1" ht="4.5" customHeight="1">
      <c r="A40" s="1135"/>
      <c r="B40" s="1136"/>
      <c r="C40" s="1136"/>
      <c r="D40" s="1136"/>
      <c r="E40" s="1136"/>
      <c r="F40" s="1136"/>
      <c r="G40" s="1136"/>
      <c r="H40" s="1136"/>
      <c r="I40" s="1136"/>
      <c r="J40" s="1136"/>
      <c r="K40" s="1137"/>
    </row>
    <row r="41" spans="1:14" hidden="1">
      <c r="L41" s="86" t="s">
        <v>36</v>
      </c>
    </row>
  </sheetData>
  <sheetProtection sheet="1" objects="1" scenarios="1"/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11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4.44140625" style="86" customWidth="1"/>
    <col min="3" max="3" width="5.88671875" style="86" customWidth="1"/>
    <col min="4" max="4" width="8.33203125" style="86" customWidth="1"/>
    <col min="5" max="5" width="8.44140625" style="86" customWidth="1"/>
    <col min="6" max="6" width="9.109375" style="86" customWidth="1"/>
    <col min="7" max="7" width="2.109375" style="86" customWidth="1"/>
    <col min="8" max="8" width="5.88671875" style="86" customWidth="1"/>
    <col min="9" max="9" width="8.109375" style="86" customWidth="1"/>
    <col min="10" max="10" width="6.6640625" style="86" customWidth="1"/>
    <col min="11" max="12" width="0.88671875" style="86" customWidth="1"/>
    <col min="13" max="13" width="0" style="86" hidden="1" customWidth="1"/>
    <col min="14" max="16384" width="11.44140625" style="86" hidden="1"/>
  </cols>
  <sheetData>
    <row r="1" spans="1:13" s="1141" customFormat="1" ht="4.6500000000000004" customHeight="1">
      <c r="A1" s="1138"/>
      <c r="B1" s="1139"/>
      <c r="C1" s="1139"/>
      <c r="D1" s="1139"/>
      <c r="E1" s="1139"/>
      <c r="F1" s="1139"/>
      <c r="G1" s="1139"/>
      <c r="H1" s="1139"/>
      <c r="I1" s="1139"/>
      <c r="J1" s="1139"/>
      <c r="K1" s="1140"/>
    </row>
    <row r="2" spans="1:13" s="1141" customFormat="1" ht="11.4" customHeight="1">
      <c r="A2" s="1142"/>
      <c r="B2" s="1143" t="s">
        <v>485</v>
      </c>
      <c r="C2" s="1144"/>
      <c r="D2" s="1144"/>
      <c r="E2" s="1144"/>
      <c r="F2" s="1145"/>
      <c r="G2" s="1145"/>
      <c r="H2" s="1145"/>
      <c r="I2" s="1145"/>
      <c r="J2" s="1350" t="s">
        <v>87</v>
      </c>
      <c r="K2" s="1147"/>
      <c r="M2" s="1349"/>
    </row>
    <row r="3" spans="1:13" s="1141" customFormat="1" ht="11.4" customHeight="1">
      <c r="A3" s="1142"/>
      <c r="B3" s="1148" t="s">
        <v>115</v>
      </c>
      <c r="C3" s="1144"/>
      <c r="D3" s="1144"/>
      <c r="E3" s="1144"/>
      <c r="F3" s="1145"/>
      <c r="G3" s="1145"/>
      <c r="H3" s="1145"/>
      <c r="I3" s="1145"/>
      <c r="J3" s="1149" t="s">
        <v>62</v>
      </c>
      <c r="K3" s="1147"/>
    </row>
    <row r="4" spans="1:13" s="1141" customFormat="1" ht="3" customHeight="1">
      <c r="A4" s="1142"/>
      <c r="B4" s="1150"/>
      <c r="C4" s="1150"/>
      <c r="D4" s="1150"/>
      <c r="E4" s="1150"/>
      <c r="F4" s="1150"/>
      <c r="G4" s="1150"/>
      <c r="H4" s="1150"/>
      <c r="I4" s="1150"/>
      <c r="J4" s="1150"/>
      <c r="K4" s="1147"/>
    </row>
    <row r="5" spans="1:13" s="1141" customFormat="1" ht="3" customHeight="1">
      <c r="A5" s="1142"/>
      <c r="B5" s="1145"/>
      <c r="C5" s="1145"/>
      <c r="D5" s="1145"/>
      <c r="E5" s="1145"/>
      <c r="F5" s="1145"/>
      <c r="G5" s="1145"/>
      <c r="H5" s="1145"/>
      <c r="I5" s="1145"/>
      <c r="J5" s="1145"/>
      <c r="K5" s="1147"/>
    </row>
    <row r="6" spans="1:13" s="1141" customFormat="1" ht="9" customHeight="1">
      <c r="A6" s="1142"/>
      <c r="B6" s="1375" t="s">
        <v>3</v>
      </c>
      <c r="C6" s="1377" t="s">
        <v>487</v>
      </c>
      <c r="D6" s="1382"/>
      <c r="E6" s="1382"/>
      <c r="F6" s="1382"/>
      <c r="G6" s="1151"/>
      <c r="H6" s="1382" t="s">
        <v>488</v>
      </c>
      <c r="I6" s="1382"/>
      <c r="J6" s="1382"/>
      <c r="K6" s="1152"/>
    </row>
    <row r="7" spans="1:13" s="1141" customFormat="1" ht="9" customHeight="1">
      <c r="A7" s="1142"/>
      <c r="B7" s="1376"/>
      <c r="C7" s="1383"/>
      <c r="D7" s="1383"/>
      <c r="E7" s="1383"/>
      <c r="F7" s="1383"/>
      <c r="G7" s="1151"/>
      <c r="H7" s="1383"/>
      <c r="I7" s="1383"/>
      <c r="J7" s="1383"/>
      <c r="K7" s="1152"/>
    </row>
    <row r="8" spans="1:13" s="1141" customFormat="1" ht="8.4" customHeight="1">
      <c r="A8" s="1142"/>
      <c r="B8" s="1376"/>
      <c r="C8" s="1381" t="s">
        <v>489</v>
      </c>
      <c r="D8" s="1381" t="s">
        <v>490</v>
      </c>
      <c r="E8" s="1381" t="s">
        <v>491</v>
      </c>
      <c r="F8" s="1384" t="s">
        <v>492</v>
      </c>
      <c r="G8" s="1299"/>
      <c r="H8" s="1298" t="s">
        <v>493</v>
      </c>
      <c r="I8" s="1381" t="s">
        <v>494</v>
      </c>
      <c r="J8" s="1381" t="s">
        <v>495</v>
      </c>
      <c r="K8" s="1152"/>
    </row>
    <row r="9" spans="1:13" s="1141" customFormat="1" ht="8.4" customHeight="1">
      <c r="A9" s="1142"/>
      <c r="B9" s="1376"/>
      <c r="C9" s="1380"/>
      <c r="D9" s="1380"/>
      <c r="E9" s="1380"/>
      <c r="F9" s="1385"/>
      <c r="G9" s="1299"/>
      <c r="H9" s="1299"/>
      <c r="I9" s="1380"/>
      <c r="J9" s="1380"/>
      <c r="K9" s="1152"/>
    </row>
    <row r="10" spans="1:13" s="1141" customFormat="1" ht="8.4" customHeight="1">
      <c r="A10" s="1142"/>
      <c r="B10" s="1376"/>
      <c r="C10" s="1380"/>
      <c r="D10" s="1380"/>
      <c r="E10" s="1380"/>
      <c r="F10" s="1385"/>
      <c r="G10" s="1299"/>
      <c r="H10" s="1299"/>
      <c r="I10" s="1380"/>
      <c r="J10" s="1299"/>
      <c r="K10" s="1152"/>
    </row>
    <row r="11" spans="1:13" s="1141" customFormat="1" ht="8.4" customHeight="1">
      <c r="A11" s="1142"/>
      <c r="B11" s="1376"/>
      <c r="C11" s="1299"/>
      <c r="D11" s="1299"/>
      <c r="E11" s="1299"/>
      <c r="F11" s="1385"/>
      <c r="G11" s="1299"/>
      <c r="H11" s="1299"/>
      <c r="I11" s="1299"/>
      <c r="J11" s="1299"/>
      <c r="K11" s="1152"/>
    </row>
    <row r="12" spans="1:13" s="1141" customFormat="1" ht="3" customHeight="1">
      <c r="A12" s="1142"/>
      <c r="B12" s="1153"/>
      <c r="C12" s="1153"/>
      <c r="D12" s="1153"/>
      <c r="E12" s="1153"/>
      <c r="F12" s="1153"/>
      <c r="G12" s="1153"/>
      <c r="H12" s="1153"/>
      <c r="I12" s="1153"/>
      <c r="J12" s="1153"/>
      <c r="K12" s="1154"/>
    </row>
    <row r="13" spans="1:13" s="1141" customFormat="1" ht="3" customHeight="1">
      <c r="A13" s="1142"/>
      <c r="B13" s="1155"/>
      <c r="C13" s="1156"/>
      <c r="D13" s="1156"/>
      <c r="E13" s="1156"/>
      <c r="F13" s="1156"/>
      <c r="G13" s="1156"/>
      <c r="H13" s="1156"/>
      <c r="I13" s="1156"/>
      <c r="J13" s="1156"/>
      <c r="K13" s="1157"/>
    </row>
    <row r="14" spans="1:13" s="1141" customFormat="1" ht="9" customHeight="1">
      <c r="A14" s="1142"/>
      <c r="B14" s="1158">
        <v>1995</v>
      </c>
      <c r="C14" s="1159">
        <v>326352</v>
      </c>
      <c r="D14" s="1159">
        <v>533479</v>
      </c>
      <c r="E14" s="1159">
        <v>340330</v>
      </c>
      <c r="F14" s="1159">
        <v>123661</v>
      </c>
      <c r="G14" s="1159"/>
      <c r="H14" s="1159">
        <v>170</v>
      </c>
      <c r="I14" s="1159">
        <v>2634</v>
      </c>
      <c r="J14" s="1159" t="s">
        <v>7</v>
      </c>
      <c r="K14" s="1160"/>
    </row>
    <row r="15" spans="1:13" s="1141" customFormat="1" ht="9" customHeight="1">
      <c r="A15" s="1142"/>
      <c r="B15" s="1158">
        <v>1996</v>
      </c>
      <c r="C15" s="1159">
        <v>343077</v>
      </c>
      <c r="D15" s="1159">
        <v>454540</v>
      </c>
      <c r="E15" s="1159">
        <v>320819</v>
      </c>
      <c r="F15" s="1159">
        <v>127016</v>
      </c>
      <c r="G15" s="1159"/>
      <c r="H15" s="1159">
        <v>735</v>
      </c>
      <c r="I15" s="1159">
        <v>12645</v>
      </c>
      <c r="J15" s="1159" t="s">
        <v>7</v>
      </c>
      <c r="K15" s="1160"/>
    </row>
    <row r="16" spans="1:13" s="1141" customFormat="1" ht="9" customHeight="1">
      <c r="A16" s="1142"/>
      <c r="B16" s="1158">
        <v>1997</v>
      </c>
      <c r="C16" s="1159">
        <v>418666</v>
      </c>
      <c r="D16" s="1159">
        <v>430370</v>
      </c>
      <c r="E16" s="1159">
        <v>333058</v>
      </c>
      <c r="F16" s="1159">
        <v>143519</v>
      </c>
      <c r="G16" s="1159"/>
      <c r="H16" s="1159">
        <v>2294</v>
      </c>
      <c r="I16" s="1159">
        <v>30685</v>
      </c>
      <c r="J16" s="1159" t="s">
        <v>7</v>
      </c>
      <c r="K16" s="1160"/>
    </row>
    <row r="17" spans="1:11" s="1141" customFormat="1" ht="9" customHeight="1">
      <c r="A17" s="1142"/>
      <c r="B17" s="1158">
        <v>1998</v>
      </c>
      <c r="C17" s="1159">
        <v>528925</v>
      </c>
      <c r="D17" s="1159">
        <v>448081</v>
      </c>
      <c r="E17" s="1159">
        <v>357941</v>
      </c>
      <c r="F17" s="1159">
        <v>155710</v>
      </c>
      <c r="G17" s="1159"/>
      <c r="H17" s="1159">
        <v>4080</v>
      </c>
      <c r="I17" s="1159">
        <v>50955</v>
      </c>
      <c r="J17" s="1159" t="s">
        <v>7</v>
      </c>
      <c r="K17" s="1160"/>
    </row>
    <row r="18" spans="1:11" s="1141" customFormat="1" ht="9" customHeight="1">
      <c r="A18" s="1142"/>
      <c r="B18" s="1158">
        <v>1999</v>
      </c>
      <c r="C18" s="1159">
        <v>488434</v>
      </c>
      <c r="D18" s="1159">
        <v>455282</v>
      </c>
      <c r="E18" s="1159">
        <v>323538</v>
      </c>
      <c r="F18" s="1159">
        <v>160358</v>
      </c>
      <c r="G18" s="1159"/>
      <c r="H18" s="1159">
        <v>4683</v>
      </c>
      <c r="I18" s="1159">
        <v>58273</v>
      </c>
      <c r="J18" s="1159" t="s">
        <v>7</v>
      </c>
      <c r="K18" s="1160"/>
    </row>
    <row r="19" spans="1:11" s="1141" customFormat="1" ht="7.2" customHeight="1">
      <c r="A19" s="1142"/>
      <c r="B19" s="1158"/>
      <c r="C19" s="1159"/>
      <c r="D19" s="1159"/>
      <c r="E19" s="1159"/>
      <c r="F19" s="1159"/>
      <c r="G19" s="1159"/>
      <c r="H19" s="1159"/>
      <c r="I19" s="1159"/>
      <c r="J19" s="1159"/>
      <c r="K19" s="1160"/>
    </row>
    <row r="20" spans="1:11" s="1141" customFormat="1" ht="9" customHeight="1">
      <c r="A20" s="1142"/>
      <c r="B20" s="1158">
        <v>2000</v>
      </c>
      <c r="C20" s="1159">
        <v>476168</v>
      </c>
      <c r="D20" s="1159">
        <v>431728</v>
      </c>
      <c r="E20" s="1159">
        <v>312371</v>
      </c>
      <c r="F20" s="1159">
        <v>169430</v>
      </c>
      <c r="G20" s="1159"/>
      <c r="H20" s="1159">
        <v>5412</v>
      </c>
      <c r="I20" s="1159">
        <v>68787</v>
      </c>
      <c r="J20" s="1159" t="s">
        <v>7</v>
      </c>
      <c r="K20" s="1160"/>
    </row>
    <row r="21" spans="1:11" s="1141" customFormat="1" ht="9" customHeight="1">
      <c r="A21" s="1142"/>
      <c r="B21" s="1158">
        <v>2001</v>
      </c>
      <c r="C21" s="1159">
        <v>452729</v>
      </c>
      <c r="D21" s="1159">
        <v>521755</v>
      </c>
      <c r="E21" s="1159">
        <v>363512</v>
      </c>
      <c r="F21" s="1159">
        <v>173429</v>
      </c>
      <c r="G21" s="1161"/>
      <c r="H21" s="1159">
        <v>5046</v>
      </c>
      <c r="I21" s="1159">
        <v>60633</v>
      </c>
      <c r="J21" s="1159" t="s">
        <v>7</v>
      </c>
      <c r="K21" s="1160"/>
    </row>
    <row r="22" spans="1:11" s="1141" customFormat="1" ht="9" customHeight="1">
      <c r="A22" s="1142"/>
      <c r="B22" s="1158">
        <v>2002</v>
      </c>
      <c r="C22" s="1159">
        <v>458611</v>
      </c>
      <c r="D22" s="1159">
        <v>570548</v>
      </c>
      <c r="E22" s="1159">
        <v>387392</v>
      </c>
      <c r="F22" s="1159">
        <v>183456</v>
      </c>
      <c r="G22" s="1161"/>
      <c r="H22" s="1159">
        <v>5165</v>
      </c>
      <c r="I22" s="1159">
        <v>58932</v>
      </c>
      <c r="J22" s="1159">
        <v>16235</v>
      </c>
      <c r="K22" s="1160"/>
    </row>
    <row r="23" spans="1:11" s="1141" customFormat="1" ht="9" customHeight="1">
      <c r="A23" s="1142"/>
      <c r="B23" s="1158">
        <v>2003</v>
      </c>
      <c r="C23" s="1159">
        <v>453569</v>
      </c>
      <c r="D23" s="1159">
        <v>592414</v>
      </c>
      <c r="E23" s="1159">
        <v>387185</v>
      </c>
      <c r="F23" s="1159">
        <v>175099</v>
      </c>
      <c r="G23" s="1161"/>
      <c r="H23" s="1159">
        <v>5835</v>
      </c>
      <c r="I23" s="1159">
        <v>70854</v>
      </c>
      <c r="J23" s="1159">
        <v>20612</v>
      </c>
      <c r="K23" s="1160"/>
    </row>
    <row r="24" spans="1:11" s="1141" customFormat="1" ht="9" customHeight="1">
      <c r="A24" s="1142"/>
      <c r="B24" s="1158">
        <v>2004</v>
      </c>
      <c r="C24" s="1159">
        <v>504279</v>
      </c>
      <c r="D24" s="1159">
        <v>644209</v>
      </c>
      <c r="E24" s="1159">
        <v>432118</v>
      </c>
      <c r="F24" s="1159">
        <v>190493</v>
      </c>
      <c r="G24" s="1159"/>
      <c r="H24" s="1159">
        <v>6152</v>
      </c>
      <c r="I24" s="1159">
        <v>76631</v>
      </c>
      <c r="J24" s="1159">
        <v>25712</v>
      </c>
      <c r="K24" s="1160"/>
    </row>
    <row r="25" spans="1:11" s="1141" customFormat="1" ht="7.2" customHeight="1">
      <c r="A25" s="1142"/>
      <c r="B25" s="1158"/>
      <c r="C25" s="1159"/>
      <c r="D25" s="1159"/>
      <c r="E25" s="1159"/>
      <c r="F25" s="1159"/>
      <c r="G25" s="1159"/>
      <c r="H25" s="1159"/>
      <c r="I25" s="1159"/>
      <c r="J25" s="1159"/>
      <c r="K25" s="1160"/>
    </row>
    <row r="26" spans="1:11" s="1141" customFormat="1" ht="9" customHeight="1">
      <c r="A26" s="1142"/>
      <c r="B26" s="1158">
        <v>2005</v>
      </c>
      <c r="C26" s="1159">
        <v>543559</v>
      </c>
      <c r="D26" s="1159">
        <v>638644</v>
      </c>
      <c r="E26" s="1159">
        <v>436071</v>
      </c>
      <c r="F26" s="1159">
        <v>188521</v>
      </c>
      <c r="G26" s="1159"/>
      <c r="H26" s="1159">
        <v>7031</v>
      </c>
      <c r="I26" s="1159">
        <v>85801</v>
      </c>
      <c r="J26" s="1159">
        <v>25965</v>
      </c>
      <c r="K26" s="1160"/>
    </row>
    <row r="27" spans="1:11" s="1141" customFormat="1" ht="9" customHeight="1">
      <c r="A27" s="1142"/>
      <c r="B27" s="1158">
        <v>2006</v>
      </c>
      <c r="C27" s="1159" t="s">
        <v>7</v>
      </c>
      <c r="D27" s="1159">
        <v>665778</v>
      </c>
      <c r="E27" s="1159" t="s">
        <v>7</v>
      </c>
      <c r="F27" s="1159">
        <v>193690</v>
      </c>
      <c r="G27" s="1159"/>
      <c r="H27" s="1159" t="s">
        <v>7</v>
      </c>
      <c r="I27" s="1159">
        <v>77800</v>
      </c>
      <c r="J27" s="1159">
        <v>25337</v>
      </c>
      <c r="K27" s="1160"/>
    </row>
    <row r="28" spans="1:11" s="1141" customFormat="1" ht="9" customHeight="1">
      <c r="A28" s="1142"/>
      <c r="B28" s="1158">
        <v>2007</v>
      </c>
      <c r="C28" s="1159" t="s">
        <v>7</v>
      </c>
      <c r="D28" s="1159">
        <v>741981</v>
      </c>
      <c r="E28" s="1159" t="s">
        <v>7</v>
      </c>
      <c r="F28" s="1159">
        <v>218546</v>
      </c>
      <c r="G28" s="1159"/>
      <c r="H28" s="1159" t="s">
        <v>7</v>
      </c>
      <c r="I28" s="1159">
        <v>69710</v>
      </c>
      <c r="J28" s="1159">
        <v>22976</v>
      </c>
      <c r="K28" s="1160"/>
    </row>
    <row r="29" spans="1:11" s="1141" customFormat="1" ht="9" customHeight="1">
      <c r="A29" s="1142"/>
      <c r="B29" s="1158">
        <v>2008</v>
      </c>
      <c r="C29" s="1159" t="s">
        <v>7</v>
      </c>
      <c r="D29" s="1159">
        <v>918854</v>
      </c>
      <c r="E29" s="1159" t="s">
        <v>7</v>
      </c>
      <c r="F29" s="1159">
        <v>303353</v>
      </c>
      <c r="G29" s="1159"/>
      <c r="H29" s="1159" t="s">
        <v>7</v>
      </c>
      <c r="I29" s="1159">
        <v>81599</v>
      </c>
      <c r="J29" s="1159" t="s">
        <v>496</v>
      </c>
      <c r="K29" s="1160"/>
    </row>
    <row r="30" spans="1:11" s="1141" customFormat="1" ht="9" customHeight="1">
      <c r="A30" s="1142"/>
      <c r="B30" s="1158">
        <v>2009</v>
      </c>
      <c r="C30" s="1159" t="s">
        <v>7</v>
      </c>
      <c r="D30" s="1159">
        <v>1091971</v>
      </c>
      <c r="E30" s="1159" t="s">
        <v>7</v>
      </c>
      <c r="F30" s="1159">
        <v>311400</v>
      </c>
      <c r="G30" s="1159"/>
      <c r="H30" s="1159" t="s">
        <v>7</v>
      </c>
      <c r="I30" s="1159">
        <v>98172</v>
      </c>
      <c r="J30" s="1159" t="s">
        <v>496</v>
      </c>
      <c r="K30" s="1160"/>
    </row>
    <row r="31" spans="1:11" s="1141" customFormat="1" ht="7.2" customHeight="1">
      <c r="A31" s="1142"/>
      <c r="B31" s="1158"/>
      <c r="C31" s="1159"/>
      <c r="D31" s="1159"/>
      <c r="E31" s="1159"/>
      <c r="F31" s="1159"/>
      <c r="G31" s="1159"/>
      <c r="H31" s="1159"/>
      <c r="I31" s="1159"/>
      <c r="J31" s="1159"/>
      <c r="K31" s="1160"/>
    </row>
    <row r="32" spans="1:11" s="1141" customFormat="1" ht="9" customHeight="1">
      <c r="A32" s="1142"/>
      <c r="B32" s="1158">
        <v>2010</v>
      </c>
      <c r="C32" s="1159" t="s">
        <v>7</v>
      </c>
      <c r="D32" s="1159">
        <v>869799</v>
      </c>
      <c r="E32" s="1159" t="s">
        <v>7</v>
      </c>
      <c r="F32" s="1159">
        <v>294492</v>
      </c>
      <c r="G32" s="1159"/>
      <c r="H32" s="1159" t="s">
        <v>7</v>
      </c>
      <c r="I32" s="1159">
        <v>125937</v>
      </c>
      <c r="J32" s="1159" t="s">
        <v>496</v>
      </c>
      <c r="K32" s="1160"/>
    </row>
    <row r="33" spans="1:11" s="1141" customFormat="1" ht="9" customHeight="1">
      <c r="A33" s="1142"/>
      <c r="B33" s="1158">
        <v>2011</v>
      </c>
      <c r="C33" s="1159" t="s">
        <v>7</v>
      </c>
      <c r="D33" s="1159">
        <v>908155</v>
      </c>
      <c r="E33" s="1159" t="s">
        <v>7</v>
      </c>
      <c r="F33" s="1159">
        <v>335054</v>
      </c>
      <c r="G33" s="1159"/>
      <c r="H33" s="1159" t="s">
        <v>7</v>
      </c>
      <c r="I33" s="1159">
        <v>144555</v>
      </c>
      <c r="J33" s="1159" t="s">
        <v>496</v>
      </c>
      <c r="K33" s="1160"/>
    </row>
    <row r="34" spans="1:11" s="1141" customFormat="1" ht="9" customHeight="1">
      <c r="A34" s="1142"/>
      <c r="B34" s="1158">
        <v>2012</v>
      </c>
      <c r="C34" s="1159" t="s">
        <v>7</v>
      </c>
      <c r="D34" s="1159">
        <v>996967</v>
      </c>
      <c r="E34" s="1159" t="s">
        <v>7</v>
      </c>
      <c r="F34" s="1159">
        <v>404819</v>
      </c>
      <c r="G34" s="1159"/>
      <c r="H34" s="1159" t="s">
        <v>7</v>
      </c>
      <c r="I34" s="1159">
        <v>160729</v>
      </c>
      <c r="J34" s="1159" t="s">
        <v>496</v>
      </c>
      <c r="K34" s="1160"/>
    </row>
    <row r="35" spans="1:11" s="1141" customFormat="1" ht="6.6" customHeight="1">
      <c r="A35" s="1142"/>
      <c r="B35" s="1162"/>
      <c r="C35" s="1163"/>
      <c r="D35" s="1163"/>
      <c r="E35" s="1163"/>
      <c r="F35" s="1163"/>
      <c r="G35" s="1163"/>
      <c r="H35" s="1163"/>
      <c r="I35" s="1163"/>
      <c r="J35" s="1163"/>
      <c r="K35" s="1160"/>
    </row>
    <row r="36" spans="1:11" s="1141" customFormat="1" ht="8.4" customHeight="1">
      <c r="A36" s="1142"/>
      <c r="B36" s="1164"/>
      <c r="C36" s="1163"/>
      <c r="D36" s="1163"/>
      <c r="E36" s="1163"/>
      <c r="F36" s="1163"/>
      <c r="G36" s="1163"/>
      <c r="H36" s="1163"/>
      <c r="I36" s="1163"/>
      <c r="J36" s="1146" t="s">
        <v>87</v>
      </c>
      <c r="K36" s="1160"/>
    </row>
    <row r="37" spans="1:11" s="1141" customFormat="1" ht="8.4" customHeight="1">
      <c r="A37" s="1142"/>
      <c r="B37" s="1164"/>
      <c r="C37" s="1163"/>
      <c r="D37" s="1163"/>
      <c r="E37" s="1163"/>
      <c r="F37" s="1163"/>
      <c r="G37" s="1163"/>
      <c r="H37" s="1163"/>
      <c r="I37" s="1163"/>
      <c r="J37" s="1149" t="s">
        <v>161</v>
      </c>
      <c r="K37" s="1160"/>
    </row>
    <row r="38" spans="1:11" s="1141" customFormat="1" ht="3" customHeight="1">
      <c r="A38" s="1142"/>
      <c r="B38" s="1162"/>
      <c r="C38" s="1163"/>
      <c r="D38" s="1163"/>
      <c r="E38" s="1163"/>
      <c r="F38" s="1163"/>
      <c r="G38" s="1163"/>
      <c r="H38" s="1163"/>
      <c r="I38" s="1163"/>
      <c r="J38" s="1163"/>
      <c r="K38" s="1160"/>
    </row>
    <row r="39" spans="1:11" s="1141" customFormat="1" ht="3" customHeight="1">
      <c r="A39" s="1142"/>
      <c r="B39" s="1165"/>
      <c r="C39" s="1166"/>
      <c r="D39" s="1166"/>
      <c r="E39" s="1166"/>
      <c r="F39" s="1166"/>
      <c r="G39" s="1166"/>
      <c r="H39" s="1166"/>
      <c r="I39" s="1166"/>
      <c r="J39" s="1166"/>
      <c r="K39" s="1160"/>
    </row>
    <row r="40" spans="1:11" s="1141" customFormat="1" ht="9" customHeight="1">
      <c r="A40" s="1142"/>
      <c r="B40" s="1375" t="s">
        <v>3</v>
      </c>
      <c r="C40" s="1151"/>
      <c r="D40" s="1167"/>
      <c r="E40" s="1168" t="s">
        <v>497</v>
      </c>
      <c r="F40" s="1169"/>
      <c r="G40" s="1169"/>
      <c r="H40" s="1170"/>
      <c r="I40" s="1170"/>
      <c r="J40" s="1170"/>
      <c r="K40" s="1160"/>
    </row>
    <row r="41" spans="1:11" s="1141" customFormat="1" ht="8.4" customHeight="1">
      <c r="A41" s="1142"/>
      <c r="B41" s="1376"/>
      <c r="C41" s="1151"/>
      <c r="D41" s="1380"/>
      <c r="E41" s="1381" t="s">
        <v>493</v>
      </c>
      <c r="F41" s="1381" t="s">
        <v>490</v>
      </c>
      <c r="G41" s="1300"/>
      <c r="H41" s="1381" t="s">
        <v>489</v>
      </c>
      <c r="I41" s="1373" t="s">
        <v>492</v>
      </c>
      <c r="J41" s="1373" t="s">
        <v>498</v>
      </c>
      <c r="K41" s="1160"/>
    </row>
    <row r="42" spans="1:11" s="1141" customFormat="1" ht="8.4" customHeight="1">
      <c r="A42" s="1142"/>
      <c r="B42" s="1376"/>
      <c r="C42" s="1171"/>
      <c r="D42" s="1380"/>
      <c r="E42" s="1380"/>
      <c r="F42" s="1380"/>
      <c r="G42" s="1301"/>
      <c r="H42" s="1380"/>
      <c r="I42" s="1374"/>
      <c r="J42" s="1374"/>
      <c r="K42" s="1160"/>
    </row>
    <row r="43" spans="1:11" s="1141" customFormat="1" ht="8.4" customHeight="1">
      <c r="A43" s="1142"/>
      <c r="B43" s="1376"/>
      <c r="C43" s="1171"/>
      <c r="D43" s="1172"/>
      <c r="E43" s="1172"/>
      <c r="F43" s="1299"/>
      <c r="G43" s="1301"/>
      <c r="H43" s="1380"/>
      <c r="I43" s="1374"/>
      <c r="J43" s="1374"/>
      <c r="K43" s="1160"/>
    </row>
    <row r="44" spans="1:11" s="1141" customFormat="1" ht="8.4" customHeight="1">
      <c r="A44" s="1142"/>
      <c r="B44" s="1376"/>
      <c r="C44" s="1171"/>
      <c r="D44" s="1172"/>
      <c r="E44" s="1172"/>
      <c r="F44" s="1299"/>
      <c r="G44" s="1301"/>
      <c r="H44" s="1301"/>
      <c r="I44" s="1374"/>
      <c r="J44" s="1301"/>
      <c r="K44" s="1160"/>
    </row>
    <row r="45" spans="1:11" s="1141" customFormat="1" ht="3" customHeight="1">
      <c r="A45" s="1142"/>
      <c r="B45" s="1150"/>
      <c r="C45" s="1173"/>
      <c r="D45" s="1173"/>
      <c r="E45" s="1173"/>
      <c r="F45" s="1174"/>
      <c r="G45" s="1174"/>
      <c r="H45" s="1174"/>
      <c r="I45" s="1174"/>
      <c r="J45" s="1145"/>
      <c r="K45" s="1160"/>
    </row>
    <row r="46" spans="1:11" s="1141" customFormat="1" ht="3" customHeight="1">
      <c r="A46" s="1142"/>
      <c r="B46" s="1145"/>
      <c r="C46" s="1155"/>
      <c r="D46" s="1155"/>
      <c r="E46" s="1155"/>
      <c r="F46" s="1163"/>
      <c r="G46" s="1163"/>
      <c r="H46" s="1163"/>
      <c r="I46" s="1163"/>
      <c r="J46" s="1175"/>
      <c r="K46" s="1160"/>
    </row>
    <row r="47" spans="1:11" s="1141" customFormat="1" ht="9" customHeight="1">
      <c r="A47" s="1142"/>
      <c r="B47" s="1158">
        <v>1995</v>
      </c>
      <c r="C47" s="1176"/>
      <c r="D47" s="1176"/>
      <c r="E47" s="1176">
        <v>11</v>
      </c>
      <c r="F47" s="1177">
        <v>29142</v>
      </c>
      <c r="G47" s="1177"/>
      <c r="H47" s="1177">
        <v>17838</v>
      </c>
      <c r="I47" s="1177">
        <v>1754</v>
      </c>
      <c r="J47" s="1177">
        <v>195</v>
      </c>
      <c r="K47" s="1160"/>
    </row>
    <row r="48" spans="1:11" s="1141" customFormat="1" ht="9" customHeight="1">
      <c r="A48" s="1142"/>
      <c r="B48" s="1158">
        <v>1996</v>
      </c>
      <c r="C48" s="1176"/>
      <c r="D48" s="1176"/>
      <c r="E48" s="1176">
        <v>23</v>
      </c>
      <c r="F48" s="1177">
        <v>28716</v>
      </c>
      <c r="G48" s="1177"/>
      <c r="H48" s="1177">
        <v>22413</v>
      </c>
      <c r="I48" s="1177">
        <v>8027</v>
      </c>
      <c r="J48" s="1177">
        <v>586</v>
      </c>
      <c r="K48" s="1160"/>
    </row>
    <row r="49" spans="1:11" s="1141" customFormat="1" ht="9" customHeight="1">
      <c r="A49" s="1142"/>
      <c r="B49" s="1158">
        <v>1997</v>
      </c>
      <c r="C49" s="1176"/>
      <c r="D49" s="1176"/>
      <c r="E49" s="1176">
        <v>49</v>
      </c>
      <c r="F49" s="1177">
        <v>75237</v>
      </c>
      <c r="G49" s="1177"/>
      <c r="H49" s="1177">
        <v>66726</v>
      </c>
      <c r="I49" s="1177">
        <v>18288</v>
      </c>
      <c r="J49" s="1177">
        <v>1845</v>
      </c>
      <c r="K49" s="1160"/>
    </row>
    <row r="50" spans="1:11" s="1141" customFormat="1" ht="9" customHeight="1">
      <c r="A50" s="1142"/>
      <c r="B50" s="1158">
        <v>1998</v>
      </c>
      <c r="C50" s="1176"/>
      <c r="D50" s="1176"/>
      <c r="E50" s="1176">
        <v>88</v>
      </c>
      <c r="F50" s="1177">
        <v>200264</v>
      </c>
      <c r="G50" s="1177"/>
      <c r="H50" s="1177">
        <v>233663</v>
      </c>
      <c r="I50" s="1177">
        <v>72323</v>
      </c>
      <c r="J50" s="1177">
        <v>5308</v>
      </c>
      <c r="K50" s="1160"/>
    </row>
    <row r="51" spans="1:11" s="1141" customFormat="1" ht="9" customHeight="1">
      <c r="A51" s="1142"/>
      <c r="B51" s="1158">
        <v>1999</v>
      </c>
      <c r="C51" s="1176"/>
      <c r="D51" s="1176"/>
      <c r="E51" s="1176">
        <v>123</v>
      </c>
      <c r="F51" s="1177">
        <v>300995</v>
      </c>
      <c r="G51" s="1177"/>
      <c r="H51" s="1177">
        <v>355064</v>
      </c>
      <c r="I51" s="1177">
        <v>103085</v>
      </c>
      <c r="J51" s="1177">
        <v>7703</v>
      </c>
      <c r="K51" s="1160"/>
    </row>
    <row r="52" spans="1:11" s="1141" customFormat="1" ht="7.2" customHeight="1">
      <c r="A52" s="1142"/>
      <c r="B52" s="1158"/>
      <c r="C52" s="1159"/>
      <c r="D52" s="1159"/>
      <c r="E52" s="1159"/>
      <c r="F52" s="1159"/>
      <c r="G52" s="1159"/>
      <c r="H52" s="1159"/>
      <c r="I52" s="1159"/>
      <c r="J52" s="1159"/>
      <c r="K52" s="1160"/>
    </row>
    <row r="53" spans="1:11" s="1141" customFormat="1" ht="9" customHeight="1">
      <c r="A53" s="1142"/>
      <c r="B53" s="1158">
        <v>2000</v>
      </c>
      <c r="C53" s="1176"/>
      <c r="D53" s="1176"/>
      <c r="E53" s="1176">
        <v>144</v>
      </c>
      <c r="F53" s="1177">
        <v>288068</v>
      </c>
      <c r="G53" s="1177"/>
      <c r="H53" s="1177">
        <v>343262</v>
      </c>
      <c r="I53" s="1177">
        <v>106029</v>
      </c>
      <c r="J53" s="1177">
        <v>8757</v>
      </c>
      <c r="K53" s="1160"/>
    </row>
    <row r="54" spans="1:11" s="1141" customFormat="1" ht="9" customHeight="1">
      <c r="A54" s="1142"/>
      <c r="B54" s="1158">
        <v>2001</v>
      </c>
      <c r="C54" s="1176"/>
      <c r="D54" s="1176"/>
      <c r="E54" s="1176">
        <v>135</v>
      </c>
      <c r="F54" s="1177">
        <v>281347</v>
      </c>
      <c r="G54" s="1177"/>
      <c r="H54" s="1177">
        <v>276159</v>
      </c>
      <c r="I54" s="1177">
        <v>79071</v>
      </c>
      <c r="J54" s="1177">
        <v>6463</v>
      </c>
      <c r="K54" s="1160"/>
    </row>
    <row r="55" spans="1:11" s="1141" customFormat="1" ht="9" customHeight="1">
      <c r="A55" s="1142"/>
      <c r="B55" s="1158">
        <v>2002</v>
      </c>
      <c r="C55" s="1176"/>
      <c r="D55" s="1176"/>
      <c r="E55" s="1176">
        <v>154</v>
      </c>
      <c r="F55" s="1177">
        <v>305603</v>
      </c>
      <c r="G55" s="1177"/>
      <c r="H55" s="1177">
        <v>251480</v>
      </c>
      <c r="I55" s="1177">
        <v>84777</v>
      </c>
      <c r="J55" s="1177">
        <v>6780</v>
      </c>
      <c r="K55" s="1160"/>
    </row>
    <row r="56" spans="1:11" s="1141" customFormat="1" ht="9" customHeight="1">
      <c r="A56" s="1142"/>
      <c r="B56" s="1158">
        <v>2003</v>
      </c>
      <c r="C56" s="1176"/>
      <c r="D56" s="1176"/>
      <c r="E56" s="1176">
        <v>173</v>
      </c>
      <c r="F56" s="1177">
        <v>293890</v>
      </c>
      <c r="G56" s="1177"/>
      <c r="H56" s="1177">
        <v>199207</v>
      </c>
      <c r="I56" s="1177">
        <v>76404</v>
      </c>
      <c r="J56" s="1177">
        <v>6555</v>
      </c>
      <c r="K56" s="1160"/>
    </row>
    <row r="57" spans="1:11" s="1141" customFormat="1" ht="9" customHeight="1">
      <c r="A57" s="1142"/>
      <c r="B57" s="1158">
        <v>2004</v>
      </c>
      <c r="C57" s="1176"/>
      <c r="D57" s="1176"/>
      <c r="E57" s="1176">
        <v>251</v>
      </c>
      <c r="F57" s="1177">
        <v>328755</v>
      </c>
      <c r="G57" s="1177"/>
      <c r="H57" s="1177">
        <v>305763</v>
      </c>
      <c r="I57" s="1177">
        <v>92569</v>
      </c>
      <c r="J57" s="1177">
        <v>8797</v>
      </c>
      <c r="K57" s="1160"/>
    </row>
    <row r="58" spans="1:11" s="1141" customFormat="1" ht="7.2" customHeight="1">
      <c r="A58" s="1142"/>
      <c r="B58" s="1158"/>
      <c r="C58" s="1159"/>
      <c r="D58" s="1159"/>
      <c r="E58" s="1159"/>
      <c r="F58" s="1159"/>
      <c r="G58" s="1159"/>
      <c r="H58" s="1159"/>
      <c r="I58" s="1159"/>
      <c r="J58" s="1159"/>
      <c r="K58" s="1160"/>
    </row>
    <row r="59" spans="1:11" s="1141" customFormat="1" ht="9" customHeight="1">
      <c r="A59" s="1142"/>
      <c r="B59" s="1158">
        <v>2005</v>
      </c>
      <c r="C59" s="1176"/>
      <c r="D59" s="1176"/>
      <c r="E59" s="1176">
        <v>268</v>
      </c>
      <c r="F59" s="1177">
        <v>297828</v>
      </c>
      <c r="G59" s="1177"/>
      <c r="H59" s="1177">
        <v>317571</v>
      </c>
      <c r="I59" s="1177">
        <v>90200</v>
      </c>
      <c r="J59" s="1177">
        <v>10132</v>
      </c>
      <c r="K59" s="1160"/>
    </row>
    <row r="60" spans="1:11" s="1141" customFormat="1" ht="9" customHeight="1">
      <c r="A60" s="1142"/>
      <c r="B60" s="1158">
        <v>2006</v>
      </c>
      <c r="C60" s="1176"/>
      <c r="D60" s="1176"/>
      <c r="E60" s="1177" t="s">
        <v>7</v>
      </c>
      <c r="F60" s="1177">
        <v>259513</v>
      </c>
      <c r="G60" s="1177"/>
      <c r="H60" s="1177" t="s">
        <v>7</v>
      </c>
      <c r="I60" s="1177">
        <v>76838</v>
      </c>
      <c r="J60" s="1177" t="s">
        <v>7</v>
      </c>
      <c r="K60" s="1160"/>
    </row>
    <row r="61" spans="1:11" s="1141" customFormat="1" ht="9" customHeight="1">
      <c r="A61" s="1142"/>
      <c r="B61" s="1158">
        <v>2007</v>
      </c>
      <c r="C61" s="1176"/>
      <c r="D61" s="1176"/>
      <c r="E61" s="1177" t="s">
        <v>7</v>
      </c>
      <c r="F61" s="1177">
        <v>303584</v>
      </c>
      <c r="G61" s="1177"/>
      <c r="H61" s="1177" t="s">
        <v>7</v>
      </c>
      <c r="I61" s="1177">
        <v>88833</v>
      </c>
      <c r="J61" s="1177" t="s">
        <v>7</v>
      </c>
      <c r="K61" s="1160"/>
    </row>
    <row r="62" spans="1:11" s="1141" customFormat="1" ht="9" customHeight="1">
      <c r="A62" s="1142"/>
      <c r="B62" s="1158">
        <v>2008</v>
      </c>
      <c r="C62" s="1176"/>
      <c r="D62" s="1176"/>
      <c r="E62" s="1177" t="s">
        <v>7</v>
      </c>
      <c r="F62" s="1177">
        <v>403873</v>
      </c>
      <c r="G62" s="1177"/>
      <c r="H62" s="1177" t="s">
        <v>7</v>
      </c>
      <c r="I62" s="1177">
        <v>118401</v>
      </c>
      <c r="J62" s="1177" t="s">
        <v>7</v>
      </c>
      <c r="K62" s="1160"/>
    </row>
    <row r="63" spans="1:11" s="1141" customFormat="1" ht="9" customHeight="1">
      <c r="A63" s="1142"/>
      <c r="B63" s="1158">
        <v>2009</v>
      </c>
      <c r="C63" s="1176"/>
      <c r="D63" s="1176"/>
      <c r="E63" s="1177" t="s">
        <v>7</v>
      </c>
      <c r="F63" s="1177">
        <v>296904</v>
      </c>
      <c r="G63" s="1177"/>
      <c r="H63" s="1177" t="s">
        <v>7</v>
      </c>
      <c r="I63" s="1177">
        <v>53704</v>
      </c>
      <c r="J63" s="1177" t="s">
        <v>7</v>
      </c>
      <c r="K63" s="1160"/>
    </row>
    <row r="64" spans="1:11" s="1141" customFormat="1" ht="7.2" customHeight="1">
      <c r="A64" s="1142"/>
      <c r="B64" s="1158"/>
      <c r="C64" s="1159"/>
      <c r="D64" s="1159"/>
      <c r="E64" s="1159"/>
      <c r="F64" s="1159"/>
      <c r="G64" s="1159"/>
      <c r="H64" s="1159"/>
      <c r="I64" s="1159"/>
      <c r="J64" s="1159"/>
      <c r="K64" s="1160"/>
    </row>
    <row r="65" spans="1:11" s="1141" customFormat="1" ht="9" customHeight="1">
      <c r="A65" s="1142"/>
      <c r="B65" s="1158">
        <v>2010</v>
      </c>
      <c r="C65" s="1176"/>
      <c r="D65" s="1176"/>
      <c r="E65" s="1177" t="s">
        <v>7</v>
      </c>
      <c r="F65" s="1177">
        <v>294468</v>
      </c>
      <c r="G65" s="1177"/>
      <c r="H65" s="1177" t="s">
        <v>7</v>
      </c>
      <c r="I65" s="1177">
        <v>70478</v>
      </c>
      <c r="J65" s="1177" t="s">
        <v>7</v>
      </c>
      <c r="K65" s="1160"/>
    </row>
    <row r="66" spans="1:11" s="1141" customFormat="1" ht="9" customHeight="1">
      <c r="A66" s="1142"/>
      <c r="B66" s="1158">
        <v>2011</v>
      </c>
      <c r="C66" s="1176"/>
      <c r="D66" s="1176"/>
      <c r="E66" s="1177" t="s">
        <v>7</v>
      </c>
      <c r="F66" s="1177">
        <v>333965</v>
      </c>
      <c r="G66" s="1177"/>
      <c r="H66" s="1177" t="s">
        <v>7</v>
      </c>
      <c r="I66" s="1177">
        <v>101234</v>
      </c>
      <c r="J66" s="1177" t="s">
        <v>7</v>
      </c>
      <c r="K66" s="1160"/>
    </row>
    <row r="67" spans="1:11" s="1141" customFormat="1" ht="9" customHeight="1">
      <c r="A67" s="1142"/>
      <c r="B67" s="1158">
        <v>2012</v>
      </c>
      <c r="C67" s="1176"/>
      <c r="D67" s="1176"/>
      <c r="E67" s="1177" t="s">
        <v>7</v>
      </c>
      <c r="F67" s="1177">
        <v>434216</v>
      </c>
      <c r="G67" s="1177"/>
      <c r="H67" s="1177" t="s">
        <v>7</v>
      </c>
      <c r="I67" s="1177">
        <v>166873</v>
      </c>
      <c r="J67" s="1177" t="s">
        <v>7</v>
      </c>
      <c r="K67" s="1160"/>
    </row>
    <row r="68" spans="1:11" s="1141" customFormat="1" ht="3" customHeight="1">
      <c r="A68" s="1178"/>
      <c r="B68" s="1179"/>
      <c r="C68" s="1174"/>
      <c r="D68" s="1174"/>
      <c r="E68" s="1174"/>
      <c r="F68" s="1174"/>
      <c r="G68" s="1174"/>
      <c r="H68" s="1174"/>
      <c r="I68" s="1174"/>
      <c r="J68" s="1174"/>
      <c r="K68" s="1180"/>
    </row>
    <row r="69" spans="1:11" s="1141" customFormat="1" ht="3" customHeight="1">
      <c r="A69" s="1138"/>
      <c r="B69" s="1165"/>
      <c r="C69" s="1166"/>
      <c r="D69" s="1166"/>
      <c r="E69" s="1166"/>
      <c r="F69" s="1166"/>
      <c r="G69" s="1166"/>
      <c r="H69" s="1166"/>
      <c r="I69" s="1166"/>
      <c r="J69" s="1166"/>
      <c r="K69" s="1181"/>
    </row>
    <row r="70" spans="1:11" s="1141" customFormat="1" ht="11.1" customHeight="1">
      <c r="A70" s="1142"/>
      <c r="B70" s="1143" t="s">
        <v>485</v>
      </c>
      <c r="C70" s="1163"/>
      <c r="D70" s="1163"/>
      <c r="E70" s="1163"/>
      <c r="F70" s="1163"/>
      <c r="G70" s="1163"/>
      <c r="H70" s="1163"/>
      <c r="I70" s="1163"/>
      <c r="J70" s="1146" t="s">
        <v>87</v>
      </c>
      <c r="K70" s="1160"/>
    </row>
    <row r="71" spans="1:11" s="1141" customFormat="1" ht="11.1" customHeight="1">
      <c r="A71" s="1142"/>
      <c r="B71" s="1148" t="s">
        <v>115</v>
      </c>
      <c r="C71" s="1163"/>
      <c r="D71" s="1163"/>
      <c r="E71" s="1163"/>
      <c r="F71" s="1163"/>
      <c r="G71" s="1163"/>
      <c r="H71" s="1163"/>
      <c r="I71" s="1163"/>
      <c r="J71" s="1149" t="s">
        <v>162</v>
      </c>
      <c r="K71" s="1160"/>
    </row>
    <row r="72" spans="1:11" s="1141" customFormat="1" ht="3" customHeight="1">
      <c r="A72" s="1142"/>
      <c r="B72" s="1162"/>
      <c r="C72" s="1163"/>
      <c r="D72" s="1163"/>
      <c r="E72" s="1163"/>
      <c r="F72" s="1163"/>
      <c r="G72" s="1163"/>
      <c r="H72" s="1163"/>
      <c r="I72" s="1163"/>
      <c r="J72" s="1163"/>
      <c r="K72" s="1160"/>
    </row>
    <row r="73" spans="1:11" s="1141" customFormat="1" ht="3" customHeight="1">
      <c r="A73" s="1142"/>
      <c r="B73" s="1165"/>
      <c r="C73" s="1166"/>
      <c r="D73" s="1166"/>
      <c r="E73" s="1166"/>
      <c r="F73" s="1166"/>
      <c r="G73" s="1166"/>
      <c r="H73" s="1166"/>
      <c r="I73" s="1166"/>
      <c r="J73" s="1166"/>
      <c r="K73" s="1160"/>
    </row>
    <row r="74" spans="1:11" s="1141" customFormat="1" ht="8.4" customHeight="1">
      <c r="A74" s="1142"/>
      <c r="B74" s="1375" t="s">
        <v>3</v>
      </c>
      <c r="C74" s="1151"/>
      <c r="D74" s="1151"/>
      <c r="E74" s="1377" t="s">
        <v>499</v>
      </c>
      <c r="F74" s="1377"/>
      <c r="G74" s="1377"/>
      <c r="H74" s="1377"/>
      <c r="I74" s="1374" t="s">
        <v>500</v>
      </c>
      <c r="J74" s="1374"/>
      <c r="K74" s="1160"/>
    </row>
    <row r="75" spans="1:11" s="1141" customFormat="1" ht="8.4" customHeight="1">
      <c r="A75" s="1142"/>
      <c r="B75" s="1376"/>
      <c r="C75" s="1171"/>
      <c r="D75" s="1182"/>
      <c r="E75" s="1378" t="s">
        <v>501</v>
      </c>
      <c r="F75" s="1378" t="s">
        <v>502</v>
      </c>
      <c r="G75" s="1378"/>
      <c r="H75" s="1378" t="s">
        <v>495</v>
      </c>
      <c r="I75" s="1374"/>
      <c r="J75" s="1374"/>
      <c r="K75" s="1160"/>
    </row>
    <row r="76" spans="1:11" s="1141" customFormat="1" ht="8.4" customHeight="1">
      <c r="A76" s="1142"/>
      <c r="B76" s="1376"/>
      <c r="C76" s="1171"/>
      <c r="D76" s="1182"/>
      <c r="E76" s="1379"/>
      <c r="F76" s="1379"/>
      <c r="G76" s="1379"/>
      <c r="H76" s="1379"/>
      <c r="I76" s="1374"/>
      <c r="J76" s="1374"/>
      <c r="K76" s="1160"/>
    </row>
    <row r="77" spans="1:11" s="1141" customFormat="1" ht="3" customHeight="1">
      <c r="A77" s="1142"/>
      <c r="B77" s="1150"/>
      <c r="C77" s="1173"/>
      <c r="D77" s="1173"/>
      <c r="E77" s="1173"/>
      <c r="F77" s="1174"/>
      <c r="G77" s="1174"/>
      <c r="H77" s="1174"/>
      <c r="I77" s="1174"/>
      <c r="J77" s="1163"/>
      <c r="K77" s="1160"/>
    </row>
    <row r="78" spans="1:11" s="1141" customFormat="1" ht="3" customHeight="1">
      <c r="A78" s="1142"/>
      <c r="B78" s="1145"/>
      <c r="C78" s="1155"/>
      <c r="D78" s="1155"/>
      <c r="E78" s="1155"/>
      <c r="F78" s="1163"/>
      <c r="G78" s="1163"/>
      <c r="H78" s="1163"/>
      <c r="I78" s="1163"/>
      <c r="J78" s="1175"/>
      <c r="K78" s="1160"/>
    </row>
    <row r="79" spans="1:11" s="1141" customFormat="1" ht="8.4" customHeight="1">
      <c r="A79" s="1142"/>
      <c r="B79" s="1158">
        <v>1995</v>
      </c>
      <c r="C79" s="1176"/>
      <c r="D79" s="1176"/>
      <c r="E79" s="1176">
        <v>412318</v>
      </c>
      <c r="F79" s="1176">
        <v>22962</v>
      </c>
      <c r="G79" s="1176"/>
      <c r="H79" s="1177" t="s">
        <v>7</v>
      </c>
      <c r="I79" s="1177"/>
      <c r="J79" s="1176">
        <v>4886</v>
      </c>
      <c r="K79" s="1160"/>
    </row>
    <row r="80" spans="1:11" s="1141" customFormat="1" ht="8.4" customHeight="1">
      <c r="A80" s="1142"/>
      <c r="B80" s="1158">
        <v>1996</v>
      </c>
      <c r="C80" s="1176"/>
      <c r="D80" s="1176"/>
      <c r="E80" s="1176">
        <v>544026</v>
      </c>
      <c r="F80" s="1176">
        <v>26906</v>
      </c>
      <c r="G80" s="1176"/>
      <c r="H80" s="1177" t="s">
        <v>7</v>
      </c>
      <c r="I80" s="1177"/>
      <c r="J80" s="1176">
        <v>5211</v>
      </c>
      <c r="K80" s="1160"/>
    </row>
    <row r="81" spans="1:11" s="1141" customFormat="1" ht="8.4" customHeight="1">
      <c r="A81" s="1142"/>
      <c r="B81" s="1158">
        <v>1997</v>
      </c>
      <c r="C81" s="1176"/>
      <c r="D81" s="1176"/>
      <c r="E81" s="1176">
        <v>563652</v>
      </c>
      <c r="F81" s="1176">
        <v>27650</v>
      </c>
      <c r="G81" s="1176"/>
      <c r="H81" s="1177" t="s">
        <v>7</v>
      </c>
      <c r="I81" s="1177"/>
      <c r="J81" s="1176">
        <v>5647</v>
      </c>
      <c r="K81" s="1160"/>
    </row>
    <row r="82" spans="1:11" s="1141" customFormat="1" ht="8.4" customHeight="1">
      <c r="A82" s="1142"/>
      <c r="B82" s="1158">
        <v>1998</v>
      </c>
      <c r="C82" s="1176"/>
      <c r="D82" s="1176"/>
      <c r="E82" s="1176">
        <v>506660</v>
      </c>
      <c r="F82" s="1176">
        <v>21595</v>
      </c>
      <c r="G82" s="1176"/>
      <c r="H82" s="1176">
        <v>327705</v>
      </c>
      <c r="I82" s="1176"/>
      <c r="J82" s="1176">
        <v>6486</v>
      </c>
      <c r="K82" s="1160"/>
    </row>
    <row r="83" spans="1:11" s="1141" customFormat="1" ht="8.4" customHeight="1">
      <c r="A83" s="1142"/>
      <c r="B83" s="1158">
        <v>1999</v>
      </c>
      <c r="C83" s="1176"/>
      <c r="D83" s="1176"/>
      <c r="E83" s="1176">
        <v>552186</v>
      </c>
      <c r="F83" s="1176">
        <v>24197</v>
      </c>
      <c r="G83" s="1176"/>
      <c r="H83" s="1176">
        <v>343882</v>
      </c>
      <c r="I83" s="1176"/>
      <c r="J83" s="1176">
        <v>7574</v>
      </c>
      <c r="K83" s="1160"/>
    </row>
    <row r="84" spans="1:11" s="1141" customFormat="1" ht="8.4" customHeight="1">
      <c r="A84" s="1142"/>
      <c r="B84" s="1158"/>
      <c r="C84" s="1176"/>
      <c r="D84" s="1176"/>
      <c r="E84" s="1176"/>
      <c r="F84" s="1176"/>
      <c r="G84" s="1176"/>
      <c r="H84" s="1176"/>
      <c r="I84" s="1176"/>
      <c r="J84" s="1176"/>
      <c r="K84" s="1160"/>
    </row>
    <row r="85" spans="1:11" s="1141" customFormat="1" ht="9.6" customHeight="1">
      <c r="A85" s="1142"/>
      <c r="B85" s="1158">
        <v>2000</v>
      </c>
      <c r="C85" s="1176"/>
      <c r="D85" s="1176"/>
      <c r="E85" s="1176">
        <v>593175</v>
      </c>
      <c r="F85" s="1176">
        <v>27087</v>
      </c>
      <c r="G85" s="1176"/>
      <c r="H85" s="1176">
        <v>290919</v>
      </c>
      <c r="I85" s="1176"/>
      <c r="J85" s="1177">
        <v>9175</v>
      </c>
      <c r="K85" s="1160"/>
    </row>
    <row r="86" spans="1:11" s="1141" customFormat="1" ht="9.6" customHeight="1">
      <c r="A86" s="1142"/>
      <c r="B86" s="1158">
        <v>2001</v>
      </c>
      <c r="C86" s="1176"/>
      <c r="D86" s="1176"/>
      <c r="E86" s="1176">
        <v>396974</v>
      </c>
      <c r="F86" s="1176">
        <v>18805</v>
      </c>
      <c r="G86" s="1176"/>
      <c r="H86" s="1176">
        <v>229240</v>
      </c>
      <c r="I86" s="1176"/>
      <c r="J86" s="1177">
        <v>10529</v>
      </c>
      <c r="K86" s="1160"/>
    </row>
    <row r="87" spans="1:11" s="1141" customFormat="1" ht="9.6" customHeight="1">
      <c r="A87" s="1142"/>
      <c r="B87" s="1158">
        <v>2002</v>
      </c>
      <c r="C87" s="1176"/>
      <c r="D87" s="1176"/>
      <c r="E87" s="1176">
        <v>230185</v>
      </c>
      <c r="F87" s="1176">
        <v>12185</v>
      </c>
      <c r="G87" s="1176"/>
      <c r="H87" s="1176">
        <v>166507</v>
      </c>
      <c r="I87" s="1176"/>
      <c r="J87" s="1177">
        <v>10681</v>
      </c>
      <c r="K87" s="1160"/>
    </row>
    <row r="88" spans="1:11" s="1141" customFormat="1" ht="9.6" customHeight="1">
      <c r="A88" s="1142"/>
      <c r="B88" s="1158">
        <v>2003</v>
      </c>
      <c r="C88" s="1176"/>
      <c r="D88" s="1176"/>
      <c r="E88" s="1176">
        <v>214931</v>
      </c>
      <c r="F88" s="1176">
        <v>11230</v>
      </c>
      <c r="G88" s="1176"/>
      <c r="H88" s="1176">
        <v>154888</v>
      </c>
      <c r="I88" s="1176"/>
      <c r="J88" s="1177">
        <v>10595</v>
      </c>
      <c r="K88" s="1160"/>
    </row>
    <row r="89" spans="1:11" s="1141" customFormat="1" ht="9.6" customHeight="1">
      <c r="A89" s="1142"/>
      <c r="B89" s="1158">
        <v>2004</v>
      </c>
      <c r="C89" s="1176"/>
      <c r="D89" s="1176"/>
      <c r="E89" s="1176">
        <v>198330</v>
      </c>
      <c r="F89" s="1176">
        <v>10578</v>
      </c>
      <c r="G89" s="1176"/>
      <c r="H89" s="1176">
        <v>135881</v>
      </c>
      <c r="I89" s="1176"/>
      <c r="J89" s="1177">
        <v>9287</v>
      </c>
      <c r="K89" s="1160"/>
    </row>
    <row r="90" spans="1:11" s="1141" customFormat="1" ht="9.6" customHeight="1">
      <c r="A90" s="1142"/>
      <c r="B90" s="1162"/>
      <c r="C90" s="1176"/>
      <c r="D90" s="1176"/>
      <c r="E90" s="1176"/>
      <c r="F90" s="1176"/>
      <c r="G90" s="1176"/>
      <c r="H90" s="1176"/>
      <c r="I90" s="1176"/>
      <c r="J90" s="1177"/>
      <c r="K90" s="1160"/>
    </row>
    <row r="91" spans="1:11" s="1141" customFormat="1" ht="9.6" customHeight="1">
      <c r="A91" s="1142"/>
      <c r="B91" s="1158">
        <v>2005</v>
      </c>
      <c r="C91" s="1176"/>
      <c r="D91" s="1176"/>
      <c r="E91" s="1176">
        <v>207118</v>
      </c>
      <c r="F91" s="1176">
        <v>10778</v>
      </c>
      <c r="G91" s="1176"/>
      <c r="H91" s="1176">
        <v>112815</v>
      </c>
      <c r="I91" s="1176"/>
      <c r="J91" s="1177">
        <v>9363</v>
      </c>
      <c r="K91" s="1160"/>
    </row>
    <row r="92" spans="1:11" s="1141" customFormat="1" ht="9.6" customHeight="1">
      <c r="A92" s="1142"/>
      <c r="B92" s="1158">
        <v>2006</v>
      </c>
      <c r="C92" s="1176"/>
      <c r="D92" s="1176"/>
      <c r="E92" s="1176">
        <v>164285</v>
      </c>
      <c r="F92" s="1177" t="s">
        <v>7</v>
      </c>
      <c r="G92" s="1176"/>
      <c r="H92" s="1176">
        <v>93953</v>
      </c>
      <c r="I92" s="1176"/>
      <c r="J92" s="1177">
        <v>10555</v>
      </c>
      <c r="K92" s="1160"/>
    </row>
    <row r="93" spans="1:11" s="1141" customFormat="1" ht="9.6" customHeight="1">
      <c r="A93" s="1142"/>
      <c r="B93" s="1158">
        <v>2007</v>
      </c>
      <c r="C93" s="1176"/>
      <c r="D93" s="1176"/>
      <c r="E93" s="1176">
        <v>150184</v>
      </c>
      <c r="F93" s="1177" t="s">
        <v>7</v>
      </c>
      <c r="G93" s="1176"/>
      <c r="H93" s="1176">
        <v>112505</v>
      </c>
      <c r="I93" s="1176"/>
      <c r="J93" s="1177">
        <v>11864</v>
      </c>
      <c r="K93" s="1160"/>
    </row>
    <row r="94" spans="1:11" s="1141" customFormat="1" ht="9.6" customHeight="1">
      <c r="A94" s="1142"/>
      <c r="B94" s="1158">
        <v>2008</v>
      </c>
      <c r="C94" s="1176"/>
      <c r="D94" s="1176"/>
      <c r="E94" s="1176">
        <v>225848</v>
      </c>
      <c r="F94" s="1177" t="s">
        <v>7</v>
      </c>
      <c r="G94" s="1176"/>
      <c r="H94" s="1176">
        <v>130327</v>
      </c>
      <c r="I94" s="1176"/>
      <c r="J94" s="1177">
        <v>15849</v>
      </c>
      <c r="K94" s="1160"/>
    </row>
    <row r="95" spans="1:11" s="1141" customFormat="1" ht="9.6" customHeight="1">
      <c r="A95" s="1142"/>
      <c r="B95" s="1158">
        <v>2009</v>
      </c>
      <c r="C95" s="1176"/>
      <c r="D95" s="1176"/>
      <c r="E95" s="1176">
        <v>210554</v>
      </c>
      <c r="F95" s="1177" t="s">
        <v>7</v>
      </c>
      <c r="G95" s="1176"/>
      <c r="H95" s="1176">
        <v>120464</v>
      </c>
      <c r="I95" s="1176"/>
      <c r="J95" s="1177">
        <v>15352</v>
      </c>
      <c r="K95" s="1160"/>
    </row>
    <row r="96" spans="1:11" s="1141" customFormat="1" ht="9.6" customHeight="1">
      <c r="A96" s="1142"/>
      <c r="B96" s="1158"/>
      <c r="C96" s="1176"/>
      <c r="D96" s="1176"/>
      <c r="E96" s="1176"/>
      <c r="F96" s="1177"/>
      <c r="G96" s="1176"/>
      <c r="H96" s="1176"/>
      <c r="I96" s="1176"/>
      <c r="J96" s="1177"/>
      <c r="K96" s="1160"/>
    </row>
    <row r="97" spans="1:12" s="1141" customFormat="1" ht="9.6" customHeight="1">
      <c r="A97" s="1142"/>
      <c r="B97" s="1158">
        <v>2010</v>
      </c>
      <c r="C97" s="1176"/>
      <c r="D97" s="1176"/>
      <c r="E97" s="1176">
        <v>228373</v>
      </c>
      <c r="F97" s="1177" t="s">
        <v>7</v>
      </c>
      <c r="G97" s="1176"/>
      <c r="H97" s="1176">
        <v>162853</v>
      </c>
      <c r="I97" s="1176"/>
      <c r="J97" s="1177">
        <v>15809</v>
      </c>
      <c r="K97" s="1160"/>
    </row>
    <row r="98" spans="1:12" s="1141" customFormat="1" ht="9.6" customHeight="1">
      <c r="A98" s="1142"/>
      <c r="B98" s="1158">
        <v>2011</v>
      </c>
      <c r="C98" s="1176"/>
      <c r="D98" s="1176"/>
      <c r="E98" s="1176">
        <v>229452</v>
      </c>
      <c r="F98" s="1177" t="s">
        <v>7</v>
      </c>
      <c r="G98" s="1176"/>
      <c r="H98" s="1176">
        <v>173880</v>
      </c>
      <c r="I98" s="1176"/>
      <c r="J98" s="1177">
        <v>16492</v>
      </c>
      <c r="K98" s="1160"/>
    </row>
    <row r="99" spans="1:12" s="1141" customFormat="1" ht="9.6" customHeight="1">
      <c r="A99" s="1142"/>
      <c r="B99" s="1158">
        <v>2012</v>
      </c>
      <c r="C99" s="1176"/>
      <c r="D99" s="1176"/>
      <c r="E99" s="1176">
        <v>271464</v>
      </c>
      <c r="F99" s="1177" t="s">
        <v>7</v>
      </c>
      <c r="G99" s="1176"/>
      <c r="H99" s="1176">
        <v>214890</v>
      </c>
      <c r="I99" s="1176"/>
      <c r="J99" s="1177">
        <v>17626</v>
      </c>
      <c r="K99" s="1160"/>
    </row>
    <row r="100" spans="1:12" s="1141" customFormat="1" ht="3" customHeight="1">
      <c r="A100" s="1142"/>
      <c r="B100" s="1183"/>
      <c r="C100" s="1174"/>
      <c r="D100" s="1174"/>
      <c r="E100" s="1174"/>
      <c r="F100" s="1174"/>
      <c r="G100" s="1174"/>
      <c r="H100" s="1174"/>
      <c r="I100" s="1174"/>
      <c r="J100" s="1174"/>
      <c r="K100" s="1160"/>
    </row>
    <row r="101" spans="1:12" s="1141" customFormat="1" ht="3" customHeight="1">
      <c r="A101" s="1142"/>
      <c r="B101" s="1145"/>
      <c r="C101" s="1145"/>
      <c r="D101" s="1145"/>
      <c r="E101" s="1145"/>
      <c r="F101" s="1145"/>
      <c r="G101" s="1145"/>
      <c r="H101" s="1145"/>
      <c r="I101" s="1145"/>
      <c r="J101" s="1145"/>
      <c r="K101" s="1147"/>
    </row>
    <row r="102" spans="1:12" s="1141" customFormat="1" ht="9" customHeight="1">
      <c r="A102" s="1142"/>
      <c r="B102" s="1297" t="s">
        <v>503</v>
      </c>
      <c r="C102" s="1184"/>
      <c r="D102" s="1184"/>
      <c r="E102" s="1184"/>
      <c r="F102" s="1145"/>
      <c r="G102" s="1145"/>
      <c r="H102" s="1145"/>
      <c r="I102" s="1145"/>
      <c r="J102" s="1145"/>
      <c r="K102" s="1147"/>
    </row>
    <row r="103" spans="1:12" s="1141" customFormat="1" ht="9" customHeight="1">
      <c r="A103" s="1142"/>
      <c r="B103" s="1297" t="s">
        <v>504</v>
      </c>
      <c r="C103" s="1184"/>
      <c r="D103" s="1184"/>
      <c r="E103" s="1184"/>
      <c r="F103" s="1145"/>
      <c r="G103" s="1145"/>
      <c r="H103" s="1145"/>
      <c r="I103" s="1145"/>
      <c r="J103" s="1145"/>
      <c r="K103" s="1147"/>
    </row>
    <row r="104" spans="1:12" s="1141" customFormat="1" ht="9" customHeight="1">
      <c r="A104" s="1142"/>
      <c r="B104" s="1297" t="s">
        <v>505</v>
      </c>
      <c r="C104" s="1184"/>
      <c r="D104" s="1184"/>
      <c r="E104" s="1184"/>
      <c r="F104" s="1145"/>
      <c r="G104" s="1145"/>
      <c r="H104" s="1145"/>
      <c r="I104" s="1145"/>
      <c r="J104" s="1145"/>
      <c r="K104" s="1147"/>
    </row>
    <row r="105" spans="1:12" s="1141" customFormat="1" ht="9" customHeight="1">
      <c r="A105" s="1142"/>
      <c r="B105" s="1297" t="s">
        <v>506</v>
      </c>
      <c r="C105" s="1184"/>
      <c r="D105" s="1184"/>
      <c r="E105" s="1184"/>
      <c r="F105" s="1145"/>
      <c r="G105" s="1145"/>
      <c r="H105" s="1145"/>
      <c r="I105" s="1145"/>
      <c r="J105" s="1145"/>
      <c r="K105" s="1147"/>
    </row>
    <row r="106" spans="1:12" s="1141" customFormat="1" ht="9" customHeight="1">
      <c r="A106" s="1142"/>
      <c r="B106" s="1297" t="s">
        <v>507</v>
      </c>
      <c r="C106" s="1184"/>
      <c r="D106" s="1184"/>
      <c r="E106" s="1184"/>
      <c r="F106" s="1145"/>
      <c r="G106" s="1145"/>
      <c r="H106" s="1145"/>
      <c r="I106" s="1145"/>
      <c r="J106" s="1145"/>
      <c r="K106" s="1147"/>
    </row>
    <row r="107" spans="1:12" s="1141" customFormat="1" ht="9" customHeight="1">
      <c r="A107" s="1142"/>
      <c r="B107" s="1297" t="s">
        <v>508</v>
      </c>
      <c r="C107" s="1184"/>
      <c r="D107" s="1184"/>
      <c r="E107" s="1184"/>
      <c r="F107" s="1145"/>
      <c r="G107" s="1145"/>
      <c r="H107" s="1145"/>
      <c r="I107" s="1145"/>
      <c r="J107" s="1145"/>
      <c r="K107" s="1147"/>
    </row>
    <row r="108" spans="1:12" s="1141" customFormat="1" ht="9" customHeight="1">
      <c r="A108" s="1142"/>
      <c r="B108" s="1185" t="s">
        <v>509</v>
      </c>
      <c r="C108" s="1184"/>
      <c r="D108" s="1184"/>
      <c r="E108" s="1184"/>
      <c r="F108" s="1145"/>
      <c r="G108" s="1145"/>
      <c r="H108" s="1145"/>
      <c r="I108" s="1145"/>
      <c r="J108" s="1145"/>
      <c r="K108" s="1147"/>
    </row>
    <row r="109" spans="1:12" s="1141" customFormat="1" ht="9" customHeight="1">
      <c r="A109" s="1142"/>
      <c r="B109" s="1185" t="s">
        <v>510</v>
      </c>
      <c r="C109" s="1184"/>
      <c r="D109" s="1184"/>
      <c r="E109" s="1184"/>
      <c r="F109" s="1145"/>
      <c r="G109" s="1145"/>
      <c r="H109" s="1145"/>
      <c r="I109" s="1145"/>
      <c r="J109" s="1145"/>
      <c r="K109" s="1147"/>
    </row>
    <row r="110" spans="1:12" s="1141" customFormat="1" ht="4.6500000000000004" customHeight="1">
      <c r="A110" s="1178"/>
      <c r="B110" s="1150"/>
      <c r="C110" s="1150"/>
      <c r="D110" s="1150"/>
      <c r="E110" s="1150"/>
      <c r="F110" s="1150"/>
      <c r="G110" s="1150"/>
      <c r="H110" s="1150"/>
      <c r="I110" s="1150"/>
      <c r="J110" s="1150"/>
      <c r="K110" s="1186"/>
    </row>
    <row r="111" spans="1:12" hidden="1">
      <c r="L111" s="86" t="s">
        <v>36</v>
      </c>
    </row>
  </sheetData>
  <sheetProtection sheet="1" objects="1" scenarios="1"/>
  <mergeCells count="23">
    <mergeCell ref="B6:B11"/>
    <mergeCell ref="C6:F7"/>
    <mergeCell ref="H6:J7"/>
    <mergeCell ref="C8:C10"/>
    <mergeCell ref="D8:D10"/>
    <mergeCell ref="E8:E10"/>
    <mergeCell ref="F8:F11"/>
    <mergeCell ref="I8:I10"/>
    <mergeCell ref="J8:J9"/>
    <mergeCell ref="J41:J43"/>
    <mergeCell ref="B74:B76"/>
    <mergeCell ref="E74:H74"/>
    <mergeCell ref="I74:J76"/>
    <mergeCell ref="E75:E76"/>
    <mergeCell ref="F75:F76"/>
    <mergeCell ref="G75:G76"/>
    <mergeCell ref="H75:H76"/>
    <mergeCell ref="B40:B44"/>
    <mergeCell ref="D41:D42"/>
    <mergeCell ref="E41:E42"/>
    <mergeCell ref="F41:F42"/>
    <mergeCell ref="H41:H43"/>
    <mergeCell ref="I41:I44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6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>
  <dimension ref="A1:N30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159" customWidth="1"/>
    <col min="2" max="2" width="4.88671875" style="159" customWidth="1"/>
    <col min="3" max="3" width="7.5546875" style="159" customWidth="1"/>
    <col min="4" max="4" width="1.88671875" style="159" customWidth="1"/>
    <col min="5" max="5" width="7" style="159" customWidth="1"/>
    <col min="6" max="6" width="8.33203125" style="159" customWidth="1"/>
    <col min="7" max="7" width="6.6640625" style="159" customWidth="1"/>
    <col min="8" max="8" width="2.109375" style="159" customWidth="1"/>
    <col min="9" max="9" width="6.44140625" style="159" customWidth="1"/>
    <col min="10" max="10" width="7.6640625" style="159" customWidth="1"/>
    <col min="11" max="11" width="6.5546875" style="159" customWidth="1"/>
    <col min="12" max="13" width="0.88671875" style="159" customWidth="1"/>
    <col min="14" max="14" width="0.88671875" style="159" hidden="1" customWidth="1"/>
    <col min="15" max="16384" width="11.109375" style="159" hidden="1"/>
  </cols>
  <sheetData>
    <row r="1" spans="1:12" s="142" customFormat="1" ht="4.6500000000000004" customHeight="1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1"/>
    </row>
    <row r="2" spans="1:12" s="147" customFormat="1" ht="11.1" customHeight="1">
      <c r="A2" s="143"/>
      <c r="B2" s="144" t="s">
        <v>86</v>
      </c>
      <c r="C2" s="145"/>
      <c r="D2" s="145"/>
      <c r="E2" s="151"/>
      <c r="F2" s="145"/>
      <c r="G2" s="145"/>
      <c r="H2" s="145"/>
      <c r="I2" s="145"/>
      <c r="J2" s="145"/>
      <c r="K2" s="1346" t="s">
        <v>95</v>
      </c>
      <c r="L2" s="146"/>
    </row>
    <row r="3" spans="1:12" s="147" customFormat="1" ht="11.1" customHeight="1">
      <c r="A3" s="143"/>
      <c r="B3" s="144" t="s">
        <v>88</v>
      </c>
      <c r="C3" s="145"/>
      <c r="D3" s="145"/>
      <c r="E3" s="145"/>
      <c r="F3" s="145"/>
      <c r="G3" s="145"/>
      <c r="H3" s="145"/>
      <c r="I3" s="145"/>
      <c r="J3" s="145"/>
      <c r="K3" s="145"/>
      <c r="L3" s="146"/>
    </row>
    <row r="4" spans="1:12" s="147" customFormat="1" ht="11.1" customHeight="1">
      <c r="A4" s="143"/>
      <c r="B4" s="144" t="s">
        <v>89</v>
      </c>
      <c r="C4" s="145"/>
      <c r="D4" s="145"/>
      <c r="E4" s="145"/>
      <c r="F4" s="145"/>
      <c r="G4" s="145"/>
      <c r="H4" s="145"/>
      <c r="I4" s="145"/>
      <c r="J4" s="145"/>
      <c r="K4" s="145"/>
      <c r="L4" s="146"/>
    </row>
    <row r="5" spans="1:12" s="142" customFormat="1" ht="3" customHeight="1">
      <c r="A5" s="148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50"/>
    </row>
    <row r="6" spans="1:12" s="142" customFormat="1" ht="3" customHeight="1">
      <c r="A6" s="148"/>
      <c r="B6" s="1302"/>
      <c r="C6" s="1302"/>
      <c r="D6" s="1302"/>
      <c r="E6" s="1302"/>
      <c r="F6" s="1302"/>
      <c r="G6" s="1302"/>
      <c r="H6" s="1302"/>
      <c r="I6" s="1302"/>
      <c r="J6" s="1302"/>
      <c r="K6" s="1302"/>
      <c r="L6" s="150"/>
    </row>
    <row r="7" spans="1:12" s="142" customFormat="1" ht="8.6999999999999993" customHeight="1">
      <c r="A7" s="148"/>
      <c r="B7" s="1386" t="s">
        <v>3</v>
      </c>
      <c r="C7" s="1388" t="s">
        <v>4</v>
      </c>
      <c r="D7" s="1302"/>
      <c r="E7" s="1389" t="s">
        <v>90</v>
      </c>
      <c r="F7" s="1390"/>
      <c r="G7" s="1390"/>
      <c r="H7" s="151"/>
      <c r="I7" s="1390" t="s">
        <v>91</v>
      </c>
      <c r="J7" s="1390"/>
      <c r="K7" s="1390"/>
      <c r="L7" s="150"/>
    </row>
    <row r="8" spans="1:12" s="142" customFormat="1" ht="8.6999999999999993" customHeight="1">
      <c r="A8" s="148"/>
      <c r="B8" s="1387"/>
      <c r="C8" s="1388"/>
      <c r="D8" s="1302"/>
      <c r="E8" s="151" t="s">
        <v>4</v>
      </c>
      <c r="F8" s="151" t="s">
        <v>92</v>
      </c>
      <c r="G8" s="151" t="s">
        <v>93</v>
      </c>
      <c r="H8" s="151"/>
      <c r="I8" s="151" t="s">
        <v>4</v>
      </c>
      <c r="J8" s="151" t="s">
        <v>92</v>
      </c>
      <c r="K8" s="151" t="s">
        <v>93</v>
      </c>
      <c r="L8" s="150"/>
    </row>
    <row r="9" spans="1:12" s="142" customFormat="1" ht="3" customHeight="1">
      <c r="A9" s="148"/>
      <c r="B9" s="149"/>
      <c r="C9" s="149"/>
      <c r="D9" s="149"/>
      <c r="E9" s="152"/>
      <c r="F9" s="152"/>
      <c r="G9" s="152"/>
      <c r="H9" s="152"/>
      <c r="I9" s="152"/>
      <c r="J9" s="152"/>
      <c r="K9" s="152"/>
      <c r="L9" s="150"/>
    </row>
    <row r="10" spans="1:12" s="142" customFormat="1" ht="3" customHeight="1">
      <c r="A10" s="148"/>
      <c r="B10" s="1302"/>
      <c r="C10" s="1302"/>
      <c r="D10" s="1302"/>
      <c r="E10" s="1302"/>
      <c r="F10" s="1302"/>
      <c r="G10" s="1302"/>
      <c r="H10" s="1302"/>
      <c r="I10" s="1302"/>
      <c r="J10" s="1302"/>
      <c r="K10" s="1302"/>
      <c r="L10" s="150"/>
    </row>
    <row r="11" spans="1:12" s="142" customFormat="1" ht="8.85" customHeight="1">
      <c r="A11" s="148"/>
      <c r="B11" s="153">
        <v>2000</v>
      </c>
      <c r="C11" s="154">
        <f>SUM(E11,I11)</f>
        <v>12437760</v>
      </c>
      <c r="D11" s="154"/>
      <c r="E11" s="154">
        <f>SUM(F11:G11)</f>
        <v>11247407</v>
      </c>
      <c r="F11" s="154">
        <v>10893465</v>
      </c>
      <c r="G11" s="154">
        <v>353942</v>
      </c>
      <c r="H11" s="154"/>
      <c r="I11" s="154">
        <f>SUM(J11:K11)</f>
        <v>1190353</v>
      </c>
      <c r="J11" s="154">
        <v>1139376</v>
      </c>
      <c r="K11" s="154">
        <v>50977</v>
      </c>
      <c r="L11" s="150"/>
    </row>
    <row r="12" spans="1:12" s="142" customFormat="1" ht="8.85" customHeight="1">
      <c r="A12" s="148"/>
      <c r="B12" s="153">
        <v>2001</v>
      </c>
      <c r="C12" s="154">
        <f>SUM(E12,I12)</f>
        <v>12170945</v>
      </c>
      <c r="D12" s="154"/>
      <c r="E12" s="154">
        <f>SUM(F12:G12)</f>
        <v>11050422</v>
      </c>
      <c r="F12" s="154">
        <v>10695392</v>
      </c>
      <c r="G12" s="154">
        <v>355030</v>
      </c>
      <c r="H12" s="154"/>
      <c r="I12" s="154">
        <f>SUM(J12:K12)</f>
        <v>1120523</v>
      </c>
      <c r="J12" s="154">
        <v>1060581</v>
      </c>
      <c r="K12" s="154">
        <v>59942</v>
      </c>
      <c r="L12" s="150"/>
    </row>
    <row r="13" spans="1:12" s="142" customFormat="1" ht="8.85" customHeight="1">
      <c r="A13" s="148"/>
      <c r="B13" s="153">
        <v>2002</v>
      </c>
      <c r="C13" s="154">
        <f>SUM(E13,I13)</f>
        <v>12232301</v>
      </c>
      <c r="D13" s="154"/>
      <c r="E13" s="154">
        <f>SUM(F13:G13)</f>
        <v>11083044</v>
      </c>
      <c r="F13" s="154">
        <v>10739185</v>
      </c>
      <c r="G13" s="154">
        <v>343859</v>
      </c>
      <c r="H13" s="154"/>
      <c r="I13" s="154">
        <f>SUM(J13:K13)</f>
        <v>1149257</v>
      </c>
      <c r="J13" s="154">
        <v>1100740</v>
      </c>
      <c r="K13" s="154">
        <v>48517</v>
      </c>
      <c r="L13" s="150"/>
    </row>
    <row r="14" spans="1:12" s="142" customFormat="1" ht="8.85" customHeight="1">
      <c r="A14" s="148"/>
      <c r="B14" s="153">
        <v>2003</v>
      </c>
      <c r="C14" s="154">
        <f>SUM(E14,I14)</f>
        <v>12257581</v>
      </c>
      <c r="D14" s="154"/>
      <c r="E14" s="154">
        <f>SUM(F14:G14)</f>
        <v>11078954</v>
      </c>
      <c r="F14" s="154">
        <v>10743547</v>
      </c>
      <c r="G14" s="154">
        <v>335407</v>
      </c>
      <c r="H14" s="154"/>
      <c r="I14" s="154">
        <f>SUM(J14:K14)</f>
        <v>1178627</v>
      </c>
      <c r="J14" s="154">
        <v>1123758</v>
      </c>
      <c r="K14" s="154">
        <v>54869</v>
      </c>
      <c r="L14" s="150"/>
    </row>
    <row r="15" spans="1:12" s="142" customFormat="1" ht="8.85" customHeight="1">
      <c r="A15" s="148"/>
      <c r="B15" s="153">
        <v>2004</v>
      </c>
      <c r="C15" s="154">
        <f>SUM(E15,I15)</f>
        <v>12632877</v>
      </c>
      <c r="D15" s="154"/>
      <c r="E15" s="154">
        <f>SUM(F15:G15)</f>
        <v>11351533</v>
      </c>
      <c r="F15" s="154">
        <v>11008608</v>
      </c>
      <c r="G15" s="154">
        <v>342925</v>
      </c>
      <c r="H15" s="154"/>
      <c r="I15" s="154">
        <f>SUM(J15:K15)</f>
        <v>1281344</v>
      </c>
      <c r="J15" s="154">
        <v>1195894</v>
      </c>
      <c r="K15" s="154">
        <v>85450</v>
      </c>
      <c r="L15" s="150"/>
    </row>
    <row r="16" spans="1:12" s="142" customFormat="1" ht="5.0999999999999996" customHeight="1">
      <c r="A16" s="148"/>
      <c r="B16" s="153"/>
      <c r="C16" s="154"/>
      <c r="D16" s="154"/>
      <c r="E16" s="154"/>
      <c r="F16" s="154"/>
      <c r="G16" s="154"/>
      <c r="H16" s="154"/>
      <c r="I16" s="154"/>
      <c r="J16" s="154"/>
      <c r="K16" s="154"/>
      <c r="L16" s="150"/>
    </row>
    <row r="17" spans="1:14" s="142" customFormat="1" ht="8.85" customHeight="1">
      <c r="A17" s="148"/>
      <c r="B17" s="153">
        <v>2005</v>
      </c>
      <c r="C17" s="154">
        <f>SUM(E17,I17)</f>
        <v>13061565</v>
      </c>
      <c r="D17" s="154"/>
      <c r="E17" s="154">
        <f>SUM(F17:G17)</f>
        <v>11684599</v>
      </c>
      <c r="F17" s="154">
        <v>11345887</v>
      </c>
      <c r="G17" s="154">
        <v>338712</v>
      </c>
      <c r="H17" s="154"/>
      <c r="I17" s="154">
        <f>SUM(J17:K17)</f>
        <v>1376966</v>
      </c>
      <c r="J17" s="154">
        <v>1286702</v>
      </c>
      <c r="K17" s="154">
        <v>90264</v>
      </c>
      <c r="L17" s="150"/>
      <c r="N17" s="155"/>
    </row>
    <row r="18" spans="1:14" s="142" customFormat="1" ht="8.85" customHeight="1">
      <c r="A18" s="148"/>
      <c r="B18" s="153">
        <v>2006</v>
      </c>
      <c r="C18" s="154">
        <f>SUM(E18,I18)</f>
        <v>13678492</v>
      </c>
      <c r="D18" s="154"/>
      <c r="E18" s="154">
        <f>SUM(F18:G18)</f>
        <v>12162964</v>
      </c>
      <c r="F18" s="154">
        <v>11828240</v>
      </c>
      <c r="G18" s="154">
        <v>334724</v>
      </c>
      <c r="H18" s="154"/>
      <c r="I18" s="154">
        <f>SUM(J18:K18)</f>
        <v>1515528</v>
      </c>
      <c r="J18" s="154">
        <v>1411737</v>
      </c>
      <c r="K18" s="154">
        <v>103791</v>
      </c>
      <c r="L18" s="150"/>
      <c r="N18" s="155"/>
    </row>
    <row r="19" spans="1:14" s="142" customFormat="1" ht="8.85" customHeight="1">
      <c r="A19" s="148"/>
      <c r="B19" s="153">
        <v>2007</v>
      </c>
      <c r="C19" s="154">
        <f>SUM(E19,I19)</f>
        <v>14207706</v>
      </c>
      <c r="D19" s="154"/>
      <c r="E19" s="154">
        <f>SUM(F19:G19)</f>
        <v>12628392</v>
      </c>
      <c r="F19" s="154">
        <v>12291186</v>
      </c>
      <c r="G19" s="154">
        <v>337206</v>
      </c>
      <c r="H19" s="154"/>
      <c r="I19" s="154">
        <f>SUM(J19:K19)</f>
        <v>1579314</v>
      </c>
      <c r="J19" s="154">
        <v>1471695</v>
      </c>
      <c r="K19" s="154">
        <v>107619</v>
      </c>
      <c r="L19" s="150"/>
      <c r="N19" s="155"/>
    </row>
    <row r="20" spans="1:14" s="142" customFormat="1" ht="8.85" customHeight="1">
      <c r="A20" s="148"/>
      <c r="B20" s="153">
        <v>2008</v>
      </c>
      <c r="C20" s="154">
        <f>SUM(E20,I20)</f>
        <v>14178117</v>
      </c>
      <c r="D20" s="154"/>
      <c r="E20" s="154">
        <f>SUM(F20:G20)</f>
        <v>12569068</v>
      </c>
      <c r="F20" s="154">
        <v>12236609</v>
      </c>
      <c r="G20" s="154">
        <v>332459</v>
      </c>
      <c r="H20" s="154"/>
      <c r="I20" s="154">
        <f>SUM(J20:K20)</f>
        <v>1609049</v>
      </c>
      <c r="J20" s="154">
        <v>1493484</v>
      </c>
      <c r="K20" s="154">
        <v>115565</v>
      </c>
      <c r="L20" s="150"/>
      <c r="N20" s="155"/>
    </row>
    <row r="21" spans="1:14" s="142" customFormat="1" ht="8.85" customHeight="1">
      <c r="A21" s="148"/>
      <c r="B21" s="153">
        <v>2009</v>
      </c>
      <c r="C21" s="154">
        <f>SUM(E21,I21)</f>
        <v>14006404</v>
      </c>
      <c r="D21" s="154"/>
      <c r="E21" s="154">
        <f>SUM(F21:G21)</f>
        <v>12313795</v>
      </c>
      <c r="F21" s="154">
        <v>11985984</v>
      </c>
      <c r="G21" s="154">
        <v>327811</v>
      </c>
      <c r="H21" s="154"/>
      <c r="I21" s="154">
        <f>SUM(J21:K21)</f>
        <v>1692609</v>
      </c>
      <c r="J21" s="154">
        <v>1567486</v>
      </c>
      <c r="K21" s="154">
        <v>125123</v>
      </c>
      <c r="L21" s="150"/>
      <c r="N21" s="155"/>
    </row>
    <row r="22" spans="1:14" s="142" customFormat="1" ht="5.0999999999999996" customHeight="1">
      <c r="A22" s="148"/>
      <c r="B22" s="153"/>
      <c r="C22" s="154"/>
      <c r="D22" s="154"/>
      <c r="E22" s="154"/>
      <c r="F22" s="154"/>
      <c r="G22" s="154"/>
      <c r="H22" s="154"/>
      <c r="I22" s="154"/>
      <c r="J22" s="154"/>
      <c r="K22" s="154"/>
      <c r="L22" s="150"/>
      <c r="N22" s="155"/>
    </row>
    <row r="23" spans="1:14" s="142" customFormat="1" ht="8.85" customHeight="1">
      <c r="A23" s="148"/>
      <c r="B23" s="153">
        <v>2010</v>
      </c>
      <c r="C23" s="154">
        <f>SUM(E23,I23)</f>
        <v>14738783</v>
      </c>
      <c r="D23" s="154"/>
      <c r="E23" s="154">
        <f>SUM(F23:G23)</f>
        <v>12825828</v>
      </c>
      <c r="F23" s="154">
        <v>12485132</v>
      </c>
      <c r="G23" s="154">
        <v>340696</v>
      </c>
      <c r="H23" s="154"/>
      <c r="I23" s="154">
        <f>SUM(J23:K23)</f>
        <v>1912955</v>
      </c>
      <c r="J23" s="154">
        <v>1785801</v>
      </c>
      <c r="K23" s="154">
        <v>127154</v>
      </c>
      <c r="L23" s="150"/>
      <c r="N23" s="155"/>
    </row>
    <row r="24" spans="1:14" s="142" customFormat="1" ht="8.85" customHeight="1">
      <c r="A24" s="148"/>
      <c r="B24" s="153">
        <v>2011</v>
      </c>
      <c r="C24" s="154">
        <f>SUM(E24,I24)</f>
        <v>15350335</v>
      </c>
      <c r="D24" s="154"/>
      <c r="E24" s="154">
        <f>SUM(F24:G24)</f>
        <v>13266730</v>
      </c>
      <c r="F24" s="154">
        <v>12915662</v>
      </c>
      <c r="G24" s="154">
        <v>351068</v>
      </c>
      <c r="H24" s="154"/>
      <c r="I24" s="154">
        <f>SUM(J24:K24)</f>
        <v>2083605</v>
      </c>
      <c r="J24" s="154">
        <v>1935696</v>
      </c>
      <c r="K24" s="154">
        <v>147909</v>
      </c>
      <c r="L24" s="150"/>
      <c r="N24" s="155"/>
    </row>
    <row r="25" spans="1:14" s="142" customFormat="1" ht="8.85" customHeight="1">
      <c r="A25" s="148"/>
      <c r="B25" s="153" t="s">
        <v>10</v>
      </c>
      <c r="C25" s="154">
        <f>SUM(E25,I25)</f>
        <v>16062043</v>
      </c>
      <c r="D25" s="154"/>
      <c r="E25" s="154">
        <f>SUM(F25:G25)</f>
        <v>13847599</v>
      </c>
      <c r="F25" s="154">
        <v>13483861</v>
      </c>
      <c r="G25" s="154">
        <v>363738</v>
      </c>
      <c r="H25" s="154"/>
      <c r="I25" s="154">
        <f>SUM(J25:K25)</f>
        <v>2214444</v>
      </c>
      <c r="J25" s="154">
        <v>2054233</v>
      </c>
      <c r="K25" s="154">
        <v>160211</v>
      </c>
      <c r="L25" s="150"/>
      <c r="N25" s="155"/>
    </row>
    <row r="26" spans="1:14" s="142" customFormat="1" ht="3" customHeight="1">
      <c r="A26" s="148"/>
      <c r="B26" s="156"/>
      <c r="C26" s="149"/>
      <c r="D26" s="149"/>
      <c r="E26" s="149"/>
      <c r="F26" s="149"/>
      <c r="G26" s="149"/>
      <c r="H26" s="149"/>
      <c r="I26" s="149"/>
      <c r="J26" s="149"/>
      <c r="K26" s="149"/>
      <c r="L26" s="150"/>
    </row>
    <row r="27" spans="1:14" s="142" customFormat="1" ht="3" customHeight="1">
      <c r="A27" s="148"/>
      <c r="B27" s="153"/>
      <c r="C27" s="1302"/>
      <c r="D27" s="1302"/>
      <c r="E27" s="1302"/>
      <c r="F27" s="1302"/>
      <c r="G27" s="1302"/>
      <c r="H27" s="1302"/>
      <c r="I27" s="1302"/>
      <c r="J27" s="1302"/>
      <c r="K27" s="1302"/>
      <c r="L27" s="150"/>
    </row>
    <row r="28" spans="1:14" s="142" customFormat="1" ht="9" customHeight="1">
      <c r="A28" s="148"/>
      <c r="B28" s="1353" t="s">
        <v>388</v>
      </c>
      <c r="C28" s="1353"/>
      <c r="D28" s="1353"/>
      <c r="E28" s="1353"/>
      <c r="F28" s="1353"/>
      <c r="G28" s="1353"/>
      <c r="H28" s="1353"/>
      <c r="I28" s="1353"/>
      <c r="J28" s="1353"/>
      <c r="K28" s="1302"/>
      <c r="L28" s="150"/>
    </row>
    <row r="29" spans="1:14" s="142" customFormat="1" ht="4.6500000000000004" customHeight="1">
      <c r="A29" s="157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58"/>
    </row>
    <row r="30" spans="1:14" hidden="1">
      <c r="M30" s="159" t="s">
        <v>36</v>
      </c>
    </row>
  </sheetData>
  <sheetProtection sheet="1" objects="1" scenarios="1"/>
  <mergeCells count="4">
    <mergeCell ref="B7:B8"/>
    <mergeCell ref="C7:C8"/>
    <mergeCell ref="E7:G7"/>
    <mergeCell ref="I7:K7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codeName="Hoja14"/>
  <dimension ref="A1:L89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184" customWidth="1"/>
    <col min="2" max="2" width="6.109375" style="184" customWidth="1"/>
    <col min="3" max="3" width="7.109375" style="184" customWidth="1"/>
    <col min="4" max="4" width="1.6640625" style="184" customWidth="1"/>
    <col min="5" max="5" width="7.44140625" style="184" customWidth="1"/>
    <col min="6" max="6" width="1.88671875" style="184" customWidth="1"/>
    <col min="7" max="7" width="6.6640625" style="184" customWidth="1"/>
    <col min="8" max="8" width="9.6640625" style="184" customWidth="1"/>
    <col min="9" max="9" width="9.5546875" style="184" customWidth="1"/>
    <col min="10" max="10" width="8.6640625" style="184" customWidth="1"/>
    <col min="11" max="12" width="0.88671875" style="184" customWidth="1"/>
    <col min="13" max="16384" width="11.109375" style="184" hidden="1"/>
  </cols>
  <sheetData>
    <row r="1" spans="1:11" s="163" customFormat="1" ht="4.6500000000000004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2"/>
    </row>
    <row r="2" spans="1:11" s="163" customFormat="1" ht="11.1" customHeight="1">
      <c r="A2" s="164"/>
      <c r="B2" s="165" t="s">
        <v>94</v>
      </c>
      <c r="C2" s="166"/>
      <c r="D2" s="166"/>
      <c r="E2" s="168"/>
      <c r="F2" s="166"/>
      <c r="G2" s="166"/>
      <c r="H2" s="166"/>
      <c r="I2" s="166"/>
      <c r="J2" s="1346" t="s">
        <v>512</v>
      </c>
      <c r="K2" s="167"/>
    </row>
    <row r="3" spans="1:11" s="163" customFormat="1" ht="11.1" customHeight="1">
      <c r="A3" s="164"/>
      <c r="B3" s="165" t="s">
        <v>96</v>
      </c>
      <c r="C3" s="166"/>
      <c r="D3" s="166"/>
      <c r="E3" s="166"/>
      <c r="F3" s="166"/>
      <c r="G3" s="166"/>
      <c r="H3" s="166"/>
      <c r="I3" s="166"/>
      <c r="J3" s="168" t="s">
        <v>62</v>
      </c>
      <c r="K3" s="167"/>
    </row>
    <row r="4" spans="1:11" s="163" customFormat="1" ht="11.1" customHeight="1">
      <c r="A4" s="164"/>
      <c r="B4" s="165" t="s">
        <v>97</v>
      </c>
      <c r="C4" s="166"/>
      <c r="D4" s="166"/>
      <c r="E4" s="166"/>
      <c r="F4" s="166"/>
      <c r="G4" s="166"/>
      <c r="H4" s="166"/>
      <c r="I4" s="166"/>
      <c r="K4" s="167"/>
    </row>
    <row r="5" spans="1:11" s="163" customFormat="1" ht="11.1" customHeight="1">
      <c r="A5" s="164"/>
      <c r="B5" s="165" t="s">
        <v>98</v>
      </c>
      <c r="C5" s="166"/>
      <c r="D5" s="166"/>
      <c r="E5" s="166"/>
      <c r="F5" s="166"/>
      <c r="G5" s="166"/>
      <c r="H5" s="166"/>
      <c r="I5" s="166"/>
      <c r="J5" s="166"/>
      <c r="K5" s="167"/>
    </row>
    <row r="6" spans="1:11" s="163" customFormat="1" ht="3" customHeight="1">
      <c r="A6" s="164"/>
      <c r="B6" s="169"/>
      <c r="C6" s="169"/>
      <c r="D6" s="169"/>
      <c r="E6" s="169"/>
      <c r="F6" s="169"/>
      <c r="G6" s="169"/>
      <c r="H6" s="169"/>
      <c r="I6" s="169"/>
      <c r="J6" s="169"/>
      <c r="K6" s="167"/>
    </row>
    <row r="7" spans="1:11" s="163" customFormat="1" ht="3" customHeight="1">
      <c r="A7" s="164"/>
      <c r="B7" s="1303"/>
      <c r="C7" s="170"/>
      <c r="D7" s="1303"/>
      <c r="E7" s="1303"/>
      <c r="F7" s="1303"/>
      <c r="G7" s="1303"/>
      <c r="H7" s="1303"/>
      <c r="I7" s="1303"/>
      <c r="J7" s="1303"/>
      <c r="K7" s="167"/>
    </row>
    <row r="8" spans="1:11" s="163" customFormat="1" ht="9" customHeight="1">
      <c r="A8" s="164"/>
      <c r="B8" s="1391" t="s">
        <v>3</v>
      </c>
      <c r="C8" s="1393" t="s">
        <v>4</v>
      </c>
      <c r="D8" s="1303"/>
      <c r="E8" s="1395" t="s">
        <v>99</v>
      </c>
      <c r="F8" s="1303"/>
      <c r="G8" s="1395" t="s">
        <v>100</v>
      </c>
      <c r="H8" s="1395"/>
      <c r="I8" s="1395"/>
      <c r="J8" s="1395"/>
      <c r="K8" s="167"/>
    </row>
    <row r="9" spans="1:11" s="163" customFormat="1" ht="9" customHeight="1">
      <c r="A9" s="164"/>
      <c r="B9" s="1392"/>
      <c r="C9" s="1394"/>
      <c r="D9" s="1303"/>
      <c r="E9" s="1396"/>
      <c r="F9" s="1303"/>
      <c r="G9" s="1396"/>
      <c r="H9" s="1396"/>
      <c r="I9" s="1396"/>
      <c r="J9" s="1396"/>
      <c r="K9" s="167"/>
    </row>
    <row r="10" spans="1:11" s="163" customFormat="1" ht="8.6999999999999993" customHeight="1">
      <c r="A10" s="164"/>
      <c r="B10" s="1392"/>
      <c r="C10" s="1394"/>
      <c r="D10" s="168"/>
      <c r="E10" s="1397" t="s">
        <v>101</v>
      </c>
      <c r="F10" s="168"/>
      <c r="G10" s="1397" t="s">
        <v>102</v>
      </c>
      <c r="H10" s="1397" t="s">
        <v>103</v>
      </c>
      <c r="I10" s="1397" t="s">
        <v>104</v>
      </c>
      <c r="J10" s="1397" t="s">
        <v>105</v>
      </c>
      <c r="K10" s="167"/>
    </row>
    <row r="11" spans="1:11" s="163" customFormat="1" ht="8.6999999999999993" customHeight="1">
      <c r="A11" s="164"/>
      <c r="B11" s="1392"/>
      <c r="C11" s="1394"/>
      <c r="D11" s="1303"/>
      <c r="E11" s="1393"/>
      <c r="F11" s="168"/>
      <c r="G11" s="1393"/>
      <c r="H11" s="1393"/>
      <c r="I11" s="1393"/>
      <c r="J11" s="1393"/>
      <c r="K11" s="167"/>
    </row>
    <row r="12" spans="1:11" s="163" customFormat="1" ht="8.6999999999999993" customHeight="1">
      <c r="A12" s="164"/>
      <c r="B12" s="1392"/>
      <c r="C12" s="1394"/>
      <c r="D12" s="1303"/>
      <c r="E12" s="1393"/>
      <c r="F12" s="168"/>
      <c r="G12" s="1393"/>
      <c r="H12" s="1393"/>
      <c r="I12" s="1393"/>
      <c r="J12" s="1393"/>
      <c r="K12" s="167"/>
    </row>
    <row r="13" spans="1:11" s="163" customFormat="1" ht="8.6999999999999993" customHeight="1">
      <c r="A13" s="164"/>
      <c r="B13" s="1392"/>
      <c r="C13" s="1394"/>
      <c r="D13" s="1303"/>
      <c r="E13" s="1393"/>
      <c r="F13" s="168"/>
      <c r="G13" s="1393"/>
      <c r="H13" s="1393"/>
      <c r="I13" s="1393"/>
      <c r="J13" s="1393"/>
      <c r="K13" s="167"/>
    </row>
    <row r="14" spans="1:11" s="163" customFormat="1" ht="8.6999999999999993" customHeight="1">
      <c r="A14" s="164"/>
      <c r="B14" s="1392"/>
      <c r="C14" s="1394"/>
      <c r="D14" s="1303"/>
      <c r="E14" s="1393"/>
      <c r="F14" s="168"/>
      <c r="G14" s="1393"/>
      <c r="H14" s="1393"/>
      <c r="I14" s="1393"/>
      <c r="J14" s="1393"/>
      <c r="K14" s="167"/>
    </row>
    <row r="15" spans="1:11" s="163" customFormat="1" ht="8.6999999999999993" customHeight="1">
      <c r="A15" s="164"/>
      <c r="B15" s="1392"/>
      <c r="C15" s="1394"/>
      <c r="D15" s="1303"/>
      <c r="E15" s="1393"/>
      <c r="F15" s="168"/>
      <c r="G15" s="1393"/>
      <c r="H15" s="1393"/>
      <c r="I15" s="1393"/>
      <c r="J15" s="1393"/>
      <c r="K15" s="167"/>
    </row>
    <row r="16" spans="1:11" s="163" customFormat="1" ht="3" customHeight="1">
      <c r="A16" s="164"/>
      <c r="B16" s="169"/>
      <c r="C16" s="169"/>
      <c r="D16" s="169"/>
      <c r="E16" s="169"/>
      <c r="F16" s="169"/>
      <c r="G16" s="169"/>
      <c r="H16" s="169"/>
      <c r="I16" s="169"/>
      <c r="J16" s="169"/>
      <c r="K16" s="167"/>
    </row>
    <row r="17" spans="1:11" s="163" customFormat="1" ht="3" customHeight="1">
      <c r="A17" s="164"/>
      <c r="B17" s="1303"/>
      <c r="C17" s="1303"/>
      <c r="D17" s="1303"/>
      <c r="E17" s="1303"/>
      <c r="F17" s="1303"/>
      <c r="G17" s="1303"/>
      <c r="H17" s="1303"/>
      <c r="I17" s="1303"/>
      <c r="J17" s="1303"/>
      <c r="K17" s="167"/>
    </row>
    <row r="18" spans="1:11" s="163" customFormat="1" ht="8.25" customHeight="1">
      <c r="A18" s="164"/>
      <c r="B18" s="171">
        <v>1997</v>
      </c>
      <c r="C18" s="172">
        <f>SUM(E18:J18,G50:J50)</f>
        <v>10520396</v>
      </c>
      <c r="D18" s="173"/>
      <c r="E18" s="172">
        <v>425540</v>
      </c>
      <c r="F18" s="173"/>
      <c r="G18" s="172">
        <v>72759</v>
      </c>
      <c r="H18" s="172">
        <v>3620575</v>
      </c>
      <c r="I18" s="172">
        <v>702671</v>
      </c>
      <c r="J18" s="172">
        <v>135456</v>
      </c>
      <c r="K18" s="167"/>
    </row>
    <row r="19" spans="1:11" s="163" customFormat="1" ht="8.25" customHeight="1">
      <c r="A19" s="164"/>
      <c r="B19" s="171">
        <v>1998</v>
      </c>
      <c r="C19" s="172">
        <f>SUM(E19:J19,G51:J51)</f>
        <v>11171891</v>
      </c>
      <c r="D19" s="173"/>
      <c r="E19" s="172">
        <v>401056</v>
      </c>
      <c r="F19" s="173"/>
      <c r="G19" s="172">
        <v>67830</v>
      </c>
      <c r="H19" s="172">
        <v>3887543</v>
      </c>
      <c r="I19" s="172">
        <v>802731</v>
      </c>
      <c r="J19" s="172">
        <v>138098</v>
      </c>
      <c r="K19" s="167"/>
    </row>
    <row r="20" spans="1:11" s="163" customFormat="1" ht="8.25" customHeight="1">
      <c r="A20" s="164"/>
      <c r="B20" s="171">
        <v>1999</v>
      </c>
      <c r="C20" s="172">
        <f>SUM(E20:J20,G52:J52)</f>
        <v>11841237</v>
      </c>
      <c r="D20" s="173"/>
      <c r="E20" s="172">
        <v>388010</v>
      </c>
      <c r="F20" s="173"/>
      <c r="G20" s="172">
        <v>67570</v>
      </c>
      <c r="H20" s="172">
        <v>4175628</v>
      </c>
      <c r="I20" s="172">
        <v>862448</v>
      </c>
      <c r="J20" s="172">
        <v>140782</v>
      </c>
      <c r="K20" s="167"/>
    </row>
    <row r="21" spans="1:11" s="163" customFormat="1" ht="3.9" customHeight="1">
      <c r="A21" s="164"/>
      <c r="B21" s="171"/>
      <c r="C21" s="172"/>
      <c r="D21" s="173"/>
      <c r="E21" s="172"/>
      <c r="F21" s="173"/>
      <c r="G21" s="172"/>
      <c r="H21" s="172"/>
      <c r="I21" s="172"/>
      <c r="J21" s="172"/>
      <c r="K21" s="167"/>
    </row>
    <row r="22" spans="1:11" s="163" customFormat="1" ht="8.25" customHeight="1">
      <c r="A22" s="164"/>
      <c r="B22" s="171">
        <v>2000</v>
      </c>
      <c r="C22" s="172">
        <f>SUM(E22:J22,G54:J54)</f>
        <v>12386783</v>
      </c>
      <c r="D22" s="173"/>
      <c r="E22" s="172">
        <v>364334</v>
      </c>
      <c r="F22" s="173"/>
      <c r="G22" s="172">
        <v>70220</v>
      </c>
      <c r="H22" s="172">
        <v>4324053</v>
      </c>
      <c r="I22" s="172">
        <v>894257</v>
      </c>
      <c r="J22" s="172">
        <v>143784</v>
      </c>
      <c r="K22" s="167"/>
    </row>
    <row r="23" spans="1:11" s="163" customFormat="1" ht="8.25" customHeight="1">
      <c r="A23" s="164"/>
      <c r="B23" s="171">
        <v>2001</v>
      </c>
      <c r="C23" s="172">
        <f>SUM(E23:J23,G55:J55)</f>
        <v>12111003</v>
      </c>
      <c r="D23" s="173"/>
      <c r="E23" s="172">
        <v>365305</v>
      </c>
      <c r="F23" s="173"/>
      <c r="G23" s="172">
        <v>65848</v>
      </c>
      <c r="H23" s="172">
        <v>3907900</v>
      </c>
      <c r="I23" s="172">
        <v>868260</v>
      </c>
      <c r="J23" s="172">
        <v>147613</v>
      </c>
      <c r="K23" s="167"/>
    </row>
    <row r="24" spans="1:11" s="163" customFormat="1" ht="8.25" customHeight="1">
      <c r="A24" s="164"/>
      <c r="B24" s="171">
        <v>2002</v>
      </c>
      <c r="C24" s="172">
        <f>SUM(E24:J24,G56:J56)</f>
        <v>12183784</v>
      </c>
      <c r="D24" s="173"/>
      <c r="E24" s="172">
        <v>352964</v>
      </c>
      <c r="F24" s="173"/>
      <c r="G24" s="172">
        <v>64067</v>
      </c>
      <c r="H24" s="172">
        <v>3823002</v>
      </c>
      <c r="I24" s="172">
        <v>878413</v>
      </c>
      <c r="J24" s="172">
        <v>150929</v>
      </c>
      <c r="K24" s="167"/>
    </row>
    <row r="25" spans="1:11" s="163" customFormat="1" ht="8.25" customHeight="1">
      <c r="A25" s="164"/>
      <c r="B25" s="171">
        <v>2003</v>
      </c>
      <c r="C25" s="172">
        <f>SUM(E25:J25,G57:J57)</f>
        <v>12202712</v>
      </c>
      <c r="D25" s="173"/>
      <c r="E25" s="172">
        <v>345005</v>
      </c>
      <c r="F25" s="173"/>
      <c r="G25" s="172">
        <v>66572</v>
      </c>
      <c r="H25" s="172">
        <v>3697414</v>
      </c>
      <c r="I25" s="172">
        <v>902596</v>
      </c>
      <c r="J25" s="172">
        <v>153112</v>
      </c>
      <c r="K25" s="167"/>
    </row>
    <row r="26" spans="1:11" s="163" customFormat="1" ht="8.25" customHeight="1">
      <c r="A26" s="164"/>
      <c r="B26" s="171">
        <v>2004</v>
      </c>
      <c r="C26" s="172">
        <f>SUM(E26:J26,G58:J58)</f>
        <v>12547427</v>
      </c>
      <c r="D26" s="173"/>
      <c r="E26" s="172">
        <v>353750</v>
      </c>
      <c r="F26" s="173"/>
      <c r="G26" s="172">
        <v>68381</v>
      </c>
      <c r="H26" s="172">
        <v>3753945</v>
      </c>
      <c r="I26" s="172">
        <v>931163</v>
      </c>
      <c r="J26" s="172">
        <v>154639</v>
      </c>
      <c r="K26" s="167"/>
    </row>
    <row r="27" spans="1:11" s="163" customFormat="1" ht="3.9" customHeight="1">
      <c r="A27" s="164"/>
      <c r="B27" s="171"/>
      <c r="C27" s="172"/>
      <c r="D27" s="173"/>
      <c r="E27" s="172"/>
      <c r="F27" s="173"/>
      <c r="G27" s="172"/>
      <c r="H27" s="172"/>
      <c r="I27" s="172"/>
      <c r="J27" s="172"/>
      <c r="K27" s="167"/>
    </row>
    <row r="28" spans="1:11" s="163" customFormat="1" ht="8.25" customHeight="1">
      <c r="A28" s="164"/>
      <c r="B28" s="171">
        <v>2005</v>
      </c>
      <c r="C28" s="172">
        <f>SUM(E28:J28,G60:J60)</f>
        <v>12971301</v>
      </c>
      <c r="D28" s="173"/>
      <c r="E28" s="172">
        <v>351281</v>
      </c>
      <c r="F28" s="173"/>
      <c r="G28" s="172">
        <v>69472</v>
      </c>
      <c r="H28" s="172">
        <v>3780250</v>
      </c>
      <c r="I28" s="172">
        <v>1015931</v>
      </c>
      <c r="J28" s="172">
        <v>157526</v>
      </c>
      <c r="K28" s="167"/>
    </row>
    <row r="29" spans="1:11" s="163" customFormat="1" ht="8.25" customHeight="1">
      <c r="A29" s="164"/>
      <c r="B29" s="171">
        <v>2006</v>
      </c>
      <c r="C29" s="172">
        <f>SUM(E29:J29,G61:J61)</f>
        <v>13574701</v>
      </c>
      <c r="D29" s="173"/>
      <c r="E29" s="172">
        <v>345080</v>
      </c>
      <c r="F29" s="173"/>
      <c r="G29" s="172">
        <v>75218</v>
      </c>
      <c r="H29" s="172">
        <v>3852272</v>
      </c>
      <c r="I29" s="172">
        <v>1098591</v>
      </c>
      <c r="J29" s="172">
        <v>161762</v>
      </c>
      <c r="K29" s="167"/>
    </row>
    <row r="30" spans="1:11" s="163" customFormat="1" ht="8.25" customHeight="1">
      <c r="A30" s="164"/>
      <c r="B30" s="171">
        <v>2007</v>
      </c>
      <c r="C30" s="172">
        <f>SUM(E30:J30,G62:J62)</f>
        <v>14100087</v>
      </c>
      <c r="D30" s="173"/>
      <c r="E30" s="172">
        <v>347634</v>
      </c>
      <c r="F30" s="173"/>
      <c r="G30" s="172">
        <v>83083</v>
      </c>
      <c r="H30" s="172">
        <v>3874861</v>
      </c>
      <c r="I30" s="172">
        <v>1141473</v>
      </c>
      <c r="J30" s="172">
        <v>164691</v>
      </c>
      <c r="K30" s="167"/>
    </row>
    <row r="31" spans="1:11" s="163" customFormat="1" ht="8.25" customHeight="1">
      <c r="A31" s="164"/>
      <c r="B31" s="171">
        <v>2008</v>
      </c>
      <c r="C31" s="172">
        <f>SUM(E31:J31,G63:J63)</f>
        <v>14062552</v>
      </c>
      <c r="D31" s="173"/>
      <c r="E31" s="172">
        <v>343686</v>
      </c>
      <c r="F31" s="173"/>
      <c r="G31" s="172">
        <v>94703</v>
      </c>
      <c r="H31" s="172">
        <v>3617186</v>
      </c>
      <c r="I31" s="172">
        <v>1099430</v>
      </c>
      <c r="J31" s="172">
        <v>171726</v>
      </c>
      <c r="K31" s="167"/>
    </row>
    <row r="32" spans="1:11" s="163" customFormat="1" ht="8.25" customHeight="1">
      <c r="A32" s="164"/>
      <c r="B32" s="171">
        <v>2009</v>
      </c>
      <c r="C32" s="172">
        <f>SUM(E32:J32,G64:J64)</f>
        <v>13881281</v>
      </c>
      <c r="D32" s="173"/>
      <c r="E32" s="172">
        <v>339862</v>
      </c>
      <c r="F32" s="173"/>
      <c r="G32" s="172">
        <v>103655</v>
      </c>
      <c r="H32" s="172">
        <v>3504165</v>
      </c>
      <c r="I32" s="172">
        <v>1042572</v>
      </c>
      <c r="J32" s="172">
        <v>129757</v>
      </c>
      <c r="K32" s="167"/>
    </row>
    <row r="33" spans="1:11" s="163" customFormat="1" ht="3.9" customHeight="1">
      <c r="A33" s="164"/>
      <c r="B33" s="171"/>
      <c r="C33" s="172"/>
      <c r="D33" s="173"/>
      <c r="E33" s="172"/>
      <c r="F33" s="173"/>
      <c r="G33" s="172"/>
      <c r="H33" s="172"/>
      <c r="I33" s="172"/>
      <c r="J33" s="172"/>
      <c r="K33" s="167"/>
    </row>
    <row r="34" spans="1:11" s="163" customFormat="1" ht="8.25" customHeight="1">
      <c r="A34" s="164"/>
      <c r="B34" s="171">
        <v>2010</v>
      </c>
      <c r="C34" s="172">
        <f>SUM(E34:J34,G66:J66)</f>
        <v>14611629</v>
      </c>
      <c r="D34" s="174"/>
      <c r="E34" s="172">
        <v>354786</v>
      </c>
      <c r="F34" s="173"/>
      <c r="G34" s="172">
        <v>104706</v>
      </c>
      <c r="H34" s="172">
        <v>3778374</v>
      </c>
      <c r="I34" s="172">
        <v>1128104</v>
      </c>
      <c r="J34" s="172">
        <v>143944</v>
      </c>
      <c r="K34" s="167"/>
    </row>
    <row r="35" spans="1:11" s="163" customFormat="1" ht="8.25" customHeight="1">
      <c r="A35" s="164"/>
      <c r="B35" s="171">
        <v>2011</v>
      </c>
      <c r="C35" s="172">
        <f>SUM(E35:J35,G67:J67)</f>
        <v>15202426</v>
      </c>
      <c r="D35" s="174"/>
      <c r="E35" s="172">
        <v>365767</v>
      </c>
      <c r="F35" s="173"/>
      <c r="G35" s="172">
        <v>117450</v>
      </c>
      <c r="H35" s="172">
        <v>3936742</v>
      </c>
      <c r="I35" s="172">
        <v>1183717</v>
      </c>
      <c r="J35" s="172">
        <v>148488</v>
      </c>
      <c r="K35" s="167"/>
    </row>
    <row r="36" spans="1:11" s="163" customFormat="1" ht="8.25" customHeight="1">
      <c r="A36" s="164"/>
      <c r="B36" s="171" t="s">
        <v>10</v>
      </c>
      <c r="C36" s="172">
        <f>SUM(E36:J36,G68:J68)</f>
        <v>15901832</v>
      </c>
      <c r="D36" s="174"/>
      <c r="E36" s="172">
        <v>378917</v>
      </c>
      <c r="F36" s="173"/>
      <c r="G36" s="172">
        <v>132729</v>
      </c>
      <c r="H36" s="172">
        <v>4133785</v>
      </c>
      <c r="I36" s="172">
        <v>1241451</v>
      </c>
      <c r="J36" s="172">
        <v>150908</v>
      </c>
      <c r="K36" s="167"/>
    </row>
    <row r="37" spans="1:11" s="163" customFormat="1" ht="5.25" customHeight="1">
      <c r="A37" s="164"/>
      <c r="B37" s="171"/>
      <c r="C37" s="172"/>
      <c r="D37" s="174"/>
      <c r="E37" s="172"/>
      <c r="F37" s="173"/>
      <c r="G37" s="172"/>
      <c r="H37" s="172"/>
      <c r="I37" s="172"/>
      <c r="J37" s="172"/>
      <c r="K37" s="167"/>
    </row>
    <row r="38" spans="1:11" s="163" customFormat="1" ht="8.6999999999999993" customHeight="1">
      <c r="A38" s="164"/>
      <c r="B38" s="165"/>
      <c r="C38" s="1303"/>
      <c r="D38" s="174"/>
      <c r="E38" s="1303"/>
      <c r="F38" s="174"/>
      <c r="G38" s="1303"/>
      <c r="H38" s="1303"/>
      <c r="I38" s="1303"/>
      <c r="J38" s="129" t="s">
        <v>512</v>
      </c>
      <c r="K38" s="167"/>
    </row>
    <row r="39" spans="1:11" s="163" customFormat="1" ht="8.6999999999999993" customHeight="1">
      <c r="A39" s="164"/>
      <c r="B39" s="165"/>
      <c r="C39" s="166"/>
      <c r="D39" s="166"/>
      <c r="E39" s="166"/>
      <c r="F39" s="166"/>
      <c r="G39" s="166"/>
      <c r="H39" s="166"/>
      <c r="I39" s="166"/>
      <c r="J39" s="168" t="s">
        <v>70</v>
      </c>
      <c r="K39" s="167"/>
    </row>
    <row r="40" spans="1:11" s="163" customFormat="1" ht="3" customHeight="1">
      <c r="A40" s="164"/>
      <c r="B40" s="169"/>
      <c r="C40" s="169"/>
      <c r="D40" s="169"/>
      <c r="E40" s="169"/>
      <c r="F40" s="169"/>
      <c r="G40" s="169"/>
      <c r="H40" s="169"/>
      <c r="I40" s="169"/>
      <c r="J40" s="169"/>
      <c r="K40" s="167"/>
    </row>
    <row r="41" spans="1:11" s="163" customFormat="1" ht="3" customHeight="1">
      <c r="A41" s="164"/>
      <c r="B41" s="1303"/>
      <c r="C41" s="1303"/>
      <c r="D41" s="1303"/>
      <c r="E41" s="1303"/>
      <c r="F41" s="1303"/>
      <c r="G41" s="1303"/>
      <c r="H41" s="1303"/>
      <c r="I41" s="1303"/>
      <c r="J41" s="1303"/>
      <c r="K41" s="167"/>
    </row>
    <row r="42" spans="1:11" s="163" customFormat="1" ht="8.6999999999999993" customHeight="1">
      <c r="A42" s="164"/>
      <c r="B42" s="1391" t="s">
        <v>3</v>
      </c>
      <c r="D42" s="175"/>
      <c r="E42" s="175"/>
      <c r="F42" s="175"/>
      <c r="G42" s="1398" t="s">
        <v>106</v>
      </c>
      <c r="H42" s="1398"/>
      <c r="I42" s="1398"/>
      <c r="J42" s="1398"/>
      <c r="K42" s="167"/>
    </row>
    <row r="43" spans="1:11" s="163" customFormat="1" ht="8.6999999999999993" customHeight="1">
      <c r="A43" s="164"/>
      <c r="B43" s="1392"/>
      <c r="C43" s="1393"/>
      <c r="D43" s="176"/>
      <c r="E43" s="1393"/>
      <c r="F43" s="1303"/>
      <c r="G43" s="1397" t="s">
        <v>107</v>
      </c>
      <c r="H43" s="1397" t="s">
        <v>108</v>
      </c>
      <c r="I43" s="1397" t="s">
        <v>109</v>
      </c>
      <c r="J43" s="1397" t="s">
        <v>110</v>
      </c>
      <c r="K43" s="167"/>
    </row>
    <row r="44" spans="1:11" s="163" customFormat="1" ht="8.6999999999999993" customHeight="1">
      <c r="A44" s="164"/>
      <c r="B44" s="1392"/>
      <c r="C44" s="1393"/>
      <c r="D44" s="177"/>
      <c r="E44" s="1393"/>
      <c r="F44" s="178"/>
      <c r="G44" s="1393"/>
      <c r="H44" s="1393"/>
      <c r="I44" s="1393"/>
      <c r="J44" s="1394"/>
      <c r="K44" s="167"/>
    </row>
    <row r="45" spans="1:11" s="163" customFormat="1" ht="8.6999999999999993" customHeight="1">
      <c r="A45" s="164"/>
      <c r="B45" s="1392"/>
      <c r="C45" s="1393"/>
      <c r="D45" s="177"/>
      <c r="E45" s="1393"/>
      <c r="F45" s="178"/>
      <c r="G45" s="1393"/>
      <c r="H45" s="1393"/>
      <c r="I45" s="1393"/>
      <c r="J45" s="1394"/>
      <c r="K45" s="167"/>
    </row>
    <row r="46" spans="1:11" s="163" customFormat="1" ht="8.6999999999999993" customHeight="1">
      <c r="A46" s="164"/>
      <c r="B46" s="1392"/>
      <c r="C46" s="1393"/>
      <c r="D46" s="177"/>
      <c r="E46" s="1393"/>
      <c r="F46" s="178"/>
      <c r="G46" s="1393"/>
      <c r="H46" s="1393"/>
      <c r="I46" s="1393"/>
      <c r="J46" s="1394"/>
      <c r="K46" s="167"/>
    </row>
    <row r="47" spans="1:11" s="163" customFormat="1" ht="8.6999999999999993" customHeight="1">
      <c r="A47" s="164"/>
      <c r="B47" s="1392"/>
      <c r="C47" s="1393"/>
      <c r="D47" s="177"/>
      <c r="E47" s="1393"/>
      <c r="F47" s="178"/>
      <c r="G47" s="1393"/>
      <c r="H47" s="1393"/>
      <c r="I47" s="1393"/>
      <c r="J47" s="1394"/>
      <c r="K47" s="167"/>
    </row>
    <row r="48" spans="1:11" s="163" customFormat="1" ht="2.4" customHeight="1">
      <c r="A48" s="164"/>
      <c r="B48" s="169"/>
      <c r="C48" s="169"/>
      <c r="D48" s="169"/>
      <c r="E48" s="169"/>
      <c r="F48" s="169"/>
      <c r="G48" s="169"/>
      <c r="H48" s="169"/>
      <c r="I48" s="169"/>
      <c r="J48" s="169"/>
      <c r="K48" s="167"/>
    </row>
    <row r="49" spans="1:11" s="163" customFormat="1" ht="2.4" customHeight="1">
      <c r="A49" s="164"/>
      <c r="B49" s="1303"/>
      <c r="C49" s="1303"/>
      <c r="D49" s="1303"/>
      <c r="E49" s="1303"/>
      <c r="F49" s="1303"/>
      <c r="G49" s="1303"/>
      <c r="H49" s="1303"/>
      <c r="I49" s="1303"/>
      <c r="J49" s="1303"/>
      <c r="K49" s="167"/>
    </row>
    <row r="50" spans="1:11" s="163" customFormat="1" ht="8.4" customHeight="1">
      <c r="A50" s="164"/>
      <c r="B50" s="171">
        <v>1997</v>
      </c>
      <c r="C50" s="172"/>
      <c r="D50" s="179"/>
      <c r="E50" s="172"/>
      <c r="F50" s="180"/>
      <c r="G50" s="172">
        <v>1923263</v>
      </c>
      <c r="H50" s="172">
        <v>552990</v>
      </c>
      <c r="I50" s="172">
        <v>1943285</v>
      </c>
      <c r="J50" s="172">
        <v>1143857</v>
      </c>
      <c r="K50" s="167"/>
    </row>
    <row r="51" spans="1:11" s="163" customFormat="1" ht="8.4" customHeight="1">
      <c r="A51" s="164"/>
      <c r="B51" s="171">
        <v>1998</v>
      </c>
      <c r="C51" s="172"/>
      <c r="D51" s="179"/>
      <c r="E51" s="172"/>
      <c r="F51" s="180"/>
      <c r="G51" s="172">
        <v>2058960</v>
      </c>
      <c r="H51" s="172">
        <v>589552</v>
      </c>
      <c r="I51" s="172">
        <v>2073523</v>
      </c>
      <c r="J51" s="172">
        <v>1152598</v>
      </c>
      <c r="K51" s="167"/>
    </row>
    <row r="52" spans="1:11" s="163" customFormat="1" ht="8.4" customHeight="1">
      <c r="A52" s="164"/>
      <c r="B52" s="171">
        <v>1999</v>
      </c>
      <c r="C52" s="172"/>
      <c r="D52" s="179"/>
      <c r="E52" s="172"/>
      <c r="F52" s="180"/>
      <c r="G52" s="172">
        <v>2185560</v>
      </c>
      <c r="H52" s="172">
        <v>617828</v>
      </c>
      <c r="I52" s="172">
        <v>2188612</v>
      </c>
      <c r="J52" s="172">
        <v>1214799</v>
      </c>
      <c r="K52" s="167"/>
    </row>
    <row r="53" spans="1:11" s="163" customFormat="1" ht="3.9" customHeight="1">
      <c r="A53" s="164"/>
      <c r="B53" s="171"/>
      <c r="C53" s="172"/>
      <c r="D53" s="173"/>
      <c r="E53" s="172"/>
      <c r="F53" s="173"/>
      <c r="G53" s="172"/>
      <c r="H53" s="172"/>
      <c r="I53" s="172"/>
      <c r="J53" s="172"/>
      <c r="K53" s="167"/>
    </row>
    <row r="54" spans="1:11" s="163" customFormat="1" ht="8.4" customHeight="1">
      <c r="A54" s="164"/>
      <c r="B54" s="171">
        <v>2000</v>
      </c>
      <c r="C54" s="172"/>
      <c r="D54" s="179"/>
      <c r="E54" s="172"/>
      <c r="F54" s="180"/>
      <c r="G54" s="172">
        <v>2328306</v>
      </c>
      <c r="H54" s="172">
        <v>657213</v>
      </c>
      <c r="I54" s="172">
        <v>2327387</v>
      </c>
      <c r="J54" s="172">
        <v>1277229</v>
      </c>
      <c r="K54" s="167"/>
    </row>
    <row r="55" spans="1:11" s="163" customFormat="1" ht="8.4" customHeight="1">
      <c r="A55" s="164"/>
      <c r="B55" s="171">
        <v>2001</v>
      </c>
      <c r="C55" s="172"/>
      <c r="D55" s="179"/>
      <c r="E55" s="172"/>
      <c r="F55" s="180"/>
      <c r="G55" s="172">
        <v>2407625</v>
      </c>
      <c r="H55" s="172">
        <v>663345</v>
      </c>
      <c r="I55" s="172">
        <v>2343164</v>
      </c>
      <c r="J55" s="172">
        <v>1341943</v>
      </c>
      <c r="K55" s="167"/>
    </row>
    <row r="56" spans="1:11" s="163" customFormat="1" ht="8.4" customHeight="1">
      <c r="A56" s="164"/>
      <c r="B56" s="171">
        <v>2002</v>
      </c>
      <c r="C56" s="172"/>
      <c r="D56" s="179"/>
      <c r="E56" s="172"/>
      <c r="F56" s="180"/>
      <c r="G56" s="172">
        <v>2465459</v>
      </c>
      <c r="H56" s="172">
        <v>668138</v>
      </c>
      <c r="I56" s="172">
        <v>2391378</v>
      </c>
      <c r="J56" s="172">
        <v>1389434</v>
      </c>
      <c r="K56" s="167"/>
    </row>
    <row r="57" spans="1:11" s="163" customFormat="1" ht="8.4" customHeight="1">
      <c r="A57" s="164"/>
      <c r="B57" s="171">
        <v>2003</v>
      </c>
      <c r="C57" s="172"/>
      <c r="D57" s="179"/>
      <c r="E57" s="172"/>
      <c r="F57" s="180"/>
      <c r="G57" s="172">
        <v>2460747</v>
      </c>
      <c r="H57" s="172">
        <v>666508</v>
      </c>
      <c r="I57" s="172">
        <v>2447437</v>
      </c>
      <c r="J57" s="172">
        <v>1463321</v>
      </c>
      <c r="K57" s="167"/>
    </row>
    <row r="58" spans="1:11" s="163" customFormat="1" ht="8.4" customHeight="1">
      <c r="A58" s="164"/>
      <c r="B58" s="171">
        <v>2004</v>
      </c>
      <c r="C58" s="172"/>
      <c r="D58" s="179"/>
      <c r="E58" s="172"/>
      <c r="F58" s="180"/>
      <c r="G58" s="172">
        <v>2514465</v>
      </c>
      <c r="H58" s="172">
        <v>679667</v>
      </c>
      <c r="I58" s="172">
        <v>2577645</v>
      </c>
      <c r="J58" s="172">
        <v>1513772</v>
      </c>
      <c r="K58" s="167"/>
    </row>
    <row r="59" spans="1:11" s="163" customFormat="1" ht="3.9" customHeight="1">
      <c r="A59" s="164"/>
      <c r="B59" s="171"/>
      <c r="C59" s="172"/>
      <c r="D59" s="173"/>
      <c r="E59" s="172"/>
      <c r="F59" s="173"/>
      <c r="G59" s="172"/>
      <c r="H59" s="172"/>
      <c r="I59" s="172"/>
      <c r="J59" s="172"/>
      <c r="K59" s="167"/>
    </row>
    <row r="60" spans="1:11" s="163" customFormat="1" ht="8.4" customHeight="1">
      <c r="A60" s="164"/>
      <c r="B60" s="171">
        <v>2005</v>
      </c>
      <c r="C60" s="172"/>
      <c r="D60" s="179"/>
      <c r="E60" s="172"/>
      <c r="F60" s="180"/>
      <c r="G60" s="172">
        <v>2603239</v>
      </c>
      <c r="H60" s="172">
        <v>701393</v>
      </c>
      <c r="I60" s="172">
        <v>2737184</v>
      </c>
      <c r="J60" s="172">
        <v>1555025</v>
      </c>
      <c r="K60" s="167"/>
    </row>
    <row r="61" spans="1:11" s="163" customFormat="1" ht="8.4" customHeight="1">
      <c r="A61" s="164"/>
      <c r="B61" s="171">
        <v>2006</v>
      </c>
      <c r="C61" s="172"/>
      <c r="D61" s="179"/>
      <c r="E61" s="172"/>
      <c r="F61" s="180"/>
      <c r="G61" s="172">
        <v>2720799</v>
      </c>
      <c r="H61" s="172">
        <v>733073</v>
      </c>
      <c r="I61" s="172">
        <v>2970651</v>
      </c>
      <c r="J61" s="172">
        <v>1617255</v>
      </c>
      <c r="K61" s="167"/>
    </row>
    <row r="62" spans="1:11" s="163" customFormat="1" ht="8.4" customHeight="1">
      <c r="A62" s="164"/>
      <c r="B62" s="171">
        <v>2007</v>
      </c>
      <c r="C62" s="172"/>
      <c r="D62" s="179"/>
      <c r="E62" s="172"/>
      <c r="F62" s="180"/>
      <c r="G62" s="172">
        <v>2853882</v>
      </c>
      <c r="H62" s="172">
        <v>761229</v>
      </c>
      <c r="I62" s="172">
        <v>3214336</v>
      </c>
      <c r="J62" s="172">
        <v>1658898</v>
      </c>
      <c r="K62" s="167"/>
    </row>
    <row r="63" spans="1:11" s="163" customFormat="1" ht="8.4" customHeight="1">
      <c r="A63" s="164"/>
      <c r="B63" s="171">
        <v>2008</v>
      </c>
      <c r="C63" s="172"/>
      <c r="D63" s="179"/>
      <c r="E63" s="172"/>
      <c r="F63" s="180"/>
      <c r="G63" s="172">
        <v>2924108</v>
      </c>
      <c r="H63" s="172">
        <v>765065</v>
      </c>
      <c r="I63" s="172">
        <v>3349936</v>
      </c>
      <c r="J63" s="172">
        <v>1696712</v>
      </c>
      <c r="K63" s="167"/>
    </row>
    <row r="64" spans="1:11" s="163" customFormat="1" ht="8.4" customHeight="1">
      <c r="A64" s="164"/>
      <c r="B64" s="171">
        <v>2009</v>
      </c>
      <c r="C64" s="172"/>
      <c r="D64" s="179"/>
      <c r="E64" s="172"/>
      <c r="F64" s="180"/>
      <c r="G64" s="172">
        <v>2905026</v>
      </c>
      <c r="H64" s="172">
        <v>747140</v>
      </c>
      <c r="I64" s="172">
        <v>3373275</v>
      </c>
      <c r="J64" s="172">
        <v>1735829</v>
      </c>
      <c r="K64" s="167"/>
    </row>
    <row r="65" spans="1:11" s="163" customFormat="1" ht="3.9" customHeight="1">
      <c r="A65" s="164"/>
      <c r="B65" s="171"/>
      <c r="C65" s="172"/>
      <c r="D65" s="173"/>
      <c r="E65" s="172"/>
      <c r="F65" s="173"/>
      <c r="G65" s="172"/>
      <c r="H65" s="172"/>
      <c r="I65" s="172"/>
      <c r="J65" s="172"/>
      <c r="K65" s="167"/>
    </row>
    <row r="66" spans="1:11" s="163" customFormat="1" ht="8.4" customHeight="1">
      <c r="A66" s="164"/>
      <c r="B66" s="171">
        <v>2010</v>
      </c>
      <c r="C66" s="172"/>
      <c r="D66" s="179"/>
      <c r="E66" s="172"/>
      <c r="F66" s="180"/>
      <c r="G66" s="172">
        <v>3041994</v>
      </c>
      <c r="H66" s="172">
        <v>771980</v>
      </c>
      <c r="I66" s="172">
        <v>3504456</v>
      </c>
      <c r="J66" s="172">
        <v>1783285</v>
      </c>
      <c r="K66" s="167"/>
    </row>
    <row r="67" spans="1:11" s="163" customFormat="1" ht="8.4" customHeight="1">
      <c r="A67" s="164"/>
      <c r="B67" s="171">
        <v>2011</v>
      </c>
      <c r="C67" s="172"/>
      <c r="D67" s="179"/>
      <c r="E67" s="172"/>
      <c r="F67" s="180"/>
      <c r="G67" s="172">
        <v>3188294</v>
      </c>
      <c r="H67" s="172">
        <v>817800</v>
      </c>
      <c r="I67" s="172">
        <v>3609618</v>
      </c>
      <c r="J67" s="172">
        <v>1834550</v>
      </c>
      <c r="K67" s="167"/>
    </row>
    <row r="68" spans="1:11" s="163" customFormat="1" ht="8.4" customHeight="1">
      <c r="A68" s="164"/>
      <c r="B68" s="171" t="s">
        <v>10</v>
      </c>
      <c r="C68" s="172"/>
      <c r="D68" s="179"/>
      <c r="E68" s="172"/>
      <c r="F68" s="180"/>
      <c r="G68" s="172">
        <v>3349687</v>
      </c>
      <c r="H68" s="172">
        <v>848138</v>
      </c>
      <c r="I68" s="172">
        <v>3782680</v>
      </c>
      <c r="J68" s="172">
        <v>1883537</v>
      </c>
      <c r="K68" s="167"/>
    </row>
    <row r="69" spans="1:11" s="163" customFormat="1" ht="3" customHeight="1">
      <c r="A69" s="164"/>
      <c r="B69" s="181"/>
      <c r="C69" s="169"/>
      <c r="D69" s="169"/>
      <c r="E69" s="169"/>
      <c r="F69" s="169"/>
      <c r="G69" s="169"/>
      <c r="H69" s="169"/>
      <c r="I69" s="169"/>
      <c r="J69" s="169"/>
      <c r="K69" s="167"/>
    </row>
    <row r="70" spans="1:11" s="163" customFormat="1" ht="3" customHeight="1">
      <c r="A70" s="164"/>
      <c r="B70" s="171"/>
      <c r="C70" s="1303"/>
      <c r="D70" s="1303"/>
      <c r="E70" s="1303"/>
      <c r="F70" s="1303"/>
      <c r="G70" s="1303"/>
      <c r="H70" s="1303"/>
      <c r="I70" s="1303"/>
      <c r="J70" s="1303"/>
      <c r="K70" s="167"/>
    </row>
    <row r="71" spans="1:11" ht="8.6999999999999993" customHeight="1">
      <c r="A71" s="182"/>
      <c r="B71" s="183" t="s">
        <v>111</v>
      </c>
      <c r="K71" s="185"/>
    </row>
    <row r="72" spans="1:11" ht="8.6999999999999993" customHeight="1">
      <c r="A72" s="182"/>
      <c r="B72" s="183" t="s">
        <v>112</v>
      </c>
      <c r="C72" s="183"/>
      <c r="K72" s="185"/>
    </row>
    <row r="73" spans="1:11" s="163" customFormat="1" ht="8.6999999999999993" customHeight="1">
      <c r="A73" s="164"/>
      <c r="B73" s="1354" t="s">
        <v>388</v>
      </c>
      <c r="C73" s="1354"/>
      <c r="D73" s="1354"/>
      <c r="E73" s="1354"/>
      <c r="F73" s="1354"/>
      <c r="G73" s="1354"/>
      <c r="H73" s="1354"/>
      <c r="I73" s="1354"/>
      <c r="J73" s="1354"/>
      <c r="K73" s="167"/>
    </row>
    <row r="74" spans="1:11" s="163" customFormat="1" ht="4.6500000000000004" customHeight="1">
      <c r="A74" s="186"/>
      <c r="B74" s="169"/>
      <c r="C74" s="169"/>
      <c r="D74" s="169"/>
      <c r="E74" s="169"/>
      <c r="F74" s="169"/>
      <c r="G74" s="169"/>
      <c r="H74" s="169"/>
      <c r="I74" s="169"/>
      <c r="J74" s="169"/>
      <c r="K74" s="187"/>
    </row>
    <row r="75" spans="1:11" hidden="1">
      <c r="C75" s="188"/>
    </row>
    <row r="76" spans="1:11" hidden="1">
      <c r="C76" s="188"/>
    </row>
    <row r="77" spans="1:11" hidden="1">
      <c r="C77" s="188"/>
    </row>
    <row r="78" spans="1:11" hidden="1">
      <c r="C78" s="188"/>
    </row>
    <row r="79" spans="1:11" hidden="1">
      <c r="C79" s="188"/>
    </row>
    <row r="80" spans="1:11" hidden="1">
      <c r="C80" s="188"/>
    </row>
    <row r="81" spans="3:3" hidden="1">
      <c r="C81" s="188"/>
    </row>
    <row r="82" spans="3:3" hidden="1">
      <c r="C82" s="188"/>
    </row>
    <row r="83" spans="3:3" hidden="1">
      <c r="C83" s="188"/>
    </row>
    <row r="84" spans="3:3" hidden="1">
      <c r="C84" s="188"/>
    </row>
    <row r="85" spans="3:3" hidden="1">
      <c r="C85" s="188"/>
    </row>
    <row r="86" spans="3:3" hidden="1">
      <c r="C86" s="188"/>
    </row>
    <row r="87" spans="3:3" hidden="1">
      <c r="C87" s="188"/>
    </row>
    <row r="88" spans="3:3" hidden="1">
      <c r="C88" s="188"/>
    </row>
    <row r="89" spans="3:3" hidden="1">
      <c r="C89" s="188"/>
    </row>
  </sheetData>
  <sheetProtection sheet="1" objects="1" scenarios="1"/>
  <mergeCells count="17">
    <mergeCell ref="B42:B47"/>
    <mergeCell ref="G42:J42"/>
    <mergeCell ref="C43:C47"/>
    <mergeCell ref="E43:E47"/>
    <mergeCell ref="G43:G47"/>
    <mergeCell ref="H43:H47"/>
    <mergeCell ref="I43:I47"/>
    <mergeCell ref="J43:J47"/>
    <mergeCell ref="B8:B15"/>
    <mergeCell ref="C8:C15"/>
    <mergeCell ref="E8:E9"/>
    <mergeCell ref="G8:J9"/>
    <mergeCell ref="E10:E15"/>
    <mergeCell ref="G10:G15"/>
    <mergeCell ref="H10:H15"/>
    <mergeCell ref="I10:I15"/>
    <mergeCell ref="J10:J15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Q120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6.33203125" style="1241" customWidth="1"/>
    <col min="3" max="3" width="6.88671875" style="86" customWidth="1"/>
    <col min="4" max="4" width="8.88671875" style="86" customWidth="1"/>
    <col min="5" max="5" width="2.44140625" style="86" customWidth="1"/>
    <col min="6" max="6" width="6.44140625" style="86" customWidth="1"/>
    <col min="7" max="7" width="8.88671875" style="86" customWidth="1"/>
    <col min="8" max="8" width="2.44140625" style="86" customWidth="1"/>
    <col min="9" max="9" width="7.44140625" style="86" customWidth="1"/>
    <col min="10" max="10" width="9.5546875" style="86" customWidth="1"/>
    <col min="11" max="12" width="0.88671875" style="86" customWidth="1"/>
    <col min="13" max="16384" width="11.44140625" style="86" hidden="1"/>
  </cols>
  <sheetData>
    <row r="1" spans="1:17" ht="4.6500000000000004" customHeight="1">
      <c r="A1" s="1187"/>
      <c r="B1" s="1188"/>
      <c r="C1" s="1189"/>
      <c r="D1" s="1189"/>
      <c r="E1" s="1189"/>
      <c r="F1" s="1189"/>
      <c r="G1" s="1189"/>
      <c r="H1" s="1189"/>
      <c r="I1" s="1189"/>
      <c r="J1" s="1189"/>
      <c r="K1" s="1190"/>
    </row>
    <row r="2" spans="1:17" ht="11.1" customHeight="1">
      <c r="A2" s="820"/>
      <c r="B2" s="1191" t="s">
        <v>511</v>
      </c>
      <c r="C2" s="1192"/>
      <c r="D2" s="1192"/>
      <c r="E2" s="1192"/>
      <c r="F2" s="1192"/>
      <c r="G2" s="1192"/>
      <c r="H2" s="1192"/>
      <c r="I2" s="1192"/>
      <c r="J2" s="1346" t="s">
        <v>1</v>
      </c>
      <c r="K2" s="1193"/>
      <c r="L2" s="1194"/>
      <c r="M2" s="1345"/>
      <c r="N2" s="1194"/>
      <c r="O2" s="1194"/>
      <c r="P2" s="1194"/>
      <c r="Q2" s="1194"/>
    </row>
    <row r="3" spans="1:17" ht="11.1" customHeight="1">
      <c r="A3" s="820"/>
      <c r="B3" s="1191" t="s">
        <v>513</v>
      </c>
      <c r="C3" s="1192"/>
      <c r="D3" s="1192"/>
      <c r="E3" s="1192"/>
      <c r="F3" s="1192"/>
      <c r="G3" s="1192"/>
      <c r="H3" s="1192"/>
      <c r="I3" s="1192"/>
      <c r="J3" s="36" t="s">
        <v>62</v>
      </c>
      <c r="K3" s="1193"/>
      <c r="L3" s="1194"/>
      <c r="M3" s="1194"/>
      <c r="N3" s="1194"/>
      <c r="O3" s="1194"/>
      <c r="P3" s="1194"/>
      <c r="Q3" s="1194"/>
    </row>
    <row r="4" spans="1:17" ht="11.1" customHeight="1">
      <c r="A4" s="820"/>
      <c r="B4" s="1191" t="s">
        <v>514</v>
      </c>
      <c r="C4" s="1192"/>
      <c r="D4" s="1192"/>
      <c r="E4" s="1192"/>
      <c r="F4" s="1192"/>
      <c r="G4" s="1192"/>
      <c r="H4" s="1192"/>
      <c r="I4" s="1192"/>
      <c r="J4" s="36"/>
      <c r="K4" s="1193"/>
      <c r="L4" s="1194"/>
      <c r="M4" s="1194"/>
      <c r="N4" s="1194"/>
      <c r="O4" s="1194"/>
      <c r="P4" s="1194"/>
      <c r="Q4" s="1194"/>
    </row>
    <row r="5" spans="1:17" ht="11.1" customHeight="1">
      <c r="A5" s="820"/>
      <c r="B5" s="1191" t="s">
        <v>515</v>
      </c>
      <c r="C5" s="1192"/>
      <c r="D5" s="1192"/>
      <c r="E5" s="1192"/>
      <c r="F5" s="1192"/>
      <c r="G5" s="1192"/>
      <c r="H5" s="1192"/>
      <c r="I5" s="1192"/>
      <c r="J5" s="1192"/>
      <c r="K5" s="1195"/>
      <c r="L5" s="1194"/>
      <c r="M5" s="1194"/>
      <c r="N5" s="1194"/>
      <c r="O5" s="1194"/>
      <c r="P5" s="1194"/>
      <c r="Q5" s="1194"/>
    </row>
    <row r="6" spans="1:17" ht="3" customHeight="1">
      <c r="A6" s="820"/>
      <c r="B6" s="1196"/>
      <c r="C6" s="1197"/>
      <c r="D6" s="1197"/>
      <c r="E6" s="1197"/>
      <c r="F6" s="1197"/>
      <c r="G6" s="1197"/>
      <c r="H6" s="1197"/>
      <c r="I6" s="1197"/>
      <c r="J6" s="1197"/>
      <c r="K6" s="1198"/>
      <c r="L6" s="1199"/>
      <c r="M6" s="1199"/>
      <c r="N6" s="1199"/>
      <c r="O6" s="1199"/>
      <c r="P6" s="1199"/>
      <c r="Q6" s="1199"/>
    </row>
    <row r="7" spans="1:17" s="1204" customFormat="1" ht="3" customHeight="1">
      <c r="A7" s="1200"/>
      <c r="B7" s="1201"/>
      <c r="C7" s="1202"/>
      <c r="D7" s="1202"/>
      <c r="E7" s="1202"/>
      <c r="F7" s="1202"/>
      <c r="G7" s="1202"/>
      <c r="H7" s="1202"/>
      <c r="I7" s="1202"/>
      <c r="J7" s="1202"/>
      <c r="K7" s="1203"/>
    </row>
    <row r="8" spans="1:17" s="1204" customFormat="1" ht="9" customHeight="1">
      <c r="A8" s="1200"/>
      <c r="B8" s="1400" t="s">
        <v>3</v>
      </c>
      <c r="C8" s="1402" t="s">
        <v>4</v>
      </c>
      <c r="D8" s="1403"/>
      <c r="E8" s="1306"/>
      <c r="F8" s="1405" t="s">
        <v>516</v>
      </c>
      <c r="G8" s="1406"/>
      <c r="H8" s="1205"/>
      <c r="I8" s="1408" t="s">
        <v>517</v>
      </c>
      <c r="J8" s="1409"/>
      <c r="K8" s="1206"/>
    </row>
    <row r="9" spans="1:17" s="1204" customFormat="1" ht="9" customHeight="1">
      <c r="A9" s="1200"/>
      <c r="B9" s="1401"/>
      <c r="C9" s="1404"/>
      <c r="D9" s="1404"/>
      <c r="E9" s="1306"/>
      <c r="F9" s="1407"/>
      <c r="G9" s="1407"/>
      <c r="H9" s="1205"/>
      <c r="I9" s="1410"/>
      <c r="J9" s="1410"/>
      <c r="K9" s="1206"/>
    </row>
    <row r="10" spans="1:17" s="1204" customFormat="1" ht="8.1" customHeight="1">
      <c r="A10" s="1200"/>
      <c r="B10" s="1401"/>
      <c r="C10" s="1399" t="s">
        <v>518</v>
      </c>
      <c r="D10" s="1399" t="s">
        <v>519</v>
      </c>
      <c r="E10" s="1307"/>
      <c r="F10" s="1399" t="s">
        <v>518</v>
      </c>
      <c r="G10" s="1399" t="s">
        <v>519</v>
      </c>
      <c r="H10" s="1307"/>
      <c r="I10" s="1399" t="s">
        <v>518</v>
      </c>
      <c r="J10" s="1399" t="s">
        <v>519</v>
      </c>
      <c r="K10" s="1207"/>
    </row>
    <row r="11" spans="1:17" s="1204" customFormat="1" ht="8.1" customHeight="1">
      <c r="A11" s="1200"/>
      <c r="B11" s="1401"/>
      <c r="C11" s="1399"/>
      <c r="D11" s="1399"/>
      <c r="E11" s="1307"/>
      <c r="F11" s="1399"/>
      <c r="G11" s="1399"/>
      <c r="H11" s="1307"/>
      <c r="I11" s="1399"/>
      <c r="J11" s="1399"/>
      <c r="K11" s="1207"/>
    </row>
    <row r="12" spans="1:17" s="1204" customFormat="1" ht="3" customHeight="1">
      <c r="A12" s="1200"/>
      <c r="B12" s="1208"/>
      <c r="C12" s="1209"/>
      <c r="D12" s="1210"/>
      <c r="E12" s="1210"/>
      <c r="F12" s="1211"/>
      <c r="G12" s="1210"/>
      <c r="H12" s="1210"/>
      <c r="I12" s="1210"/>
      <c r="J12" s="1210"/>
      <c r="K12" s="1212"/>
    </row>
    <row r="13" spans="1:17" ht="3" customHeight="1">
      <c r="A13" s="820"/>
      <c r="B13" s="1213"/>
      <c r="C13" s="1214"/>
      <c r="D13" s="1215"/>
      <c r="E13" s="1215"/>
      <c r="F13" s="1216"/>
      <c r="G13" s="1216"/>
      <c r="H13" s="1216"/>
      <c r="I13" s="1216"/>
      <c r="J13" s="1216"/>
      <c r="K13" s="1217"/>
    </row>
    <row r="14" spans="1:17" ht="7.5" customHeight="1">
      <c r="A14" s="820"/>
      <c r="B14" s="1305">
        <v>1995</v>
      </c>
      <c r="C14" s="1218">
        <f t="shared" ref="C14:D18" si="0">SUM(F14,I14,C47,F47,I47)</f>
        <v>2180486</v>
      </c>
      <c r="D14" s="1218">
        <f t="shared" si="0"/>
        <v>2165168</v>
      </c>
      <c r="E14" s="1218"/>
      <c r="F14" s="1218">
        <v>739323</v>
      </c>
      <c r="G14" s="1218">
        <v>741672</v>
      </c>
      <c r="H14" s="1218"/>
      <c r="I14" s="1218">
        <v>483006</v>
      </c>
      <c r="J14" s="1218">
        <v>479723</v>
      </c>
      <c r="K14" s="1219"/>
    </row>
    <row r="15" spans="1:17" ht="7.5" customHeight="1">
      <c r="A15" s="820"/>
      <c r="B15" s="1305">
        <v>1996</v>
      </c>
      <c r="C15" s="1218">
        <f t="shared" si="0"/>
        <v>2188469</v>
      </c>
      <c r="D15" s="1218">
        <f t="shared" si="0"/>
        <v>2184478</v>
      </c>
      <c r="E15" s="1218"/>
      <c r="F15" s="1218">
        <v>734196</v>
      </c>
      <c r="G15" s="1218">
        <v>736760</v>
      </c>
      <c r="H15" s="1218"/>
      <c r="I15" s="1220">
        <v>430955</v>
      </c>
      <c r="J15" s="1220">
        <v>456981</v>
      </c>
      <c r="K15" s="1219"/>
    </row>
    <row r="16" spans="1:17" ht="7.5" customHeight="1">
      <c r="A16" s="820"/>
      <c r="B16" s="1305">
        <v>1997</v>
      </c>
      <c r="C16" s="1218">
        <f t="shared" si="0"/>
        <v>2220557</v>
      </c>
      <c r="D16" s="1218">
        <f t="shared" si="0"/>
        <v>2204513</v>
      </c>
      <c r="E16" s="1218"/>
      <c r="F16" s="1220">
        <v>576210</v>
      </c>
      <c r="G16" s="1220">
        <v>655203</v>
      </c>
      <c r="H16" s="1218"/>
      <c r="I16" s="1220">
        <v>432535</v>
      </c>
      <c r="J16" s="1220">
        <v>431745</v>
      </c>
      <c r="K16" s="1219"/>
    </row>
    <row r="17" spans="1:11" ht="7.5" customHeight="1">
      <c r="A17" s="820"/>
      <c r="B17" s="1305">
        <v>1998</v>
      </c>
      <c r="C17" s="1218">
        <f t="shared" si="0"/>
        <v>2274828</v>
      </c>
      <c r="D17" s="1218">
        <f t="shared" si="0"/>
        <v>2247693</v>
      </c>
      <c r="E17" s="1218"/>
      <c r="F17" s="1220">
        <v>587478</v>
      </c>
      <c r="G17" s="1220">
        <v>581844</v>
      </c>
      <c r="H17" s="1218"/>
      <c r="I17" s="1220">
        <v>435907</v>
      </c>
      <c r="J17" s="1220">
        <v>434221</v>
      </c>
      <c r="K17" s="1219"/>
    </row>
    <row r="18" spans="1:11" ht="7.5" customHeight="1">
      <c r="A18" s="820"/>
      <c r="B18" s="1305">
        <v>1999</v>
      </c>
      <c r="C18" s="1218">
        <f t="shared" si="0"/>
        <v>2304454</v>
      </c>
      <c r="D18" s="1218">
        <f t="shared" si="0"/>
        <v>2289641</v>
      </c>
      <c r="E18" s="1218"/>
      <c r="F18" s="1220">
        <v>456360</v>
      </c>
      <c r="G18" s="1220">
        <v>521919</v>
      </c>
      <c r="H18" s="1218"/>
      <c r="I18" s="1220">
        <v>466140</v>
      </c>
      <c r="J18" s="1220">
        <v>451023</v>
      </c>
      <c r="K18" s="1219"/>
    </row>
    <row r="19" spans="1:11" ht="3.9" customHeight="1">
      <c r="A19" s="820"/>
      <c r="B19" s="1305"/>
      <c r="C19" s="1218"/>
      <c r="D19" s="1218"/>
      <c r="E19" s="1218"/>
      <c r="F19" s="1218"/>
      <c r="G19" s="1218"/>
      <c r="H19" s="1218"/>
      <c r="I19" s="1218"/>
      <c r="J19" s="1218"/>
      <c r="K19" s="1219"/>
    </row>
    <row r="20" spans="1:11" ht="7.5" customHeight="1">
      <c r="A20" s="820"/>
      <c r="B20" s="1305">
        <v>2000</v>
      </c>
      <c r="C20" s="1218">
        <f t="shared" ref="C20:D24" si="1">SUM(F20,I20,C53,F53,I53)</f>
        <v>2337814</v>
      </c>
      <c r="D20" s="1218">
        <f t="shared" si="1"/>
        <v>2321134</v>
      </c>
      <c r="E20" s="1218"/>
      <c r="F20" s="1218">
        <v>465960</v>
      </c>
      <c r="G20" s="1218">
        <v>550560</v>
      </c>
      <c r="H20" s="1218"/>
      <c r="I20" s="1218">
        <v>459796</v>
      </c>
      <c r="J20" s="1218">
        <v>462968</v>
      </c>
      <c r="K20" s="1219"/>
    </row>
    <row r="21" spans="1:11" ht="7.5" customHeight="1">
      <c r="A21" s="820"/>
      <c r="B21" s="1305">
        <v>2001</v>
      </c>
      <c r="C21" s="1218">
        <f t="shared" si="1"/>
        <v>2368781</v>
      </c>
      <c r="D21" s="1218">
        <f t="shared" si="1"/>
        <v>2353298</v>
      </c>
      <c r="E21" s="1218"/>
      <c r="F21" s="1218">
        <v>463815</v>
      </c>
      <c r="G21" s="1218">
        <v>464888</v>
      </c>
      <c r="H21" s="1218"/>
      <c r="I21" s="1218">
        <v>396173</v>
      </c>
      <c r="J21" s="1218">
        <v>427985</v>
      </c>
      <c r="K21" s="1193"/>
    </row>
    <row r="22" spans="1:11" ht="7.5" customHeight="1">
      <c r="A22" s="820"/>
      <c r="B22" s="1305">
        <v>2002</v>
      </c>
      <c r="C22" s="1218">
        <f t="shared" si="1"/>
        <v>2372657</v>
      </c>
      <c r="D22" s="1218">
        <f t="shared" si="1"/>
        <v>2370719</v>
      </c>
      <c r="E22" s="1218"/>
      <c r="F22" s="1218">
        <v>468630</v>
      </c>
      <c r="G22" s="1218">
        <v>466223</v>
      </c>
      <c r="H22" s="1218"/>
      <c r="I22" s="1218">
        <v>381308</v>
      </c>
      <c r="J22" s="1218">
        <v>388741</v>
      </c>
      <c r="K22" s="1193"/>
    </row>
    <row r="23" spans="1:11" ht="7.5" customHeight="1">
      <c r="A23" s="820"/>
      <c r="B23" s="1305">
        <v>2003</v>
      </c>
      <c r="C23" s="1218">
        <f t="shared" si="1"/>
        <v>2367488</v>
      </c>
      <c r="D23" s="1218">
        <f t="shared" si="1"/>
        <v>2370073</v>
      </c>
      <c r="E23" s="1218"/>
      <c r="F23" s="1218">
        <v>444562</v>
      </c>
      <c r="G23" s="1218">
        <v>456596</v>
      </c>
      <c r="H23" s="1218"/>
      <c r="I23" s="1218">
        <v>373103</v>
      </c>
      <c r="J23" s="1218">
        <v>377206</v>
      </c>
      <c r="K23" s="1193"/>
    </row>
    <row r="24" spans="1:11" ht="7.5" customHeight="1">
      <c r="A24" s="820"/>
      <c r="B24" s="1304">
        <v>2004</v>
      </c>
      <c r="C24" s="1218">
        <f t="shared" si="1"/>
        <v>2379233</v>
      </c>
      <c r="D24" s="1218">
        <f t="shared" si="1"/>
        <v>2375358</v>
      </c>
      <c r="E24" s="1218"/>
      <c r="F24" s="1218">
        <v>440600</v>
      </c>
      <c r="G24" s="1218">
        <v>444581</v>
      </c>
      <c r="H24" s="1218"/>
      <c r="I24" s="1218">
        <v>373804</v>
      </c>
      <c r="J24" s="1218">
        <v>373453</v>
      </c>
      <c r="K24" s="1193"/>
    </row>
    <row r="25" spans="1:11" ht="3.9" customHeight="1">
      <c r="A25" s="820"/>
      <c r="B25" s="1305"/>
      <c r="C25" s="1218"/>
      <c r="D25" s="1218"/>
      <c r="E25" s="1218"/>
      <c r="F25" s="1218"/>
      <c r="G25" s="1218"/>
      <c r="H25" s="1218"/>
      <c r="I25" s="1218"/>
      <c r="J25" s="1218"/>
      <c r="K25" s="1219"/>
    </row>
    <row r="26" spans="1:11" ht="7.5" customHeight="1">
      <c r="A26" s="820"/>
      <c r="B26" s="1304">
        <v>2005</v>
      </c>
      <c r="C26" s="1218">
        <f t="shared" ref="C26:D30" si="2">SUM(F26,I26,C59,F59,I59)</f>
        <v>2398308</v>
      </c>
      <c r="D26" s="1218">
        <f t="shared" si="2"/>
        <v>2388770</v>
      </c>
      <c r="E26" s="1218"/>
      <c r="F26" s="1218">
        <v>431280</v>
      </c>
      <c r="G26" s="1218">
        <v>435940</v>
      </c>
      <c r="H26" s="1218"/>
      <c r="I26" s="1218">
        <v>386604</v>
      </c>
      <c r="J26" s="1218">
        <v>380204</v>
      </c>
      <c r="K26" s="1193"/>
    </row>
    <row r="27" spans="1:11" ht="7.5" customHeight="1">
      <c r="A27" s="820"/>
      <c r="B27" s="1304">
        <v>2006</v>
      </c>
      <c r="C27" s="1218">
        <f t="shared" si="2"/>
        <v>2424773</v>
      </c>
      <c r="D27" s="1218">
        <f t="shared" si="2"/>
        <v>2411540</v>
      </c>
      <c r="E27" s="1218"/>
      <c r="F27" s="1218">
        <v>432446</v>
      </c>
      <c r="G27" s="1218">
        <v>431863</v>
      </c>
      <c r="H27" s="1218"/>
      <c r="I27" s="1218">
        <v>382359</v>
      </c>
      <c r="J27" s="1218">
        <v>384482</v>
      </c>
      <c r="K27" s="1193"/>
    </row>
    <row r="28" spans="1:11" ht="7.5" customHeight="1">
      <c r="A28" s="820"/>
      <c r="B28" s="1304">
        <v>2007</v>
      </c>
      <c r="C28" s="1218">
        <f t="shared" si="2"/>
        <v>2490497</v>
      </c>
      <c r="D28" s="1218">
        <f t="shared" si="2"/>
        <v>2457635</v>
      </c>
      <c r="E28" s="1218"/>
      <c r="F28" s="1218">
        <v>444374</v>
      </c>
      <c r="G28" s="1218">
        <v>438410</v>
      </c>
      <c r="H28" s="1218"/>
      <c r="I28" s="1218">
        <v>391070</v>
      </c>
      <c r="J28" s="1218">
        <v>386715</v>
      </c>
      <c r="K28" s="1193"/>
    </row>
    <row r="29" spans="1:11" ht="7.5" customHeight="1">
      <c r="A29" s="820"/>
      <c r="B29" s="1304">
        <v>2008</v>
      </c>
      <c r="C29" s="1218">
        <f t="shared" si="2"/>
        <v>2542307</v>
      </c>
      <c r="D29" s="1218">
        <f t="shared" si="2"/>
        <v>2516402</v>
      </c>
      <c r="E29" s="1218"/>
      <c r="F29" s="1218">
        <v>453358</v>
      </c>
      <c r="G29" s="1218">
        <v>448866</v>
      </c>
      <c r="H29" s="1218"/>
      <c r="I29" s="1218">
        <v>388215</v>
      </c>
      <c r="J29" s="1218">
        <v>389642</v>
      </c>
      <c r="K29" s="1193"/>
    </row>
    <row r="30" spans="1:11" ht="7.5" customHeight="1">
      <c r="A30" s="820"/>
      <c r="B30" s="1304">
        <v>2009</v>
      </c>
      <c r="C30" s="1218">
        <f t="shared" si="2"/>
        <v>2582439</v>
      </c>
      <c r="D30" s="1218">
        <f t="shared" si="2"/>
        <v>2562373</v>
      </c>
      <c r="E30" s="1218"/>
      <c r="F30" s="1218">
        <v>463609</v>
      </c>
      <c r="G30" s="1218">
        <v>458484</v>
      </c>
      <c r="H30" s="1218"/>
      <c r="I30" s="1218">
        <v>393808</v>
      </c>
      <c r="J30" s="1218">
        <v>391011</v>
      </c>
      <c r="K30" s="1193"/>
    </row>
    <row r="31" spans="1:11" ht="3.9" customHeight="1">
      <c r="A31" s="820"/>
      <c r="B31" s="1305"/>
      <c r="C31" s="1218"/>
      <c r="D31" s="1218"/>
      <c r="E31" s="1218"/>
      <c r="F31" s="1218"/>
      <c r="G31" s="1218"/>
      <c r="H31" s="1218"/>
      <c r="I31" s="1218"/>
      <c r="J31" s="1218"/>
      <c r="K31" s="1219"/>
    </row>
    <row r="32" spans="1:11" ht="7.5" customHeight="1">
      <c r="A32" s="820"/>
      <c r="B32" s="1304">
        <v>2010</v>
      </c>
      <c r="C32" s="1218">
        <f t="shared" ref="C32:D35" si="3">SUM(F32,I32,C65,F65,I65)</f>
        <v>2644359</v>
      </c>
      <c r="D32" s="1218">
        <f t="shared" si="3"/>
        <v>2613399</v>
      </c>
      <c r="E32" s="1218"/>
      <c r="F32" s="1218">
        <v>475487</v>
      </c>
      <c r="G32" s="1218">
        <v>469548</v>
      </c>
      <c r="H32" s="1218"/>
      <c r="I32" s="1218">
        <v>399764</v>
      </c>
      <c r="J32" s="1218">
        <v>396786</v>
      </c>
      <c r="K32" s="1193"/>
    </row>
    <row r="33" spans="1:17" ht="7.5" customHeight="1">
      <c r="A33" s="820"/>
      <c r="B33" s="1304">
        <v>2011</v>
      </c>
      <c r="C33" s="1218">
        <f t="shared" si="3"/>
        <v>2680403</v>
      </c>
      <c r="D33" s="1218">
        <f t="shared" si="3"/>
        <v>2662381</v>
      </c>
      <c r="E33" s="1218"/>
      <c r="F33" s="1218">
        <v>470039</v>
      </c>
      <c r="G33" s="1218">
        <v>472763</v>
      </c>
      <c r="H33" s="1218"/>
      <c r="I33" s="1218">
        <v>396195</v>
      </c>
      <c r="J33" s="1218">
        <v>397980</v>
      </c>
      <c r="K33" s="1193"/>
    </row>
    <row r="34" spans="1:17" ht="7.5" customHeight="1">
      <c r="A34" s="820"/>
      <c r="B34" s="1304">
        <v>2012</v>
      </c>
      <c r="C34" s="1218">
        <f t="shared" si="3"/>
        <v>2725635</v>
      </c>
      <c r="D34" s="1218">
        <f t="shared" si="3"/>
        <v>2703019</v>
      </c>
      <c r="E34" s="1218"/>
      <c r="F34" s="1218">
        <v>472512</v>
      </c>
      <c r="G34" s="1218">
        <v>471276</v>
      </c>
      <c r="H34" s="1218"/>
      <c r="I34" s="1218">
        <v>401940</v>
      </c>
      <c r="J34" s="1218">
        <v>399067</v>
      </c>
      <c r="K34" s="1193"/>
    </row>
    <row r="35" spans="1:17" ht="7.5" customHeight="1">
      <c r="A35" s="820"/>
      <c r="B35" s="1304" t="s">
        <v>520</v>
      </c>
      <c r="C35" s="1218">
        <f t="shared" si="3"/>
        <v>2768633</v>
      </c>
      <c r="D35" s="1218">
        <f t="shared" si="3"/>
        <v>2747133</v>
      </c>
      <c r="E35" s="1218"/>
      <c r="F35" s="1218">
        <v>491881</v>
      </c>
      <c r="G35" s="1218">
        <v>482195</v>
      </c>
      <c r="H35" s="1218"/>
      <c r="I35" s="1218">
        <v>407243</v>
      </c>
      <c r="J35" s="1218">
        <v>404592</v>
      </c>
      <c r="K35" s="1193"/>
    </row>
    <row r="36" spans="1:17" ht="3.75" customHeight="1">
      <c r="A36" s="820"/>
      <c r="B36" s="1304"/>
      <c r="C36" s="1218"/>
      <c r="D36" s="1218"/>
      <c r="E36" s="1218"/>
      <c r="F36" s="1218"/>
      <c r="G36" s="1218"/>
      <c r="H36" s="1218"/>
      <c r="I36" s="1218"/>
      <c r="J36" s="1218"/>
      <c r="K36" s="1193"/>
    </row>
    <row r="37" spans="1:17" ht="8.25" customHeight="1">
      <c r="A37" s="820"/>
      <c r="B37" s="1304"/>
      <c r="C37" s="1218"/>
      <c r="D37" s="1218"/>
      <c r="E37" s="1218"/>
      <c r="F37" s="1218"/>
      <c r="G37" s="1218"/>
      <c r="H37" s="1218"/>
      <c r="I37" s="1218"/>
      <c r="J37" s="1218"/>
      <c r="K37" s="1193"/>
    </row>
    <row r="38" spans="1:17" ht="10.65" customHeight="1">
      <c r="A38" s="820"/>
      <c r="B38" s="1191"/>
      <c r="C38" s="1192"/>
      <c r="D38" s="1192"/>
      <c r="E38" s="1192"/>
      <c r="F38" s="1192"/>
      <c r="G38" s="1192"/>
      <c r="H38" s="1192"/>
      <c r="I38" s="1192"/>
      <c r="J38" s="1356" t="s">
        <v>1</v>
      </c>
      <c r="K38" s="1193"/>
      <c r="L38" s="1194"/>
      <c r="M38" s="1194"/>
      <c r="N38" s="1194"/>
      <c r="O38" s="1194"/>
      <c r="P38" s="1194"/>
      <c r="Q38" s="1194"/>
    </row>
    <row r="39" spans="1:17" ht="10.65" customHeight="1">
      <c r="A39" s="820"/>
      <c r="B39" s="1191"/>
      <c r="C39" s="1192"/>
      <c r="D39" s="1192"/>
      <c r="E39" s="1192"/>
      <c r="F39" s="1192"/>
      <c r="G39" s="1192"/>
      <c r="H39" s="1192"/>
      <c r="I39" s="1192"/>
      <c r="J39" s="36" t="s">
        <v>70</v>
      </c>
      <c r="K39" s="1193"/>
      <c r="L39" s="1194"/>
      <c r="M39" s="1194"/>
      <c r="N39" s="1194"/>
      <c r="O39" s="1194"/>
      <c r="P39" s="1194"/>
      <c r="Q39" s="1194"/>
    </row>
    <row r="40" spans="1:17" ht="3" customHeight="1">
      <c r="A40" s="820"/>
      <c r="B40" s="1196"/>
      <c r="C40" s="1197"/>
      <c r="D40" s="1197"/>
      <c r="E40" s="1197"/>
      <c r="F40" s="1197"/>
      <c r="G40" s="1197"/>
      <c r="H40" s="1197"/>
      <c r="I40" s="1197"/>
      <c r="J40" s="1197"/>
      <c r="K40" s="1198"/>
      <c r="L40" s="1199"/>
      <c r="M40" s="1199"/>
      <c r="N40" s="1199"/>
      <c r="O40" s="1199"/>
      <c r="P40" s="1199"/>
      <c r="Q40" s="1199"/>
    </row>
    <row r="41" spans="1:17" s="1204" customFormat="1" ht="3" customHeight="1">
      <c r="A41" s="1200"/>
      <c r="B41" s="1201"/>
      <c r="C41" s="1202"/>
      <c r="D41" s="1202"/>
      <c r="E41" s="1202"/>
      <c r="F41" s="1202"/>
      <c r="G41" s="1202"/>
      <c r="H41" s="1202"/>
      <c r="I41" s="1202"/>
      <c r="J41" s="1202"/>
      <c r="K41" s="1203"/>
    </row>
    <row r="42" spans="1:17" s="1204" customFormat="1" ht="9" customHeight="1">
      <c r="A42" s="1200"/>
      <c r="B42" s="1400" t="s">
        <v>3</v>
      </c>
      <c r="C42" s="1221" t="s">
        <v>521</v>
      </c>
      <c r="D42" s="1222"/>
      <c r="E42" s="1223"/>
      <c r="F42" s="1224" t="s">
        <v>522</v>
      </c>
      <c r="G42" s="1222"/>
      <c r="H42" s="1225"/>
      <c r="I42" s="1224" t="s">
        <v>523</v>
      </c>
      <c r="J42" s="1222"/>
      <c r="K42" s="1226"/>
    </row>
    <row r="43" spans="1:17" s="1204" customFormat="1" ht="8.1" customHeight="1">
      <c r="A43" s="1200"/>
      <c r="B43" s="1401"/>
      <c r="C43" s="1399" t="s">
        <v>518</v>
      </c>
      <c r="D43" s="1399" t="s">
        <v>519</v>
      </c>
      <c r="E43" s="1307"/>
      <c r="F43" s="1399" t="s">
        <v>518</v>
      </c>
      <c r="G43" s="1399" t="s">
        <v>519</v>
      </c>
      <c r="H43" s="1307"/>
      <c r="I43" s="1399" t="s">
        <v>518</v>
      </c>
      <c r="J43" s="1399" t="s">
        <v>519</v>
      </c>
      <c r="K43" s="1207"/>
    </row>
    <row r="44" spans="1:17" s="1204" customFormat="1" ht="8.1" customHeight="1">
      <c r="A44" s="1200"/>
      <c r="B44" s="1401"/>
      <c r="C44" s="1399"/>
      <c r="D44" s="1399"/>
      <c r="E44" s="1307"/>
      <c r="F44" s="1399"/>
      <c r="G44" s="1399"/>
      <c r="H44" s="1307"/>
      <c r="I44" s="1399"/>
      <c r="J44" s="1399"/>
      <c r="K44" s="1207"/>
    </row>
    <row r="45" spans="1:17" s="1204" customFormat="1" ht="3" customHeight="1">
      <c r="A45" s="1200"/>
      <c r="B45" s="1208"/>
      <c r="C45" s="1210"/>
      <c r="D45" s="1211"/>
      <c r="E45" s="1211"/>
      <c r="F45" s="1211"/>
      <c r="G45" s="1211"/>
      <c r="H45" s="1211"/>
      <c r="I45" s="1211"/>
      <c r="J45" s="1210"/>
      <c r="K45" s="1212"/>
    </row>
    <row r="46" spans="1:17" ht="3" customHeight="1">
      <c r="A46" s="820"/>
      <c r="B46" s="1213"/>
      <c r="C46" s="1216"/>
      <c r="D46" s="1216"/>
      <c r="E46" s="1216"/>
      <c r="F46" s="1216"/>
      <c r="G46" s="1216"/>
      <c r="H46" s="1216"/>
      <c r="I46" s="1227"/>
      <c r="J46" s="1215"/>
      <c r="K46" s="1228"/>
    </row>
    <row r="47" spans="1:17" ht="7.5" customHeight="1">
      <c r="A47" s="820"/>
      <c r="B47" s="1305">
        <v>1995</v>
      </c>
      <c r="C47" s="1218">
        <v>142902</v>
      </c>
      <c r="D47" s="1218">
        <v>136103</v>
      </c>
      <c r="E47" s="1218"/>
      <c r="F47" s="1218">
        <v>794137</v>
      </c>
      <c r="G47" s="1218">
        <v>786389</v>
      </c>
      <c r="H47" s="1218"/>
      <c r="I47" s="1218">
        <v>21118</v>
      </c>
      <c r="J47" s="1218">
        <v>21281</v>
      </c>
      <c r="K47" s="1219"/>
    </row>
    <row r="48" spans="1:17" ht="7.5" customHeight="1">
      <c r="A48" s="820"/>
      <c r="B48" s="1305">
        <v>1996</v>
      </c>
      <c r="C48" s="1220">
        <v>139962</v>
      </c>
      <c r="D48" s="1220">
        <v>141432</v>
      </c>
      <c r="E48" s="1220"/>
      <c r="F48" s="1220">
        <v>860593</v>
      </c>
      <c r="G48" s="1220">
        <v>827365</v>
      </c>
      <c r="H48" s="1220"/>
      <c r="I48" s="1220">
        <v>22763</v>
      </c>
      <c r="J48" s="1220">
        <v>21940</v>
      </c>
      <c r="K48" s="1219"/>
    </row>
    <row r="49" spans="1:11" ht="7.5" customHeight="1">
      <c r="A49" s="820"/>
      <c r="B49" s="1305">
        <v>1997</v>
      </c>
      <c r="C49" s="1220">
        <v>314103</v>
      </c>
      <c r="D49" s="1220">
        <v>227033</v>
      </c>
      <c r="E49" s="1220"/>
      <c r="F49" s="1220">
        <v>872192</v>
      </c>
      <c r="G49" s="1220">
        <v>866392</v>
      </c>
      <c r="H49" s="1220"/>
      <c r="I49" s="1220">
        <v>25517</v>
      </c>
      <c r="J49" s="1220">
        <v>24140</v>
      </c>
      <c r="K49" s="1219"/>
    </row>
    <row r="50" spans="1:11" ht="7.5" customHeight="1">
      <c r="A50" s="820"/>
      <c r="B50" s="1305">
        <v>1998</v>
      </c>
      <c r="C50" s="1220">
        <v>323425</v>
      </c>
      <c r="D50" s="1220">
        <v>318764</v>
      </c>
      <c r="E50" s="1220"/>
      <c r="F50" s="1220">
        <v>898696</v>
      </c>
      <c r="G50" s="1220">
        <v>885444</v>
      </c>
      <c r="H50" s="1220"/>
      <c r="I50" s="1220">
        <v>29322</v>
      </c>
      <c r="J50" s="1220">
        <v>27420</v>
      </c>
      <c r="K50" s="1219"/>
    </row>
    <row r="51" spans="1:11" ht="7.5" customHeight="1">
      <c r="A51" s="820"/>
      <c r="B51" s="1305">
        <v>1999</v>
      </c>
      <c r="C51" s="1220">
        <v>346741</v>
      </c>
      <c r="D51" s="1220">
        <v>335083</v>
      </c>
      <c r="E51" s="1220"/>
      <c r="F51" s="1220">
        <v>1005931</v>
      </c>
      <c r="G51" s="1220">
        <v>952314</v>
      </c>
      <c r="H51" s="1220"/>
      <c r="I51" s="1220">
        <v>29282</v>
      </c>
      <c r="J51" s="1220">
        <v>29302</v>
      </c>
      <c r="K51" s="1219"/>
    </row>
    <row r="52" spans="1:11" ht="3.9" customHeight="1">
      <c r="A52" s="820"/>
      <c r="B52" s="1305"/>
      <c r="C52" s="1218"/>
      <c r="D52" s="1218"/>
      <c r="E52" s="1218"/>
      <c r="F52" s="1218"/>
      <c r="G52" s="1218"/>
      <c r="H52" s="1218"/>
      <c r="I52" s="1218"/>
      <c r="J52" s="1218"/>
      <c r="K52" s="1219"/>
    </row>
    <row r="53" spans="1:11" ht="7.65" customHeight="1">
      <c r="A53" s="820"/>
      <c r="B53" s="1305">
        <v>2000</v>
      </c>
      <c r="C53" s="1218">
        <v>345646</v>
      </c>
      <c r="D53" s="1218">
        <v>256793</v>
      </c>
      <c r="E53" s="1218"/>
      <c r="F53" s="1218">
        <v>1035906</v>
      </c>
      <c r="G53" s="1218">
        <v>1020919</v>
      </c>
      <c r="H53" s="1218"/>
      <c r="I53" s="1218">
        <v>30506</v>
      </c>
      <c r="J53" s="1218">
        <v>29894</v>
      </c>
      <c r="K53" s="1219"/>
    </row>
    <row r="54" spans="1:11" ht="7.65" customHeight="1">
      <c r="A54" s="820"/>
      <c r="B54" s="1305">
        <v>2001</v>
      </c>
      <c r="C54" s="1218">
        <v>354452</v>
      </c>
      <c r="D54" s="1218">
        <v>350049</v>
      </c>
      <c r="E54" s="1218"/>
      <c r="F54" s="1218">
        <v>1119641</v>
      </c>
      <c r="G54" s="1218">
        <v>1077773</v>
      </c>
      <c r="H54" s="1218"/>
      <c r="I54" s="1218">
        <v>34700</v>
      </c>
      <c r="J54" s="1218">
        <v>32603</v>
      </c>
      <c r="K54" s="1219"/>
    </row>
    <row r="55" spans="1:11" ht="7.65" customHeight="1">
      <c r="A55" s="820"/>
      <c r="B55" s="1305">
        <v>2002</v>
      </c>
      <c r="C55" s="1218">
        <v>356312</v>
      </c>
      <c r="D55" s="1218">
        <v>355382</v>
      </c>
      <c r="E55" s="1218"/>
      <c r="F55" s="1218">
        <v>1133940</v>
      </c>
      <c r="G55" s="1218">
        <v>1126790</v>
      </c>
      <c r="H55" s="1218"/>
      <c r="I55" s="1218">
        <v>32467</v>
      </c>
      <c r="J55" s="1218">
        <v>33583</v>
      </c>
      <c r="K55" s="1219"/>
    </row>
    <row r="56" spans="1:11" ht="7.65" customHeight="1">
      <c r="A56" s="820"/>
      <c r="B56" s="1305">
        <v>2003</v>
      </c>
      <c r="C56" s="1218">
        <v>359442</v>
      </c>
      <c r="D56" s="1218">
        <v>357877</v>
      </c>
      <c r="E56" s="1218"/>
      <c r="F56" s="1218">
        <v>1155439</v>
      </c>
      <c r="G56" s="1218">
        <v>1144689</v>
      </c>
      <c r="H56" s="1218"/>
      <c r="I56" s="1218">
        <v>34942</v>
      </c>
      <c r="J56" s="1218">
        <v>33705</v>
      </c>
      <c r="K56" s="1219"/>
    </row>
    <row r="57" spans="1:11" ht="7.65" customHeight="1">
      <c r="A57" s="820"/>
      <c r="B57" s="1304">
        <v>2004</v>
      </c>
      <c r="C57" s="1218">
        <v>358101</v>
      </c>
      <c r="D57" s="1218">
        <v>358772</v>
      </c>
      <c r="E57" s="1218"/>
      <c r="F57" s="1218">
        <v>1170855</v>
      </c>
      <c r="G57" s="1218">
        <v>1163147</v>
      </c>
      <c r="H57" s="1218"/>
      <c r="I57" s="1218">
        <v>35873</v>
      </c>
      <c r="J57" s="1218">
        <v>35405</v>
      </c>
      <c r="K57" s="1219"/>
    </row>
    <row r="58" spans="1:11" ht="3.9" customHeight="1">
      <c r="A58" s="820"/>
      <c r="B58" s="1305"/>
      <c r="C58" s="1218"/>
      <c r="D58" s="1218"/>
      <c r="E58" s="1218"/>
      <c r="F58" s="1218"/>
      <c r="G58" s="1218"/>
      <c r="H58" s="1218"/>
      <c r="I58" s="1218"/>
      <c r="J58" s="1218"/>
      <c r="K58" s="1219"/>
    </row>
    <row r="59" spans="1:11" ht="7.5" customHeight="1">
      <c r="A59" s="820"/>
      <c r="B59" s="1304">
        <v>2005</v>
      </c>
      <c r="C59" s="1218">
        <v>350629</v>
      </c>
      <c r="D59" s="1218">
        <v>354365</v>
      </c>
      <c r="E59" s="1218"/>
      <c r="F59" s="1218">
        <v>1190431</v>
      </c>
      <c r="G59" s="1218">
        <v>1180643</v>
      </c>
      <c r="H59" s="1218"/>
      <c r="I59" s="1218">
        <v>39364</v>
      </c>
      <c r="J59" s="1218">
        <v>37618</v>
      </c>
      <c r="K59" s="1219"/>
    </row>
    <row r="60" spans="1:11" ht="7.5" customHeight="1">
      <c r="A60" s="820"/>
      <c r="B60" s="1304">
        <v>2006</v>
      </c>
      <c r="C60" s="1218">
        <v>365308</v>
      </c>
      <c r="D60" s="1218">
        <v>357968</v>
      </c>
      <c r="E60" s="1218"/>
      <c r="F60" s="1218">
        <v>1203881</v>
      </c>
      <c r="G60" s="1218">
        <v>1197156</v>
      </c>
      <c r="H60" s="1218"/>
      <c r="I60" s="1218">
        <v>40779</v>
      </c>
      <c r="J60" s="1218">
        <v>40071</v>
      </c>
      <c r="K60" s="1219"/>
    </row>
    <row r="61" spans="1:11" ht="7.5" customHeight="1">
      <c r="A61" s="820"/>
      <c r="B61" s="1304">
        <v>2007</v>
      </c>
      <c r="C61" s="1218">
        <v>380947</v>
      </c>
      <c r="D61" s="1218">
        <v>373127</v>
      </c>
      <c r="E61" s="1218"/>
      <c r="F61" s="1218">
        <v>1232697</v>
      </c>
      <c r="G61" s="1218">
        <v>1218289</v>
      </c>
      <c r="H61" s="1218"/>
      <c r="I61" s="1218">
        <v>41409</v>
      </c>
      <c r="J61" s="1218">
        <v>41094</v>
      </c>
      <c r="K61" s="1219"/>
    </row>
    <row r="62" spans="1:11" ht="7.5" customHeight="1">
      <c r="A62" s="820"/>
      <c r="B62" s="1304">
        <v>2008</v>
      </c>
      <c r="C62" s="1218">
        <v>393570</v>
      </c>
      <c r="D62" s="1218">
        <v>387259</v>
      </c>
      <c r="E62" s="1218"/>
      <c r="F62" s="1218">
        <v>1264068</v>
      </c>
      <c r="G62" s="1218">
        <v>1248382</v>
      </c>
      <c r="H62" s="1218"/>
      <c r="I62" s="1218">
        <v>43096</v>
      </c>
      <c r="J62" s="1218">
        <v>42253</v>
      </c>
      <c r="K62" s="1219"/>
    </row>
    <row r="63" spans="1:11" ht="7.5" customHeight="1">
      <c r="A63" s="820"/>
      <c r="B63" s="1304">
        <v>2009</v>
      </c>
      <c r="C63" s="1218">
        <v>404378</v>
      </c>
      <c r="D63" s="1218">
        <v>398974</v>
      </c>
      <c r="E63" s="1218"/>
      <c r="F63" s="1218">
        <v>1276520</v>
      </c>
      <c r="G63" s="1218">
        <v>1270294</v>
      </c>
      <c r="H63" s="1218"/>
      <c r="I63" s="1218">
        <v>44124</v>
      </c>
      <c r="J63" s="1218">
        <v>43610</v>
      </c>
      <c r="K63" s="1219"/>
    </row>
    <row r="64" spans="1:11" ht="3.9" customHeight="1">
      <c r="A64" s="820"/>
      <c r="B64" s="1305"/>
      <c r="C64" s="1218"/>
      <c r="D64" s="1218"/>
      <c r="E64" s="1218"/>
      <c r="F64" s="1218"/>
      <c r="G64" s="1218"/>
      <c r="H64" s="1218"/>
      <c r="I64" s="1218"/>
      <c r="J64" s="1218"/>
      <c r="K64" s="1219"/>
    </row>
    <row r="65" spans="1:12" ht="7.5" customHeight="1">
      <c r="A65" s="820"/>
      <c r="B65" s="1304">
        <v>2010</v>
      </c>
      <c r="C65" s="1218">
        <v>408673</v>
      </c>
      <c r="D65" s="1218">
        <v>406526</v>
      </c>
      <c r="E65" s="1218"/>
      <c r="F65" s="1218">
        <v>1312310</v>
      </c>
      <c r="G65" s="1218">
        <v>1294415</v>
      </c>
      <c r="H65" s="1218"/>
      <c r="I65" s="1218">
        <v>48125</v>
      </c>
      <c r="J65" s="1218">
        <v>46124</v>
      </c>
      <c r="K65" s="1219"/>
    </row>
    <row r="66" spans="1:12" ht="7.5" customHeight="1">
      <c r="A66" s="820"/>
      <c r="B66" s="1304">
        <v>2011</v>
      </c>
      <c r="C66" s="1218">
        <v>415936</v>
      </c>
      <c r="D66" s="1218">
        <v>412304</v>
      </c>
      <c r="E66" s="1218"/>
      <c r="F66" s="1218">
        <v>1348690</v>
      </c>
      <c r="G66" s="1218">
        <v>1330500</v>
      </c>
      <c r="H66" s="1218"/>
      <c r="I66" s="1218">
        <v>49543</v>
      </c>
      <c r="J66" s="1218">
        <v>48834</v>
      </c>
      <c r="K66" s="1219"/>
    </row>
    <row r="67" spans="1:12" ht="7.5" customHeight="1">
      <c r="A67" s="820"/>
      <c r="B67" s="1304">
        <v>2012</v>
      </c>
      <c r="C67" s="1218">
        <v>421945</v>
      </c>
      <c r="D67" s="1218">
        <v>418940</v>
      </c>
      <c r="E67" s="1218"/>
      <c r="F67" s="1218">
        <v>1376740</v>
      </c>
      <c r="G67" s="1218">
        <v>1362715</v>
      </c>
      <c r="H67" s="1218"/>
      <c r="I67" s="1218">
        <v>52498</v>
      </c>
      <c r="J67" s="1218">
        <v>51021</v>
      </c>
      <c r="K67" s="1219"/>
    </row>
    <row r="68" spans="1:12" ht="7.5" customHeight="1">
      <c r="A68" s="820"/>
      <c r="B68" s="1304" t="s">
        <v>520</v>
      </c>
      <c r="C68" s="1218">
        <v>422928</v>
      </c>
      <c r="D68" s="1218">
        <v>422436</v>
      </c>
      <c r="E68" s="1218"/>
      <c r="F68" s="1218">
        <v>1393255</v>
      </c>
      <c r="G68" s="1218">
        <v>1384998</v>
      </c>
      <c r="H68" s="1218"/>
      <c r="I68" s="1218">
        <v>53326</v>
      </c>
      <c r="J68" s="1218">
        <v>52912</v>
      </c>
      <c r="K68" s="1219"/>
    </row>
    <row r="69" spans="1:12" s="1232" customFormat="1" ht="3" customHeight="1">
      <c r="A69" s="820"/>
      <c r="B69" s="1229"/>
      <c r="C69" s="1230"/>
      <c r="D69" s="1230"/>
      <c r="E69" s="1230"/>
      <c r="F69" s="1230"/>
      <c r="G69" s="1230"/>
      <c r="H69" s="1230"/>
      <c r="I69" s="1230"/>
      <c r="J69" s="1230"/>
      <c r="K69" s="1231"/>
    </row>
    <row r="70" spans="1:12" ht="3" customHeight="1">
      <c r="A70" s="820"/>
      <c r="B70" s="1216"/>
      <c r="C70" s="1233"/>
      <c r="D70" s="1233"/>
      <c r="E70" s="1233"/>
      <c r="F70" s="1233"/>
      <c r="G70" s="1233"/>
      <c r="H70" s="1233"/>
      <c r="I70" s="1233"/>
      <c r="J70" s="1233"/>
      <c r="K70" s="1231"/>
    </row>
    <row r="71" spans="1:12" ht="8.1" customHeight="1">
      <c r="A71" s="820"/>
      <c r="B71" s="1185" t="s">
        <v>524</v>
      </c>
      <c r="C71" s="61"/>
      <c r="D71" s="61"/>
      <c r="E71" s="61"/>
      <c r="F71" s="61"/>
      <c r="G71" s="61"/>
      <c r="H71" s="61"/>
      <c r="I71" s="61"/>
      <c r="J71" s="61"/>
      <c r="K71" s="1231"/>
    </row>
    <row r="72" spans="1:12" ht="8.1" customHeight="1">
      <c r="A72" s="820"/>
      <c r="B72" s="1185" t="s">
        <v>525</v>
      </c>
      <c r="C72" s="61"/>
      <c r="D72" s="61"/>
      <c r="E72" s="61"/>
      <c r="F72" s="61"/>
      <c r="G72" s="61"/>
      <c r="H72" s="61"/>
      <c r="I72" s="61"/>
      <c r="J72" s="61"/>
      <c r="K72" s="1231"/>
    </row>
    <row r="73" spans="1:12" ht="8.1" customHeight="1">
      <c r="A73" s="820"/>
      <c r="B73" s="1234" t="s">
        <v>526</v>
      </c>
      <c r="C73" s="61"/>
      <c r="D73" s="61"/>
      <c r="E73" s="61"/>
      <c r="F73" s="61"/>
      <c r="G73" s="61"/>
      <c r="H73" s="61"/>
      <c r="I73" s="61"/>
      <c r="J73" s="61"/>
      <c r="K73" s="1231"/>
    </row>
    <row r="74" spans="1:12" ht="8.1" customHeight="1">
      <c r="A74" s="820"/>
      <c r="B74" s="1185" t="s">
        <v>527</v>
      </c>
      <c r="C74" s="61"/>
      <c r="D74" s="61"/>
      <c r="E74" s="61"/>
      <c r="F74" s="61"/>
      <c r="G74" s="61"/>
      <c r="H74" s="61"/>
      <c r="I74" s="61"/>
      <c r="J74" s="61"/>
      <c r="K74" s="1231"/>
    </row>
    <row r="75" spans="1:12" ht="8.1" customHeight="1">
      <c r="A75" s="820"/>
      <c r="B75" s="1234" t="s">
        <v>528</v>
      </c>
      <c r="C75" s="61"/>
      <c r="D75" s="61"/>
      <c r="E75" s="61"/>
      <c r="F75" s="61"/>
      <c r="G75" s="61"/>
      <c r="H75" s="61"/>
      <c r="I75" s="61"/>
      <c r="J75" s="61"/>
      <c r="K75" s="1231"/>
    </row>
    <row r="76" spans="1:12" ht="8.1" customHeight="1">
      <c r="A76" s="820"/>
      <c r="B76" s="1185" t="s">
        <v>529</v>
      </c>
      <c r="C76" s="61"/>
      <c r="D76" s="61"/>
      <c r="E76" s="61"/>
      <c r="F76" s="61"/>
      <c r="G76" s="61"/>
      <c r="H76" s="61"/>
      <c r="I76" s="61"/>
      <c r="J76" s="61"/>
      <c r="K76" s="1231"/>
    </row>
    <row r="77" spans="1:12" ht="8.1" customHeight="1">
      <c r="A77" s="820"/>
      <c r="B77" s="1185" t="s">
        <v>530</v>
      </c>
      <c r="C77" s="61"/>
      <c r="D77" s="61"/>
      <c r="E77" s="61"/>
      <c r="F77" s="61"/>
      <c r="G77" s="61"/>
      <c r="H77" s="61"/>
      <c r="I77" s="61"/>
      <c r="J77" s="61"/>
      <c r="K77" s="1231"/>
    </row>
    <row r="78" spans="1:12" ht="4.6500000000000004" customHeight="1">
      <c r="A78" s="1235"/>
      <c r="B78" s="1236"/>
      <c r="C78" s="1230"/>
      <c r="D78" s="1230"/>
      <c r="E78" s="1230"/>
      <c r="F78" s="1230"/>
      <c r="G78" s="1230"/>
      <c r="H78" s="1230"/>
      <c r="I78" s="1230"/>
      <c r="J78" s="1230"/>
      <c r="K78" s="1237"/>
    </row>
    <row r="79" spans="1:12" ht="7.5" hidden="1" customHeight="1">
      <c r="B79" s="1238"/>
      <c r="C79" s="1239"/>
      <c r="D79" s="1239"/>
      <c r="E79" s="1239"/>
      <c r="F79" s="1239"/>
      <c r="G79" s="1239"/>
      <c r="H79" s="1239"/>
      <c r="I79" s="1239"/>
      <c r="J79" s="1239"/>
      <c r="K79" s="1239"/>
      <c r="L79" s="86" t="s">
        <v>36</v>
      </c>
    </row>
    <row r="80" spans="1:12" hidden="1"/>
    <row r="81" spans="2:2" hidden="1">
      <c r="B81" s="1240"/>
    </row>
    <row r="82" spans="2:2" hidden="1">
      <c r="B82" s="1240"/>
    </row>
    <row r="83" spans="2:2" hidden="1"/>
    <row r="84" spans="2:2" hidden="1"/>
    <row r="85" spans="2:2" hidden="1"/>
    <row r="86" spans="2:2" hidden="1"/>
    <row r="87" spans="2:2" hidden="1"/>
    <row r="88" spans="2:2" hidden="1"/>
    <row r="89" spans="2:2" hidden="1"/>
    <row r="90" spans="2:2" hidden="1"/>
    <row r="91" spans="2:2" hidden="1"/>
    <row r="92" spans="2:2" hidden="1"/>
    <row r="93" spans="2:2" hidden="1"/>
    <row r="94" spans="2:2" hidden="1"/>
    <row r="95" spans="2:2" hidden="1"/>
    <row r="96" spans="2:2" hidden="1"/>
    <row r="97" spans="3:11" hidden="1"/>
    <row r="98" spans="3:11" hidden="1"/>
    <row r="99" spans="3:11" hidden="1"/>
    <row r="100" spans="3:11" hidden="1"/>
    <row r="101" spans="3:11" hidden="1"/>
    <row r="102" spans="3:11" hidden="1"/>
    <row r="103" spans="3:11" hidden="1"/>
    <row r="104" spans="3:11" hidden="1"/>
    <row r="105" spans="3:11" hidden="1"/>
    <row r="106" spans="3:11" hidden="1"/>
    <row r="107" spans="3:11" hidden="1"/>
    <row r="108" spans="3:11" hidden="1"/>
    <row r="109" spans="3:11" hidden="1"/>
    <row r="110" spans="3:11" hidden="1">
      <c r="C110" s="1241"/>
      <c r="D110" s="1241"/>
      <c r="E110" s="1241"/>
      <c r="F110" s="1241"/>
      <c r="G110" s="1241"/>
      <c r="H110" s="1241"/>
      <c r="I110" s="1241"/>
      <c r="J110" s="1241"/>
      <c r="K110" s="1241"/>
    </row>
    <row r="111" spans="3:11" hidden="1"/>
    <row r="112" spans="3:11" hidden="1"/>
    <row r="113" spans="2:2" hidden="1"/>
    <row r="114" spans="2:2" hidden="1"/>
    <row r="115" spans="2:2" hidden="1"/>
    <row r="116" spans="2:2" hidden="1"/>
    <row r="117" spans="2:2" hidden="1"/>
    <row r="118" spans="2:2" hidden="1"/>
    <row r="119" spans="2:2" hidden="1"/>
    <row r="120" spans="2:2" hidden="1">
      <c r="B120" s="1242"/>
    </row>
  </sheetData>
  <sheetProtection sheet="1" objects="1" scenarios="1"/>
  <mergeCells count="17">
    <mergeCell ref="B8:B11"/>
    <mergeCell ref="C8:D9"/>
    <mergeCell ref="F8:G9"/>
    <mergeCell ref="I8:J9"/>
    <mergeCell ref="C10:C11"/>
    <mergeCell ref="D10:D11"/>
    <mergeCell ref="F10:F11"/>
    <mergeCell ref="G10:G11"/>
    <mergeCell ref="I10:I11"/>
    <mergeCell ref="J10:J11"/>
    <mergeCell ref="J43:J44"/>
    <mergeCell ref="B42:B44"/>
    <mergeCell ref="C43:C44"/>
    <mergeCell ref="D43:D44"/>
    <mergeCell ref="F43:F44"/>
    <mergeCell ref="G43:G44"/>
    <mergeCell ref="I43:I44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Hoja4"/>
  <dimension ref="A1:H41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27" customWidth="1"/>
    <col min="2" max="2" width="8.44140625" style="27" customWidth="1"/>
    <col min="3" max="3" width="3.88671875" style="27" customWidth="1"/>
    <col min="4" max="4" width="8.44140625" style="27" customWidth="1"/>
    <col min="5" max="6" width="19.109375" style="27" customWidth="1"/>
    <col min="7" max="8" width="0.88671875" style="27" customWidth="1"/>
    <col min="9" max="16384" width="11.44140625" style="27" hidden="1"/>
  </cols>
  <sheetData>
    <row r="1" spans="1:8" s="4" customFormat="1" ht="4.6500000000000004" customHeight="1">
      <c r="A1" s="1"/>
      <c r="B1" s="2"/>
      <c r="C1" s="2"/>
      <c r="D1" s="2"/>
      <c r="E1" s="2"/>
      <c r="F1" s="2"/>
      <c r="G1" s="3"/>
    </row>
    <row r="2" spans="1:8" s="4" customFormat="1" ht="11.1" customHeight="1">
      <c r="A2" s="5"/>
      <c r="B2" s="6" t="s">
        <v>0</v>
      </c>
      <c r="C2" s="7"/>
      <c r="D2" s="7"/>
      <c r="E2" s="942"/>
      <c r="F2" s="1346" t="s">
        <v>114</v>
      </c>
      <c r="G2" s="8"/>
    </row>
    <row r="3" spans="1:8" s="4" customFormat="1" ht="11.1" customHeight="1">
      <c r="A3" s="5"/>
      <c r="B3" s="6" t="s">
        <v>2</v>
      </c>
      <c r="C3" s="7"/>
      <c r="D3" s="7"/>
      <c r="E3" s="7"/>
      <c r="F3" s="7"/>
      <c r="G3" s="8"/>
    </row>
    <row r="4" spans="1:8" s="4" customFormat="1" ht="11.1" customHeight="1">
      <c r="A4" s="5"/>
      <c r="B4" s="9" t="s">
        <v>11</v>
      </c>
      <c r="C4" s="7"/>
      <c r="D4" s="7"/>
      <c r="E4" s="7"/>
      <c r="F4" s="7"/>
      <c r="G4" s="8"/>
    </row>
    <row r="5" spans="1:8" s="4" customFormat="1" ht="3" customHeight="1">
      <c r="A5" s="5"/>
      <c r="B5" s="10"/>
      <c r="C5" s="10"/>
      <c r="D5" s="10"/>
      <c r="E5" s="10"/>
      <c r="F5" s="10"/>
      <c r="G5" s="8"/>
    </row>
    <row r="6" spans="1:8" s="4" customFormat="1" ht="3" customHeight="1">
      <c r="A6" s="5"/>
      <c r="B6" s="7"/>
      <c r="C6" s="7"/>
      <c r="D6" s="7"/>
      <c r="E6" s="7"/>
      <c r="F6" s="7"/>
      <c r="G6" s="8"/>
    </row>
    <row r="7" spans="1:8" s="4" customFormat="1" ht="9.6" customHeight="1">
      <c r="A7" s="5"/>
      <c r="B7" s="11" t="s">
        <v>3</v>
      </c>
      <c r="C7" s="12"/>
      <c r="D7" s="13" t="s">
        <v>4</v>
      </c>
      <c r="E7" s="13" t="s">
        <v>5</v>
      </c>
      <c r="F7" s="13" t="s">
        <v>6</v>
      </c>
      <c r="G7" s="8"/>
    </row>
    <row r="8" spans="1:8" s="4" customFormat="1" ht="3" customHeight="1">
      <c r="A8" s="5"/>
      <c r="B8" s="10"/>
      <c r="C8" s="10"/>
      <c r="D8" s="10"/>
      <c r="E8" s="10"/>
      <c r="F8" s="10"/>
      <c r="G8" s="8"/>
    </row>
    <row r="9" spans="1:8" s="4" customFormat="1" ht="3" customHeight="1">
      <c r="A9" s="5"/>
      <c r="B9" s="7"/>
      <c r="C9" s="7"/>
      <c r="D9" s="14"/>
      <c r="E9" s="14"/>
      <c r="F9" s="14"/>
      <c r="G9" s="8"/>
    </row>
    <row r="10" spans="1:8" s="4" customFormat="1" ht="9" customHeight="1">
      <c r="A10" s="5"/>
      <c r="B10" s="15">
        <v>1998</v>
      </c>
      <c r="D10" s="14">
        <f>SUM(E10:F10)</f>
        <v>13827674</v>
      </c>
      <c r="E10" s="14">
        <v>13827674</v>
      </c>
      <c r="F10" s="16" t="s">
        <v>7</v>
      </c>
      <c r="G10" s="8"/>
      <c r="H10" s="17"/>
    </row>
    <row r="11" spans="1:8" s="4" customFormat="1" ht="9" customHeight="1">
      <c r="A11" s="5"/>
      <c r="B11" s="15">
        <v>1999</v>
      </c>
      <c r="C11" s="18"/>
      <c r="D11" s="14">
        <f>SUM(E11:F11)</f>
        <v>15594503</v>
      </c>
      <c r="E11" s="14">
        <v>15594503</v>
      </c>
      <c r="F11" s="16" t="s">
        <v>7</v>
      </c>
      <c r="G11" s="8"/>
      <c r="H11" s="17"/>
    </row>
    <row r="12" spans="1:8" s="4" customFormat="1" ht="9" customHeight="1">
      <c r="A12" s="5"/>
      <c r="B12" s="15">
        <v>2000</v>
      </c>
      <c r="C12" s="18"/>
      <c r="D12" s="14">
        <f>SUM(E12:F12)</f>
        <v>17844956</v>
      </c>
      <c r="E12" s="14">
        <v>17844956</v>
      </c>
      <c r="F12" s="16" t="s">
        <v>7</v>
      </c>
      <c r="G12" s="8"/>
      <c r="H12" s="17"/>
    </row>
    <row r="13" spans="1:8" s="4" customFormat="1" ht="9" customHeight="1">
      <c r="A13" s="5"/>
      <c r="B13" s="15">
        <v>2001</v>
      </c>
      <c r="C13" s="18"/>
      <c r="D13" s="14">
        <f>SUM(E13:F13)</f>
        <v>26518534</v>
      </c>
      <c r="E13" s="14">
        <v>19827190</v>
      </c>
      <c r="F13" s="16">
        <v>6691344</v>
      </c>
      <c r="G13" s="8"/>
      <c r="H13" s="17"/>
    </row>
    <row r="14" spans="1:8" s="4" customFormat="1" ht="9" customHeight="1">
      <c r="A14" s="5"/>
      <c r="B14" s="15">
        <v>2002</v>
      </c>
      <c r="C14" s="18"/>
      <c r="D14" s="14">
        <f>SUM(E14:F14)</f>
        <v>29421202</v>
      </c>
      <c r="E14" s="14">
        <v>21067971</v>
      </c>
      <c r="F14" s="16">
        <v>8353231</v>
      </c>
      <c r="G14" s="8"/>
      <c r="H14" s="17"/>
    </row>
    <row r="15" spans="1:8" s="4" customFormat="1" ht="9" customHeight="1">
      <c r="A15" s="5"/>
      <c r="B15" s="15"/>
      <c r="C15" s="18"/>
      <c r="D15" s="14"/>
      <c r="E15" s="14"/>
      <c r="F15" s="16"/>
      <c r="G15" s="8"/>
      <c r="H15" s="17"/>
    </row>
    <row r="16" spans="1:8" s="4" customFormat="1" ht="9" customHeight="1">
      <c r="A16" s="5"/>
      <c r="B16" s="15">
        <v>2003</v>
      </c>
      <c r="C16" s="18"/>
      <c r="D16" s="14">
        <f>SUM(E16:F16)</f>
        <v>31398282</v>
      </c>
      <c r="E16" s="16">
        <v>22204708</v>
      </c>
      <c r="F16" s="16">
        <v>9193574</v>
      </c>
      <c r="G16" s="8"/>
      <c r="H16" s="17"/>
    </row>
    <row r="17" spans="1:8" s="4" customFormat="1" ht="9" customHeight="1">
      <c r="A17" s="5"/>
      <c r="B17" s="15">
        <v>2004</v>
      </c>
      <c r="C17" s="18"/>
      <c r="D17" s="14">
        <f>SUM(E17:F17)</f>
        <v>33316492</v>
      </c>
      <c r="E17" s="16">
        <v>23380847</v>
      </c>
      <c r="F17" s="16">
        <v>9935645</v>
      </c>
      <c r="G17" s="8"/>
      <c r="H17" s="17"/>
    </row>
    <row r="18" spans="1:8" s="4" customFormat="1" ht="9" customHeight="1">
      <c r="A18" s="5"/>
      <c r="B18" s="15">
        <v>2005</v>
      </c>
      <c r="C18" s="18"/>
      <c r="D18" s="14">
        <f>SUM(E18:F18)</f>
        <v>35276317</v>
      </c>
      <c r="E18" s="16">
        <v>24466695</v>
      </c>
      <c r="F18" s="16">
        <v>10809622</v>
      </c>
      <c r="G18" s="8"/>
      <c r="H18" s="17"/>
    </row>
    <row r="19" spans="1:8" s="4" customFormat="1" ht="9" customHeight="1">
      <c r="A19" s="5"/>
      <c r="B19" s="15">
        <v>2006</v>
      </c>
      <c r="C19" s="18"/>
      <c r="D19" s="14">
        <f>SUM(E19:F19)</f>
        <v>37412717</v>
      </c>
      <c r="E19" s="16">
        <v>25657371</v>
      </c>
      <c r="F19" s="16">
        <v>11755346</v>
      </c>
      <c r="G19" s="8"/>
      <c r="H19" s="17"/>
    </row>
    <row r="20" spans="1:8" s="4" customFormat="1" ht="9" customHeight="1">
      <c r="A20" s="5"/>
      <c r="B20" s="15">
        <v>2007</v>
      </c>
      <c r="C20" s="18"/>
      <c r="D20" s="14">
        <f>SUM(E20:F20)</f>
        <v>38562999</v>
      </c>
      <c r="E20" s="16">
        <v>25645411</v>
      </c>
      <c r="F20" s="16">
        <v>12917588</v>
      </c>
      <c r="G20" s="8"/>
      <c r="H20" s="17"/>
    </row>
    <row r="21" spans="1:8" s="4" customFormat="1" ht="9" customHeight="1">
      <c r="A21" s="5"/>
      <c r="B21" s="15"/>
      <c r="C21" s="18"/>
      <c r="D21" s="14"/>
      <c r="E21" s="16"/>
      <c r="F21" s="16"/>
      <c r="G21" s="8"/>
      <c r="H21" s="17"/>
    </row>
    <row r="22" spans="1:8" s="4" customFormat="1" ht="9" customHeight="1">
      <c r="A22" s="5"/>
      <c r="B22" s="15">
        <v>2008</v>
      </c>
      <c r="C22" s="18"/>
      <c r="D22" s="14">
        <f>SUM(E22:F22)</f>
        <v>39292455</v>
      </c>
      <c r="E22" s="16">
        <v>26685315</v>
      </c>
      <c r="F22" s="16">
        <v>12607140</v>
      </c>
      <c r="G22" s="8"/>
      <c r="H22" s="17"/>
    </row>
    <row r="23" spans="1:8" s="4" customFormat="1" ht="9" customHeight="1">
      <c r="A23" s="5"/>
      <c r="B23" s="15">
        <v>2009</v>
      </c>
      <c r="C23" s="18"/>
      <c r="D23" s="14">
        <f>SUM(E23:F23)</f>
        <v>39891316</v>
      </c>
      <c r="E23" s="16">
        <v>27782523</v>
      </c>
      <c r="F23" s="16">
        <v>12108793</v>
      </c>
      <c r="G23" s="8"/>
      <c r="H23" s="17"/>
    </row>
    <row r="24" spans="1:8" s="4" customFormat="1" ht="9" customHeight="1">
      <c r="A24" s="5"/>
      <c r="B24" s="15">
        <v>2010</v>
      </c>
      <c r="C24" s="18"/>
      <c r="D24" s="14">
        <f>SUM(E24:F24)</f>
        <v>41236121</v>
      </c>
      <c r="E24" s="16">
        <v>29203327</v>
      </c>
      <c r="F24" s="16">
        <v>12032794</v>
      </c>
      <c r="G24" s="8"/>
      <c r="H24" s="17"/>
    </row>
    <row r="25" spans="1:8" s="4" customFormat="1" ht="9" customHeight="1">
      <c r="A25" s="5"/>
      <c r="B25" s="15">
        <v>2011</v>
      </c>
      <c r="C25" s="18"/>
      <c r="D25" s="14">
        <f>SUM(E25:F25)</f>
        <v>42512267</v>
      </c>
      <c r="E25" s="16">
        <v>30454046</v>
      </c>
      <c r="F25" s="16">
        <v>12058221</v>
      </c>
      <c r="G25" s="8"/>
      <c r="H25" s="17"/>
    </row>
    <row r="26" spans="1:8" s="4" customFormat="1" ht="9" customHeight="1">
      <c r="A26" s="5"/>
      <c r="B26" s="15" t="s">
        <v>10</v>
      </c>
      <c r="C26" s="18"/>
      <c r="D26" s="14">
        <v>48530475</v>
      </c>
      <c r="E26" s="16">
        <v>31900520</v>
      </c>
      <c r="F26" s="16">
        <v>16629955</v>
      </c>
      <c r="G26" s="8"/>
      <c r="H26" s="17"/>
    </row>
    <row r="27" spans="1:8" s="4" customFormat="1" ht="3" customHeight="1">
      <c r="A27" s="5"/>
      <c r="B27" s="19"/>
      <c r="C27" s="20"/>
      <c r="D27" s="20"/>
      <c r="E27" s="20"/>
      <c r="F27" s="20"/>
      <c r="G27" s="8"/>
    </row>
    <row r="28" spans="1:8" s="4" customFormat="1" ht="3" customHeight="1">
      <c r="A28" s="5"/>
      <c r="B28" s="28"/>
      <c r="C28" s="21"/>
      <c r="D28" s="21"/>
      <c r="E28" s="21"/>
      <c r="F28" s="21"/>
      <c r="G28" s="8"/>
    </row>
    <row r="29" spans="1:8" s="4" customFormat="1" ht="9" customHeight="1">
      <c r="A29" s="5"/>
      <c r="B29" s="28" t="s">
        <v>8</v>
      </c>
      <c r="C29" s="21"/>
      <c r="D29" s="21"/>
      <c r="E29" s="21"/>
      <c r="F29" s="21"/>
      <c r="G29" s="8"/>
    </row>
    <row r="30" spans="1:8" s="4" customFormat="1" ht="9" customHeight="1">
      <c r="A30" s="5"/>
      <c r="B30" s="28" t="s">
        <v>12</v>
      </c>
      <c r="C30" s="21"/>
      <c r="D30" s="21"/>
      <c r="E30" s="21"/>
      <c r="F30" s="21"/>
      <c r="G30" s="8"/>
    </row>
    <row r="31" spans="1:8" s="4" customFormat="1" ht="9" customHeight="1">
      <c r="A31" s="5"/>
      <c r="B31" s="28" t="s">
        <v>9</v>
      </c>
      <c r="C31" s="21"/>
      <c r="D31" s="21"/>
      <c r="E31" s="21"/>
      <c r="F31" s="21"/>
      <c r="G31" s="8"/>
    </row>
    <row r="32" spans="1:8" s="4" customFormat="1" ht="9" customHeight="1">
      <c r="A32" s="5"/>
      <c r="B32" s="1354" t="s">
        <v>389</v>
      </c>
      <c r="C32" s="1354"/>
      <c r="D32" s="1354"/>
      <c r="E32" s="1354"/>
      <c r="F32" s="21"/>
      <c r="G32" s="8"/>
    </row>
    <row r="33" spans="1:7" s="4" customFormat="1" ht="4.6500000000000004" customHeight="1">
      <c r="A33" s="22"/>
      <c r="B33" s="23"/>
      <c r="C33" s="10"/>
      <c r="D33" s="10"/>
      <c r="E33" s="10"/>
      <c r="F33" s="10"/>
      <c r="G33" s="24"/>
    </row>
    <row r="34" spans="1:7" s="4" customFormat="1" ht="4.6500000000000004" hidden="1" customHeight="1">
      <c r="A34" s="25"/>
      <c r="B34" s="26"/>
      <c r="C34" s="7"/>
      <c r="D34" s="7"/>
      <c r="E34" s="7"/>
      <c r="F34" s="7"/>
      <c r="G34" s="25"/>
    </row>
    <row r="35" spans="1:7" s="4" customFormat="1" ht="4.6500000000000004" hidden="1" customHeight="1">
      <c r="A35" s="25"/>
      <c r="B35" s="26"/>
      <c r="C35" s="7"/>
      <c r="D35" s="7"/>
      <c r="E35" s="7"/>
      <c r="F35" s="7"/>
      <c r="G35" s="25"/>
    </row>
    <row r="36" spans="1:7" s="4" customFormat="1" ht="4.6500000000000004" hidden="1" customHeight="1">
      <c r="A36" s="25"/>
      <c r="B36" s="26"/>
      <c r="C36" s="7"/>
      <c r="D36" s="7"/>
      <c r="E36" s="7"/>
      <c r="F36" s="7"/>
      <c r="G36" s="25"/>
    </row>
    <row r="37" spans="1:7" s="4" customFormat="1" ht="4.6500000000000004" hidden="1" customHeight="1">
      <c r="A37" s="25"/>
      <c r="B37" s="26"/>
      <c r="C37" s="7"/>
      <c r="D37" s="7"/>
      <c r="E37" s="7"/>
      <c r="F37" s="7"/>
      <c r="G37" s="25"/>
    </row>
    <row r="38" spans="1:7" s="4" customFormat="1" ht="9" hidden="1" customHeight="1">
      <c r="A38" s="25"/>
      <c r="B38" s="26"/>
      <c r="C38" s="7"/>
      <c r="D38" s="7"/>
      <c r="E38" s="7"/>
      <c r="F38" s="7"/>
      <c r="G38" s="25"/>
    </row>
    <row r="39" spans="1:7" s="4" customFormat="1" ht="9" hidden="1" customHeight="1">
      <c r="A39" s="25"/>
      <c r="B39" s="26"/>
      <c r="C39" s="7"/>
      <c r="D39" s="7"/>
      <c r="E39" s="7"/>
      <c r="F39" s="7"/>
      <c r="G39" s="25"/>
    </row>
    <row r="40" spans="1:7" s="4" customFormat="1" ht="9" hidden="1" customHeight="1">
      <c r="A40" s="25"/>
      <c r="B40" s="26"/>
      <c r="C40" s="7"/>
      <c r="D40" s="7"/>
      <c r="E40" s="7"/>
      <c r="F40" s="7"/>
      <c r="G40" s="25"/>
    </row>
    <row r="41" spans="1:7" ht="9" hidden="1" customHeight="1"/>
  </sheetData>
  <sheetProtection sheet="1" objects="1" scenarios="1"/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Hoja15"/>
  <dimension ref="A1:N97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159" customWidth="1"/>
    <col min="2" max="2" width="5" style="159" customWidth="1"/>
    <col min="3" max="3" width="8.44140625" style="159" customWidth="1"/>
    <col min="4" max="4" width="1.88671875" style="159" customWidth="1"/>
    <col min="5" max="5" width="9.33203125" style="159" customWidth="1"/>
    <col min="6" max="6" width="1.109375" style="159" customWidth="1"/>
    <col min="7" max="7" width="8.33203125" style="159" customWidth="1"/>
    <col min="8" max="9" width="8.44140625" style="159" customWidth="1"/>
    <col min="10" max="10" width="8.109375" style="159" customWidth="1"/>
    <col min="11" max="12" width="0.88671875" style="159" customWidth="1"/>
    <col min="13" max="13" width="0.88671875" style="159" hidden="1" customWidth="1"/>
    <col min="14" max="14" width="0" style="159" hidden="1" customWidth="1"/>
    <col min="15" max="16384" width="11.109375" style="159" hidden="1"/>
  </cols>
  <sheetData>
    <row r="1" spans="1:12" s="192" customFormat="1" ht="4.6500000000000004" customHeigh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s="192" customFormat="1" ht="11.1" customHeight="1">
      <c r="A2" s="193"/>
      <c r="B2" s="194" t="s">
        <v>113</v>
      </c>
      <c r="C2" s="195"/>
      <c r="D2" s="195"/>
      <c r="E2" s="199"/>
      <c r="F2" s="195"/>
      <c r="G2" s="195"/>
      <c r="H2" s="196"/>
      <c r="I2" s="197"/>
      <c r="J2" s="1346" t="s">
        <v>135</v>
      </c>
      <c r="K2" s="198"/>
    </row>
    <row r="3" spans="1:12" s="192" customFormat="1" ht="11.1" customHeight="1">
      <c r="A3" s="193"/>
      <c r="B3" s="194" t="s">
        <v>115</v>
      </c>
      <c r="C3" s="195"/>
      <c r="D3" s="195"/>
      <c r="E3" s="195"/>
      <c r="F3" s="195"/>
      <c r="G3" s="195"/>
      <c r="H3" s="196"/>
      <c r="I3" s="197"/>
      <c r="J3" s="199" t="s">
        <v>62</v>
      </c>
      <c r="K3" s="198"/>
    </row>
    <row r="4" spans="1:12" s="192" customFormat="1" ht="3" customHeight="1">
      <c r="A4" s="193"/>
      <c r="B4" s="200"/>
      <c r="C4" s="200"/>
      <c r="D4" s="200"/>
      <c r="E4" s="200"/>
      <c r="F4" s="200"/>
      <c r="G4" s="200"/>
      <c r="H4" s="200"/>
      <c r="I4" s="201"/>
      <c r="J4" s="201"/>
      <c r="K4" s="202"/>
    </row>
    <row r="5" spans="1:12" s="192" customFormat="1" ht="3" customHeight="1">
      <c r="A5" s="193"/>
      <c r="B5" s="1309"/>
      <c r="C5" s="1309"/>
      <c r="D5" s="1309"/>
      <c r="E5" s="1309"/>
      <c r="F5" s="1309"/>
      <c r="G5" s="1309"/>
      <c r="H5" s="1309"/>
      <c r="I5" s="203"/>
      <c r="J5" s="203"/>
      <c r="K5" s="204"/>
    </row>
    <row r="6" spans="1:12" s="192" customFormat="1" ht="9" customHeight="1">
      <c r="A6" s="193"/>
      <c r="B6" s="1413" t="s">
        <v>3</v>
      </c>
      <c r="C6" s="1411" t="s">
        <v>116</v>
      </c>
      <c r="D6" s="1308"/>
      <c r="E6" s="1411" t="s">
        <v>117</v>
      </c>
      <c r="F6" s="205"/>
      <c r="G6" s="206" t="s">
        <v>118</v>
      </c>
      <c r="H6" s="206"/>
      <c r="I6" s="206"/>
      <c r="J6" s="206"/>
      <c r="K6" s="207"/>
    </row>
    <row r="7" spans="1:12" s="210" customFormat="1" ht="8.6999999999999993" customHeight="1">
      <c r="A7" s="208"/>
      <c r="B7" s="1413"/>
      <c r="C7" s="1411"/>
      <c r="D7" s="1308"/>
      <c r="E7" s="1411"/>
      <c r="F7" s="1310"/>
      <c r="G7" s="1310" t="s">
        <v>4</v>
      </c>
      <c r="H7" s="1411" t="s">
        <v>119</v>
      </c>
      <c r="I7" s="1411" t="s">
        <v>120</v>
      </c>
      <c r="J7" s="1411" t="s">
        <v>121</v>
      </c>
      <c r="K7" s="209"/>
    </row>
    <row r="8" spans="1:12" s="192" customFormat="1" ht="8.6999999999999993" customHeight="1">
      <c r="A8" s="193"/>
      <c r="B8" s="1413"/>
      <c r="C8" s="1411"/>
      <c r="D8" s="1308"/>
      <c r="E8" s="1411"/>
      <c r="F8" s="1310"/>
      <c r="G8" s="1310"/>
      <c r="H8" s="1412"/>
      <c r="I8" s="1412"/>
      <c r="J8" s="1412"/>
      <c r="K8" s="209"/>
    </row>
    <row r="9" spans="1:12" s="192" customFormat="1" ht="8.6999999999999993" customHeight="1">
      <c r="A9" s="193"/>
      <c r="B9" s="1413"/>
      <c r="C9" s="1411"/>
      <c r="D9" s="1308"/>
      <c r="E9" s="1411"/>
      <c r="F9" s="1310"/>
      <c r="G9" s="1310"/>
      <c r="H9" s="1412"/>
      <c r="I9" s="1412"/>
      <c r="J9" s="1412"/>
      <c r="K9" s="209"/>
    </row>
    <row r="10" spans="1:12" s="215" customFormat="1" ht="3" customHeight="1">
      <c r="A10" s="211"/>
      <c r="B10" s="212"/>
      <c r="C10" s="213"/>
      <c r="D10" s="213"/>
      <c r="E10" s="213"/>
      <c r="F10" s="214"/>
      <c r="G10" s="212"/>
      <c r="H10" s="212"/>
      <c r="I10" s="212"/>
      <c r="J10" s="212"/>
      <c r="K10" s="198"/>
    </row>
    <row r="11" spans="1:12" s="215" customFormat="1" ht="3" customHeight="1">
      <c r="A11" s="211"/>
      <c r="B11" s="199"/>
      <c r="C11" s="216"/>
      <c r="D11" s="216"/>
      <c r="E11" s="216"/>
      <c r="F11" s="196"/>
      <c r="G11" s="216"/>
      <c r="H11" s="216"/>
      <c r="I11" s="216"/>
      <c r="J11" s="216"/>
      <c r="K11" s="217"/>
    </row>
    <row r="12" spans="1:12" s="192" customFormat="1" ht="9" customHeight="1">
      <c r="A12" s="193"/>
      <c r="B12" s="218">
        <v>1995</v>
      </c>
      <c r="C12" s="219">
        <v>668881</v>
      </c>
      <c r="D12" s="219"/>
      <c r="E12" s="219">
        <v>8771320</v>
      </c>
      <c r="G12" s="220">
        <f t="shared" ref="G12:G16" si="0">SUM(H12:J12)</f>
        <v>436878</v>
      </c>
      <c r="H12" s="219">
        <v>358562</v>
      </c>
      <c r="I12" s="219">
        <v>75182</v>
      </c>
      <c r="J12" s="219">
        <v>3134</v>
      </c>
      <c r="K12" s="217"/>
      <c r="L12" s="221"/>
    </row>
    <row r="13" spans="1:12" s="192" customFormat="1" ht="9" customHeight="1">
      <c r="A13" s="193"/>
      <c r="B13" s="218">
        <v>1996</v>
      </c>
      <c r="C13" s="219">
        <v>724281</v>
      </c>
      <c r="D13" s="219"/>
      <c r="E13" s="219">
        <v>9251639</v>
      </c>
      <c r="G13" s="220">
        <f t="shared" si="0"/>
        <v>396022</v>
      </c>
      <c r="H13" s="219">
        <v>322299</v>
      </c>
      <c r="I13" s="219">
        <v>71525</v>
      </c>
      <c r="J13" s="219">
        <v>2198</v>
      </c>
      <c r="K13" s="217"/>
      <c r="L13" s="221"/>
    </row>
    <row r="14" spans="1:12" s="192" customFormat="1" ht="9" customHeight="1">
      <c r="A14" s="193"/>
      <c r="B14" s="218">
        <v>1997</v>
      </c>
      <c r="C14" s="219">
        <v>689368</v>
      </c>
      <c r="D14" s="219"/>
      <c r="E14" s="219">
        <v>10743507</v>
      </c>
      <c r="G14" s="220">
        <f t="shared" si="0"/>
        <v>423513</v>
      </c>
      <c r="H14" s="219">
        <v>341551</v>
      </c>
      <c r="I14" s="219">
        <v>79871</v>
      </c>
      <c r="J14" s="219">
        <v>2091</v>
      </c>
      <c r="K14" s="217"/>
      <c r="L14" s="221"/>
    </row>
    <row r="15" spans="1:12" s="192" customFormat="1" ht="9" customHeight="1">
      <c r="A15" s="193"/>
      <c r="B15" s="218">
        <v>1998</v>
      </c>
      <c r="C15" s="219">
        <v>717752</v>
      </c>
      <c r="D15" s="219"/>
      <c r="E15" s="219">
        <v>11447694</v>
      </c>
      <c r="G15" s="220">
        <f t="shared" si="0"/>
        <v>407601</v>
      </c>
      <c r="H15" s="219">
        <v>328434</v>
      </c>
      <c r="I15" s="219">
        <v>77222</v>
      </c>
      <c r="J15" s="219">
        <v>1945</v>
      </c>
      <c r="K15" s="217"/>
      <c r="L15" s="221"/>
    </row>
    <row r="16" spans="1:12" s="192" customFormat="1" ht="9" customHeight="1">
      <c r="A16" s="193"/>
      <c r="B16" s="218">
        <v>1999</v>
      </c>
      <c r="C16" s="219">
        <v>742908</v>
      </c>
      <c r="D16" s="219"/>
      <c r="E16" s="219">
        <v>11845178</v>
      </c>
      <c r="G16" s="220">
        <f t="shared" si="0"/>
        <v>423505</v>
      </c>
      <c r="H16" s="219">
        <v>338499</v>
      </c>
      <c r="I16" s="219">
        <v>81531</v>
      </c>
      <c r="J16" s="219">
        <v>3475</v>
      </c>
      <c r="K16" s="217"/>
      <c r="L16" s="221"/>
    </row>
    <row r="17" spans="1:12" s="192" customFormat="1" ht="6.9" customHeight="1">
      <c r="A17" s="193"/>
      <c r="B17" s="218"/>
      <c r="C17" s="219"/>
      <c r="D17" s="219"/>
      <c r="E17" s="219"/>
      <c r="G17" s="220"/>
      <c r="H17" s="219"/>
      <c r="I17" s="219"/>
      <c r="J17" s="219"/>
      <c r="K17" s="217"/>
      <c r="L17" s="221"/>
    </row>
    <row r="18" spans="1:12" s="192" customFormat="1" ht="9" customHeight="1">
      <c r="A18" s="193"/>
      <c r="B18" s="218">
        <v>2000</v>
      </c>
      <c r="C18" s="219">
        <v>776020</v>
      </c>
      <c r="D18" s="219"/>
      <c r="E18" s="219">
        <v>12418761</v>
      </c>
      <c r="G18" s="220">
        <f>SUM(H18:J18)</f>
        <v>454089</v>
      </c>
      <c r="H18" s="219">
        <v>356725</v>
      </c>
      <c r="I18" s="219">
        <v>91807</v>
      </c>
      <c r="J18" s="219">
        <v>5557</v>
      </c>
      <c r="K18" s="217"/>
      <c r="L18" s="221"/>
    </row>
    <row r="19" spans="1:12" s="192" customFormat="1" ht="9" customHeight="1">
      <c r="A19" s="193"/>
      <c r="B19" s="218">
        <v>2001</v>
      </c>
      <c r="C19" s="219">
        <v>800617</v>
      </c>
      <c r="D19" s="219"/>
      <c r="E19" s="219">
        <v>12224231</v>
      </c>
      <c r="G19" s="220">
        <v>413748</v>
      </c>
      <c r="H19" s="219">
        <v>324150</v>
      </c>
      <c r="I19" s="219">
        <v>84078</v>
      </c>
      <c r="J19" s="219">
        <v>5520</v>
      </c>
      <c r="K19" s="217"/>
      <c r="L19" s="221"/>
    </row>
    <row r="20" spans="1:12" s="192" customFormat="1" ht="9" customHeight="1">
      <c r="A20" s="193"/>
      <c r="B20" s="218">
        <v>2002</v>
      </c>
      <c r="C20" s="219">
        <v>804389</v>
      </c>
      <c r="D20" s="219"/>
      <c r="E20" s="219">
        <v>12112405</v>
      </c>
      <c r="G20" s="220">
        <v>387806</v>
      </c>
      <c r="H20" s="219">
        <v>302970</v>
      </c>
      <c r="I20" s="219">
        <v>80325</v>
      </c>
      <c r="J20" s="219">
        <v>4511</v>
      </c>
      <c r="K20" s="217"/>
      <c r="L20" s="221"/>
    </row>
    <row r="21" spans="1:12" s="192" customFormat="1" ht="9" customHeight="1">
      <c r="A21" s="193"/>
      <c r="B21" s="218">
        <v>2003</v>
      </c>
      <c r="C21" s="219">
        <v>804389</v>
      </c>
      <c r="D21" s="219"/>
      <c r="E21" s="219">
        <v>12088468</v>
      </c>
      <c r="G21" s="220">
        <v>358784</v>
      </c>
      <c r="H21" s="219">
        <v>278525</v>
      </c>
      <c r="I21" s="219">
        <v>72448</v>
      </c>
      <c r="J21" s="219">
        <v>7811</v>
      </c>
      <c r="K21" s="217"/>
      <c r="L21" s="221"/>
    </row>
    <row r="22" spans="1:12" s="192" customFormat="1" ht="9" customHeight="1">
      <c r="A22" s="193"/>
      <c r="B22" s="218">
        <v>2004</v>
      </c>
      <c r="C22" s="219">
        <v>804389</v>
      </c>
      <c r="D22" s="219"/>
      <c r="E22" s="219">
        <v>12348259</v>
      </c>
      <c r="G22" s="220">
        <f>SUM(H22:J22)</f>
        <v>360793</v>
      </c>
      <c r="H22" s="219">
        <v>282469</v>
      </c>
      <c r="I22" s="219">
        <v>70906</v>
      </c>
      <c r="J22" s="219">
        <v>7418</v>
      </c>
      <c r="K22" s="217"/>
      <c r="L22" s="221"/>
    </row>
    <row r="23" spans="1:12" s="192" customFormat="1" ht="9" customHeight="1">
      <c r="A23" s="193"/>
      <c r="B23" s="218"/>
      <c r="C23" s="219"/>
      <c r="D23" s="219"/>
      <c r="E23" s="219"/>
      <c r="G23" s="220"/>
      <c r="H23" s="219"/>
      <c r="I23" s="219"/>
      <c r="J23" s="219"/>
      <c r="K23" s="217"/>
      <c r="L23" s="221"/>
    </row>
    <row r="24" spans="1:12" s="192" customFormat="1" ht="9" customHeight="1">
      <c r="A24" s="193"/>
      <c r="B24" s="218">
        <v>2005</v>
      </c>
      <c r="C24" s="219">
        <v>802107</v>
      </c>
      <c r="D24" s="219"/>
      <c r="E24" s="219">
        <v>12735856</v>
      </c>
      <c r="G24" s="220">
        <f>SUM(H24:J24)</f>
        <v>373239</v>
      </c>
      <c r="H24" s="219">
        <v>295594</v>
      </c>
      <c r="I24" s="219">
        <v>70353</v>
      </c>
      <c r="J24" s="219">
        <v>7292</v>
      </c>
      <c r="K24" s="217"/>
      <c r="L24" s="221"/>
    </row>
    <row r="25" spans="1:12" s="192" customFormat="1" ht="9" customHeight="1">
      <c r="A25" s="193"/>
      <c r="B25" s="218">
        <v>2006</v>
      </c>
      <c r="C25" s="219">
        <v>810181</v>
      </c>
      <c r="D25" s="219"/>
      <c r="E25" s="219">
        <v>13578346</v>
      </c>
      <c r="G25" s="220">
        <f>SUM(H25:J25)</f>
        <v>387827</v>
      </c>
      <c r="H25" s="219">
        <v>309539</v>
      </c>
      <c r="I25" s="219">
        <v>73573</v>
      </c>
      <c r="J25" s="219">
        <v>4715</v>
      </c>
      <c r="K25" s="217"/>
      <c r="L25" s="221"/>
    </row>
    <row r="26" spans="1:12" s="192" customFormat="1" ht="9" customHeight="1">
      <c r="A26" s="193"/>
      <c r="B26" s="218">
        <v>2007</v>
      </c>
      <c r="C26" s="219">
        <v>823999</v>
      </c>
      <c r="D26" s="219"/>
      <c r="E26" s="219">
        <v>14424178</v>
      </c>
      <c r="G26" s="220">
        <f>SUM(H26:J26)</f>
        <v>450102</v>
      </c>
      <c r="H26" s="219">
        <v>361244</v>
      </c>
      <c r="I26" s="219">
        <v>86167</v>
      </c>
      <c r="J26" s="219">
        <v>2691</v>
      </c>
      <c r="K26" s="217"/>
      <c r="L26" s="221"/>
    </row>
    <row r="27" spans="1:12" s="192" customFormat="1" ht="9" customHeight="1">
      <c r="A27" s="193"/>
      <c r="B27" s="218">
        <v>2008</v>
      </c>
      <c r="C27" s="219">
        <v>833072</v>
      </c>
      <c r="D27" s="219"/>
      <c r="E27" s="219">
        <v>14260309</v>
      </c>
      <c r="G27" s="220">
        <f>SUM(H27:J27)</f>
        <v>506934</v>
      </c>
      <c r="H27" s="219">
        <v>411179</v>
      </c>
      <c r="I27" s="219">
        <v>92074</v>
      </c>
      <c r="J27" s="219">
        <v>3681</v>
      </c>
      <c r="K27" s="217"/>
      <c r="L27" s="221"/>
    </row>
    <row r="28" spans="1:12" s="192" customFormat="1" ht="9" customHeight="1">
      <c r="A28" s="193"/>
      <c r="B28" s="218">
        <v>2009</v>
      </c>
      <c r="C28" s="219">
        <v>825159</v>
      </c>
      <c r="D28" s="222" t="s">
        <v>122</v>
      </c>
      <c r="E28" s="219">
        <v>13814544</v>
      </c>
      <c r="G28" s="220">
        <f>SUM(H28:J28)</f>
        <v>489787</v>
      </c>
      <c r="H28" s="219">
        <v>395024</v>
      </c>
      <c r="I28" s="219">
        <v>90662</v>
      </c>
      <c r="J28" s="219">
        <v>4101</v>
      </c>
      <c r="K28" s="217"/>
      <c r="L28" s="221"/>
    </row>
    <row r="29" spans="1:12" s="192" customFormat="1" ht="9" customHeight="1">
      <c r="A29" s="193"/>
      <c r="B29" s="218"/>
      <c r="C29" s="219"/>
      <c r="D29" s="219"/>
      <c r="E29" s="219"/>
      <c r="G29" s="220"/>
      <c r="H29" s="219"/>
      <c r="I29" s="219"/>
      <c r="J29" s="219"/>
      <c r="K29" s="217"/>
      <c r="L29" s="221"/>
    </row>
    <row r="30" spans="1:12" s="192" customFormat="1" ht="9" customHeight="1">
      <c r="A30" s="193"/>
      <c r="B30" s="218">
        <v>2010</v>
      </c>
      <c r="C30" s="219">
        <v>829500</v>
      </c>
      <c r="D30" s="219"/>
      <c r="E30" s="219">
        <v>14342126</v>
      </c>
      <c r="G30" s="220">
        <f>SUM(H30:J30)</f>
        <v>506528</v>
      </c>
      <c r="H30" s="219">
        <v>403336</v>
      </c>
      <c r="I30" s="219">
        <v>99726</v>
      </c>
      <c r="J30" s="219">
        <v>3466</v>
      </c>
      <c r="K30" s="217"/>
      <c r="L30" s="221"/>
    </row>
    <row r="31" spans="1:12" s="192" customFormat="1" ht="9" customHeight="1">
      <c r="A31" s="193"/>
      <c r="B31" s="218">
        <v>2011</v>
      </c>
      <c r="C31" s="219">
        <v>821572</v>
      </c>
      <c r="D31" s="219"/>
      <c r="E31" s="219">
        <v>14971173</v>
      </c>
      <c r="G31" s="220">
        <f>SUM(H31:J31)</f>
        <v>536322</v>
      </c>
      <c r="H31" s="219">
        <v>422043</v>
      </c>
      <c r="I31" s="219">
        <v>110174</v>
      </c>
      <c r="J31" s="219">
        <v>4105</v>
      </c>
      <c r="K31" s="217"/>
      <c r="L31" s="221"/>
    </row>
    <row r="32" spans="1:12" s="192" customFormat="1" ht="9" customHeight="1">
      <c r="A32" s="193"/>
      <c r="B32" s="218">
        <v>2012</v>
      </c>
      <c r="C32" s="219" t="s">
        <v>123</v>
      </c>
      <c r="D32" s="219"/>
      <c r="E32" s="219">
        <v>15671553</v>
      </c>
      <c r="G32" s="220">
        <f>SUM(H32:J32)</f>
        <v>557782</v>
      </c>
      <c r="H32" s="219">
        <v>434600</v>
      </c>
      <c r="I32" s="219">
        <v>118329</v>
      </c>
      <c r="J32" s="219">
        <v>4853</v>
      </c>
      <c r="K32" s="217"/>
      <c r="L32" s="221"/>
    </row>
    <row r="33" spans="1:12" s="192" customFormat="1" ht="4.6500000000000004" customHeight="1">
      <c r="A33" s="223"/>
      <c r="B33" s="224"/>
      <c r="C33" s="213"/>
      <c r="D33" s="213"/>
      <c r="E33" s="213"/>
      <c r="F33" s="213"/>
      <c r="G33" s="225"/>
      <c r="H33" s="213"/>
      <c r="I33" s="213"/>
      <c r="J33" s="213"/>
      <c r="K33" s="226"/>
      <c r="L33" s="221"/>
    </row>
    <row r="34" spans="1:12" s="192" customFormat="1" ht="4.6500000000000004" customHeight="1">
      <c r="A34" s="189"/>
      <c r="B34" s="227"/>
      <c r="C34" s="228"/>
      <c r="D34" s="228"/>
      <c r="E34" s="228"/>
      <c r="F34" s="228"/>
      <c r="G34" s="190"/>
      <c r="H34" s="228"/>
      <c r="I34" s="228"/>
      <c r="J34" s="228"/>
      <c r="K34" s="229"/>
      <c r="L34" s="221"/>
    </row>
    <row r="35" spans="1:12" s="192" customFormat="1" ht="11.1" customHeight="1">
      <c r="A35" s="193"/>
      <c r="B35" s="194" t="s">
        <v>113</v>
      </c>
      <c r="C35" s="216"/>
      <c r="D35" s="216"/>
      <c r="E35" s="216"/>
      <c r="F35" s="216"/>
      <c r="G35" s="197"/>
      <c r="H35" s="216"/>
      <c r="I35" s="216"/>
      <c r="J35" s="129" t="s">
        <v>135</v>
      </c>
      <c r="K35" s="217"/>
      <c r="L35" s="221"/>
    </row>
    <row r="36" spans="1:12" s="192" customFormat="1" ht="11.1" customHeight="1">
      <c r="A36" s="193"/>
      <c r="B36" s="194" t="s">
        <v>115</v>
      </c>
      <c r="C36" s="220"/>
      <c r="D36" s="220"/>
      <c r="E36" s="219"/>
      <c r="F36" s="219"/>
      <c r="G36" s="219"/>
      <c r="H36" s="219"/>
      <c r="I36" s="197"/>
      <c r="J36" s="199" t="s">
        <v>70</v>
      </c>
      <c r="K36" s="198"/>
      <c r="L36" s="221"/>
    </row>
    <row r="37" spans="1:12" s="192" customFormat="1" ht="3" customHeight="1">
      <c r="A37" s="193"/>
      <c r="B37" s="218"/>
      <c r="C37" s="220"/>
      <c r="D37" s="220"/>
      <c r="E37" s="219"/>
      <c r="F37" s="219"/>
      <c r="G37" s="219"/>
      <c r="H37" s="219"/>
      <c r="I37" s="197"/>
      <c r="J37" s="197"/>
      <c r="K37" s="230"/>
      <c r="L37" s="221"/>
    </row>
    <row r="38" spans="1:12" s="192" customFormat="1" ht="3" customHeight="1">
      <c r="A38" s="193"/>
      <c r="B38" s="231"/>
      <c r="C38" s="231"/>
      <c r="D38" s="231"/>
      <c r="E38" s="231"/>
      <c r="F38" s="231"/>
      <c r="G38" s="231"/>
      <c r="H38" s="231"/>
      <c r="I38" s="231"/>
      <c r="J38" s="190"/>
      <c r="K38" s="230"/>
      <c r="L38" s="221"/>
    </row>
    <row r="39" spans="1:12" s="192" customFormat="1" ht="8.6999999999999993" customHeight="1">
      <c r="A39" s="193"/>
      <c r="B39" s="1413" t="s">
        <v>3</v>
      </c>
      <c r="C39" s="1411" t="s">
        <v>124</v>
      </c>
      <c r="D39" s="1308"/>
      <c r="E39" s="1411" t="s">
        <v>125</v>
      </c>
      <c r="F39" s="232"/>
      <c r="G39" s="1411" t="s">
        <v>126</v>
      </c>
      <c r="H39" s="1411" t="s">
        <v>127</v>
      </c>
      <c r="I39" s="1411" t="s">
        <v>128</v>
      </c>
      <c r="J39" s="1411" t="s">
        <v>129</v>
      </c>
      <c r="K39" s="207"/>
      <c r="L39" s="221"/>
    </row>
    <row r="40" spans="1:12" s="192" customFormat="1" ht="8.6999999999999993" customHeight="1">
      <c r="A40" s="193"/>
      <c r="B40" s="1413"/>
      <c r="C40" s="1412"/>
      <c r="D40" s="1310"/>
      <c r="E40" s="1411"/>
      <c r="F40" s="199"/>
      <c r="G40" s="1412"/>
      <c r="H40" s="1411"/>
      <c r="I40" s="1411"/>
      <c r="J40" s="1411"/>
      <c r="K40" s="209"/>
      <c r="L40" s="221"/>
    </row>
    <row r="41" spans="1:12" s="192" customFormat="1" ht="8.6999999999999993" customHeight="1">
      <c r="A41" s="193"/>
      <c r="B41" s="1413"/>
      <c r="C41" s="1412"/>
      <c r="D41" s="1310"/>
      <c r="E41" s="1411"/>
      <c r="F41" s="199"/>
      <c r="G41" s="1412"/>
      <c r="H41" s="1411"/>
      <c r="I41" s="1411"/>
      <c r="J41" s="1411"/>
      <c r="K41" s="209"/>
      <c r="L41" s="221"/>
    </row>
    <row r="42" spans="1:12" s="192" customFormat="1" ht="8.6999999999999993" customHeight="1">
      <c r="A42" s="193"/>
      <c r="B42" s="1413"/>
      <c r="C42" s="1412"/>
      <c r="D42" s="1310"/>
      <c r="E42" s="1411"/>
      <c r="F42" s="199"/>
      <c r="G42" s="1412"/>
      <c r="H42" s="1411"/>
      <c r="I42" s="1411"/>
      <c r="J42" s="1411"/>
      <c r="K42" s="209"/>
      <c r="L42" s="221"/>
    </row>
    <row r="43" spans="1:12" s="192" customFormat="1" ht="8.6999999999999993" customHeight="1">
      <c r="A43" s="193"/>
      <c r="B43" s="1413"/>
      <c r="C43" s="1412"/>
      <c r="D43" s="1310"/>
      <c r="E43" s="1411"/>
      <c r="F43" s="199"/>
      <c r="G43" s="1412"/>
      <c r="H43" s="1411"/>
      <c r="I43" s="1411"/>
      <c r="J43" s="1411"/>
      <c r="K43" s="209"/>
      <c r="L43" s="221"/>
    </row>
    <row r="44" spans="1:12" s="192" customFormat="1" ht="8.6999999999999993" customHeight="1">
      <c r="A44" s="193"/>
      <c r="B44" s="1413"/>
      <c r="C44" s="1412"/>
      <c r="D44" s="1310"/>
      <c r="E44" s="1411"/>
      <c r="F44" s="199"/>
      <c r="G44" s="1412"/>
      <c r="H44" s="1411"/>
      <c r="I44" s="1411"/>
      <c r="J44" s="1411"/>
      <c r="K44" s="209"/>
      <c r="L44" s="221"/>
    </row>
    <row r="45" spans="1:12" s="192" customFormat="1" ht="8.6999999999999993" customHeight="1">
      <c r="A45" s="193"/>
      <c r="B45" s="1413"/>
      <c r="C45" s="1412"/>
      <c r="D45" s="1310"/>
      <c r="E45" s="1411"/>
      <c r="F45" s="199"/>
      <c r="G45" s="1412"/>
      <c r="H45" s="1411"/>
      <c r="I45" s="1411"/>
      <c r="J45" s="1411"/>
      <c r="K45" s="209"/>
      <c r="L45" s="221"/>
    </row>
    <row r="46" spans="1:12" s="192" customFormat="1" ht="8.6999999999999993" customHeight="1">
      <c r="A46" s="193"/>
      <c r="B46" s="1413"/>
      <c r="C46" s="1412"/>
      <c r="D46" s="1310"/>
      <c r="E46" s="1411"/>
      <c r="F46" s="199"/>
      <c r="G46" s="1412"/>
      <c r="H46" s="1411"/>
      <c r="I46" s="1411"/>
      <c r="J46" s="1411"/>
      <c r="K46" s="209"/>
      <c r="L46" s="221"/>
    </row>
    <row r="47" spans="1:12" s="192" customFormat="1" ht="8.6999999999999993" customHeight="1">
      <c r="A47" s="193"/>
      <c r="B47" s="1413"/>
      <c r="C47" s="1310"/>
      <c r="D47" s="1310"/>
      <c r="E47" s="1411"/>
      <c r="F47" s="199"/>
      <c r="G47" s="1412"/>
      <c r="H47" s="1411"/>
      <c r="I47" s="1411"/>
      <c r="J47" s="1411"/>
      <c r="K47" s="209"/>
      <c r="L47" s="221"/>
    </row>
    <row r="48" spans="1:12" s="192" customFormat="1" ht="3" customHeight="1">
      <c r="A48" s="193"/>
      <c r="B48" s="212"/>
      <c r="C48" s="212"/>
      <c r="D48" s="212"/>
      <c r="E48" s="212"/>
      <c r="F48" s="212"/>
      <c r="G48" s="212"/>
      <c r="H48" s="233"/>
      <c r="I48" s="233"/>
      <c r="J48" s="233"/>
      <c r="K48" s="209"/>
      <c r="L48" s="221"/>
    </row>
    <row r="49" spans="1:14" s="192" customFormat="1" ht="3" customHeight="1">
      <c r="A49" s="193"/>
      <c r="B49" s="199"/>
      <c r="C49" s="199"/>
      <c r="D49" s="199"/>
      <c r="E49" s="199"/>
      <c r="F49" s="199"/>
      <c r="G49" s="199"/>
      <c r="H49" s="234"/>
      <c r="I49" s="234"/>
      <c r="J49" s="234"/>
      <c r="K49" s="209"/>
      <c r="L49" s="221"/>
    </row>
    <row r="50" spans="1:14" s="192" customFormat="1" ht="9" customHeight="1">
      <c r="A50" s="193"/>
      <c r="B50" s="218">
        <v>1995</v>
      </c>
      <c r="C50" s="219">
        <v>1368515</v>
      </c>
      <c r="D50" s="219"/>
      <c r="E50" s="219">
        <v>10968398</v>
      </c>
      <c r="F50" s="219"/>
      <c r="G50" s="219">
        <v>521098462</v>
      </c>
      <c r="H50" s="235">
        <v>5</v>
      </c>
      <c r="I50" s="236">
        <v>1.9838519173852966</v>
      </c>
      <c r="J50" s="235">
        <v>1.6</v>
      </c>
      <c r="K50" s="230"/>
      <c r="L50" s="237"/>
      <c r="M50" s="219"/>
    </row>
    <row r="51" spans="1:14" s="192" customFormat="1" ht="9" customHeight="1">
      <c r="A51" s="193"/>
      <c r="B51" s="218">
        <v>1996</v>
      </c>
      <c r="C51" s="219">
        <v>1207639</v>
      </c>
      <c r="D51" s="219"/>
      <c r="E51" s="219">
        <v>9663509</v>
      </c>
      <c r="F51" s="219"/>
      <c r="G51" s="219">
        <v>548192123</v>
      </c>
      <c r="H51" s="235">
        <v>4.3</v>
      </c>
      <c r="I51" s="236">
        <v>1.4705502452052008</v>
      </c>
      <c r="J51" s="235">
        <v>1.3</v>
      </c>
      <c r="K51" s="230"/>
      <c r="L51" s="237"/>
      <c r="M51" s="219"/>
    </row>
    <row r="52" spans="1:14" s="192" customFormat="1" ht="9" customHeight="1">
      <c r="A52" s="193"/>
      <c r="B52" s="218">
        <v>1997</v>
      </c>
      <c r="C52" s="219">
        <v>1186789</v>
      </c>
      <c r="D52" s="219"/>
      <c r="E52" s="219">
        <v>9692671</v>
      </c>
      <c r="F52" s="219"/>
      <c r="G52" s="219">
        <v>671231692</v>
      </c>
      <c r="H52" s="235">
        <v>3.9</v>
      </c>
      <c r="I52" s="236">
        <v>1.3346666037449411</v>
      </c>
      <c r="J52" s="235">
        <v>1.3</v>
      </c>
      <c r="K52" s="230"/>
      <c r="L52" s="237"/>
      <c r="M52" s="219"/>
    </row>
    <row r="53" spans="1:14" s="192" customFormat="1" ht="9" customHeight="1">
      <c r="A53" s="193"/>
      <c r="B53" s="218">
        <v>1998</v>
      </c>
      <c r="C53" s="219">
        <v>1148263</v>
      </c>
      <c r="D53" s="219"/>
      <c r="E53" s="219">
        <v>9387341</v>
      </c>
      <c r="F53" s="219"/>
      <c r="G53" s="219">
        <v>805348608</v>
      </c>
      <c r="H53" s="235">
        <v>3.6</v>
      </c>
      <c r="I53" s="236">
        <v>1.1690564055957471</v>
      </c>
      <c r="J53" s="235">
        <v>1.3</v>
      </c>
      <c r="K53" s="230"/>
      <c r="L53" s="237"/>
      <c r="M53" s="219"/>
    </row>
    <row r="54" spans="1:14" s="192" customFormat="1" ht="9" customHeight="1">
      <c r="A54" s="193"/>
      <c r="B54" s="218">
        <v>1999</v>
      </c>
      <c r="C54" s="219">
        <v>1121241</v>
      </c>
      <c r="D54" s="219"/>
      <c r="E54" s="219">
        <v>9240694</v>
      </c>
      <c r="F54" s="219"/>
      <c r="G54" s="219">
        <v>997774328</v>
      </c>
      <c r="H54" s="235">
        <v>3.6</v>
      </c>
      <c r="I54" s="236">
        <v>1.4161036668254372</v>
      </c>
      <c r="J54" s="235">
        <v>1.2</v>
      </c>
      <c r="K54" s="230"/>
      <c r="L54" s="237"/>
      <c r="M54" s="219"/>
      <c r="N54" s="238"/>
    </row>
    <row r="55" spans="1:14" s="192" customFormat="1" ht="9" customHeight="1">
      <c r="A55" s="193"/>
      <c r="B55" s="218"/>
      <c r="C55" s="219"/>
      <c r="D55" s="219"/>
      <c r="E55" s="219"/>
      <c r="F55" s="219"/>
      <c r="G55" s="219"/>
      <c r="H55" s="235"/>
      <c r="I55" s="236"/>
      <c r="J55" s="235"/>
      <c r="K55" s="230"/>
      <c r="L55" s="237"/>
      <c r="M55" s="219"/>
      <c r="N55" s="238"/>
    </row>
    <row r="56" spans="1:14" s="192" customFormat="1" ht="9" customHeight="1">
      <c r="A56" s="193"/>
      <c r="B56" s="218">
        <v>2000</v>
      </c>
      <c r="C56" s="219">
        <v>1107599</v>
      </c>
      <c r="D56" s="219"/>
      <c r="E56" s="219">
        <v>9109674</v>
      </c>
      <c r="F56" s="219"/>
      <c r="G56" s="219">
        <v>1180362261</v>
      </c>
      <c r="H56" s="235">
        <v>3.7</v>
      </c>
      <c r="I56" s="236">
        <v>1.7809345070736124</v>
      </c>
      <c r="J56" s="235">
        <v>1.4</v>
      </c>
      <c r="K56" s="230"/>
      <c r="L56" s="237"/>
      <c r="M56" s="219"/>
      <c r="N56" s="238"/>
    </row>
    <row r="57" spans="1:14" s="192" customFormat="1" ht="9" customHeight="1">
      <c r="A57" s="193"/>
      <c r="B57" s="218">
        <v>2001</v>
      </c>
      <c r="C57" s="219">
        <v>1077063</v>
      </c>
      <c r="D57" s="219"/>
      <c r="E57" s="219">
        <v>8571204</v>
      </c>
      <c r="F57" s="219"/>
      <c r="G57" s="219">
        <v>1259470932</v>
      </c>
      <c r="H57" s="235">
        <v>3.4</v>
      </c>
      <c r="I57" s="236">
        <v>1.6365855651778831</v>
      </c>
      <c r="J57" s="235">
        <v>1.2</v>
      </c>
      <c r="K57" s="230"/>
      <c r="L57" s="237"/>
      <c r="M57" s="219"/>
      <c r="N57" s="238"/>
    </row>
    <row r="58" spans="1:14" s="192" customFormat="1" ht="9" customHeight="1">
      <c r="A58" s="193"/>
      <c r="B58" s="218">
        <v>2002</v>
      </c>
      <c r="C58" s="219">
        <v>1006389</v>
      </c>
      <c r="D58" s="219"/>
      <c r="E58" s="219">
        <v>7872416</v>
      </c>
      <c r="F58" s="219"/>
      <c r="G58" s="219">
        <v>1245754358</v>
      </c>
      <c r="H58" s="235">
        <v>3.2</v>
      </c>
      <c r="I58" s="236">
        <v>1.7</v>
      </c>
      <c r="J58" s="235">
        <v>1.1000000000000001</v>
      </c>
      <c r="K58" s="230"/>
      <c r="L58" s="237"/>
      <c r="M58" s="219"/>
      <c r="N58" s="238"/>
    </row>
    <row r="59" spans="1:14" s="192" customFormat="1" ht="9" customHeight="1">
      <c r="A59" s="193"/>
      <c r="B59" s="218">
        <v>2003</v>
      </c>
      <c r="C59" s="219">
        <v>894599</v>
      </c>
      <c r="D59" s="219"/>
      <c r="E59" s="219">
        <v>6937453</v>
      </c>
      <c r="F59" s="219"/>
      <c r="G59" s="219">
        <v>1193254310</v>
      </c>
      <c r="H59" s="235">
        <v>3</v>
      </c>
      <c r="I59" s="236">
        <v>1.9</v>
      </c>
      <c r="J59" s="235">
        <v>1.2</v>
      </c>
      <c r="K59" s="230"/>
      <c r="L59" s="237"/>
      <c r="M59" s="219"/>
      <c r="N59" s="238"/>
    </row>
    <row r="60" spans="1:14" s="192" customFormat="1" ht="9" customHeight="1">
      <c r="A60" s="193"/>
      <c r="B60" s="218">
        <v>2004</v>
      </c>
      <c r="C60" s="219">
        <v>868933</v>
      </c>
      <c r="D60" s="219"/>
      <c r="E60" s="219">
        <v>6860691</v>
      </c>
      <c r="F60" s="219"/>
      <c r="G60" s="219">
        <v>1258610763</v>
      </c>
      <c r="H60" s="235">
        <v>2.9</v>
      </c>
      <c r="I60" s="236">
        <v>1.8</v>
      </c>
      <c r="J60" s="235">
        <v>1.1000000000000001</v>
      </c>
      <c r="K60" s="230"/>
      <c r="L60" s="237"/>
      <c r="M60" s="219"/>
      <c r="N60" s="238"/>
    </row>
    <row r="61" spans="1:14" s="192" customFormat="1" ht="9" customHeight="1">
      <c r="A61" s="193"/>
      <c r="B61" s="218"/>
      <c r="C61" s="219"/>
      <c r="D61" s="219"/>
      <c r="E61" s="219"/>
      <c r="F61" s="219"/>
      <c r="G61" s="219"/>
      <c r="H61" s="235"/>
      <c r="I61" s="236"/>
      <c r="J61" s="235"/>
      <c r="K61" s="230"/>
      <c r="L61" s="237"/>
      <c r="M61" s="219"/>
      <c r="N61" s="238"/>
    </row>
    <row r="62" spans="1:14" s="192" customFormat="1" ht="9" customHeight="1">
      <c r="A62" s="193"/>
      <c r="B62" s="218">
        <v>2005</v>
      </c>
      <c r="C62" s="219">
        <v>949961</v>
      </c>
      <c r="D62" s="219"/>
      <c r="E62" s="219">
        <v>7116677</v>
      </c>
      <c r="F62" s="219"/>
      <c r="G62" s="219">
        <v>1325510463</v>
      </c>
      <c r="H62" s="235">
        <v>2.9</v>
      </c>
      <c r="I62" s="236">
        <v>1.6</v>
      </c>
      <c r="J62" s="235">
        <v>1.1000000000000001</v>
      </c>
      <c r="K62" s="230"/>
      <c r="L62" s="237"/>
      <c r="M62" s="219"/>
      <c r="N62" s="238"/>
    </row>
    <row r="63" spans="1:14" s="192" customFormat="1" ht="9" customHeight="1">
      <c r="A63" s="193"/>
      <c r="B63" s="218">
        <v>2006</v>
      </c>
      <c r="C63" s="219">
        <v>1015421</v>
      </c>
      <c r="D63" s="219"/>
      <c r="E63" s="219">
        <v>7832636</v>
      </c>
      <c r="F63" s="219"/>
      <c r="G63" s="219">
        <v>1409695064</v>
      </c>
      <c r="H63" s="235">
        <v>2.9</v>
      </c>
      <c r="I63" s="236">
        <v>1.4</v>
      </c>
      <c r="J63" s="235">
        <v>1</v>
      </c>
      <c r="K63" s="230"/>
      <c r="L63" s="237"/>
      <c r="M63" s="219"/>
      <c r="N63" s="238"/>
    </row>
    <row r="64" spans="1:14" s="192" customFormat="1" ht="9" customHeight="1">
      <c r="A64" s="193"/>
      <c r="B64" s="218">
        <v>2007</v>
      </c>
      <c r="C64" s="219">
        <v>1538996</v>
      </c>
      <c r="D64" s="219"/>
      <c r="E64" s="219">
        <v>11166992</v>
      </c>
      <c r="F64" s="219"/>
      <c r="G64" s="219">
        <v>1876066196</v>
      </c>
      <c r="H64" s="235">
        <v>3.1</v>
      </c>
      <c r="I64" s="236">
        <v>1.2</v>
      </c>
      <c r="J64" s="235">
        <v>0.9</v>
      </c>
      <c r="K64" s="230"/>
      <c r="L64" s="237"/>
      <c r="M64" s="219"/>
      <c r="N64" s="238"/>
    </row>
    <row r="65" spans="1:14" s="192" customFormat="1" ht="9" customHeight="1">
      <c r="A65" s="193"/>
      <c r="B65" s="218">
        <v>2008</v>
      </c>
      <c r="C65" s="219">
        <v>1623483</v>
      </c>
      <c r="D65" s="219"/>
      <c r="E65" s="219">
        <v>11863816</v>
      </c>
      <c r="F65" s="219"/>
      <c r="G65" s="219">
        <v>2114837599</v>
      </c>
      <c r="H65" s="235">
        <v>3.6</v>
      </c>
      <c r="I65" s="236">
        <v>1.3</v>
      </c>
      <c r="J65" s="235">
        <v>1</v>
      </c>
      <c r="K65" s="230"/>
      <c r="L65" s="237"/>
      <c r="M65" s="219"/>
      <c r="N65" s="238"/>
    </row>
    <row r="66" spans="1:14" s="192" customFormat="1" ht="9" customHeight="1">
      <c r="A66" s="193"/>
      <c r="B66" s="218">
        <v>2009</v>
      </c>
      <c r="C66" s="219">
        <v>1605011</v>
      </c>
      <c r="D66" s="219"/>
      <c r="E66" s="219">
        <v>11847124</v>
      </c>
      <c r="F66" s="219"/>
      <c r="G66" s="219">
        <v>2213546136</v>
      </c>
      <c r="H66" s="235">
        <v>3.5</v>
      </c>
      <c r="I66" s="236">
        <v>1.5</v>
      </c>
      <c r="J66" s="235">
        <v>1</v>
      </c>
      <c r="K66" s="230"/>
      <c r="L66" s="237"/>
      <c r="M66" s="219"/>
      <c r="N66" s="238"/>
    </row>
    <row r="67" spans="1:14" s="192" customFormat="1" ht="9" customHeight="1">
      <c r="A67" s="193"/>
      <c r="B67" s="218"/>
      <c r="C67" s="219"/>
      <c r="D67" s="219"/>
      <c r="E67" s="219"/>
      <c r="F67" s="219"/>
      <c r="G67" s="219"/>
      <c r="H67" s="235"/>
      <c r="I67" s="236"/>
      <c r="J67" s="235"/>
      <c r="K67" s="230"/>
      <c r="L67" s="237"/>
      <c r="M67" s="219"/>
      <c r="N67" s="238"/>
    </row>
    <row r="68" spans="1:14" s="192" customFormat="1" ht="9" customHeight="1">
      <c r="A68" s="193"/>
      <c r="B68" s="218">
        <v>2010</v>
      </c>
      <c r="C68" s="219">
        <v>1759997</v>
      </c>
      <c r="D68" s="219"/>
      <c r="E68" s="219">
        <v>12892756</v>
      </c>
      <c r="F68" s="219"/>
      <c r="G68" s="219">
        <v>2491195150</v>
      </c>
      <c r="H68" s="235">
        <v>3.5</v>
      </c>
      <c r="I68" s="236">
        <v>1.7</v>
      </c>
      <c r="J68" s="235">
        <v>1</v>
      </c>
      <c r="K68" s="230"/>
      <c r="L68" s="237"/>
      <c r="M68" s="219"/>
      <c r="N68" s="238"/>
    </row>
    <row r="69" spans="1:14" s="192" customFormat="1" ht="9" customHeight="1">
      <c r="A69" s="193"/>
      <c r="B69" s="218">
        <v>2011</v>
      </c>
      <c r="C69" s="219">
        <v>1869893</v>
      </c>
      <c r="D69" s="219"/>
      <c r="E69" s="219">
        <v>13611003</v>
      </c>
      <c r="F69" s="219"/>
      <c r="G69" s="219">
        <v>2742932034</v>
      </c>
      <c r="H69" s="235">
        <v>3.6</v>
      </c>
      <c r="I69" s="236">
        <v>1.8</v>
      </c>
      <c r="J69" s="235">
        <v>1.1000000000000001</v>
      </c>
      <c r="K69" s="230"/>
      <c r="L69" s="237"/>
      <c r="M69" s="219"/>
      <c r="N69" s="238"/>
    </row>
    <row r="70" spans="1:14" s="192" customFormat="1" ht="9" customHeight="1">
      <c r="A70" s="193"/>
      <c r="B70" s="218">
        <v>2012</v>
      </c>
      <c r="C70" s="219" t="s">
        <v>7</v>
      </c>
      <c r="D70" s="219"/>
      <c r="E70" s="219" t="s">
        <v>7</v>
      </c>
      <c r="F70" s="219"/>
      <c r="G70" s="219" t="s">
        <v>7</v>
      </c>
      <c r="H70" s="235">
        <v>3.6</v>
      </c>
      <c r="I70" s="236">
        <v>1.8</v>
      </c>
      <c r="J70" s="235">
        <v>1</v>
      </c>
      <c r="K70" s="230"/>
      <c r="L70" s="237"/>
      <c r="M70" s="219"/>
      <c r="N70" s="238"/>
    </row>
    <row r="71" spans="1:14" s="192" customFormat="1" ht="3" customHeight="1">
      <c r="A71" s="239"/>
      <c r="B71" s="218"/>
      <c r="C71" s="196"/>
      <c r="D71" s="196"/>
      <c r="E71" s="196"/>
      <c r="F71" s="214"/>
      <c r="G71" s="214"/>
      <c r="H71" s="225"/>
      <c r="I71" s="225"/>
      <c r="J71" s="225"/>
      <c r="K71" s="230"/>
      <c r="N71" s="159"/>
    </row>
    <row r="72" spans="1:14" s="192" customFormat="1" ht="3" customHeight="1">
      <c r="A72" s="239"/>
      <c r="B72" s="227"/>
      <c r="C72" s="231"/>
      <c r="D72" s="231"/>
      <c r="E72" s="231"/>
      <c r="F72" s="196"/>
      <c r="G72" s="196"/>
      <c r="H72" s="197"/>
      <c r="I72" s="197"/>
      <c r="J72" s="197"/>
      <c r="K72" s="230"/>
      <c r="N72" s="159"/>
    </row>
    <row r="73" spans="1:14" s="192" customFormat="1" ht="8.6999999999999993" customHeight="1">
      <c r="A73" s="239"/>
      <c r="B73" s="218" t="s">
        <v>130</v>
      </c>
      <c r="C73" s="196"/>
      <c r="D73" s="196"/>
      <c r="E73" s="196"/>
      <c r="F73" s="196"/>
      <c r="G73" s="196"/>
      <c r="H73" s="197"/>
      <c r="I73" s="197"/>
      <c r="J73" s="197"/>
      <c r="K73" s="230"/>
      <c r="N73" s="159"/>
    </row>
    <row r="74" spans="1:14" s="192" customFormat="1" ht="8.6999999999999993" customHeight="1">
      <c r="A74" s="239"/>
      <c r="B74" s="1309" t="s">
        <v>131</v>
      </c>
      <c r="C74" s="196"/>
      <c r="D74" s="196"/>
      <c r="E74" s="196"/>
      <c r="F74" s="196"/>
      <c r="G74" s="196"/>
      <c r="H74" s="197"/>
      <c r="I74" s="197"/>
      <c r="J74" s="197"/>
      <c r="K74" s="230"/>
      <c r="N74" s="159"/>
    </row>
    <row r="75" spans="1:14" s="192" customFormat="1" ht="9.9" customHeight="1">
      <c r="A75" s="239"/>
      <c r="B75" s="1309" t="s">
        <v>132</v>
      </c>
      <c r="C75" s="218"/>
      <c r="D75" s="218"/>
      <c r="E75" s="220"/>
      <c r="F75" s="220"/>
      <c r="G75" s="220"/>
      <c r="H75" s="197"/>
      <c r="I75" s="197"/>
      <c r="J75" s="197"/>
      <c r="K75" s="230"/>
      <c r="N75" s="159"/>
    </row>
    <row r="76" spans="1:14" s="192" customFormat="1" ht="8.6999999999999993" customHeight="1">
      <c r="A76" s="239"/>
      <c r="B76" s="1309" t="s">
        <v>133</v>
      </c>
      <c r="C76" s="196"/>
      <c r="D76" s="196"/>
      <c r="E76" s="1309"/>
      <c r="F76" s="1309"/>
      <c r="G76" s="1309"/>
      <c r="H76" s="197"/>
      <c r="I76" s="197"/>
      <c r="J76" s="197"/>
      <c r="K76" s="230"/>
      <c r="N76" s="159"/>
    </row>
    <row r="77" spans="1:14" s="192" customFormat="1" ht="4.6500000000000004" customHeight="1">
      <c r="A77" s="240"/>
      <c r="B77" s="214"/>
      <c r="C77" s="214"/>
      <c r="D77" s="214"/>
      <c r="E77" s="214"/>
      <c r="F77" s="214"/>
      <c r="G77" s="214"/>
      <c r="H77" s="214"/>
      <c r="I77" s="214"/>
      <c r="J77" s="214"/>
      <c r="K77" s="241"/>
      <c r="N77" s="159"/>
    </row>
    <row r="78" spans="1:14" hidden="1">
      <c r="L78" s="159" t="s">
        <v>36</v>
      </c>
    </row>
    <row r="79" spans="1:14" hidden="1"/>
    <row r="80" spans="1:14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8" hidden="1" customHeight="1"/>
  </sheetData>
  <sheetProtection sheet="1" objects="1" scenarios="1"/>
  <mergeCells count="13">
    <mergeCell ref="J39:J47"/>
    <mergeCell ref="B39:B47"/>
    <mergeCell ref="C39:C46"/>
    <mergeCell ref="E39:E47"/>
    <mergeCell ref="G39:G47"/>
    <mergeCell ref="H39:H47"/>
    <mergeCell ref="I39:I47"/>
    <mergeCell ref="J7:J9"/>
    <mergeCell ref="B6:B9"/>
    <mergeCell ref="C6:C9"/>
    <mergeCell ref="E6:E9"/>
    <mergeCell ref="H7:H9"/>
    <mergeCell ref="I7:I9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3" max="1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>
  <sheetPr codeName="Hoja16"/>
  <dimension ref="A1:M68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159" customWidth="1"/>
    <col min="2" max="2" width="5.33203125" style="159" customWidth="1"/>
    <col min="3" max="4" width="7" style="159" customWidth="1"/>
    <col min="5" max="5" width="6.6640625" style="159" customWidth="1"/>
    <col min="6" max="6" width="6.33203125" style="159" customWidth="1"/>
    <col min="7" max="7" width="6.5546875" style="159" customWidth="1"/>
    <col min="8" max="9" width="6.88671875" style="159" customWidth="1"/>
    <col min="10" max="10" width="6.5546875" style="159" customWidth="1"/>
    <col min="11" max="12" width="0.88671875" style="159" customWidth="1"/>
    <col min="13" max="13" width="0.88671875" style="400" hidden="1" customWidth="1"/>
    <col min="14" max="16384" width="11.109375" style="159" hidden="1"/>
  </cols>
  <sheetData>
    <row r="1" spans="1:11" s="245" customFormat="1" ht="4.6500000000000004" customHeight="1">
      <c r="A1" s="242"/>
      <c r="B1" s="243"/>
      <c r="C1" s="243"/>
      <c r="D1" s="243"/>
      <c r="E1" s="243"/>
      <c r="F1" s="243"/>
      <c r="G1" s="243"/>
      <c r="H1" s="243"/>
      <c r="I1" s="243"/>
      <c r="J1" s="243"/>
      <c r="K1" s="244"/>
    </row>
    <row r="2" spans="1:11" s="245" customFormat="1" ht="11.1" customHeight="1">
      <c r="A2" s="246"/>
      <c r="B2" s="247" t="s">
        <v>134</v>
      </c>
      <c r="C2" s="248"/>
      <c r="D2" s="248"/>
      <c r="E2" s="250"/>
      <c r="F2" s="248"/>
      <c r="G2" s="248"/>
      <c r="H2" s="248"/>
      <c r="I2" s="248"/>
      <c r="J2" s="1346" t="s">
        <v>154</v>
      </c>
      <c r="K2" s="249"/>
    </row>
    <row r="3" spans="1:11" s="245" customFormat="1" ht="11.1" customHeight="1">
      <c r="A3" s="246"/>
      <c r="B3" s="247" t="s">
        <v>136</v>
      </c>
      <c r="C3" s="248"/>
      <c r="D3" s="248"/>
      <c r="E3" s="248"/>
      <c r="F3" s="248"/>
      <c r="G3" s="248"/>
      <c r="H3" s="248"/>
      <c r="I3" s="248"/>
      <c r="J3" s="250" t="s">
        <v>62</v>
      </c>
      <c r="K3" s="249"/>
    </row>
    <row r="4" spans="1:11" s="245" customFormat="1" ht="11.1" customHeight="1">
      <c r="A4" s="246"/>
      <c r="B4" s="247" t="s">
        <v>115</v>
      </c>
      <c r="C4" s="248"/>
      <c r="D4" s="248"/>
      <c r="E4" s="248"/>
      <c r="F4" s="248"/>
      <c r="G4" s="248"/>
      <c r="H4" s="248"/>
      <c r="I4" s="248"/>
      <c r="J4" s="248"/>
      <c r="K4" s="249"/>
    </row>
    <row r="5" spans="1:11" s="245" customFormat="1" ht="3" customHeight="1">
      <c r="A5" s="246"/>
      <c r="B5" s="251"/>
      <c r="C5" s="251"/>
      <c r="D5" s="251"/>
      <c r="E5" s="251"/>
      <c r="F5" s="251"/>
      <c r="G5" s="251"/>
      <c r="H5" s="251"/>
      <c r="I5" s="251"/>
      <c r="J5" s="251"/>
      <c r="K5" s="249"/>
    </row>
    <row r="6" spans="1:11" s="245" customFormat="1" ht="3" customHeight="1">
      <c r="A6" s="246"/>
      <c r="B6" s="252"/>
      <c r="C6" s="252"/>
      <c r="D6" s="252"/>
      <c r="E6" s="252"/>
      <c r="F6" s="252"/>
      <c r="G6" s="252"/>
      <c r="H6" s="252"/>
      <c r="I6" s="252"/>
      <c r="J6" s="252"/>
      <c r="K6" s="249"/>
    </row>
    <row r="7" spans="1:11" s="255" customFormat="1" ht="8.6999999999999993" customHeight="1">
      <c r="A7" s="253"/>
      <c r="B7" s="1416" t="s">
        <v>3</v>
      </c>
      <c r="C7" s="1415" t="s">
        <v>4</v>
      </c>
      <c r="D7" s="1414" t="s">
        <v>137</v>
      </c>
      <c r="E7" s="1414" t="s">
        <v>138</v>
      </c>
      <c r="F7" s="1414" t="s">
        <v>139</v>
      </c>
      <c r="G7" s="1414" t="s">
        <v>140</v>
      </c>
      <c r="H7" s="1414" t="s">
        <v>141</v>
      </c>
      <c r="I7" s="1414" t="s">
        <v>142</v>
      </c>
      <c r="J7" s="1414" t="s">
        <v>143</v>
      </c>
      <c r="K7" s="254"/>
    </row>
    <row r="8" spans="1:11" s="255" customFormat="1" ht="8.6999999999999993" customHeight="1">
      <c r="A8" s="253"/>
      <c r="B8" s="1417"/>
      <c r="C8" s="1415"/>
      <c r="D8" s="1415"/>
      <c r="E8" s="1415"/>
      <c r="F8" s="1415"/>
      <c r="G8" s="1415"/>
      <c r="H8" s="1415"/>
      <c r="I8" s="1415"/>
      <c r="J8" s="1415"/>
      <c r="K8" s="254"/>
    </row>
    <row r="9" spans="1:11" s="255" customFormat="1" ht="3" customHeight="1">
      <c r="A9" s="253"/>
      <c r="B9" s="251"/>
      <c r="C9" s="251"/>
      <c r="D9" s="251"/>
      <c r="E9" s="251"/>
      <c r="F9" s="251"/>
      <c r="G9" s="251"/>
      <c r="H9" s="251"/>
      <c r="I9" s="251"/>
      <c r="J9" s="251"/>
      <c r="K9" s="254"/>
    </row>
    <row r="10" spans="1:11" s="255" customFormat="1" ht="3" customHeight="1">
      <c r="A10" s="253"/>
      <c r="B10" s="250"/>
      <c r="C10" s="250"/>
      <c r="D10" s="250"/>
      <c r="E10" s="250"/>
      <c r="F10" s="250"/>
      <c r="G10" s="250"/>
      <c r="H10" s="250"/>
      <c r="I10" s="250"/>
      <c r="J10" s="250"/>
      <c r="K10" s="254"/>
    </row>
    <row r="11" spans="1:11" s="245" customFormat="1" ht="9" customHeight="1">
      <c r="A11" s="246"/>
      <c r="B11" s="1311">
        <v>1995</v>
      </c>
      <c r="C11" s="256">
        <f>SUM(D11:J11,D42:J42)</f>
        <v>8771320</v>
      </c>
      <c r="D11" s="256">
        <v>12065</v>
      </c>
      <c r="E11" s="256">
        <v>1084135</v>
      </c>
      <c r="F11" s="256">
        <v>1841222</v>
      </c>
      <c r="G11" s="256">
        <v>1578083</v>
      </c>
      <c r="H11" s="256">
        <v>1253544</v>
      </c>
      <c r="I11" s="256">
        <v>949056</v>
      </c>
      <c r="J11" s="256">
        <v>674515</v>
      </c>
      <c r="K11" s="249"/>
    </row>
    <row r="12" spans="1:11" s="245" customFormat="1" ht="9" customHeight="1">
      <c r="A12" s="246"/>
      <c r="B12" s="1311">
        <v>1996</v>
      </c>
      <c r="C12" s="256">
        <f>SUM(D12:J12,D43:J43)</f>
        <v>9251639</v>
      </c>
      <c r="D12" s="256">
        <v>23868</v>
      </c>
      <c r="E12" s="256">
        <v>1167070</v>
      </c>
      <c r="F12" s="256">
        <v>1859643</v>
      </c>
      <c r="G12" s="256">
        <v>1662996</v>
      </c>
      <c r="H12" s="256">
        <v>1321319</v>
      </c>
      <c r="I12" s="256">
        <v>1005581</v>
      </c>
      <c r="J12" s="256">
        <v>737194</v>
      </c>
      <c r="K12" s="249"/>
    </row>
    <row r="13" spans="1:11" s="245" customFormat="1" ht="9" customHeight="1">
      <c r="A13" s="246"/>
      <c r="B13" s="1311">
        <v>1997</v>
      </c>
      <c r="C13" s="256">
        <f>SUM(D13:J13,D44:J44)</f>
        <v>10743507</v>
      </c>
      <c r="D13" s="256">
        <v>27957</v>
      </c>
      <c r="E13" s="256">
        <v>1358425</v>
      </c>
      <c r="F13" s="256">
        <v>2158047</v>
      </c>
      <c r="G13" s="256">
        <v>1927885</v>
      </c>
      <c r="H13" s="256">
        <v>1532105</v>
      </c>
      <c r="I13" s="256">
        <v>1166439</v>
      </c>
      <c r="J13" s="256">
        <v>855911</v>
      </c>
      <c r="K13" s="249"/>
    </row>
    <row r="14" spans="1:11" s="245" customFormat="1" ht="9" customHeight="1">
      <c r="A14" s="246"/>
      <c r="B14" s="1311">
        <v>1998</v>
      </c>
      <c r="C14" s="256">
        <f>SUM(D14:J14,D45:J45)</f>
        <v>11447694</v>
      </c>
      <c r="D14" s="256">
        <v>25755</v>
      </c>
      <c r="E14" s="256">
        <v>1558543</v>
      </c>
      <c r="F14" s="256">
        <v>2395729</v>
      </c>
      <c r="G14" s="256">
        <v>2112161</v>
      </c>
      <c r="H14" s="256">
        <v>1570928</v>
      </c>
      <c r="I14" s="256">
        <v>1186659</v>
      </c>
      <c r="J14" s="256">
        <v>880146</v>
      </c>
      <c r="K14" s="249"/>
    </row>
    <row r="15" spans="1:11" s="245" customFormat="1" ht="9" customHeight="1">
      <c r="A15" s="246"/>
      <c r="B15" s="1311">
        <v>1999</v>
      </c>
      <c r="C15" s="256">
        <f>SUM(D15:J15,D46:J46)</f>
        <v>11845178</v>
      </c>
      <c r="D15" s="256">
        <v>14749</v>
      </c>
      <c r="E15" s="256">
        <v>1445020</v>
      </c>
      <c r="F15" s="256">
        <v>2580836</v>
      </c>
      <c r="G15" s="256">
        <v>2184535</v>
      </c>
      <c r="H15" s="256">
        <v>1630318</v>
      </c>
      <c r="I15" s="256">
        <v>1264885</v>
      </c>
      <c r="J15" s="256">
        <v>937007</v>
      </c>
      <c r="K15" s="249"/>
    </row>
    <row r="16" spans="1:11" s="245" customFormat="1" ht="9" customHeight="1">
      <c r="A16" s="246"/>
      <c r="B16" s="1311"/>
      <c r="C16" s="256"/>
      <c r="D16" s="256"/>
      <c r="E16" s="256"/>
      <c r="F16" s="256"/>
      <c r="G16" s="256"/>
      <c r="H16" s="256"/>
      <c r="I16" s="256"/>
      <c r="J16" s="256"/>
      <c r="K16" s="249"/>
    </row>
    <row r="17" spans="1:11" s="245" customFormat="1" ht="9" customHeight="1">
      <c r="A17" s="246"/>
      <c r="B17" s="1311">
        <v>2000</v>
      </c>
      <c r="C17" s="256">
        <f>SUM(D17:J17,D48:J48)</f>
        <v>12418761</v>
      </c>
      <c r="D17" s="256">
        <v>13927</v>
      </c>
      <c r="E17" s="256">
        <v>1206113</v>
      </c>
      <c r="F17" s="256">
        <v>2752742</v>
      </c>
      <c r="G17" s="256">
        <v>2255378</v>
      </c>
      <c r="H17" s="256">
        <v>1716068</v>
      </c>
      <c r="I17" s="256">
        <v>1357279</v>
      </c>
      <c r="J17" s="256">
        <v>1009596</v>
      </c>
      <c r="K17" s="249"/>
    </row>
    <row r="18" spans="1:11" s="245" customFormat="1" ht="9" customHeight="1">
      <c r="A18" s="246"/>
      <c r="B18" s="1311">
        <v>2001</v>
      </c>
      <c r="C18" s="256">
        <f>SUM(D18:J18,D49:J49)</f>
        <v>12224231</v>
      </c>
      <c r="D18" s="256">
        <v>3763</v>
      </c>
      <c r="E18" s="256">
        <v>960089</v>
      </c>
      <c r="F18" s="256">
        <v>2054060</v>
      </c>
      <c r="G18" s="256">
        <v>2117405</v>
      </c>
      <c r="H18" s="256">
        <v>3027049</v>
      </c>
      <c r="I18" s="256">
        <v>1302269</v>
      </c>
      <c r="J18" s="256">
        <v>986539</v>
      </c>
      <c r="K18" s="249"/>
    </row>
    <row r="19" spans="1:11" s="245" customFormat="1" ht="9" customHeight="1">
      <c r="A19" s="246"/>
      <c r="B19" s="1311">
        <v>2002</v>
      </c>
      <c r="C19" s="256">
        <f>SUM(D19:J19,D50:J50)</f>
        <v>12112405</v>
      </c>
      <c r="D19" s="256">
        <v>775</v>
      </c>
      <c r="E19" s="256">
        <v>243268</v>
      </c>
      <c r="F19" s="256">
        <v>600697</v>
      </c>
      <c r="G19" s="256">
        <v>2369729</v>
      </c>
      <c r="H19" s="256">
        <v>4029436</v>
      </c>
      <c r="I19" s="256">
        <v>1541366</v>
      </c>
      <c r="J19" s="256">
        <v>1171751</v>
      </c>
      <c r="K19" s="249"/>
    </row>
    <row r="20" spans="1:11" s="245" customFormat="1" ht="9" customHeight="1">
      <c r="A20" s="246"/>
      <c r="B20" s="1311">
        <v>2003</v>
      </c>
      <c r="C20" s="256">
        <f>SUM(D20:J20,D51:J51)</f>
        <v>12088468</v>
      </c>
      <c r="D20" s="256">
        <v>773</v>
      </c>
      <c r="E20" s="256">
        <v>242787</v>
      </c>
      <c r="F20" s="256">
        <v>599512</v>
      </c>
      <c r="G20" s="256">
        <v>2365045</v>
      </c>
      <c r="H20" s="256">
        <v>4021472</v>
      </c>
      <c r="I20" s="256">
        <v>1538320</v>
      </c>
      <c r="J20" s="256">
        <v>1169435</v>
      </c>
      <c r="K20" s="249"/>
    </row>
    <row r="21" spans="1:11" s="245" customFormat="1" ht="9" customHeight="1">
      <c r="A21" s="246"/>
      <c r="B21" s="1311">
        <v>2004</v>
      </c>
      <c r="C21" s="256">
        <f>SUM(D21:J21,D52:J52)</f>
        <v>12348259</v>
      </c>
      <c r="D21" s="256">
        <v>3742</v>
      </c>
      <c r="E21" s="256">
        <v>291984</v>
      </c>
      <c r="F21" s="256">
        <v>1501033</v>
      </c>
      <c r="G21" s="256">
        <v>1927505</v>
      </c>
      <c r="H21" s="256">
        <v>4126142</v>
      </c>
      <c r="I21" s="256">
        <v>1371109</v>
      </c>
      <c r="J21" s="256">
        <v>1073997</v>
      </c>
      <c r="K21" s="249"/>
    </row>
    <row r="22" spans="1:11" s="245" customFormat="1" ht="9" customHeight="1">
      <c r="A22" s="246"/>
      <c r="B22" s="1311"/>
      <c r="C22" s="256"/>
      <c r="D22" s="256"/>
      <c r="E22" s="256"/>
      <c r="F22" s="256"/>
      <c r="G22" s="256"/>
      <c r="H22" s="256"/>
      <c r="I22" s="256"/>
      <c r="J22" s="256"/>
      <c r="K22" s="249"/>
    </row>
    <row r="23" spans="1:11" s="245" customFormat="1" ht="9" customHeight="1">
      <c r="A23" s="246"/>
      <c r="B23" s="1311">
        <v>2005</v>
      </c>
      <c r="C23" s="256">
        <f>SUM(D23:J23,D54:J54)</f>
        <v>12735856</v>
      </c>
      <c r="D23" s="256">
        <v>3859</v>
      </c>
      <c r="E23" s="256">
        <v>301150</v>
      </c>
      <c r="F23" s="256">
        <v>1548148</v>
      </c>
      <c r="G23" s="256">
        <v>1988007</v>
      </c>
      <c r="H23" s="256">
        <v>4255657</v>
      </c>
      <c r="I23" s="256">
        <v>1414147</v>
      </c>
      <c r="J23" s="256">
        <v>1107708</v>
      </c>
      <c r="K23" s="249"/>
    </row>
    <row r="24" spans="1:11" s="245" customFormat="1" ht="9" customHeight="1">
      <c r="A24" s="246"/>
      <c r="B24" s="1311" t="s">
        <v>144</v>
      </c>
      <c r="C24" s="256">
        <f>SUM(D24:J24,D55:J55)</f>
        <v>13578346</v>
      </c>
      <c r="D24" s="256">
        <v>2300</v>
      </c>
      <c r="E24" s="256">
        <v>684706</v>
      </c>
      <c r="F24" s="256">
        <v>2049574</v>
      </c>
      <c r="G24" s="256">
        <v>2417044</v>
      </c>
      <c r="H24" s="256">
        <v>2328451</v>
      </c>
      <c r="I24" s="256">
        <v>1918653</v>
      </c>
      <c r="J24" s="256">
        <v>1503307</v>
      </c>
      <c r="K24" s="249"/>
    </row>
    <row r="25" spans="1:11" s="245" customFormat="1" ht="9" customHeight="1">
      <c r="A25" s="246"/>
      <c r="B25" s="1311" t="s">
        <v>82</v>
      </c>
      <c r="C25" s="256">
        <f>SUM(D25:J25,D56:J56)</f>
        <v>14424178</v>
      </c>
      <c r="D25" s="256">
        <v>2608</v>
      </c>
      <c r="E25" s="256">
        <v>715105</v>
      </c>
      <c r="F25" s="256">
        <v>2127375</v>
      </c>
      <c r="G25" s="256">
        <v>2555083</v>
      </c>
      <c r="H25" s="256">
        <v>2412285</v>
      </c>
      <c r="I25" s="256">
        <v>2091102</v>
      </c>
      <c r="J25" s="256">
        <v>1605369</v>
      </c>
      <c r="K25" s="249"/>
    </row>
    <row r="26" spans="1:11" s="245" customFormat="1" ht="9" customHeight="1">
      <c r="A26" s="246"/>
      <c r="B26" s="1311" t="s">
        <v>83</v>
      </c>
      <c r="C26" s="256">
        <f>SUM(D26:J26,D57:J57)</f>
        <v>14260309</v>
      </c>
      <c r="D26" s="256">
        <v>1912</v>
      </c>
      <c r="E26" s="256">
        <v>605473</v>
      </c>
      <c r="F26" s="256">
        <v>2025334</v>
      </c>
      <c r="G26" s="256">
        <v>2523060</v>
      </c>
      <c r="H26" s="256">
        <v>2341911</v>
      </c>
      <c r="I26" s="256">
        <v>2120541</v>
      </c>
      <c r="J26" s="256">
        <v>1631115</v>
      </c>
      <c r="K26" s="249"/>
    </row>
    <row r="27" spans="1:11" s="245" customFormat="1" ht="9" customHeight="1">
      <c r="A27" s="246"/>
      <c r="B27" s="1311" t="s">
        <v>67</v>
      </c>
      <c r="C27" s="256">
        <f>SUM(D27:J27,D58:J58)</f>
        <v>13814544</v>
      </c>
      <c r="D27" s="256">
        <v>1522</v>
      </c>
      <c r="E27" s="256">
        <v>506981</v>
      </c>
      <c r="F27" s="256">
        <v>1897582</v>
      </c>
      <c r="G27" s="256">
        <v>2434241</v>
      </c>
      <c r="H27" s="256">
        <v>2243009</v>
      </c>
      <c r="I27" s="256">
        <v>2097283</v>
      </c>
      <c r="J27" s="256">
        <v>1617963</v>
      </c>
      <c r="K27" s="249"/>
    </row>
    <row r="28" spans="1:11" s="245" customFormat="1" ht="9" customHeight="1">
      <c r="A28" s="246"/>
      <c r="B28" s="1311"/>
      <c r="C28" s="256"/>
      <c r="D28" s="256"/>
      <c r="E28" s="256"/>
      <c r="F28" s="256"/>
      <c r="G28" s="256"/>
      <c r="H28" s="256"/>
      <c r="I28" s="256"/>
      <c r="J28" s="256"/>
      <c r="K28" s="249"/>
    </row>
    <row r="29" spans="1:11" s="245" customFormat="1" ht="9" customHeight="1">
      <c r="A29" s="246"/>
      <c r="B29" s="1311">
        <v>2010</v>
      </c>
      <c r="C29" s="256">
        <f>SUM(D29:J29,D60:J60)</f>
        <v>14342126</v>
      </c>
      <c r="D29" s="256">
        <v>1179</v>
      </c>
      <c r="E29" s="256">
        <v>534591</v>
      </c>
      <c r="F29" s="256">
        <v>1987318</v>
      </c>
      <c r="G29" s="256">
        <v>2485541</v>
      </c>
      <c r="H29" s="256">
        <v>2306705</v>
      </c>
      <c r="I29" s="256">
        <v>2163220</v>
      </c>
      <c r="J29" s="256">
        <v>1702857</v>
      </c>
      <c r="K29" s="249"/>
    </row>
    <row r="30" spans="1:11" s="245" customFormat="1" ht="9" customHeight="1">
      <c r="A30" s="246"/>
      <c r="B30" s="1311">
        <v>2011</v>
      </c>
      <c r="C30" s="256">
        <f>SUM(D30:J30,D61:J61)</f>
        <v>14971173</v>
      </c>
      <c r="D30" s="256">
        <v>1199</v>
      </c>
      <c r="E30" s="256">
        <v>546206</v>
      </c>
      <c r="F30" s="256">
        <v>2078654</v>
      </c>
      <c r="G30" s="256">
        <v>2569259</v>
      </c>
      <c r="H30" s="256">
        <v>2395834</v>
      </c>
      <c r="I30" s="256">
        <v>2227320</v>
      </c>
      <c r="J30" s="256">
        <v>1802640</v>
      </c>
      <c r="K30" s="249"/>
    </row>
    <row r="31" spans="1:11" s="245" customFormat="1" ht="9" customHeight="1">
      <c r="A31" s="246"/>
      <c r="B31" s="1311">
        <v>2012</v>
      </c>
      <c r="C31" s="256">
        <f>SUM(D31:J31,D62:J62)+1</f>
        <v>15671553</v>
      </c>
      <c r="D31" s="256">
        <v>1323</v>
      </c>
      <c r="E31" s="256">
        <v>558053</v>
      </c>
      <c r="F31" s="256">
        <v>2198277</v>
      </c>
      <c r="G31" s="256">
        <v>2664672</v>
      </c>
      <c r="H31" s="256">
        <v>2497170</v>
      </c>
      <c r="I31" s="256">
        <v>2277983</v>
      </c>
      <c r="J31" s="256">
        <v>1919467</v>
      </c>
      <c r="K31" s="249"/>
    </row>
    <row r="32" spans="1:11" s="245" customFormat="1" ht="11.1" customHeight="1">
      <c r="A32" s="246"/>
      <c r="B32" s="1311"/>
      <c r="C32" s="256"/>
      <c r="D32" s="256"/>
      <c r="E32" s="256"/>
      <c r="F32" s="256"/>
      <c r="G32" s="256"/>
      <c r="H32" s="256"/>
      <c r="I32" s="256"/>
      <c r="J32" s="256"/>
      <c r="K32" s="249"/>
    </row>
    <row r="33" spans="1:11" s="245" customFormat="1" ht="11.1" customHeight="1">
      <c r="A33" s="246"/>
      <c r="B33" s="1311"/>
      <c r="C33" s="256"/>
      <c r="D33" s="256"/>
      <c r="E33" s="256"/>
      <c r="F33" s="256"/>
      <c r="G33" s="256"/>
      <c r="H33" s="256"/>
      <c r="I33" s="256"/>
      <c r="J33" s="256"/>
      <c r="K33" s="249"/>
    </row>
    <row r="34" spans="1:11" s="245" customFormat="1" ht="9.9" customHeight="1">
      <c r="A34" s="246"/>
      <c r="B34" s="1311"/>
      <c r="C34" s="250"/>
      <c r="D34" s="250"/>
      <c r="E34" s="250"/>
      <c r="F34" s="250"/>
      <c r="G34" s="250"/>
      <c r="H34" s="250"/>
      <c r="I34" s="250"/>
      <c r="J34" s="129" t="s">
        <v>154</v>
      </c>
      <c r="K34" s="249"/>
    </row>
    <row r="35" spans="1:11" s="245" customFormat="1" ht="9.9" customHeight="1">
      <c r="A35" s="246"/>
      <c r="B35" s="1311"/>
      <c r="C35" s="250"/>
      <c r="D35" s="250"/>
      <c r="E35" s="250"/>
      <c r="F35" s="250"/>
      <c r="G35" s="250"/>
      <c r="H35" s="250"/>
      <c r="I35" s="250"/>
      <c r="J35" s="250" t="s">
        <v>70</v>
      </c>
      <c r="K35" s="249"/>
    </row>
    <row r="36" spans="1:11" s="245" customFormat="1" ht="3" customHeight="1">
      <c r="A36" s="246"/>
      <c r="B36" s="257"/>
      <c r="C36" s="251"/>
      <c r="D36" s="251"/>
      <c r="E36" s="251"/>
      <c r="F36" s="251"/>
      <c r="G36" s="251"/>
      <c r="H36" s="251"/>
      <c r="I36" s="251"/>
      <c r="J36" s="251"/>
      <c r="K36" s="249"/>
    </row>
    <row r="37" spans="1:11" s="245" customFormat="1" ht="3" customHeight="1">
      <c r="A37" s="246"/>
      <c r="B37" s="1311"/>
      <c r="C37" s="250"/>
      <c r="D37" s="250"/>
      <c r="E37" s="250"/>
      <c r="F37" s="250"/>
      <c r="G37" s="250"/>
      <c r="H37" s="250"/>
      <c r="I37" s="250"/>
      <c r="J37" s="250"/>
      <c r="K37" s="249"/>
    </row>
    <row r="38" spans="1:11" s="245" customFormat="1" ht="8.6999999999999993" customHeight="1">
      <c r="A38" s="246"/>
      <c r="B38" s="1416" t="s">
        <v>3</v>
      </c>
      <c r="C38" s="250"/>
      <c r="D38" s="1414" t="s">
        <v>145</v>
      </c>
      <c r="E38" s="1414" t="s">
        <v>146</v>
      </c>
      <c r="F38" s="1414" t="s">
        <v>147</v>
      </c>
      <c r="G38" s="1414" t="s">
        <v>148</v>
      </c>
      <c r="H38" s="1414" t="s">
        <v>149</v>
      </c>
      <c r="I38" s="1414" t="s">
        <v>150</v>
      </c>
      <c r="J38" s="1414" t="s">
        <v>151</v>
      </c>
      <c r="K38" s="249"/>
    </row>
    <row r="39" spans="1:11" s="245" customFormat="1" ht="8.6999999999999993" customHeight="1">
      <c r="A39" s="246"/>
      <c r="B39" s="1417"/>
      <c r="C39" s="250"/>
      <c r="D39" s="1414"/>
      <c r="E39" s="1414"/>
      <c r="F39" s="1414"/>
      <c r="G39" s="1414"/>
      <c r="H39" s="1414"/>
      <c r="I39" s="1414"/>
      <c r="J39" s="1414"/>
      <c r="K39" s="249"/>
    </row>
    <row r="40" spans="1:11" s="245" customFormat="1" ht="3" customHeight="1">
      <c r="A40" s="246"/>
      <c r="B40" s="257"/>
      <c r="C40" s="251"/>
      <c r="D40" s="251"/>
      <c r="E40" s="251"/>
      <c r="F40" s="251"/>
      <c r="G40" s="251"/>
      <c r="H40" s="251"/>
      <c r="I40" s="251"/>
      <c r="J40" s="251"/>
      <c r="K40" s="249"/>
    </row>
    <row r="41" spans="1:11" s="245" customFormat="1" ht="3" customHeight="1">
      <c r="A41" s="246"/>
      <c r="B41" s="1311"/>
      <c r="C41" s="250"/>
      <c r="D41" s="250"/>
      <c r="E41" s="250"/>
      <c r="F41" s="250"/>
      <c r="G41" s="250"/>
      <c r="H41" s="250"/>
      <c r="I41" s="250"/>
      <c r="J41" s="250"/>
      <c r="K41" s="249"/>
    </row>
    <row r="42" spans="1:11" s="245" customFormat="1" ht="9" customHeight="1">
      <c r="A42" s="246"/>
      <c r="B42" s="1311">
        <v>1995</v>
      </c>
      <c r="C42" s="250"/>
      <c r="D42" s="256">
        <v>467248</v>
      </c>
      <c r="E42" s="256">
        <v>330679</v>
      </c>
      <c r="F42" s="256">
        <v>238580</v>
      </c>
      <c r="G42" s="256">
        <v>149990</v>
      </c>
      <c r="H42" s="256">
        <v>85959</v>
      </c>
      <c r="I42" s="256">
        <v>51294</v>
      </c>
      <c r="J42" s="256">
        <v>54950</v>
      </c>
      <c r="K42" s="249"/>
    </row>
    <row r="43" spans="1:11" s="245" customFormat="1" ht="9" customHeight="1">
      <c r="A43" s="246"/>
      <c r="B43" s="1311">
        <v>1996</v>
      </c>
      <c r="C43" s="250"/>
      <c r="D43" s="256">
        <v>508259</v>
      </c>
      <c r="E43" s="256">
        <v>350457</v>
      </c>
      <c r="F43" s="256">
        <v>244671</v>
      </c>
      <c r="G43" s="256">
        <v>151165</v>
      </c>
      <c r="H43" s="256">
        <v>92871</v>
      </c>
      <c r="I43" s="256">
        <v>58620</v>
      </c>
      <c r="J43" s="256">
        <v>67925</v>
      </c>
      <c r="K43" s="249"/>
    </row>
    <row r="44" spans="1:11" s="245" customFormat="1" ht="9" customHeight="1">
      <c r="A44" s="246"/>
      <c r="B44" s="1311">
        <v>1997</v>
      </c>
      <c r="C44" s="250"/>
      <c r="D44" s="256">
        <v>590415</v>
      </c>
      <c r="E44" s="256">
        <v>407483</v>
      </c>
      <c r="F44" s="256">
        <v>284957</v>
      </c>
      <c r="G44" s="256">
        <v>176189</v>
      </c>
      <c r="H44" s="256">
        <v>108717</v>
      </c>
      <c r="I44" s="256">
        <v>68890</v>
      </c>
      <c r="J44" s="256">
        <v>80087</v>
      </c>
      <c r="K44" s="249"/>
    </row>
    <row r="45" spans="1:11" s="245" customFormat="1" ht="9" customHeight="1">
      <c r="A45" s="246"/>
      <c r="B45" s="1311">
        <v>1998</v>
      </c>
      <c r="C45" s="250"/>
      <c r="D45" s="256">
        <v>604968</v>
      </c>
      <c r="E45" s="256">
        <v>418509</v>
      </c>
      <c r="F45" s="256">
        <v>296744</v>
      </c>
      <c r="G45" s="256">
        <v>161818</v>
      </c>
      <c r="H45" s="256">
        <v>93318</v>
      </c>
      <c r="I45" s="256">
        <v>61374</v>
      </c>
      <c r="J45" s="256">
        <v>81042</v>
      </c>
      <c r="K45" s="249"/>
    </row>
    <row r="46" spans="1:11" s="245" customFormat="1" ht="9" customHeight="1">
      <c r="A46" s="246"/>
      <c r="B46" s="1311">
        <v>1999</v>
      </c>
      <c r="C46" s="250"/>
      <c r="D46" s="256">
        <v>655740</v>
      </c>
      <c r="E46" s="256">
        <v>450674</v>
      </c>
      <c r="F46" s="256">
        <v>311856</v>
      </c>
      <c r="G46" s="256">
        <v>154481</v>
      </c>
      <c r="H46" s="256">
        <v>82048</v>
      </c>
      <c r="I46" s="256">
        <v>48612</v>
      </c>
      <c r="J46" s="256">
        <v>84417</v>
      </c>
      <c r="K46" s="249"/>
    </row>
    <row r="47" spans="1:11" s="245" customFormat="1" ht="7.2" customHeight="1">
      <c r="A47" s="246"/>
      <c r="B47" s="1311"/>
      <c r="C47" s="256"/>
      <c r="D47" s="256"/>
      <c r="E47" s="256"/>
      <c r="F47" s="256"/>
      <c r="G47" s="256"/>
      <c r="H47" s="256"/>
      <c r="I47" s="256"/>
      <c r="J47" s="256"/>
      <c r="K47" s="249"/>
    </row>
    <row r="48" spans="1:11" s="245" customFormat="1" ht="8.6999999999999993" customHeight="1">
      <c r="A48" s="246"/>
      <c r="B48" s="1311">
        <v>2000</v>
      </c>
      <c r="C48" s="250"/>
      <c r="D48" s="256">
        <v>725367</v>
      </c>
      <c r="E48" s="256">
        <v>502987</v>
      </c>
      <c r="F48" s="256">
        <v>354082</v>
      </c>
      <c r="G48" s="256">
        <v>190977</v>
      </c>
      <c r="H48" s="256">
        <v>143653</v>
      </c>
      <c r="I48" s="256">
        <v>87391</v>
      </c>
      <c r="J48" s="256">
        <v>103201</v>
      </c>
      <c r="K48" s="249"/>
    </row>
    <row r="49" spans="1:11" s="245" customFormat="1" ht="8.6999999999999993" customHeight="1">
      <c r="A49" s="246"/>
      <c r="B49" s="1311">
        <v>2001</v>
      </c>
      <c r="C49" s="250"/>
      <c r="D49" s="256">
        <v>700064</v>
      </c>
      <c r="E49" s="256">
        <v>469069</v>
      </c>
      <c r="F49" s="256">
        <v>310047</v>
      </c>
      <c r="G49" s="256">
        <v>152848</v>
      </c>
      <c r="H49" s="256">
        <v>67769</v>
      </c>
      <c r="I49" s="256">
        <v>36599</v>
      </c>
      <c r="J49" s="256">
        <v>36661</v>
      </c>
      <c r="K49" s="249"/>
    </row>
    <row r="50" spans="1:11" s="245" customFormat="1" ht="8.6999999999999993" customHeight="1">
      <c r="A50" s="246"/>
      <c r="B50" s="1311">
        <v>2002</v>
      </c>
      <c r="C50" s="250"/>
      <c r="D50" s="256">
        <v>848092</v>
      </c>
      <c r="E50" s="256">
        <v>566455</v>
      </c>
      <c r="F50" s="256">
        <v>381936</v>
      </c>
      <c r="G50" s="256">
        <v>184839</v>
      </c>
      <c r="H50" s="256">
        <v>84999</v>
      </c>
      <c r="I50" s="256">
        <v>43647</v>
      </c>
      <c r="J50" s="256">
        <v>45415</v>
      </c>
      <c r="K50" s="249"/>
    </row>
    <row r="51" spans="1:11" s="245" customFormat="1" ht="8.6999999999999993" customHeight="1">
      <c r="A51" s="246"/>
      <c r="B51" s="1311">
        <v>2003</v>
      </c>
      <c r="C51" s="250"/>
      <c r="D51" s="256">
        <v>846416</v>
      </c>
      <c r="E51" s="256">
        <v>565336</v>
      </c>
      <c r="F51" s="256">
        <v>381181</v>
      </c>
      <c r="G51" s="256">
        <v>184474</v>
      </c>
      <c r="H51" s="256">
        <v>84831</v>
      </c>
      <c r="I51" s="256">
        <v>43561</v>
      </c>
      <c r="J51" s="256">
        <v>45325</v>
      </c>
      <c r="K51" s="249"/>
    </row>
    <row r="52" spans="1:11" s="245" customFormat="1" ht="8.6999999999999993" customHeight="1">
      <c r="A52" s="246"/>
      <c r="B52" s="1311">
        <v>2004</v>
      </c>
      <c r="C52" s="250"/>
      <c r="D52" s="256">
        <v>794177</v>
      </c>
      <c r="E52" s="256">
        <v>540179</v>
      </c>
      <c r="F52" s="256">
        <v>371596</v>
      </c>
      <c r="G52" s="256">
        <v>168822</v>
      </c>
      <c r="H52" s="256">
        <v>78951</v>
      </c>
      <c r="I52" s="256">
        <v>44885</v>
      </c>
      <c r="J52" s="256">
        <v>54137</v>
      </c>
      <c r="K52" s="249"/>
    </row>
    <row r="53" spans="1:11" s="245" customFormat="1" ht="7.2" customHeight="1">
      <c r="A53" s="246"/>
      <c r="B53" s="1311"/>
      <c r="C53" s="256"/>
      <c r="D53" s="256"/>
      <c r="E53" s="256"/>
      <c r="F53" s="256"/>
      <c r="G53" s="256"/>
      <c r="H53" s="256"/>
      <c r="I53" s="256"/>
      <c r="J53" s="256"/>
      <c r="K53" s="249"/>
    </row>
    <row r="54" spans="1:11" s="245" customFormat="1" ht="9" customHeight="1">
      <c r="A54" s="246"/>
      <c r="B54" s="1311">
        <v>2005</v>
      </c>
      <c r="C54" s="250"/>
      <c r="D54" s="256">
        <v>819106</v>
      </c>
      <c r="E54" s="256">
        <v>557135</v>
      </c>
      <c r="F54" s="256">
        <v>383260</v>
      </c>
      <c r="G54" s="256">
        <v>174121</v>
      </c>
      <c r="H54" s="256">
        <v>81429</v>
      </c>
      <c r="I54" s="256">
        <v>46293</v>
      </c>
      <c r="J54" s="256">
        <v>55836</v>
      </c>
      <c r="K54" s="249"/>
    </row>
    <row r="55" spans="1:11" s="245" customFormat="1" ht="9" customHeight="1">
      <c r="A55" s="246"/>
      <c r="B55" s="1311">
        <v>2006</v>
      </c>
      <c r="C55" s="250"/>
      <c r="D55" s="256">
        <v>1110057</v>
      </c>
      <c r="E55" s="256">
        <v>757503</v>
      </c>
      <c r="F55" s="256">
        <v>485164</v>
      </c>
      <c r="G55" s="256">
        <v>200464</v>
      </c>
      <c r="H55" s="256">
        <v>69940</v>
      </c>
      <c r="I55" s="256">
        <v>29537</v>
      </c>
      <c r="J55" s="256">
        <v>21646</v>
      </c>
      <c r="K55" s="249"/>
    </row>
    <row r="56" spans="1:11" s="245" customFormat="1" ht="9" customHeight="1">
      <c r="A56" s="246"/>
      <c r="B56" s="1311">
        <v>2007</v>
      </c>
      <c r="C56" s="250"/>
      <c r="D56" s="256">
        <v>1206370</v>
      </c>
      <c r="E56" s="256">
        <v>830432</v>
      </c>
      <c r="F56" s="256">
        <v>531071</v>
      </c>
      <c r="G56" s="256">
        <v>218668</v>
      </c>
      <c r="H56" s="256">
        <v>76169</v>
      </c>
      <c r="I56" s="256">
        <v>30327</v>
      </c>
      <c r="J56" s="256">
        <v>22214</v>
      </c>
      <c r="K56" s="249"/>
    </row>
    <row r="57" spans="1:11" s="245" customFormat="1" ht="9" customHeight="1">
      <c r="A57" s="246"/>
      <c r="B57" s="1311">
        <v>2008</v>
      </c>
      <c r="C57" s="250"/>
      <c r="D57" s="256">
        <v>1244330</v>
      </c>
      <c r="E57" s="256">
        <v>858259</v>
      </c>
      <c r="F57" s="256">
        <v>552977</v>
      </c>
      <c r="G57" s="256">
        <v>226712</v>
      </c>
      <c r="H57" s="256">
        <v>76890</v>
      </c>
      <c r="I57" s="256">
        <v>30126</v>
      </c>
      <c r="J57" s="256">
        <v>21669</v>
      </c>
      <c r="K57" s="249"/>
    </row>
    <row r="58" spans="1:11" s="245" customFormat="1" ht="9" customHeight="1">
      <c r="A58" s="246"/>
      <c r="B58" s="1311">
        <v>2009</v>
      </c>
      <c r="C58" s="250"/>
      <c r="D58" s="256">
        <v>1242195</v>
      </c>
      <c r="E58" s="256">
        <v>854944</v>
      </c>
      <c r="F58" s="256">
        <v>563544</v>
      </c>
      <c r="G58" s="256">
        <v>227638</v>
      </c>
      <c r="H58" s="256">
        <v>76171</v>
      </c>
      <c r="I58" s="256">
        <v>29368</v>
      </c>
      <c r="J58" s="256">
        <v>22103</v>
      </c>
      <c r="K58" s="249"/>
    </row>
    <row r="59" spans="1:11" s="245" customFormat="1" ht="7.2" customHeight="1">
      <c r="A59" s="246"/>
      <c r="B59" s="1311"/>
      <c r="C59" s="256"/>
      <c r="D59" s="256"/>
      <c r="E59" s="256"/>
      <c r="F59" s="256"/>
      <c r="G59" s="256"/>
      <c r="H59" s="256"/>
      <c r="I59" s="256"/>
      <c r="J59" s="256"/>
      <c r="K59" s="249"/>
    </row>
    <row r="60" spans="1:11" s="245" customFormat="1" ht="9" customHeight="1">
      <c r="A60" s="246"/>
      <c r="B60" s="1311">
        <v>2010</v>
      </c>
      <c r="C60" s="250"/>
      <c r="D60" s="256">
        <v>1291232</v>
      </c>
      <c r="E60" s="256">
        <v>901712</v>
      </c>
      <c r="F60" s="256">
        <v>596600</v>
      </c>
      <c r="G60" s="256">
        <v>241225</v>
      </c>
      <c r="H60" s="256">
        <v>78864</v>
      </c>
      <c r="I60" s="256">
        <v>30330</v>
      </c>
      <c r="J60" s="256">
        <v>20752</v>
      </c>
      <c r="K60" s="249"/>
    </row>
    <row r="61" spans="1:11" s="245" customFormat="1" ht="9" customHeight="1">
      <c r="A61" s="246"/>
      <c r="B61" s="1311">
        <v>2011</v>
      </c>
      <c r="C61" s="250"/>
      <c r="D61" s="256">
        <v>1368577</v>
      </c>
      <c r="E61" s="256">
        <v>955606</v>
      </c>
      <c r="F61" s="256">
        <v>638161</v>
      </c>
      <c r="G61" s="256">
        <v>253763</v>
      </c>
      <c r="H61" s="256">
        <v>83041</v>
      </c>
      <c r="I61" s="256">
        <v>30859</v>
      </c>
      <c r="J61" s="256">
        <v>20054</v>
      </c>
      <c r="K61" s="249"/>
    </row>
    <row r="62" spans="1:11" s="245" customFormat="1" ht="9" customHeight="1">
      <c r="A62" s="246"/>
      <c r="B62" s="1311">
        <v>2012</v>
      </c>
      <c r="C62" s="250"/>
      <c r="D62" s="256">
        <v>1439465</v>
      </c>
      <c r="E62" s="256">
        <v>1019192</v>
      </c>
      <c r="F62" s="256">
        <v>685989</v>
      </c>
      <c r="G62" s="256">
        <v>267624</v>
      </c>
      <c r="H62" s="256">
        <v>87990</v>
      </c>
      <c r="I62" s="256">
        <v>32963</v>
      </c>
      <c r="J62" s="256">
        <v>21384</v>
      </c>
      <c r="K62" s="249"/>
    </row>
    <row r="63" spans="1:11" s="245" customFormat="1" ht="3" customHeight="1">
      <c r="A63" s="246"/>
      <c r="B63" s="257"/>
      <c r="C63" s="251"/>
      <c r="D63" s="251"/>
      <c r="E63" s="251"/>
      <c r="F63" s="251"/>
      <c r="G63" s="251"/>
      <c r="H63" s="251"/>
      <c r="I63" s="251"/>
      <c r="J63" s="251"/>
      <c r="K63" s="249"/>
    </row>
    <row r="64" spans="1:11" s="245" customFormat="1" ht="3" customHeight="1">
      <c r="A64" s="246"/>
      <c r="B64" s="1311"/>
      <c r="C64" s="250"/>
      <c r="D64" s="250"/>
      <c r="E64" s="250"/>
      <c r="F64" s="250"/>
      <c r="G64" s="250"/>
      <c r="H64" s="250"/>
      <c r="I64" s="250"/>
      <c r="J64" s="250"/>
      <c r="K64" s="249"/>
    </row>
    <row r="65" spans="1:12" s="245" customFormat="1" ht="8.6999999999999993" customHeight="1">
      <c r="A65" s="246"/>
      <c r="B65" s="218" t="s">
        <v>130</v>
      </c>
      <c r="C65" s="258"/>
      <c r="D65" s="258"/>
      <c r="E65" s="258"/>
      <c r="F65" s="258"/>
      <c r="G65" s="258"/>
      <c r="H65" s="258"/>
      <c r="I65" s="258"/>
      <c r="J65" s="252"/>
      <c r="K65" s="249"/>
    </row>
    <row r="66" spans="1:12" s="245" customFormat="1" ht="8.6999999999999993" customHeight="1">
      <c r="A66" s="246"/>
      <c r="B66" s="258" t="s">
        <v>152</v>
      </c>
      <c r="C66" s="258"/>
      <c r="D66" s="258"/>
      <c r="E66" s="258"/>
      <c r="F66" s="258"/>
      <c r="G66" s="258"/>
      <c r="H66" s="258"/>
      <c r="I66" s="258"/>
      <c r="J66" s="252"/>
      <c r="K66" s="249"/>
    </row>
    <row r="67" spans="1:12" s="245" customFormat="1" ht="4.6500000000000004" customHeight="1">
      <c r="A67" s="259"/>
      <c r="B67" s="260"/>
      <c r="C67" s="260"/>
      <c r="D67" s="260"/>
      <c r="E67" s="260"/>
      <c r="F67" s="260"/>
      <c r="G67" s="260"/>
      <c r="H67" s="260"/>
      <c r="I67" s="260"/>
      <c r="J67" s="260"/>
      <c r="K67" s="261"/>
    </row>
    <row r="68" spans="1:12" hidden="1">
      <c r="L68" s="159" t="s">
        <v>36</v>
      </c>
    </row>
  </sheetData>
  <sheetProtection sheet="1" objects="1" scenarios="1"/>
  <mergeCells count="17">
    <mergeCell ref="B7:B8"/>
    <mergeCell ref="C7:C8"/>
    <mergeCell ref="D7:D8"/>
    <mergeCell ref="E7:E8"/>
    <mergeCell ref="F7:F8"/>
    <mergeCell ref="B38:B39"/>
    <mergeCell ref="D38:D39"/>
    <mergeCell ref="E38:E39"/>
    <mergeCell ref="F38:F39"/>
    <mergeCell ref="G38:G39"/>
    <mergeCell ref="G7:G8"/>
    <mergeCell ref="J38:J39"/>
    <mergeCell ref="H7:H8"/>
    <mergeCell ref="I7:I8"/>
    <mergeCell ref="J7:J8"/>
    <mergeCell ref="H38:H39"/>
    <mergeCell ref="I38:I39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67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4" style="86" customWidth="1"/>
    <col min="3" max="3" width="10.88671875" style="86" customWidth="1"/>
    <col min="4" max="4" width="17.33203125" style="86" customWidth="1"/>
    <col min="5" max="5" width="17" style="86" customWidth="1"/>
    <col min="6" max="7" width="0.88671875" style="86" customWidth="1"/>
    <col min="8" max="11" width="0" style="86" hidden="1" customWidth="1"/>
    <col min="12" max="16384" width="10.6640625" style="86" hidden="1"/>
  </cols>
  <sheetData>
    <row r="1" spans="1:7" s="32" customFormat="1" ht="4.5" customHeight="1">
      <c r="A1" s="29"/>
      <c r="B1" s="30"/>
      <c r="C1" s="30"/>
      <c r="D1" s="30"/>
      <c r="E1" s="30"/>
      <c r="F1" s="31"/>
    </row>
    <row r="2" spans="1:7" s="32" customFormat="1" ht="11.1" customHeight="1">
      <c r="A2" s="770"/>
      <c r="B2" s="771" t="s">
        <v>316</v>
      </c>
      <c r="C2" s="87"/>
      <c r="D2" s="87"/>
      <c r="E2" s="1346" t="s">
        <v>317</v>
      </c>
      <c r="F2" s="772"/>
    </row>
    <row r="3" spans="1:7" s="32" customFormat="1" ht="11.1" customHeight="1">
      <c r="A3" s="770"/>
      <c r="B3" s="771" t="s">
        <v>318</v>
      </c>
      <c r="C3" s="87"/>
      <c r="D3" s="87"/>
      <c r="E3" s="773"/>
      <c r="F3" s="772"/>
    </row>
    <row r="4" spans="1:7" s="32" customFormat="1" ht="11.1" customHeight="1">
      <c r="A4" s="770"/>
      <c r="B4" s="771" t="s">
        <v>319</v>
      </c>
      <c r="C4" s="87"/>
      <c r="D4" s="87"/>
      <c r="E4" s="87"/>
      <c r="F4" s="772"/>
    </row>
    <row r="5" spans="1:7" s="32" customFormat="1" ht="11.1" customHeight="1">
      <c r="A5" s="770"/>
      <c r="B5" s="774" t="s">
        <v>320</v>
      </c>
      <c r="C5" s="87"/>
      <c r="D5" s="87"/>
      <c r="E5" s="87"/>
      <c r="F5" s="772"/>
    </row>
    <row r="6" spans="1:7" s="32" customFormat="1" ht="3" customHeight="1">
      <c r="A6" s="770"/>
      <c r="B6" s="775"/>
      <c r="C6" s="776"/>
      <c r="D6" s="776"/>
      <c r="E6" s="776"/>
      <c r="F6" s="772"/>
    </row>
    <row r="7" spans="1:7" s="32" customFormat="1" ht="3" customHeight="1">
      <c r="A7" s="770"/>
      <c r="B7" s="777"/>
      <c r="C7" s="87"/>
      <c r="D7" s="87"/>
      <c r="E7" s="87"/>
      <c r="F7" s="772"/>
    </row>
    <row r="8" spans="1:7" s="32" customFormat="1" ht="8.4" customHeight="1">
      <c r="A8" s="770"/>
      <c r="B8" s="1357" t="s">
        <v>321</v>
      </c>
      <c r="C8" s="1359" t="s">
        <v>4</v>
      </c>
      <c r="D8" s="1360" t="s">
        <v>322</v>
      </c>
      <c r="E8" s="1360" t="s">
        <v>323</v>
      </c>
      <c r="F8" s="778"/>
      <c r="G8" s="779"/>
    </row>
    <row r="9" spans="1:7" s="32" customFormat="1" ht="8.4" customHeight="1">
      <c r="A9" s="770"/>
      <c r="B9" s="1357"/>
      <c r="C9" s="1359"/>
      <c r="D9" s="1360"/>
      <c r="E9" s="1360"/>
      <c r="F9" s="778"/>
      <c r="G9" s="779"/>
    </row>
    <row r="10" spans="1:7" s="32" customFormat="1" ht="8.4" customHeight="1">
      <c r="A10" s="770"/>
      <c r="B10" s="1357"/>
      <c r="C10" s="1359"/>
      <c r="D10" s="1360"/>
      <c r="E10" s="1360"/>
      <c r="F10" s="778"/>
      <c r="G10" s="779"/>
    </row>
    <row r="11" spans="1:7" s="32" customFormat="1" ht="8.4" customHeight="1">
      <c r="A11" s="770"/>
      <c r="B11" s="1358"/>
      <c r="C11" s="1359"/>
      <c r="D11" s="1359"/>
      <c r="E11" s="1359"/>
      <c r="F11" s="778"/>
      <c r="G11" s="779"/>
    </row>
    <row r="12" spans="1:7" s="32" customFormat="1" ht="3" customHeight="1">
      <c r="A12" s="770"/>
      <c r="B12" s="775"/>
      <c r="C12" s="776"/>
      <c r="D12" s="776"/>
      <c r="E12" s="776"/>
      <c r="F12" s="772"/>
    </row>
    <row r="13" spans="1:7" s="32" customFormat="1" ht="3" customHeight="1">
      <c r="A13" s="770"/>
      <c r="B13" s="1290"/>
      <c r="C13" s="87"/>
      <c r="D13" s="87"/>
      <c r="E13" s="87"/>
      <c r="F13" s="772"/>
    </row>
    <row r="14" spans="1:7" s="782" customFormat="1" ht="8.1" customHeight="1">
      <c r="A14" s="780"/>
      <c r="B14" s="781">
        <v>2005</v>
      </c>
      <c r="F14" s="783"/>
    </row>
    <row r="15" spans="1:7" s="782" customFormat="1" ht="8.1" customHeight="1">
      <c r="A15" s="780"/>
      <c r="B15" s="781" t="s">
        <v>4</v>
      </c>
      <c r="C15" s="784">
        <f>SUM(C16:C17)</f>
        <v>73602.5</v>
      </c>
      <c r="D15" s="785">
        <f>SUM(D16:D17)</f>
        <v>42274.305999999997</v>
      </c>
      <c r="E15" s="785">
        <f>SUM(E16:E17)</f>
        <v>31328.194</v>
      </c>
      <c r="F15" s="783"/>
    </row>
    <row r="16" spans="1:7" s="32" customFormat="1" ht="8.1" customHeight="1">
      <c r="A16" s="770"/>
      <c r="B16" s="1290" t="s">
        <v>290</v>
      </c>
      <c r="C16" s="786">
        <f>SUM(D16:E16)</f>
        <v>34457.338000000003</v>
      </c>
      <c r="D16" s="786">
        <v>26770.893</v>
      </c>
      <c r="E16" s="786">
        <v>7686.4449999999997</v>
      </c>
      <c r="F16" s="772"/>
    </row>
    <row r="17" spans="1:8" s="32" customFormat="1" ht="8.1" customHeight="1">
      <c r="A17" s="770"/>
      <c r="B17" s="1290" t="s">
        <v>291</v>
      </c>
      <c r="C17" s="786">
        <f>SUM(D17:E17)</f>
        <v>39145.161999999997</v>
      </c>
      <c r="D17" s="786">
        <v>15503.413</v>
      </c>
      <c r="E17" s="786">
        <v>23641.749</v>
      </c>
      <c r="F17" s="772"/>
    </row>
    <row r="18" spans="1:8" s="32" customFormat="1" ht="6" customHeight="1">
      <c r="A18" s="770"/>
      <c r="B18" s="1290"/>
      <c r="C18" s="786"/>
      <c r="D18" s="786"/>
      <c r="E18" s="786"/>
      <c r="F18" s="772"/>
    </row>
    <row r="19" spans="1:8" s="32" customFormat="1" ht="8.1" customHeight="1">
      <c r="A19" s="770"/>
      <c r="B19" s="781">
        <v>2006</v>
      </c>
      <c r="C19" s="786"/>
      <c r="D19" s="786"/>
      <c r="E19" s="786"/>
      <c r="F19" s="772"/>
    </row>
    <row r="20" spans="1:8" s="782" customFormat="1" ht="8.1" customHeight="1">
      <c r="A20" s="780"/>
      <c r="B20" s="781" t="s">
        <v>4</v>
      </c>
      <c r="C20" s="784">
        <f>SUM(C21:C22)</f>
        <v>74574.652000000002</v>
      </c>
      <c r="D20" s="785">
        <f>SUM(D21:D22)</f>
        <v>43575.475999999995</v>
      </c>
      <c r="E20" s="785">
        <f>SUM(E21:E22)</f>
        <v>30999.175999999999</v>
      </c>
      <c r="F20" s="783"/>
    </row>
    <row r="21" spans="1:8" s="32" customFormat="1" ht="8.1" customHeight="1">
      <c r="A21" s="770"/>
      <c r="B21" s="1290" t="s">
        <v>290</v>
      </c>
      <c r="C21" s="786">
        <f>SUM(D21:E21)</f>
        <v>34847.372000000003</v>
      </c>
      <c r="D21" s="786">
        <v>27409.425999999999</v>
      </c>
      <c r="E21" s="786">
        <v>7437.9459999999999</v>
      </c>
      <c r="F21" s="772"/>
    </row>
    <row r="22" spans="1:8" s="32" customFormat="1" ht="8.1" customHeight="1">
      <c r="A22" s="770"/>
      <c r="B22" s="1290" t="s">
        <v>291</v>
      </c>
      <c r="C22" s="786">
        <f>SUM(D22:E22)</f>
        <v>39727.279999999999</v>
      </c>
      <c r="D22" s="786">
        <v>16166.05</v>
      </c>
      <c r="E22" s="786">
        <v>23561.23</v>
      </c>
      <c r="F22" s="772"/>
    </row>
    <row r="23" spans="1:8" s="32" customFormat="1" ht="6" customHeight="1">
      <c r="A23" s="770"/>
      <c r="B23" s="1290"/>
      <c r="C23" s="786"/>
      <c r="D23" s="786"/>
      <c r="E23" s="786"/>
      <c r="F23" s="772"/>
    </row>
    <row r="24" spans="1:8" s="32" customFormat="1" ht="8.1" customHeight="1">
      <c r="A24" s="770"/>
      <c r="B24" s="781">
        <v>2007</v>
      </c>
      <c r="C24" s="786"/>
      <c r="D24" s="786"/>
      <c r="E24" s="786"/>
      <c r="F24" s="772"/>
    </row>
    <row r="25" spans="1:8" s="782" customFormat="1" ht="8.1" customHeight="1">
      <c r="A25" s="780"/>
      <c r="B25" s="781" t="s">
        <v>4</v>
      </c>
      <c r="C25" s="784">
        <f>SUM(C26:C27)</f>
        <v>75751.194000000003</v>
      </c>
      <c r="D25" s="785">
        <f>SUM(D26:D27)</f>
        <v>44411.851999999999</v>
      </c>
      <c r="E25" s="785">
        <f>SUM(E26:E27)</f>
        <v>31339.341999999997</v>
      </c>
      <c r="F25" s="783"/>
    </row>
    <row r="26" spans="1:8" s="32" customFormat="1" ht="8.1" customHeight="1">
      <c r="A26" s="770"/>
      <c r="B26" s="1290" t="s">
        <v>290</v>
      </c>
      <c r="C26" s="786">
        <f>SUM(D26:E26)</f>
        <v>35460.057000000001</v>
      </c>
      <c r="D26" s="786">
        <v>27726.244999999999</v>
      </c>
      <c r="E26" s="786">
        <v>7733.8119999999999</v>
      </c>
      <c r="F26" s="772"/>
    </row>
    <row r="27" spans="1:8" s="32" customFormat="1" ht="8.1" customHeight="1">
      <c r="A27" s="770"/>
      <c r="B27" s="1290" t="s">
        <v>291</v>
      </c>
      <c r="C27" s="786">
        <f>SUM(D27:E27)</f>
        <v>40291.137000000002</v>
      </c>
      <c r="D27" s="786">
        <v>16685.607</v>
      </c>
      <c r="E27" s="786">
        <v>23605.53</v>
      </c>
      <c r="F27" s="772"/>
    </row>
    <row r="28" spans="1:8" s="32" customFormat="1" ht="6" customHeight="1">
      <c r="A28" s="770"/>
      <c r="B28" s="1290"/>
      <c r="C28" s="786"/>
      <c r="D28" s="786"/>
      <c r="E28" s="786"/>
      <c r="F28" s="772"/>
      <c r="H28" s="786"/>
    </row>
    <row r="29" spans="1:8" s="32" customFormat="1" ht="8.1" customHeight="1">
      <c r="A29" s="770"/>
      <c r="B29" s="781">
        <v>2008</v>
      </c>
      <c r="C29" s="786"/>
      <c r="D29" s="786"/>
      <c r="E29" s="786"/>
      <c r="F29" s="772"/>
      <c r="H29" s="786"/>
    </row>
    <row r="30" spans="1:8" s="782" customFormat="1" ht="8.1" customHeight="1">
      <c r="A30" s="780"/>
      <c r="B30" s="781" t="s">
        <v>4</v>
      </c>
      <c r="C30" s="784">
        <f>SUM(C31:C32)</f>
        <v>76984.475999999995</v>
      </c>
      <c r="D30" s="785">
        <f>SUM(D31:D32)</f>
        <v>45460.002999999997</v>
      </c>
      <c r="E30" s="785">
        <f>SUM(E31:E32)</f>
        <v>31524.473000000002</v>
      </c>
      <c r="F30" s="783"/>
      <c r="H30" s="786"/>
    </row>
    <row r="31" spans="1:8" s="32" customFormat="1" ht="8.1" customHeight="1">
      <c r="A31" s="770"/>
      <c r="B31" s="1290" t="s">
        <v>290</v>
      </c>
      <c r="C31" s="786">
        <f>SUM(D31:E31)</f>
        <v>36185.476999999999</v>
      </c>
      <c r="D31" s="786">
        <v>28329.08</v>
      </c>
      <c r="E31" s="786">
        <v>7856.3969999999999</v>
      </c>
      <c r="F31" s="772"/>
      <c r="H31" s="786"/>
    </row>
    <row r="32" spans="1:8" s="32" customFormat="1" ht="8.1" customHeight="1">
      <c r="A32" s="770"/>
      <c r="B32" s="1290" t="s">
        <v>291</v>
      </c>
      <c r="C32" s="786">
        <f>SUM(D32:E32)</f>
        <v>40798.998999999996</v>
      </c>
      <c r="D32" s="786">
        <v>17130.922999999999</v>
      </c>
      <c r="E32" s="786">
        <v>23668.076000000001</v>
      </c>
      <c r="F32" s="772"/>
      <c r="H32" s="786"/>
    </row>
    <row r="33" spans="1:8" s="32" customFormat="1" ht="6" customHeight="1">
      <c r="A33" s="770"/>
      <c r="B33" s="1290"/>
      <c r="C33" s="786"/>
      <c r="D33" s="786"/>
      <c r="E33" s="786"/>
      <c r="F33" s="772"/>
      <c r="H33" s="787"/>
    </row>
    <row r="34" spans="1:8" s="32" customFormat="1" ht="8.1" customHeight="1">
      <c r="A34" s="770"/>
      <c r="B34" s="781">
        <v>2009</v>
      </c>
      <c r="C34" s="786"/>
      <c r="D34" s="786"/>
      <c r="E34" s="786"/>
      <c r="F34" s="772"/>
    </row>
    <row r="35" spans="1:8" s="782" customFormat="1" ht="8.1" customHeight="1">
      <c r="A35" s="780"/>
      <c r="B35" s="781" t="s">
        <v>4</v>
      </c>
      <c r="C35" s="784">
        <f>SUM(C36:C37)</f>
        <v>78718.334000000003</v>
      </c>
      <c r="D35" s="785">
        <f>SUM(D36:D37)</f>
        <v>45709.354999999996</v>
      </c>
      <c r="E35" s="785">
        <f>SUM(E36:E37)</f>
        <v>33008.978999999999</v>
      </c>
      <c r="F35" s="783"/>
      <c r="H35" s="788"/>
    </row>
    <row r="36" spans="1:8" s="32" customFormat="1" ht="8.1" customHeight="1">
      <c r="A36" s="770"/>
      <c r="B36" s="1290" t="s">
        <v>290</v>
      </c>
      <c r="C36" s="786">
        <f>SUM(D36:E36)</f>
        <v>37323.633000000002</v>
      </c>
      <c r="D36" s="786">
        <v>28646.986000000001</v>
      </c>
      <c r="E36" s="786">
        <v>8676.6470000000008</v>
      </c>
      <c r="F36" s="772"/>
    </row>
    <row r="37" spans="1:8" s="32" customFormat="1" ht="8.1" customHeight="1">
      <c r="A37" s="770"/>
      <c r="B37" s="1290" t="s">
        <v>291</v>
      </c>
      <c r="C37" s="786">
        <f>SUM(D37:E37)</f>
        <v>41394.701000000001</v>
      </c>
      <c r="D37" s="786">
        <v>17062.368999999999</v>
      </c>
      <c r="E37" s="786">
        <v>24332.331999999999</v>
      </c>
      <c r="F37" s="772"/>
    </row>
    <row r="38" spans="1:8" s="32" customFormat="1" ht="6" customHeight="1">
      <c r="A38" s="770"/>
      <c r="B38" s="1290"/>
      <c r="C38" s="786"/>
      <c r="D38" s="786"/>
      <c r="E38" s="786"/>
      <c r="F38" s="772"/>
      <c r="H38" s="787"/>
    </row>
    <row r="39" spans="1:8" s="32" customFormat="1" ht="8.1" customHeight="1">
      <c r="A39" s="770"/>
      <c r="B39" s="781">
        <v>2010</v>
      </c>
      <c r="C39" s="786"/>
      <c r="D39" s="786"/>
      <c r="E39" s="786"/>
      <c r="F39" s="772"/>
    </row>
    <row r="40" spans="1:8" s="782" customFormat="1" ht="8.1" customHeight="1">
      <c r="A40" s="780"/>
      <c r="B40" s="781" t="s">
        <v>4</v>
      </c>
      <c r="C40" s="784">
        <f>SUM(C41:C42)</f>
        <v>83769.900999999998</v>
      </c>
      <c r="D40" s="785">
        <f>SUM(D41:D42)</f>
        <v>49443.762000000002</v>
      </c>
      <c r="E40" s="785">
        <f>SUM(E41:E42)</f>
        <v>34326.138999999996</v>
      </c>
      <c r="F40" s="783"/>
      <c r="H40" s="788"/>
    </row>
    <row r="41" spans="1:8" s="32" customFormat="1" ht="8.1" customHeight="1">
      <c r="A41" s="770"/>
      <c r="B41" s="1290" t="s">
        <v>290</v>
      </c>
      <c r="C41" s="786">
        <f>SUM(D41:E41)</f>
        <v>39812.275999999998</v>
      </c>
      <c r="D41" s="786">
        <v>30887.182000000001</v>
      </c>
      <c r="E41" s="786">
        <v>8925.0939999999991</v>
      </c>
      <c r="F41" s="772"/>
    </row>
    <row r="42" spans="1:8" s="32" customFormat="1" ht="8.1" customHeight="1">
      <c r="A42" s="770"/>
      <c r="B42" s="1290" t="s">
        <v>291</v>
      </c>
      <c r="C42" s="786">
        <f>SUM(D42:E42)</f>
        <v>43957.625</v>
      </c>
      <c r="D42" s="786">
        <v>18556.580000000002</v>
      </c>
      <c r="E42" s="786">
        <v>25401.044999999998</v>
      </c>
      <c r="F42" s="772"/>
    </row>
    <row r="43" spans="1:8" s="32" customFormat="1" ht="6" customHeight="1">
      <c r="A43" s="770"/>
      <c r="B43" s="1290"/>
      <c r="C43" s="786"/>
      <c r="D43" s="786"/>
      <c r="E43" s="786"/>
      <c r="F43" s="772"/>
      <c r="H43" s="787"/>
    </row>
    <row r="44" spans="1:8" s="32" customFormat="1" ht="8.1" customHeight="1">
      <c r="A44" s="770"/>
      <c r="B44" s="781">
        <v>2011</v>
      </c>
      <c r="C44" s="786"/>
      <c r="D44" s="786"/>
      <c r="E44" s="786"/>
      <c r="F44" s="772"/>
    </row>
    <row r="45" spans="1:8" s="782" customFormat="1" ht="8.1" customHeight="1">
      <c r="A45" s="780"/>
      <c r="B45" s="781" t="s">
        <v>4</v>
      </c>
      <c r="C45" s="784">
        <f>SUM(C46:C47)</f>
        <v>85191.038</v>
      </c>
      <c r="D45" s="785">
        <f>SUM(D46:D47)</f>
        <v>49784.949000000001</v>
      </c>
      <c r="E45" s="785">
        <f>SUM(E46:E47)</f>
        <v>35406.089</v>
      </c>
      <c r="F45" s="783"/>
      <c r="H45" s="788"/>
    </row>
    <row r="46" spans="1:8" s="32" customFormat="1" ht="8.1" customHeight="1">
      <c r="A46" s="770"/>
      <c r="B46" s="1290" t="s">
        <v>290</v>
      </c>
      <c r="C46" s="786">
        <f>SUM(D46:E46)</f>
        <v>40618.081999999995</v>
      </c>
      <c r="D46" s="786">
        <v>31161.263999999999</v>
      </c>
      <c r="E46" s="786">
        <v>9456.8179999999993</v>
      </c>
      <c r="F46" s="772"/>
    </row>
    <row r="47" spans="1:8" s="32" customFormat="1" ht="8.1" customHeight="1">
      <c r="A47" s="770"/>
      <c r="B47" s="1290" t="s">
        <v>291</v>
      </c>
      <c r="C47" s="786">
        <f>SUM(D47:E47)</f>
        <v>44572.956000000006</v>
      </c>
      <c r="D47" s="786">
        <v>18623.685000000001</v>
      </c>
      <c r="E47" s="786">
        <v>25949.271000000001</v>
      </c>
      <c r="F47" s="772"/>
    </row>
    <row r="48" spans="1:8" s="32" customFormat="1" ht="6" customHeight="1">
      <c r="A48" s="770"/>
      <c r="B48" s="1290"/>
      <c r="C48" s="786"/>
      <c r="D48" s="786"/>
      <c r="E48" s="786"/>
      <c r="F48" s="772"/>
      <c r="H48" s="787"/>
    </row>
    <row r="49" spans="1:11" s="32" customFormat="1" ht="8.1" customHeight="1">
      <c r="A49" s="770"/>
      <c r="B49" s="781">
        <v>2012</v>
      </c>
      <c r="C49" s="786"/>
      <c r="D49" s="786"/>
      <c r="E49" s="786"/>
      <c r="F49" s="772"/>
    </row>
    <row r="50" spans="1:11" s="782" customFormat="1" ht="8.1" customHeight="1">
      <c r="A50" s="780"/>
      <c r="B50" s="781" t="s">
        <v>4</v>
      </c>
      <c r="C50" s="784">
        <f>SUM(C51:C52)</f>
        <v>86798.735000000001</v>
      </c>
      <c r="D50" s="785">
        <f>SUM(D51:D52)</f>
        <v>51765.19</v>
      </c>
      <c r="E50" s="785">
        <f>SUM(E51:E52)</f>
        <v>35033.544999999998</v>
      </c>
      <c r="F50" s="783"/>
      <c r="H50" s="788"/>
    </row>
    <row r="51" spans="1:11" s="32" customFormat="1" ht="8.1" customHeight="1">
      <c r="A51" s="770"/>
      <c r="B51" s="1290" t="s">
        <v>290</v>
      </c>
      <c r="C51" s="786">
        <f>SUM(D51:E51)</f>
        <v>41228.856</v>
      </c>
      <c r="D51" s="786">
        <v>31956.501</v>
      </c>
      <c r="E51" s="786">
        <v>9272.3549999999996</v>
      </c>
      <c r="F51" s="772"/>
    </row>
    <row r="52" spans="1:11" s="32" customFormat="1" ht="8.1" customHeight="1">
      <c r="A52" s="770"/>
      <c r="B52" s="1290" t="s">
        <v>291</v>
      </c>
      <c r="C52" s="786">
        <f>SUM(D52:E52)</f>
        <v>45569.879000000001</v>
      </c>
      <c r="D52" s="786">
        <v>19808.688999999998</v>
      </c>
      <c r="E52" s="786">
        <v>25761.19</v>
      </c>
      <c r="F52" s="772"/>
    </row>
    <row r="53" spans="1:11" s="32" customFormat="1" ht="6" customHeight="1">
      <c r="A53" s="770"/>
      <c r="B53" s="1290"/>
      <c r="C53" s="786"/>
      <c r="D53" s="786"/>
      <c r="E53" s="786"/>
      <c r="F53" s="772"/>
      <c r="H53" s="787"/>
    </row>
    <row r="54" spans="1:11" s="32" customFormat="1" ht="8.1" customHeight="1">
      <c r="A54" s="770"/>
      <c r="B54" s="781">
        <v>2013</v>
      </c>
      <c r="C54" s="786"/>
      <c r="D54" s="786"/>
      <c r="E54" s="786"/>
      <c r="F54" s="772"/>
    </row>
    <row r="55" spans="1:11" s="782" customFormat="1" ht="8.1" customHeight="1">
      <c r="A55" s="780"/>
      <c r="B55" s="781" t="s">
        <v>4</v>
      </c>
      <c r="C55" s="784">
        <f>SUM(C56:C57)</f>
        <v>87960.005999999994</v>
      </c>
      <c r="D55" s="785">
        <f>SUM(D56:D57)</f>
        <v>52156.7</v>
      </c>
      <c r="E55" s="785">
        <f>SUM(E56:E57)</f>
        <v>35803.305999999997</v>
      </c>
      <c r="F55" s="783"/>
      <c r="H55" s="788"/>
    </row>
    <row r="56" spans="1:11" s="32" customFormat="1" ht="8.1" customHeight="1">
      <c r="A56" s="770"/>
      <c r="B56" s="1290" t="s">
        <v>290</v>
      </c>
      <c r="C56" s="786">
        <f>SUM(D56:E56)</f>
        <v>41757.816999999995</v>
      </c>
      <c r="D56" s="786">
        <v>32131.605</v>
      </c>
      <c r="E56" s="786">
        <v>9626.2119999999995</v>
      </c>
      <c r="F56" s="772"/>
    </row>
    <row r="57" spans="1:11" s="32" customFormat="1" ht="8.1" customHeight="1">
      <c r="A57" s="770"/>
      <c r="B57" s="1290" t="s">
        <v>291</v>
      </c>
      <c r="C57" s="786">
        <f>SUM(D57:E57)</f>
        <v>46202.188999999998</v>
      </c>
      <c r="D57" s="786">
        <v>20025.095000000001</v>
      </c>
      <c r="E57" s="786">
        <v>26177.094000000001</v>
      </c>
      <c r="F57" s="772"/>
    </row>
    <row r="58" spans="1:11" s="32" customFormat="1" ht="3" customHeight="1">
      <c r="A58" s="770"/>
      <c r="B58" s="775"/>
      <c r="C58" s="776"/>
      <c r="D58" s="776"/>
      <c r="E58" s="776"/>
      <c r="F58" s="772"/>
    </row>
    <row r="59" spans="1:11" s="32" customFormat="1" ht="3" customHeight="1">
      <c r="A59" s="770"/>
      <c r="B59" s="87"/>
      <c r="C59" s="87"/>
      <c r="D59" s="87"/>
      <c r="E59" s="87"/>
      <c r="F59" s="772"/>
    </row>
    <row r="60" spans="1:11" s="793" customFormat="1" ht="9.6" customHeight="1">
      <c r="A60" s="789"/>
      <c r="B60" s="790" t="s">
        <v>324</v>
      </c>
      <c r="C60" s="791"/>
      <c r="D60" s="791"/>
      <c r="E60" s="791"/>
      <c r="F60" s="792"/>
    </row>
    <row r="61" spans="1:11" s="793" customFormat="1" ht="9.6" customHeight="1">
      <c r="A61" s="789"/>
      <c r="B61" s="794" t="s">
        <v>325</v>
      </c>
      <c r="C61" s="791"/>
      <c r="D61" s="791"/>
      <c r="E61" s="791"/>
      <c r="F61" s="792"/>
    </row>
    <row r="62" spans="1:11" s="793" customFormat="1" ht="9.6" customHeight="1">
      <c r="A62" s="789"/>
      <c r="B62" s="794" t="s">
        <v>326</v>
      </c>
      <c r="C62" s="791"/>
      <c r="D62" s="791"/>
      <c r="E62" s="791"/>
      <c r="F62" s="792"/>
    </row>
    <row r="63" spans="1:11" s="793" customFormat="1" ht="9.6" customHeight="1">
      <c r="A63" s="789"/>
      <c r="B63" s="794" t="s">
        <v>327</v>
      </c>
      <c r="C63" s="791"/>
      <c r="D63" s="791"/>
      <c r="E63" s="791"/>
      <c r="F63" s="792"/>
    </row>
    <row r="64" spans="1:11" s="799" customFormat="1" ht="9.6" customHeight="1">
      <c r="A64" s="795"/>
      <c r="B64" s="1353" t="s">
        <v>594</v>
      </c>
      <c r="C64" s="796"/>
      <c r="D64" s="796"/>
      <c r="E64" s="796"/>
      <c r="F64" s="797"/>
      <c r="G64" s="796"/>
      <c r="H64" s="796"/>
      <c r="I64" s="796"/>
      <c r="J64" s="796"/>
      <c r="K64" s="798"/>
    </row>
    <row r="65" spans="1:11" s="799" customFormat="1" ht="9.6" customHeight="1">
      <c r="A65" s="795"/>
      <c r="B65" s="790" t="s">
        <v>328</v>
      </c>
      <c r="C65" s="796"/>
      <c r="D65" s="796"/>
      <c r="E65" s="796"/>
      <c r="F65" s="797"/>
      <c r="G65" s="796"/>
      <c r="H65" s="796"/>
      <c r="I65" s="796"/>
      <c r="J65" s="796"/>
      <c r="K65" s="800"/>
    </row>
    <row r="66" spans="1:11" s="32" customFormat="1" ht="4.5" customHeight="1">
      <c r="A66" s="801"/>
      <c r="B66" s="776"/>
      <c r="C66" s="776"/>
      <c r="D66" s="776"/>
      <c r="E66" s="776"/>
      <c r="F66" s="802"/>
      <c r="H66" s="87"/>
    </row>
    <row r="67" spans="1:11" hidden="1">
      <c r="G67" s="86" t="s">
        <v>36</v>
      </c>
    </row>
  </sheetData>
  <sheetProtection sheet="1" objects="1" scenarios="1"/>
  <mergeCells count="4">
    <mergeCell ref="B8:B11"/>
    <mergeCell ref="C8:C11"/>
    <mergeCell ref="D8:D11"/>
    <mergeCell ref="E8:E11"/>
  </mergeCells>
  <hyperlinks>
    <hyperlink ref="E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codeName="Hoja17"/>
  <dimension ref="A1:L68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159" customWidth="1"/>
    <col min="2" max="2" width="3.88671875" style="159" customWidth="1"/>
    <col min="3" max="3" width="7.5546875" style="159" customWidth="1"/>
    <col min="4" max="4" width="7.33203125" style="159" customWidth="1"/>
    <col min="5" max="6" width="6.88671875" style="159" customWidth="1"/>
    <col min="7" max="7" width="7" style="159" customWidth="1"/>
    <col min="8" max="8" width="6.88671875" style="159" customWidth="1"/>
    <col min="9" max="9" width="6.109375" style="159" customWidth="1"/>
    <col min="10" max="10" width="6.5546875" style="159" customWidth="1"/>
    <col min="11" max="12" width="0.88671875" style="159" customWidth="1"/>
    <col min="13" max="16384" width="11.109375" style="159" hidden="1"/>
  </cols>
  <sheetData>
    <row r="1" spans="1:11" s="265" customFormat="1" ht="4.6500000000000004" customHeight="1">
      <c r="A1" s="262"/>
      <c r="B1" s="263"/>
      <c r="C1" s="263"/>
      <c r="D1" s="263"/>
      <c r="E1" s="263"/>
      <c r="F1" s="263"/>
      <c r="G1" s="263"/>
      <c r="H1" s="263"/>
      <c r="I1" s="263"/>
      <c r="J1" s="263"/>
      <c r="K1" s="264"/>
    </row>
    <row r="2" spans="1:11" s="265" customFormat="1" ht="11.4" customHeight="1">
      <c r="A2" s="266"/>
      <c r="B2" s="267" t="s">
        <v>153</v>
      </c>
      <c r="C2" s="268"/>
      <c r="D2" s="268"/>
      <c r="E2" s="270"/>
      <c r="F2" s="268"/>
      <c r="G2" s="268"/>
      <c r="H2" s="268"/>
      <c r="I2" s="268"/>
      <c r="J2" s="1346" t="s">
        <v>156</v>
      </c>
      <c r="K2" s="269"/>
    </row>
    <row r="3" spans="1:11" s="265" customFormat="1" ht="11.4" customHeight="1">
      <c r="A3" s="266"/>
      <c r="B3" s="267" t="s">
        <v>115</v>
      </c>
      <c r="C3" s="268"/>
      <c r="D3" s="268"/>
      <c r="E3" s="268"/>
      <c r="F3" s="268"/>
      <c r="G3" s="268"/>
      <c r="H3" s="268"/>
      <c r="I3" s="268"/>
      <c r="J3" s="270" t="s">
        <v>62</v>
      </c>
      <c r="K3" s="269"/>
    </row>
    <row r="4" spans="1:11" s="265" customFormat="1" ht="3" customHeight="1">
      <c r="A4" s="266"/>
      <c r="B4" s="271"/>
      <c r="C4" s="271"/>
      <c r="D4" s="271"/>
      <c r="E4" s="271"/>
      <c r="F4" s="271"/>
      <c r="G4" s="271"/>
      <c r="H4" s="271"/>
      <c r="I4" s="271"/>
      <c r="J4" s="271"/>
      <c r="K4" s="269"/>
    </row>
    <row r="5" spans="1:11" s="265" customFormat="1" ht="3" customHeight="1">
      <c r="A5" s="266"/>
      <c r="B5" s="272"/>
      <c r="C5" s="272"/>
      <c r="D5" s="272"/>
      <c r="E5" s="272"/>
      <c r="F5" s="272"/>
      <c r="G5" s="272"/>
      <c r="H5" s="272"/>
      <c r="I5" s="272"/>
      <c r="J5" s="272"/>
      <c r="K5" s="269"/>
    </row>
    <row r="6" spans="1:11" s="265" customFormat="1" ht="8.6999999999999993" customHeight="1">
      <c r="A6" s="266"/>
      <c r="B6" s="1420" t="s">
        <v>3</v>
      </c>
      <c r="C6" s="1419" t="s">
        <v>4</v>
      </c>
      <c r="D6" s="1418" t="s">
        <v>137</v>
      </c>
      <c r="E6" s="1418" t="s">
        <v>138</v>
      </c>
      <c r="F6" s="1418" t="s">
        <v>139</v>
      </c>
      <c r="G6" s="1418" t="s">
        <v>140</v>
      </c>
      <c r="H6" s="1418" t="s">
        <v>141</v>
      </c>
      <c r="I6" s="1418" t="s">
        <v>142</v>
      </c>
      <c r="J6" s="1418" t="s">
        <v>143</v>
      </c>
      <c r="K6" s="269"/>
    </row>
    <row r="7" spans="1:11" s="265" customFormat="1" ht="8.6999999999999993" customHeight="1">
      <c r="A7" s="266"/>
      <c r="B7" s="1421"/>
      <c r="C7" s="1419"/>
      <c r="D7" s="1419"/>
      <c r="E7" s="1419"/>
      <c r="F7" s="1419"/>
      <c r="G7" s="1419"/>
      <c r="H7" s="1419"/>
      <c r="I7" s="1419"/>
      <c r="J7" s="1419"/>
      <c r="K7" s="269"/>
    </row>
    <row r="8" spans="1:11" s="265" customFormat="1" ht="3" customHeight="1">
      <c r="A8" s="266"/>
      <c r="B8" s="271"/>
      <c r="C8" s="271"/>
      <c r="D8" s="271"/>
      <c r="E8" s="271"/>
      <c r="F8" s="271"/>
      <c r="G8" s="271"/>
      <c r="H8" s="271"/>
      <c r="I8" s="271"/>
      <c r="J8" s="271"/>
      <c r="K8" s="269"/>
    </row>
    <row r="9" spans="1:11" s="265" customFormat="1" ht="3" customHeight="1">
      <c r="A9" s="266"/>
      <c r="B9" s="270"/>
      <c r="C9" s="270"/>
      <c r="D9" s="270"/>
      <c r="E9" s="270"/>
      <c r="F9" s="270"/>
      <c r="G9" s="270"/>
      <c r="H9" s="270"/>
      <c r="I9" s="270"/>
      <c r="J9" s="270"/>
      <c r="K9" s="269"/>
    </row>
    <row r="10" spans="1:11" s="265" customFormat="1" ht="9" customHeight="1">
      <c r="A10" s="266"/>
      <c r="B10" s="1312">
        <v>1995</v>
      </c>
      <c r="C10" s="273">
        <f>SUM(D10:J10,D42:J42)</f>
        <v>436878</v>
      </c>
      <c r="D10" s="274">
        <v>41</v>
      </c>
      <c r="E10" s="274">
        <v>18752</v>
      </c>
      <c r="F10" s="274">
        <v>92623</v>
      </c>
      <c r="G10" s="274">
        <v>85319</v>
      </c>
      <c r="H10" s="274">
        <v>69419</v>
      </c>
      <c r="I10" s="274">
        <v>53876</v>
      </c>
      <c r="J10" s="274">
        <v>40532</v>
      </c>
      <c r="K10" s="269"/>
    </row>
    <row r="11" spans="1:11" s="265" customFormat="1" ht="9" customHeight="1">
      <c r="A11" s="266"/>
      <c r="B11" s="1312">
        <v>1996</v>
      </c>
      <c r="C11" s="273">
        <f>SUM(D11:J11,D43:J43)</f>
        <v>396022</v>
      </c>
      <c r="D11" s="274">
        <v>135</v>
      </c>
      <c r="E11" s="274">
        <v>30325</v>
      </c>
      <c r="F11" s="274">
        <v>85857</v>
      </c>
      <c r="G11" s="274">
        <v>74814</v>
      </c>
      <c r="H11" s="274">
        <v>59804</v>
      </c>
      <c r="I11" s="274">
        <v>47027</v>
      </c>
      <c r="J11" s="274">
        <v>34772</v>
      </c>
      <c r="K11" s="269"/>
    </row>
    <row r="12" spans="1:11" s="265" customFormat="1" ht="9" customHeight="1">
      <c r="A12" s="266"/>
      <c r="B12" s="1312">
        <v>1997</v>
      </c>
      <c r="C12" s="273">
        <f>SUM(D12:J12,D44:J44)</f>
        <v>423513</v>
      </c>
      <c r="D12" s="274">
        <v>632</v>
      </c>
      <c r="E12" s="274">
        <v>33991</v>
      </c>
      <c r="F12" s="274">
        <v>89770</v>
      </c>
      <c r="G12" s="274">
        <v>81532</v>
      </c>
      <c r="H12" s="274">
        <v>62985</v>
      </c>
      <c r="I12" s="274">
        <v>50128</v>
      </c>
      <c r="J12" s="274">
        <v>37547</v>
      </c>
      <c r="K12" s="269"/>
    </row>
    <row r="13" spans="1:11" s="265" customFormat="1" ht="9" customHeight="1">
      <c r="A13" s="266"/>
      <c r="B13" s="1312">
        <v>1998</v>
      </c>
      <c r="C13" s="273">
        <f>SUM(D13:J13,D45:J45)</f>
        <v>407601</v>
      </c>
      <c r="D13" s="274">
        <v>178</v>
      </c>
      <c r="E13" s="274">
        <v>36126</v>
      </c>
      <c r="F13" s="274">
        <v>84363</v>
      </c>
      <c r="G13" s="274">
        <v>78527</v>
      </c>
      <c r="H13" s="274">
        <v>60344</v>
      </c>
      <c r="I13" s="274">
        <v>48968</v>
      </c>
      <c r="J13" s="274">
        <v>36220</v>
      </c>
      <c r="K13" s="269"/>
    </row>
    <row r="14" spans="1:11" s="265" customFormat="1" ht="9" customHeight="1">
      <c r="A14" s="266"/>
      <c r="B14" s="1312">
        <v>1999</v>
      </c>
      <c r="C14" s="273">
        <f>SUM(D14:J14,D46:J46)</f>
        <v>423505</v>
      </c>
      <c r="D14" s="274">
        <v>207</v>
      </c>
      <c r="E14" s="274">
        <v>38014</v>
      </c>
      <c r="F14" s="274">
        <v>84970</v>
      </c>
      <c r="G14" s="274">
        <v>81807</v>
      </c>
      <c r="H14" s="274">
        <v>62960</v>
      </c>
      <c r="I14" s="274">
        <v>51203</v>
      </c>
      <c r="J14" s="274">
        <v>38366</v>
      </c>
      <c r="K14" s="269"/>
    </row>
    <row r="15" spans="1:11" s="265" customFormat="1" ht="9" customHeight="1">
      <c r="A15" s="266"/>
      <c r="B15" s="1312"/>
      <c r="C15" s="273"/>
      <c r="D15" s="274"/>
      <c r="E15" s="274"/>
      <c r="F15" s="274"/>
      <c r="G15" s="274"/>
      <c r="H15" s="274"/>
      <c r="I15" s="274"/>
      <c r="J15" s="274"/>
      <c r="K15" s="269"/>
    </row>
    <row r="16" spans="1:11" s="265" customFormat="1" ht="9" customHeight="1">
      <c r="A16" s="266"/>
      <c r="B16" s="1312">
        <v>2000</v>
      </c>
      <c r="C16" s="273">
        <f>SUM(D16:J16,D48:J48)</f>
        <v>454089</v>
      </c>
      <c r="D16" s="274">
        <v>200</v>
      </c>
      <c r="E16" s="274">
        <v>39549</v>
      </c>
      <c r="F16" s="274">
        <v>86748</v>
      </c>
      <c r="G16" s="274">
        <v>86093</v>
      </c>
      <c r="H16" s="274">
        <v>68397</v>
      </c>
      <c r="I16" s="274">
        <v>55409</v>
      </c>
      <c r="J16" s="274">
        <v>42422</v>
      </c>
      <c r="K16" s="269"/>
    </row>
    <row r="17" spans="1:11" s="265" customFormat="1" ht="9" customHeight="1">
      <c r="A17" s="266"/>
      <c r="B17" s="1312">
        <v>2001</v>
      </c>
      <c r="C17" s="273">
        <f>SUM(D17:J17,D49:J49)</f>
        <v>413748</v>
      </c>
      <c r="D17" s="274">
        <v>166</v>
      </c>
      <c r="E17" s="274">
        <v>33034</v>
      </c>
      <c r="F17" s="274">
        <v>78131</v>
      </c>
      <c r="G17" s="274">
        <v>77379</v>
      </c>
      <c r="H17" s="274">
        <v>63622</v>
      </c>
      <c r="I17" s="274">
        <v>51046</v>
      </c>
      <c r="J17" s="274">
        <v>39895</v>
      </c>
      <c r="K17" s="269"/>
    </row>
    <row r="18" spans="1:11" s="265" customFormat="1" ht="9" customHeight="1">
      <c r="A18" s="266"/>
      <c r="B18" s="1312">
        <v>2002</v>
      </c>
      <c r="C18" s="273">
        <f>SUM(D18:J18,D50:J50)</f>
        <v>387806</v>
      </c>
      <c r="D18" s="274">
        <v>49</v>
      </c>
      <c r="E18" s="274">
        <v>25936</v>
      </c>
      <c r="F18" s="274">
        <v>72238</v>
      </c>
      <c r="G18" s="274">
        <v>72421</v>
      </c>
      <c r="H18" s="274">
        <v>62713</v>
      </c>
      <c r="I18" s="274">
        <v>48732</v>
      </c>
      <c r="J18" s="274">
        <v>38095</v>
      </c>
      <c r="K18" s="269"/>
    </row>
    <row r="19" spans="1:11" s="265" customFormat="1" ht="9" customHeight="1">
      <c r="A19" s="266"/>
      <c r="B19" s="1312">
        <v>2003</v>
      </c>
      <c r="C19" s="273">
        <f>SUM(D19:J19,D51:J51)</f>
        <v>358784</v>
      </c>
      <c r="D19" s="274">
        <v>13</v>
      </c>
      <c r="E19" s="274">
        <v>10804</v>
      </c>
      <c r="F19" s="274">
        <v>62990</v>
      </c>
      <c r="G19" s="274">
        <v>65436</v>
      </c>
      <c r="H19" s="274">
        <v>61485</v>
      </c>
      <c r="I19" s="274">
        <v>47658</v>
      </c>
      <c r="J19" s="274">
        <v>38115</v>
      </c>
      <c r="K19" s="269"/>
    </row>
    <row r="20" spans="1:11" s="265" customFormat="1" ht="9" customHeight="1">
      <c r="A20" s="266"/>
      <c r="B20" s="1312">
        <v>2004</v>
      </c>
      <c r="C20" s="273">
        <f>SUM(D20:J20,D52:J52)</f>
        <v>360793</v>
      </c>
      <c r="D20" s="272">
        <v>0</v>
      </c>
      <c r="E20" s="274">
        <v>19571</v>
      </c>
      <c r="F20" s="274">
        <v>66133</v>
      </c>
      <c r="G20" s="274">
        <v>64565</v>
      </c>
      <c r="H20" s="274">
        <v>59841</v>
      </c>
      <c r="I20" s="274">
        <v>46630</v>
      </c>
      <c r="J20" s="274">
        <v>36552</v>
      </c>
      <c r="K20" s="269"/>
    </row>
    <row r="21" spans="1:11" s="265" customFormat="1" ht="9" customHeight="1">
      <c r="A21" s="266"/>
      <c r="B21" s="1312"/>
      <c r="C21" s="273"/>
      <c r="D21" s="272"/>
      <c r="E21" s="274"/>
      <c r="F21" s="274"/>
      <c r="G21" s="274"/>
      <c r="H21" s="274"/>
      <c r="I21" s="274"/>
      <c r="J21" s="274"/>
      <c r="K21" s="269"/>
    </row>
    <row r="22" spans="1:11" s="265" customFormat="1" ht="9" customHeight="1">
      <c r="A22" s="266"/>
      <c r="B22" s="1312">
        <v>2005</v>
      </c>
      <c r="C22" s="273">
        <f>SUM(D22:J22,D54:J54)</f>
        <v>373239</v>
      </c>
      <c r="D22" s="272">
        <v>21</v>
      </c>
      <c r="E22" s="274">
        <v>20622</v>
      </c>
      <c r="F22" s="274">
        <v>66797</v>
      </c>
      <c r="G22" s="274">
        <v>66938</v>
      </c>
      <c r="H22" s="274">
        <v>62244</v>
      </c>
      <c r="I22" s="274">
        <v>48564</v>
      </c>
      <c r="J22" s="274">
        <v>38001</v>
      </c>
      <c r="K22" s="269"/>
    </row>
    <row r="23" spans="1:11" s="265" customFormat="1" ht="9" customHeight="1">
      <c r="A23" s="266"/>
      <c r="B23" s="1312">
        <v>2006</v>
      </c>
      <c r="C23" s="273">
        <f>SUM(D23:J23,D55:J55)</f>
        <v>387827</v>
      </c>
      <c r="D23" s="272">
        <v>100</v>
      </c>
      <c r="E23" s="274">
        <v>21525</v>
      </c>
      <c r="F23" s="274">
        <v>69753</v>
      </c>
      <c r="G23" s="274">
        <v>69968</v>
      </c>
      <c r="H23" s="274">
        <v>63944</v>
      </c>
      <c r="I23" s="274">
        <v>51319</v>
      </c>
      <c r="J23" s="274">
        <v>39333</v>
      </c>
      <c r="K23" s="269"/>
    </row>
    <row r="24" spans="1:11" s="265" customFormat="1" ht="9" customHeight="1">
      <c r="A24" s="266"/>
      <c r="B24" s="1312">
        <v>2007</v>
      </c>
      <c r="C24" s="273">
        <f>SUM(D24:J24,D56:J56)</f>
        <v>450102</v>
      </c>
      <c r="D24" s="272">
        <v>25</v>
      </c>
      <c r="E24" s="274">
        <v>25371</v>
      </c>
      <c r="F24" s="274">
        <v>79831</v>
      </c>
      <c r="G24" s="274">
        <v>81702</v>
      </c>
      <c r="H24" s="274">
        <v>73173</v>
      </c>
      <c r="I24" s="274">
        <v>61850</v>
      </c>
      <c r="J24" s="274">
        <v>46224</v>
      </c>
      <c r="K24" s="269"/>
    </row>
    <row r="25" spans="1:11" s="265" customFormat="1" ht="9" customHeight="1">
      <c r="A25" s="266"/>
      <c r="B25" s="1312">
        <v>2008</v>
      </c>
      <c r="C25" s="273">
        <f>SUM(D25:J25,D57:J57)</f>
        <v>506934</v>
      </c>
      <c r="D25" s="272">
        <v>27</v>
      </c>
      <c r="E25" s="274">
        <v>27166</v>
      </c>
      <c r="F25" s="274">
        <v>89691</v>
      </c>
      <c r="G25" s="274">
        <v>92475</v>
      </c>
      <c r="H25" s="274">
        <v>80144</v>
      </c>
      <c r="I25" s="274">
        <v>70661</v>
      </c>
      <c r="J25" s="274">
        <v>52191</v>
      </c>
      <c r="K25" s="269"/>
    </row>
    <row r="26" spans="1:11" s="265" customFormat="1" ht="9" customHeight="1">
      <c r="A26" s="266"/>
      <c r="B26" s="1312">
        <v>2009</v>
      </c>
      <c r="C26" s="273">
        <f>SUM(D26:J26,D58:J58)</f>
        <v>489787</v>
      </c>
      <c r="D26" s="272">
        <v>21</v>
      </c>
      <c r="E26" s="274">
        <v>21305</v>
      </c>
      <c r="F26" s="274">
        <v>84869</v>
      </c>
      <c r="G26" s="274">
        <v>89813</v>
      </c>
      <c r="H26" s="274">
        <v>76966</v>
      </c>
      <c r="I26" s="274">
        <v>70036</v>
      </c>
      <c r="J26" s="274">
        <v>51882</v>
      </c>
      <c r="K26" s="269"/>
    </row>
    <row r="27" spans="1:11" s="265" customFormat="1" ht="9" customHeight="1">
      <c r="A27" s="266"/>
      <c r="B27" s="1312"/>
      <c r="C27" s="273"/>
      <c r="D27" s="272"/>
      <c r="E27" s="274"/>
      <c r="F27" s="274"/>
      <c r="G27" s="274"/>
      <c r="H27" s="274"/>
      <c r="I27" s="274"/>
      <c r="J27" s="274"/>
      <c r="K27" s="269"/>
    </row>
    <row r="28" spans="1:11" s="265" customFormat="1" ht="9" customHeight="1">
      <c r="A28" s="266"/>
      <c r="B28" s="1312">
        <v>2010</v>
      </c>
      <c r="C28" s="273">
        <f>SUM(D28:J28,D60:J60)</f>
        <v>506528</v>
      </c>
      <c r="D28" s="272">
        <v>9</v>
      </c>
      <c r="E28" s="274">
        <v>21575</v>
      </c>
      <c r="F28" s="274">
        <v>90161</v>
      </c>
      <c r="G28" s="274">
        <v>91666</v>
      </c>
      <c r="H28" s="274">
        <v>79783</v>
      </c>
      <c r="I28" s="274">
        <v>71931</v>
      </c>
      <c r="J28" s="274">
        <v>54016</v>
      </c>
      <c r="K28" s="269"/>
    </row>
    <row r="29" spans="1:11" s="265" customFormat="1" ht="9" customHeight="1">
      <c r="A29" s="266"/>
      <c r="B29" s="1312">
        <v>2011</v>
      </c>
      <c r="C29" s="273">
        <f>SUM(D29:J29,D61:J61)</f>
        <v>536322</v>
      </c>
      <c r="D29" s="272">
        <v>13</v>
      </c>
      <c r="E29" s="274">
        <v>22857</v>
      </c>
      <c r="F29" s="274">
        <v>96062</v>
      </c>
      <c r="G29" s="274">
        <v>95894</v>
      </c>
      <c r="H29" s="274">
        <v>84189</v>
      </c>
      <c r="I29" s="274">
        <v>74532</v>
      </c>
      <c r="J29" s="274">
        <v>57847</v>
      </c>
      <c r="K29" s="269"/>
    </row>
    <row r="30" spans="1:11" s="265" customFormat="1" ht="9.9" customHeight="1">
      <c r="A30" s="266"/>
      <c r="B30" s="1312">
        <v>2012</v>
      </c>
      <c r="C30" s="273">
        <f>SUM(D30:J30,D62:J62)</f>
        <v>557782</v>
      </c>
      <c r="D30" s="272">
        <v>26</v>
      </c>
      <c r="E30" s="274">
        <v>22768</v>
      </c>
      <c r="F30" s="274">
        <v>101632</v>
      </c>
      <c r="G30" s="274">
        <v>98540</v>
      </c>
      <c r="H30" s="274">
        <v>87442</v>
      </c>
      <c r="I30" s="274">
        <v>75813</v>
      </c>
      <c r="J30" s="274">
        <v>62235</v>
      </c>
      <c r="K30" s="269"/>
    </row>
    <row r="31" spans="1:11" s="265" customFormat="1" ht="9" customHeight="1">
      <c r="A31" s="266"/>
      <c r="B31" s="1312"/>
      <c r="C31" s="270"/>
      <c r="D31" s="272"/>
      <c r="E31" s="272"/>
      <c r="F31" s="272"/>
      <c r="G31" s="272"/>
      <c r="H31" s="272"/>
      <c r="I31" s="272"/>
      <c r="J31" s="272"/>
      <c r="K31" s="269"/>
    </row>
    <row r="32" spans="1:11" s="265" customFormat="1" ht="9" customHeight="1">
      <c r="A32" s="266"/>
      <c r="B32" s="1312"/>
      <c r="C32" s="270"/>
      <c r="D32" s="272"/>
      <c r="E32" s="272"/>
      <c r="F32" s="272"/>
      <c r="G32" s="272"/>
      <c r="H32" s="272"/>
      <c r="I32" s="272"/>
      <c r="J32" s="272"/>
      <c r="K32" s="269"/>
    </row>
    <row r="33" spans="1:11" s="265" customFormat="1" ht="9" customHeight="1">
      <c r="A33" s="266"/>
      <c r="B33" s="1312"/>
      <c r="C33" s="270"/>
      <c r="D33" s="272"/>
      <c r="E33" s="272"/>
      <c r="F33" s="272"/>
      <c r="G33" s="272"/>
      <c r="H33" s="272"/>
      <c r="I33" s="272"/>
      <c r="J33" s="272"/>
      <c r="K33" s="269"/>
    </row>
    <row r="34" spans="1:11" s="265" customFormat="1" ht="9.9" customHeight="1">
      <c r="A34" s="266"/>
      <c r="B34" s="1312"/>
      <c r="C34" s="270"/>
      <c r="D34" s="272"/>
      <c r="E34" s="272"/>
      <c r="F34" s="272"/>
      <c r="G34" s="272"/>
      <c r="H34" s="272"/>
      <c r="I34" s="272"/>
      <c r="J34" s="129" t="s">
        <v>156</v>
      </c>
      <c r="K34" s="269"/>
    </row>
    <row r="35" spans="1:11" s="265" customFormat="1" ht="9.9" customHeight="1">
      <c r="A35" s="266"/>
      <c r="B35" s="1312"/>
      <c r="C35" s="270"/>
      <c r="D35" s="272"/>
      <c r="E35" s="272"/>
      <c r="F35" s="272"/>
      <c r="G35" s="272"/>
      <c r="H35" s="272"/>
      <c r="I35" s="272"/>
      <c r="J35" s="270" t="s">
        <v>70</v>
      </c>
      <c r="K35" s="269"/>
    </row>
    <row r="36" spans="1:11" s="265" customFormat="1" ht="3" customHeight="1">
      <c r="A36" s="266"/>
      <c r="B36" s="275"/>
      <c r="C36" s="271"/>
      <c r="D36" s="271"/>
      <c r="E36" s="271"/>
      <c r="F36" s="271"/>
      <c r="G36" s="271"/>
      <c r="H36" s="271"/>
      <c r="I36" s="271"/>
      <c r="J36" s="271"/>
      <c r="K36" s="269"/>
    </row>
    <row r="37" spans="1:11" s="265" customFormat="1" ht="3" customHeight="1">
      <c r="A37" s="266"/>
      <c r="B37" s="1312"/>
      <c r="C37" s="270"/>
      <c r="D37" s="270"/>
      <c r="E37" s="270"/>
      <c r="F37" s="270"/>
      <c r="G37" s="270"/>
      <c r="H37" s="270"/>
      <c r="I37" s="270"/>
      <c r="J37" s="270"/>
      <c r="K37" s="269"/>
    </row>
    <row r="38" spans="1:11" s="265" customFormat="1" ht="8.6999999999999993" customHeight="1">
      <c r="A38" s="266"/>
      <c r="B38" s="1420" t="s">
        <v>3</v>
      </c>
      <c r="C38" s="270"/>
      <c r="D38" s="1418" t="s">
        <v>145</v>
      </c>
      <c r="E38" s="1418" t="s">
        <v>146</v>
      </c>
      <c r="F38" s="1418" t="s">
        <v>147</v>
      </c>
      <c r="G38" s="1418" t="s">
        <v>148</v>
      </c>
      <c r="H38" s="1418" t="s">
        <v>149</v>
      </c>
      <c r="I38" s="1418" t="s">
        <v>150</v>
      </c>
      <c r="J38" s="1418" t="s">
        <v>151</v>
      </c>
      <c r="K38" s="269"/>
    </row>
    <row r="39" spans="1:11" s="265" customFormat="1" ht="8.6999999999999993" customHeight="1">
      <c r="A39" s="266"/>
      <c r="B39" s="1421"/>
      <c r="C39" s="270"/>
      <c r="D39" s="1419"/>
      <c r="E39" s="1419"/>
      <c r="F39" s="1419"/>
      <c r="G39" s="1419"/>
      <c r="H39" s="1419"/>
      <c r="I39" s="1419"/>
      <c r="J39" s="1419"/>
      <c r="K39" s="269"/>
    </row>
    <row r="40" spans="1:11" s="265" customFormat="1" ht="3" customHeight="1">
      <c r="A40" s="266"/>
      <c r="B40" s="275"/>
      <c r="C40" s="271"/>
      <c r="D40" s="271"/>
      <c r="E40" s="271"/>
      <c r="F40" s="271"/>
      <c r="G40" s="271"/>
      <c r="H40" s="271"/>
      <c r="I40" s="271"/>
      <c r="J40" s="271"/>
      <c r="K40" s="269"/>
    </row>
    <row r="41" spans="1:11" s="265" customFormat="1" ht="3" customHeight="1">
      <c r="A41" s="266"/>
      <c r="B41" s="1312"/>
      <c r="C41" s="270"/>
      <c r="D41" s="270"/>
      <c r="E41" s="270"/>
      <c r="F41" s="270"/>
      <c r="G41" s="270"/>
      <c r="H41" s="270"/>
      <c r="I41" s="270"/>
      <c r="J41" s="270"/>
      <c r="K41" s="269"/>
    </row>
    <row r="42" spans="1:11" s="265" customFormat="1" ht="9" customHeight="1">
      <c r="A42" s="266"/>
      <c r="B42" s="1312">
        <v>1995</v>
      </c>
      <c r="C42" s="270"/>
      <c r="D42" s="273">
        <v>28116</v>
      </c>
      <c r="E42" s="273">
        <v>19057</v>
      </c>
      <c r="F42" s="273">
        <v>11936</v>
      </c>
      <c r="G42" s="273">
        <v>6409</v>
      </c>
      <c r="H42" s="273">
        <v>2386</v>
      </c>
      <c r="I42" s="273">
        <v>1009</v>
      </c>
      <c r="J42" s="273">
        <v>7403</v>
      </c>
      <c r="K42" s="269"/>
    </row>
    <row r="43" spans="1:11" s="265" customFormat="1" ht="9" customHeight="1">
      <c r="A43" s="266"/>
      <c r="B43" s="1312">
        <v>1996</v>
      </c>
      <c r="C43" s="270"/>
      <c r="D43" s="273">
        <v>24023</v>
      </c>
      <c r="E43" s="273">
        <v>15910</v>
      </c>
      <c r="F43" s="273">
        <v>9895</v>
      </c>
      <c r="G43" s="273">
        <v>4510</v>
      </c>
      <c r="H43" s="273">
        <v>1594</v>
      </c>
      <c r="I43" s="273">
        <v>724</v>
      </c>
      <c r="J43" s="273">
        <v>6632</v>
      </c>
      <c r="K43" s="269"/>
    </row>
    <row r="44" spans="1:11" s="265" customFormat="1" ht="9" customHeight="1">
      <c r="A44" s="266"/>
      <c r="B44" s="1312">
        <v>1997</v>
      </c>
      <c r="C44" s="270"/>
      <c r="D44" s="273">
        <v>25803</v>
      </c>
      <c r="E44" s="273">
        <v>17130</v>
      </c>
      <c r="F44" s="273">
        <v>10959</v>
      </c>
      <c r="G44" s="273">
        <v>4469</v>
      </c>
      <c r="H44" s="273">
        <v>1646</v>
      </c>
      <c r="I44" s="273">
        <v>702</v>
      </c>
      <c r="J44" s="273">
        <v>6219</v>
      </c>
      <c r="K44" s="269"/>
    </row>
    <row r="45" spans="1:11" s="265" customFormat="1" ht="9" customHeight="1">
      <c r="A45" s="266"/>
      <c r="B45" s="1312">
        <v>1998</v>
      </c>
      <c r="C45" s="270"/>
      <c r="D45" s="273">
        <v>25037</v>
      </c>
      <c r="E45" s="273">
        <v>16922</v>
      </c>
      <c r="F45" s="273">
        <v>10660</v>
      </c>
      <c r="G45" s="273">
        <v>4429</v>
      </c>
      <c r="H45" s="273">
        <v>1585</v>
      </c>
      <c r="I45" s="273">
        <v>604</v>
      </c>
      <c r="J45" s="273">
        <v>3638</v>
      </c>
      <c r="K45" s="269"/>
    </row>
    <row r="46" spans="1:11" s="265" customFormat="1" ht="9" customHeight="1">
      <c r="A46" s="266"/>
      <c r="B46" s="1312">
        <v>1999</v>
      </c>
      <c r="C46" s="270"/>
      <c r="D46" s="273">
        <v>27523</v>
      </c>
      <c r="E46" s="273">
        <v>18535</v>
      </c>
      <c r="F46" s="273">
        <v>11798</v>
      </c>
      <c r="G46" s="273">
        <v>4993</v>
      </c>
      <c r="H46" s="273">
        <v>1742</v>
      </c>
      <c r="I46" s="273">
        <v>664</v>
      </c>
      <c r="J46" s="273">
        <v>723</v>
      </c>
      <c r="K46" s="269"/>
    </row>
    <row r="47" spans="1:11" s="265" customFormat="1" ht="9" customHeight="1">
      <c r="A47" s="266"/>
      <c r="B47" s="1312"/>
      <c r="C47" s="270"/>
      <c r="D47" s="273"/>
      <c r="E47" s="273"/>
      <c r="F47" s="273"/>
      <c r="G47" s="273"/>
      <c r="H47" s="273"/>
      <c r="I47" s="273"/>
      <c r="J47" s="273"/>
      <c r="K47" s="269"/>
    </row>
    <row r="48" spans="1:11" s="265" customFormat="1" ht="8.6999999999999993" customHeight="1">
      <c r="A48" s="266"/>
      <c r="B48" s="1312">
        <v>2000</v>
      </c>
      <c r="C48" s="270"/>
      <c r="D48" s="273">
        <v>30951</v>
      </c>
      <c r="E48" s="273">
        <v>21174</v>
      </c>
      <c r="F48" s="273">
        <v>13517</v>
      </c>
      <c r="G48" s="273">
        <v>6038</v>
      </c>
      <c r="H48" s="273">
        <v>2010</v>
      </c>
      <c r="I48" s="273">
        <v>755</v>
      </c>
      <c r="J48" s="273">
        <v>826</v>
      </c>
      <c r="K48" s="269"/>
    </row>
    <row r="49" spans="1:11" s="265" customFormat="1" ht="8.6999999999999993" customHeight="1">
      <c r="A49" s="266"/>
      <c r="B49" s="1312">
        <v>2001</v>
      </c>
      <c r="C49" s="270"/>
      <c r="D49" s="273">
        <v>29586</v>
      </c>
      <c r="E49" s="273">
        <v>19815</v>
      </c>
      <c r="F49" s="273">
        <v>12723</v>
      </c>
      <c r="G49" s="273">
        <v>5371</v>
      </c>
      <c r="H49" s="273">
        <v>1838</v>
      </c>
      <c r="I49" s="273">
        <v>622</v>
      </c>
      <c r="J49" s="273">
        <v>520</v>
      </c>
      <c r="K49" s="269"/>
    </row>
    <row r="50" spans="1:11" s="265" customFormat="1" ht="8.6999999999999993" customHeight="1">
      <c r="A50" s="266"/>
      <c r="B50" s="1312">
        <v>2002</v>
      </c>
      <c r="C50" s="270"/>
      <c r="D50" s="273">
        <v>28323</v>
      </c>
      <c r="E50" s="273">
        <v>19075</v>
      </c>
      <c r="F50" s="273">
        <v>12438</v>
      </c>
      <c r="G50" s="273">
        <v>5230</v>
      </c>
      <c r="H50" s="273">
        <v>1675</v>
      </c>
      <c r="I50" s="273">
        <v>619</v>
      </c>
      <c r="J50" s="273">
        <v>262</v>
      </c>
      <c r="K50" s="269"/>
    </row>
    <row r="51" spans="1:11" s="265" customFormat="1" ht="8.6999999999999993" customHeight="1">
      <c r="A51" s="266"/>
      <c r="B51" s="1312">
        <v>2003</v>
      </c>
      <c r="C51" s="270"/>
      <c r="D51" s="273">
        <v>28697</v>
      </c>
      <c r="E51" s="273">
        <v>20509</v>
      </c>
      <c r="F51" s="273">
        <v>13244</v>
      </c>
      <c r="G51" s="273">
        <v>6650</v>
      </c>
      <c r="H51" s="273">
        <v>2156</v>
      </c>
      <c r="I51" s="273">
        <v>696</v>
      </c>
      <c r="J51" s="273">
        <v>331</v>
      </c>
      <c r="K51" s="269"/>
    </row>
    <row r="52" spans="1:11" s="265" customFormat="1" ht="8.6999999999999993" customHeight="1">
      <c r="A52" s="266"/>
      <c r="B52" s="1312">
        <v>2004</v>
      </c>
      <c r="C52" s="270"/>
      <c r="D52" s="273">
        <v>27523</v>
      </c>
      <c r="E52" s="273">
        <v>19222</v>
      </c>
      <c r="F52" s="273">
        <v>12794</v>
      </c>
      <c r="G52" s="273">
        <v>5330</v>
      </c>
      <c r="H52" s="273">
        <v>1760</v>
      </c>
      <c r="I52" s="273">
        <v>585</v>
      </c>
      <c r="J52" s="273">
        <v>287</v>
      </c>
      <c r="K52" s="269"/>
    </row>
    <row r="53" spans="1:11" s="265" customFormat="1" ht="9" customHeight="1">
      <c r="A53" s="266"/>
      <c r="B53" s="1312"/>
      <c r="C53" s="270"/>
      <c r="D53" s="273"/>
      <c r="E53" s="273"/>
      <c r="F53" s="273"/>
      <c r="G53" s="273"/>
      <c r="H53" s="273"/>
      <c r="I53" s="273"/>
      <c r="J53" s="273"/>
      <c r="K53" s="269"/>
    </row>
    <row r="54" spans="1:11" s="265" customFormat="1" ht="8.6999999999999993" customHeight="1">
      <c r="A54" s="266"/>
      <c r="B54" s="1312">
        <v>2005</v>
      </c>
      <c r="C54" s="270"/>
      <c r="D54" s="273">
        <v>28745</v>
      </c>
      <c r="E54" s="273">
        <v>20111</v>
      </c>
      <c r="F54" s="273">
        <v>12966</v>
      </c>
      <c r="G54" s="273">
        <v>5588</v>
      </c>
      <c r="H54" s="273">
        <v>1750</v>
      </c>
      <c r="I54" s="273">
        <v>591</v>
      </c>
      <c r="J54" s="273">
        <v>301</v>
      </c>
      <c r="K54" s="269"/>
    </row>
    <row r="55" spans="1:11" s="265" customFormat="1" ht="8.6999999999999993" customHeight="1">
      <c r="A55" s="266"/>
      <c r="B55" s="1312">
        <v>2006</v>
      </c>
      <c r="C55" s="270"/>
      <c r="D55" s="273">
        <v>29848</v>
      </c>
      <c r="E55" s="273">
        <v>20820</v>
      </c>
      <c r="F55" s="273">
        <v>13292</v>
      </c>
      <c r="G55" s="273">
        <v>5419</v>
      </c>
      <c r="H55" s="273">
        <v>1656</v>
      </c>
      <c r="I55" s="273">
        <v>543</v>
      </c>
      <c r="J55" s="273">
        <v>307</v>
      </c>
      <c r="K55" s="269"/>
    </row>
    <row r="56" spans="1:11" s="265" customFormat="1" ht="8.6999999999999993" customHeight="1">
      <c r="A56" s="266"/>
      <c r="B56" s="1312">
        <v>2007</v>
      </c>
      <c r="C56" s="270"/>
      <c r="D56" s="273">
        <v>34578</v>
      </c>
      <c r="E56" s="273">
        <v>24043</v>
      </c>
      <c r="F56" s="273">
        <v>14895</v>
      </c>
      <c r="G56" s="273">
        <v>5859</v>
      </c>
      <c r="H56" s="273">
        <v>1700</v>
      </c>
      <c r="I56" s="273">
        <v>545</v>
      </c>
      <c r="J56" s="273">
        <v>306</v>
      </c>
      <c r="K56" s="269"/>
    </row>
    <row r="57" spans="1:11" s="265" customFormat="1" ht="8.6999999999999993" customHeight="1">
      <c r="A57" s="266"/>
      <c r="B57" s="1312">
        <v>2008</v>
      </c>
      <c r="C57" s="270"/>
      <c r="D57" s="273">
        <v>39586</v>
      </c>
      <c r="E57" s="273">
        <v>27762</v>
      </c>
      <c r="F57" s="273">
        <v>17437</v>
      </c>
      <c r="G57" s="273">
        <v>6863</v>
      </c>
      <c r="H57" s="273">
        <v>1939</v>
      </c>
      <c r="I57" s="273">
        <v>642</v>
      </c>
      <c r="J57" s="273">
        <v>350</v>
      </c>
      <c r="K57" s="269"/>
    </row>
    <row r="58" spans="1:11" s="265" customFormat="1" ht="8.6999999999999993" customHeight="1">
      <c r="A58" s="266"/>
      <c r="B58" s="1312">
        <v>2009</v>
      </c>
      <c r="C58" s="270"/>
      <c r="D58" s="273">
        <v>39495</v>
      </c>
      <c r="E58" s="273">
        <v>27821</v>
      </c>
      <c r="F58" s="273">
        <v>17865</v>
      </c>
      <c r="G58" s="273">
        <v>6978</v>
      </c>
      <c r="H58" s="273">
        <v>1884</v>
      </c>
      <c r="I58" s="273">
        <v>551</v>
      </c>
      <c r="J58" s="273">
        <v>301</v>
      </c>
      <c r="K58" s="269"/>
    </row>
    <row r="59" spans="1:11" s="265" customFormat="1" ht="9" customHeight="1">
      <c r="A59" s="266"/>
      <c r="B59" s="1312"/>
      <c r="C59" s="270"/>
      <c r="D59" s="273"/>
      <c r="E59" s="273"/>
      <c r="F59" s="273"/>
      <c r="G59" s="273"/>
      <c r="H59" s="273"/>
      <c r="I59" s="273"/>
      <c r="J59" s="273"/>
      <c r="K59" s="269"/>
    </row>
    <row r="60" spans="1:11" s="265" customFormat="1" ht="9" customHeight="1">
      <c r="A60" s="266"/>
      <c r="B60" s="1312">
        <v>2010</v>
      </c>
      <c r="C60" s="270"/>
      <c r="D60" s="273">
        <v>40653</v>
      </c>
      <c r="E60" s="273">
        <v>28917</v>
      </c>
      <c r="F60" s="273">
        <v>18199</v>
      </c>
      <c r="G60" s="273">
        <v>6982</v>
      </c>
      <c r="H60" s="273">
        <v>1790</v>
      </c>
      <c r="I60" s="273">
        <v>554</v>
      </c>
      <c r="J60" s="273">
        <v>292</v>
      </c>
      <c r="K60" s="269"/>
    </row>
    <row r="61" spans="1:11" s="265" customFormat="1" ht="9" customHeight="1">
      <c r="A61" s="266"/>
      <c r="B61" s="1312">
        <v>2011</v>
      </c>
      <c r="C61" s="270"/>
      <c r="D61" s="273">
        <v>43799</v>
      </c>
      <c r="E61" s="273">
        <v>31091</v>
      </c>
      <c r="F61" s="273">
        <v>19766</v>
      </c>
      <c r="G61" s="273">
        <v>7490</v>
      </c>
      <c r="H61" s="273">
        <v>1888</v>
      </c>
      <c r="I61" s="273">
        <v>622</v>
      </c>
      <c r="J61" s="273">
        <v>272</v>
      </c>
      <c r="K61" s="269"/>
    </row>
    <row r="62" spans="1:11" s="265" customFormat="1" ht="9" customHeight="1">
      <c r="A62" s="266"/>
      <c r="B62" s="1312">
        <v>2012</v>
      </c>
      <c r="C62" s="270"/>
      <c r="D62" s="273">
        <v>45389</v>
      </c>
      <c r="E62" s="273">
        <v>32357</v>
      </c>
      <c r="F62" s="273">
        <v>21013</v>
      </c>
      <c r="G62" s="273">
        <v>7813</v>
      </c>
      <c r="H62" s="273">
        <v>1945</v>
      </c>
      <c r="I62" s="273">
        <v>543</v>
      </c>
      <c r="J62" s="273">
        <v>266</v>
      </c>
      <c r="K62" s="269"/>
    </row>
    <row r="63" spans="1:11" s="265" customFormat="1" ht="3" customHeight="1">
      <c r="A63" s="266"/>
      <c r="B63" s="275"/>
      <c r="C63" s="271"/>
      <c r="D63" s="276"/>
      <c r="E63" s="276"/>
      <c r="F63" s="276"/>
      <c r="G63" s="276"/>
      <c r="H63" s="276"/>
      <c r="I63" s="276"/>
      <c r="J63" s="276"/>
      <c r="K63" s="269"/>
    </row>
    <row r="64" spans="1:11" s="265" customFormat="1" ht="3" customHeight="1">
      <c r="A64" s="266"/>
      <c r="B64" s="1312"/>
      <c r="C64" s="270"/>
      <c r="D64" s="272"/>
      <c r="E64" s="272"/>
      <c r="F64" s="272"/>
      <c r="G64" s="272"/>
      <c r="H64" s="272"/>
      <c r="I64" s="272"/>
      <c r="J64" s="272"/>
      <c r="K64" s="269"/>
    </row>
    <row r="65" spans="1:12" s="265" customFormat="1" ht="8.6999999999999993" customHeight="1">
      <c r="A65" s="266"/>
      <c r="B65" s="218" t="s">
        <v>130</v>
      </c>
      <c r="C65" s="277"/>
      <c r="D65" s="277"/>
      <c r="E65" s="277"/>
      <c r="F65" s="277"/>
      <c r="G65" s="277"/>
      <c r="H65" s="277"/>
      <c r="I65" s="277"/>
      <c r="J65" s="272"/>
      <c r="K65" s="269"/>
    </row>
    <row r="66" spans="1:12" s="265" customFormat="1" ht="8.6999999999999993" customHeight="1">
      <c r="A66" s="266"/>
      <c r="B66" s="277" t="s">
        <v>152</v>
      </c>
      <c r="C66" s="277"/>
      <c r="D66" s="277"/>
      <c r="E66" s="277"/>
      <c r="F66" s="277"/>
      <c r="G66" s="277"/>
      <c r="H66" s="277"/>
      <c r="I66" s="277"/>
      <c r="J66" s="272"/>
      <c r="K66" s="269"/>
    </row>
    <row r="67" spans="1:12" s="265" customFormat="1" ht="4.6500000000000004" customHeight="1">
      <c r="A67" s="278"/>
      <c r="B67" s="276"/>
      <c r="C67" s="276"/>
      <c r="D67" s="276"/>
      <c r="E67" s="276"/>
      <c r="F67" s="276"/>
      <c r="G67" s="276"/>
      <c r="H67" s="276"/>
      <c r="I67" s="276"/>
      <c r="J67" s="276"/>
      <c r="K67" s="279"/>
    </row>
    <row r="68" spans="1:12" hidden="1">
      <c r="L68" s="159" t="s">
        <v>36</v>
      </c>
    </row>
  </sheetData>
  <sheetProtection sheet="1" objects="1" scenarios="1"/>
  <mergeCells count="17">
    <mergeCell ref="B6:B7"/>
    <mergeCell ref="C6:C7"/>
    <mergeCell ref="D6:D7"/>
    <mergeCell ref="E6:E7"/>
    <mergeCell ref="F6:F7"/>
    <mergeCell ref="B38:B39"/>
    <mergeCell ref="D38:D39"/>
    <mergeCell ref="E38:E39"/>
    <mergeCell ref="F38:F39"/>
    <mergeCell ref="G38:G39"/>
    <mergeCell ref="G6:G7"/>
    <mergeCell ref="J38:J39"/>
    <mergeCell ref="H6:H7"/>
    <mergeCell ref="I6:I7"/>
    <mergeCell ref="J6:J7"/>
    <mergeCell ref="H38:H39"/>
    <mergeCell ref="I38:I39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codeName="Hoja18"/>
  <dimension ref="A1:L70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159" customWidth="1"/>
    <col min="2" max="2" width="4.33203125" style="159" customWidth="1"/>
    <col min="3" max="3" width="6.44140625" style="159" customWidth="1"/>
    <col min="4" max="4" width="7.44140625" style="159" customWidth="1"/>
    <col min="5" max="5" width="7.5546875" style="159" customWidth="1"/>
    <col min="6" max="8" width="6.6640625" style="159" customWidth="1"/>
    <col min="9" max="10" width="6.5546875" style="159" customWidth="1"/>
    <col min="11" max="12" width="0.88671875" style="159" customWidth="1"/>
    <col min="13" max="16384" width="11.109375" style="159" hidden="1"/>
  </cols>
  <sheetData>
    <row r="1" spans="1:11" s="283" customFormat="1" ht="4.6500000000000004" customHeight="1">
      <c r="A1" s="280"/>
      <c r="B1" s="281"/>
      <c r="C1" s="281"/>
      <c r="D1" s="281"/>
      <c r="E1" s="281"/>
      <c r="F1" s="281"/>
      <c r="G1" s="281"/>
      <c r="H1" s="281"/>
      <c r="I1" s="281"/>
      <c r="J1" s="281"/>
      <c r="K1" s="282"/>
    </row>
    <row r="2" spans="1:11" s="283" customFormat="1" ht="11.1" customHeight="1">
      <c r="A2" s="284"/>
      <c r="B2" s="285" t="s">
        <v>155</v>
      </c>
      <c r="C2" s="286"/>
      <c r="D2" s="286"/>
      <c r="E2" s="289"/>
      <c r="F2" s="286"/>
      <c r="G2" s="286"/>
      <c r="H2" s="286"/>
      <c r="I2" s="286"/>
      <c r="J2" s="1346" t="s">
        <v>159</v>
      </c>
      <c r="K2" s="287"/>
    </row>
    <row r="3" spans="1:11" s="283" customFormat="1" ht="11.1" customHeight="1">
      <c r="A3" s="284"/>
      <c r="B3" s="285" t="s">
        <v>157</v>
      </c>
      <c r="C3" s="286"/>
      <c r="D3" s="286"/>
      <c r="E3" s="286"/>
      <c r="F3" s="286"/>
      <c r="G3" s="286"/>
      <c r="H3" s="288"/>
      <c r="I3" s="286"/>
      <c r="J3" s="289" t="s">
        <v>62</v>
      </c>
      <c r="K3" s="287"/>
    </row>
    <row r="4" spans="1:11" s="283" customFormat="1" ht="11.1" customHeight="1">
      <c r="A4" s="284"/>
      <c r="B4" s="285" t="s">
        <v>136</v>
      </c>
      <c r="C4" s="286"/>
      <c r="D4" s="286"/>
      <c r="E4" s="286"/>
      <c r="F4" s="286"/>
      <c r="G4" s="286"/>
      <c r="H4" s="288"/>
      <c r="I4" s="286"/>
      <c r="J4" s="289"/>
      <c r="K4" s="287"/>
    </row>
    <row r="5" spans="1:11" s="283" customFormat="1" ht="11.1" customHeight="1">
      <c r="A5" s="284"/>
      <c r="B5" s="285" t="s">
        <v>115</v>
      </c>
      <c r="C5" s="286"/>
      <c r="D5" s="286"/>
      <c r="E5" s="286"/>
      <c r="F5" s="286"/>
      <c r="G5" s="286"/>
      <c r="H5" s="286"/>
      <c r="I5" s="286"/>
      <c r="J5" s="286"/>
      <c r="K5" s="287"/>
    </row>
    <row r="6" spans="1:11" s="283" customFormat="1" ht="3" customHeight="1">
      <c r="A6" s="284"/>
      <c r="B6" s="290"/>
      <c r="C6" s="290"/>
      <c r="D6" s="290"/>
      <c r="E6" s="290"/>
      <c r="F6" s="290"/>
      <c r="G6" s="290"/>
      <c r="H6" s="290"/>
      <c r="I6" s="290"/>
      <c r="J6" s="290"/>
      <c r="K6" s="287"/>
    </row>
    <row r="7" spans="1:11" s="283" customFormat="1" ht="3" customHeight="1">
      <c r="A7" s="284"/>
      <c r="B7" s="291"/>
      <c r="C7" s="291"/>
      <c r="D7" s="291"/>
      <c r="E7" s="291"/>
      <c r="F7" s="291"/>
      <c r="G7" s="291"/>
      <c r="H7" s="291"/>
      <c r="I7" s="291"/>
      <c r="J7" s="291"/>
      <c r="K7" s="287"/>
    </row>
    <row r="8" spans="1:11" s="283" customFormat="1" ht="8.6999999999999993" customHeight="1">
      <c r="A8" s="284"/>
      <c r="B8" s="1424" t="s">
        <v>3</v>
      </c>
      <c r="C8" s="1423" t="s">
        <v>4</v>
      </c>
      <c r="D8" s="1422" t="s">
        <v>137</v>
      </c>
      <c r="E8" s="1422" t="s">
        <v>138</v>
      </c>
      <c r="F8" s="1422" t="s">
        <v>139</v>
      </c>
      <c r="G8" s="1422" t="s">
        <v>140</v>
      </c>
      <c r="H8" s="1422" t="s">
        <v>141</v>
      </c>
      <c r="I8" s="1422" t="s">
        <v>142</v>
      </c>
      <c r="J8" s="1422" t="s">
        <v>143</v>
      </c>
      <c r="K8" s="287"/>
    </row>
    <row r="9" spans="1:11" s="283" customFormat="1" ht="8.6999999999999993" customHeight="1">
      <c r="A9" s="284"/>
      <c r="B9" s="1425"/>
      <c r="C9" s="1423"/>
      <c r="D9" s="1423"/>
      <c r="E9" s="1423"/>
      <c r="F9" s="1423"/>
      <c r="G9" s="1423"/>
      <c r="H9" s="1423"/>
      <c r="I9" s="1423"/>
      <c r="J9" s="1423"/>
      <c r="K9" s="287"/>
    </row>
    <row r="10" spans="1:11" s="283" customFormat="1" ht="3" customHeight="1">
      <c r="A10" s="284"/>
      <c r="B10" s="290"/>
      <c r="C10" s="290"/>
      <c r="D10" s="290"/>
      <c r="E10" s="290"/>
      <c r="F10" s="290"/>
      <c r="G10" s="290"/>
      <c r="H10" s="290"/>
      <c r="I10" s="290"/>
      <c r="J10" s="290"/>
      <c r="K10" s="287"/>
    </row>
    <row r="11" spans="1:11" s="283" customFormat="1" ht="3" customHeight="1">
      <c r="A11" s="284"/>
      <c r="B11" s="289"/>
      <c r="C11" s="289"/>
      <c r="D11" s="289"/>
      <c r="E11" s="289"/>
      <c r="F11" s="289"/>
      <c r="G11" s="289"/>
      <c r="H11" s="289"/>
      <c r="I11" s="289"/>
      <c r="J11" s="289"/>
      <c r="K11" s="287"/>
    </row>
    <row r="12" spans="1:11" s="283" customFormat="1" ht="8.6999999999999993" customHeight="1">
      <c r="A12" s="284"/>
      <c r="B12" s="1313">
        <v>1995</v>
      </c>
      <c r="C12" s="292">
        <v>5</v>
      </c>
      <c r="D12" s="292">
        <v>0.3</v>
      </c>
      <c r="E12" s="292">
        <v>1.7</v>
      </c>
      <c r="F12" s="292">
        <v>5</v>
      </c>
      <c r="G12" s="292">
        <v>5.4</v>
      </c>
      <c r="H12" s="292">
        <v>5.5</v>
      </c>
      <c r="I12" s="292">
        <v>5.7</v>
      </c>
      <c r="J12" s="292">
        <v>6</v>
      </c>
      <c r="K12" s="287"/>
    </row>
    <row r="13" spans="1:11" s="283" customFormat="1" ht="8.6999999999999993" customHeight="1">
      <c r="A13" s="284"/>
      <c r="B13" s="1313">
        <v>1996</v>
      </c>
      <c r="C13" s="292">
        <v>4.3</v>
      </c>
      <c r="D13" s="292">
        <v>0.6</v>
      </c>
      <c r="E13" s="292">
        <v>2.6</v>
      </c>
      <c r="F13" s="292">
        <v>4.5999999999999996</v>
      </c>
      <c r="G13" s="292">
        <v>4.5</v>
      </c>
      <c r="H13" s="292">
        <v>4.5</v>
      </c>
      <c r="I13" s="292">
        <v>4.7</v>
      </c>
      <c r="J13" s="292">
        <v>4.7</v>
      </c>
      <c r="K13" s="287"/>
    </row>
    <row r="14" spans="1:11" s="283" customFormat="1" ht="8.6999999999999993" customHeight="1">
      <c r="A14" s="284"/>
      <c r="B14" s="1313">
        <v>1997</v>
      </c>
      <c r="C14" s="292">
        <v>3.9</v>
      </c>
      <c r="D14" s="292">
        <v>2.2999999999999998</v>
      </c>
      <c r="E14" s="292">
        <v>2.5</v>
      </c>
      <c r="F14" s="292">
        <v>4.2</v>
      </c>
      <c r="G14" s="292">
        <v>4.2</v>
      </c>
      <c r="H14" s="292">
        <v>4.0999999999999996</v>
      </c>
      <c r="I14" s="292">
        <v>4.3</v>
      </c>
      <c r="J14" s="292">
        <v>4.4000000000000004</v>
      </c>
      <c r="K14" s="287"/>
    </row>
    <row r="15" spans="1:11" s="283" customFormat="1" ht="8.6999999999999993" customHeight="1">
      <c r="A15" s="284"/>
      <c r="B15" s="1313">
        <v>1998</v>
      </c>
      <c r="C15" s="292">
        <v>3.6</v>
      </c>
      <c r="D15" s="292">
        <v>0.7</v>
      </c>
      <c r="E15" s="292">
        <v>2.2999999999999998</v>
      </c>
      <c r="F15" s="292">
        <v>3.5</v>
      </c>
      <c r="G15" s="292">
        <v>3.7</v>
      </c>
      <c r="H15" s="292">
        <v>3.8</v>
      </c>
      <c r="I15" s="292">
        <v>4.0999999999999996</v>
      </c>
      <c r="J15" s="292">
        <v>4.0999999999999996</v>
      </c>
      <c r="K15" s="287"/>
    </row>
    <row r="16" spans="1:11" s="283" customFormat="1" ht="8.6999999999999993" customHeight="1">
      <c r="A16" s="284"/>
      <c r="B16" s="1313">
        <v>1999</v>
      </c>
      <c r="C16" s="292">
        <v>3.6</v>
      </c>
      <c r="D16" s="292">
        <v>1.4</v>
      </c>
      <c r="E16" s="292">
        <v>2.6</v>
      </c>
      <c r="F16" s="292">
        <v>3.3</v>
      </c>
      <c r="G16" s="292">
        <v>3.7</v>
      </c>
      <c r="H16" s="292">
        <v>3.9</v>
      </c>
      <c r="I16" s="292">
        <v>4</v>
      </c>
      <c r="J16" s="292">
        <v>4.0999999999999996</v>
      </c>
      <c r="K16" s="287"/>
    </row>
    <row r="17" spans="1:11" s="283" customFormat="1" ht="9" customHeight="1">
      <c r="A17" s="284"/>
      <c r="B17" s="1313"/>
      <c r="C17" s="292"/>
      <c r="D17" s="292"/>
      <c r="E17" s="292"/>
      <c r="F17" s="292"/>
      <c r="G17" s="292"/>
      <c r="H17" s="292"/>
      <c r="I17" s="292"/>
      <c r="J17" s="292"/>
      <c r="K17" s="287"/>
    </row>
    <row r="18" spans="1:11" s="283" customFormat="1" ht="8.6999999999999993" customHeight="1">
      <c r="A18" s="284"/>
      <c r="B18" s="1313">
        <v>2000</v>
      </c>
      <c r="C18" s="292">
        <v>3.7</v>
      </c>
      <c r="D18" s="292">
        <v>1.4</v>
      </c>
      <c r="E18" s="292">
        <v>2.7</v>
      </c>
      <c r="F18" s="292">
        <v>3.4</v>
      </c>
      <c r="G18" s="292">
        <v>3.9</v>
      </c>
      <c r="H18" s="292">
        <v>4.2</v>
      </c>
      <c r="I18" s="292">
        <v>4.4000000000000004</v>
      </c>
      <c r="J18" s="292">
        <v>4.5</v>
      </c>
      <c r="K18" s="287"/>
    </row>
    <row r="19" spans="1:11" s="283" customFormat="1" ht="8.6999999999999993" customHeight="1">
      <c r="A19" s="284"/>
      <c r="B19" s="1313">
        <v>2001</v>
      </c>
      <c r="C19" s="292">
        <v>3.4</v>
      </c>
      <c r="D19" s="292">
        <v>4.4000000000000004</v>
      </c>
      <c r="E19" s="292">
        <v>3.4</v>
      </c>
      <c r="F19" s="292">
        <v>3.8</v>
      </c>
      <c r="G19" s="292">
        <v>3.7</v>
      </c>
      <c r="H19" s="292">
        <v>2.1</v>
      </c>
      <c r="I19" s="292">
        <v>3.9</v>
      </c>
      <c r="J19" s="292">
        <v>4</v>
      </c>
      <c r="K19" s="287"/>
    </row>
    <row r="20" spans="1:11" s="283" customFormat="1" ht="8.6999999999999993" customHeight="1">
      <c r="A20" s="284"/>
      <c r="B20" s="1313">
        <v>2002</v>
      </c>
      <c r="C20" s="292">
        <v>3.2</v>
      </c>
      <c r="D20" s="292">
        <v>6.3</v>
      </c>
      <c r="E20" s="292">
        <v>10.7</v>
      </c>
      <c r="F20" s="292">
        <v>12</v>
      </c>
      <c r="G20" s="292">
        <v>3.1</v>
      </c>
      <c r="H20" s="292">
        <v>1.6</v>
      </c>
      <c r="I20" s="292">
        <v>3.2</v>
      </c>
      <c r="J20" s="292">
        <v>3.3</v>
      </c>
      <c r="K20" s="287"/>
    </row>
    <row r="21" spans="1:11" s="283" customFormat="1" ht="8.6999999999999993" customHeight="1">
      <c r="A21" s="284"/>
      <c r="B21" s="1313">
        <v>2003</v>
      </c>
      <c r="C21" s="292">
        <v>3</v>
      </c>
      <c r="D21" s="292">
        <v>1.7</v>
      </c>
      <c r="E21" s="292">
        <v>4.4000000000000004</v>
      </c>
      <c r="F21" s="292">
        <v>10.5</v>
      </c>
      <c r="G21" s="292">
        <v>2.8</v>
      </c>
      <c r="H21" s="292">
        <v>1.5</v>
      </c>
      <c r="I21" s="292">
        <v>3.1</v>
      </c>
      <c r="J21" s="292">
        <v>3.3</v>
      </c>
      <c r="K21" s="287"/>
    </row>
    <row r="22" spans="1:11" s="283" customFormat="1" ht="8.6999999999999993" customHeight="1">
      <c r="A22" s="284"/>
      <c r="B22" s="1313">
        <v>2004</v>
      </c>
      <c r="C22" s="292">
        <v>2.9</v>
      </c>
      <c r="D22" s="292">
        <v>0</v>
      </c>
      <c r="E22" s="292">
        <v>6.7</v>
      </c>
      <c r="F22" s="292">
        <v>4.4000000000000004</v>
      </c>
      <c r="G22" s="292">
        <v>3.3</v>
      </c>
      <c r="H22" s="292">
        <v>1.5</v>
      </c>
      <c r="I22" s="292">
        <v>3.4</v>
      </c>
      <c r="J22" s="292">
        <v>3.4</v>
      </c>
      <c r="K22" s="287"/>
    </row>
    <row r="23" spans="1:11" s="283" customFormat="1" ht="9" customHeight="1">
      <c r="A23" s="284"/>
      <c r="B23" s="1313"/>
      <c r="C23" s="289"/>
      <c r="D23" s="289"/>
      <c r="E23" s="289"/>
      <c r="F23" s="289"/>
      <c r="G23" s="289"/>
      <c r="H23" s="289"/>
      <c r="I23" s="289"/>
      <c r="J23" s="289"/>
      <c r="K23" s="287"/>
    </row>
    <row r="24" spans="1:11" s="283" customFormat="1" ht="8.6999999999999993" customHeight="1">
      <c r="A24" s="284"/>
      <c r="B24" s="1313">
        <v>2005</v>
      </c>
      <c r="C24" s="292">
        <v>2.9</v>
      </c>
      <c r="D24" s="292">
        <v>0.5</v>
      </c>
      <c r="E24" s="292">
        <v>6.8</v>
      </c>
      <c r="F24" s="292">
        <v>4.3</v>
      </c>
      <c r="G24" s="292">
        <v>3.4</v>
      </c>
      <c r="H24" s="292">
        <v>1.5</v>
      </c>
      <c r="I24" s="292">
        <v>3.4</v>
      </c>
      <c r="J24" s="292">
        <v>3.4</v>
      </c>
      <c r="K24" s="287"/>
    </row>
    <row r="25" spans="1:11" s="283" customFormat="1" ht="8.6999999999999993" customHeight="1">
      <c r="A25" s="284"/>
      <c r="B25" s="1313">
        <v>2006</v>
      </c>
      <c r="C25" s="292">
        <v>2.9</v>
      </c>
      <c r="D25" s="292">
        <v>0</v>
      </c>
      <c r="E25" s="292">
        <v>2.5</v>
      </c>
      <c r="F25" s="292">
        <v>3.4</v>
      </c>
      <c r="G25" s="292">
        <v>3.3</v>
      </c>
      <c r="H25" s="292">
        <v>3.2</v>
      </c>
      <c r="I25" s="292">
        <v>3.3</v>
      </c>
      <c r="J25" s="292">
        <v>3.1</v>
      </c>
      <c r="K25" s="287"/>
    </row>
    <row r="26" spans="1:11" s="283" customFormat="1" ht="8.6999999999999993" customHeight="1">
      <c r="A26" s="284"/>
      <c r="B26" s="1313">
        <v>2007</v>
      </c>
      <c r="C26" s="292">
        <v>3.1</v>
      </c>
      <c r="D26" s="292">
        <v>0</v>
      </c>
      <c r="E26" s="292">
        <v>2.7</v>
      </c>
      <c r="F26" s="292">
        <v>3.7</v>
      </c>
      <c r="G26" s="292">
        <v>3.7</v>
      </c>
      <c r="H26" s="292">
        <v>3.5</v>
      </c>
      <c r="I26" s="292">
        <v>3.7</v>
      </c>
      <c r="J26" s="292">
        <v>3.4</v>
      </c>
      <c r="K26" s="287"/>
    </row>
    <row r="27" spans="1:11" s="283" customFormat="1" ht="8.6999999999999993" customHeight="1">
      <c r="A27" s="284"/>
      <c r="B27" s="1313">
        <v>2008</v>
      </c>
      <c r="C27" s="292">
        <v>3.6</v>
      </c>
      <c r="D27" s="292">
        <v>0</v>
      </c>
      <c r="E27" s="292">
        <v>3</v>
      </c>
      <c r="F27" s="292">
        <v>4.2</v>
      </c>
      <c r="G27" s="292">
        <v>4.2</v>
      </c>
      <c r="H27" s="292">
        <v>3.9</v>
      </c>
      <c r="I27" s="292">
        <v>4.3</v>
      </c>
      <c r="J27" s="292">
        <v>3.9</v>
      </c>
      <c r="K27" s="287"/>
    </row>
    <row r="28" spans="1:11" s="283" customFormat="1" ht="8.6999999999999993" customHeight="1">
      <c r="A28" s="284"/>
      <c r="B28" s="1313">
        <v>2009</v>
      </c>
      <c r="C28" s="292">
        <v>3.5454445691439398</v>
      </c>
      <c r="D28" s="292">
        <v>0</v>
      </c>
      <c r="E28" s="292">
        <v>2.4025301239718226</v>
      </c>
      <c r="F28" s="292">
        <v>4.0789511743778055</v>
      </c>
      <c r="G28" s="292">
        <v>4.2047249752285127</v>
      </c>
      <c r="H28" s="292">
        <v>3.8332627728764064</v>
      </c>
      <c r="I28" s="292">
        <v>4.3840082540027785</v>
      </c>
      <c r="J28" s="292">
        <v>4.0113828372424489</v>
      </c>
      <c r="K28" s="287"/>
    </row>
    <row r="29" spans="1:11" s="283" customFormat="1" ht="9" customHeight="1">
      <c r="A29" s="284"/>
      <c r="B29" s="1313"/>
      <c r="C29" s="292"/>
      <c r="D29" s="292"/>
      <c r="E29" s="292"/>
      <c r="F29" s="292"/>
      <c r="G29" s="292"/>
      <c r="H29" s="292"/>
      <c r="I29" s="292"/>
      <c r="J29" s="292"/>
      <c r="K29" s="287"/>
    </row>
    <row r="30" spans="1:11" s="283" customFormat="1" ht="8.6999999999999993" customHeight="1">
      <c r="A30" s="284"/>
      <c r="B30" s="1313">
        <v>2010</v>
      </c>
      <c r="C30" s="292">
        <v>3.5</v>
      </c>
      <c r="D30" s="292">
        <v>0.8</v>
      </c>
      <c r="E30" s="292">
        <v>4</v>
      </c>
      <c r="F30" s="292">
        <v>4.5</v>
      </c>
      <c r="G30" s="292">
        <v>3.7</v>
      </c>
      <c r="H30" s="292">
        <v>3.5</v>
      </c>
      <c r="I30" s="292">
        <v>3.3</v>
      </c>
      <c r="J30" s="292">
        <v>3.2</v>
      </c>
      <c r="K30" s="287"/>
    </row>
    <row r="31" spans="1:11" s="283" customFormat="1" ht="8.6999999999999993" customHeight="1">
      <c r="A31" s="284"/>
      <c r="B31" s="1313">
        <v>2011</v>
      </c>
      <c r="C31" s="292">
        <v>3.6</v>
      </c>
      <c r="D31" s="292">
        <v>1.1000000000000001</v>
      </c>
      <c r="E31" s="292">
        <v>4.2</v>
      </c>
      <c r="F31" s="292">
        <v>4.5999999999999996</v>
      </c>
      <c r="G31" s="292">
        <v>3.7</v>
      </c>
      <c r="H31" s="292">
        <v>3.5</v>
      </c>
      <c r="I31" s="292">
        <v>3.4</v>
      </c>
      <c r="J31" s="292">
        <v>3.2</v>
      </c>
      <c r="K31" s="287"/>
    </row>
    <row r="32" spans="1:11" s="283" customFormat="1" ht="8.6999999999999993" customHeight="1">
      <c r="A32" s="284"/>
      <c r="B32" s="1313">
        <v>2012</v>
      </c>
      <c r="C32" s="289">
        <v>3.6</v>
      </c>
      <c r="D32" s="289">
        <v>2</v>
      </c>
      <c r="E32" s="289">
        <v>4.0999999999999996</v>
      </c>
      <c r="F32" s="289">
        <v>4.5999999999999996</v>
      </c>
      <c r="G32" s="289">
        <v>3.7</v>
      </c>
      <c r="H32" s="289">
        <v>3.5</v>
      </c>
      <c r="I32" s="289">
        <v>3.3</v>
      </c>
      <c r="J32" s="289">
        <v>3.2</v>
      </c>
      <c r="K32" s="287"/>
    </row>
    <row r="33" spans="1:11" s="283" customFormat="1" ht="3.75" customHeight="1">
      <c r="A33" s="284"/>
      <c r="B33" s="1313"/>
      <c r="C33" s="289"/>
      <c r="D33" s="289"/>
      <c r="E33" s="289"/>
      <c r="F33" s="289"/>
      <c r="G33" s="289"/>
      <c r="H33" s="289"/>
      <c r="I33" s="289"/>
      <c r="J33" s="289"/>
      <c r="K33" s="287"/>
    </row>
    <row r="34" spans="1:11" s="283" customFormat="1" ht="5.85" customHeight="1">
      <c r="A34" s="284"/>
      <c r="B34" s="1313"/>
      <c r="C34" s="289"/>
      <c r="D34" s="289"/>
      <c r="E34" s="289"/>
      <c r="F34" s="289"/>
      <c r="G34" s="289"/>
      <c r="H34" s="289"/>
      <c r="I34" s="289"/>
      <c r="J34" s="289"/>
      <c r="K34" s="287"/>
    </row>
    <row r="35" spans="1:11" s="283" customFormat="1" ht="9" customHeight="1">
      <c r="A35" s="284"/>
      <c r="B35" s="1313"/>
      <c r="C35" s="289"/>
      <c r="D35" s="289"/>
      <c r="E35" s="289"/>
      <c r="F35" s="289"/>
      <c r="G35" s="289"/>
      <c r="H35" s="289"/>
      <c r="I35" s="289"/>
      <c r="J35" s="289"/>
      <c r="K35" s="287"/>
    </row>
    <row r="36" spans="1:11" s="283" customFormat="1" ht="8.6999999999999993" customHeight="1">
      <c r="A36" s="284"/>
      <c r="B36" s="1313"/>
      <c r="C36" s="289"/>
      <c r="D36" s="289"/>
      <c r="E36" s="289"/>
      <c r="F36" s="289"/>
      <c r="G36" s="289"/>
      <c r="H36" s="289"/>
      <c r="I36" s="289"/>
      <c r="J36" s="129" t="s">
        <v>159</v>
      </c>
      <c r="K36" s="287"/>
    </row>
    <row r="37" spans="1:11" s="283" customFormat="1" ht="8.6999999999999993" customHeight="1">
      <c r="A37" s="284"/>
      <c r="B37" s="1313"/>
      <c r="C37" s="289"/>
      <c r="D37" s="291"/>
      <c r="E37" s="291"/>
      <c r="F37" s="291"/>
      <c r="G37" s="291"/>
      <c r="H37" s="291"/>
      <c r="I37" s="291"/>
      <c r="J37" s="289" t="s">
        <v>70</v>
      </c>
      <c r="K37" s="287"/>
    </row>
    <row r="38" spans="1:11" s="283" customFormat="1" ht="3" customHeight="1">
      <c r="A38" s="284"/>
      <c r="B38" s="293"/>
      <c r="C38" s="290"/>
      <c r="D38" s="290"/>
      <c r="E38" s="290"/>
      <c r="F38" s="290"/>
      <c r="G38" s="290"/>
      <c r="H38" s="290"/>
      <c r="I38" s="290"/>
      <c r="J38" s="290"/>
      <c r="K38" s="287"/>
    </row>
    <row r="39" spans="1:11" s="283" customFormat="1" ht="3" customHeight="1">
      <c r="A39" s="284"/>
      <c r="B39" s="1313"/>
      <c r="C39" s="289"/>
      <c r="D39" s="289"/>
      <c r="E39" s="289"/>
      <c r="F39" s="289"/>
      <c r="G39" s="289"/>
      <c r="H39" s="289"/>
      <c r="I39" s="289"/>
      <c r="J39" s="289"/>
      <c r="K39" s="287"/>
    </row>
    <row r="40" spans="1:11" s="283" customFormat="1" ht="8.6999999999999993" customHeight="1">
      <c r="A40" s="284"/>
      <c r="B40" s="1424" t="s">
        <v>3</v>
      </c>
      <c r="C40" s="289"/>
      <c r="D40" s="1422" t="s">
        <v>145</v>
      </c>
      <c r="E40" s="1422" t="s">
        <v>146</v>
      </c>
      <c r="F40" s="1422" t="s">
        <v>147</v>
      </c>
      <c r="G40" s="1422" t="s">
        <v>148</v>
      </c>
      <c r="H40" s="1422" t="s">
        <v>149</v>
      </c>
      <c r="I40" s="1422" t="s">
        <v>150</v>
      </c>
      <c r="J40" s="1422" t="s">
        <v>151</v>
      </c>
      <c r="K40" s="287"/>
    </row>
    <row r="41" spans="1:11" s="283" customFormat="1" ht="8.6999999999999993" customHeight="1">
      <c r="A41" s="284"/>
      <c r="B41" s="1425"/>
      <c r="C41" s="289"/>
      <c r="D41" s="1422"/>
      <c r="E41" s="1422"/>
      <c r="F41" s="1422"/>
      <c r="G41" s="1422"/>
      <c r="H41" s="1422"/>
      <c r="I41" s="1422"/>
      <c r="J41" s="1422"/>
      <c r="K41" s="287"/>
    </row>
    <row r="42" spans="1:11" s="283" customFormat="1" ht="3" customHeight="1">
      <c r="A42" s="284"/>
      <c r="B42" s="293"/>
      <c r="C42" s="290"/>
      <c r="D42" s="290"/>
      <c r="E42" s="290"/>
      <c r="F42" s="290"/>
      <c r="G42" s="290"/>
      <c r="H42" s="290"/>
      <c r="I42" s="290"/>
      <c r="J42" s="290"/>
      <c r="K42" s="287"/>
    </row>
    <row r="43" spans="1:11" s="283" customFormat="1" ht="3" customHeight="1">
      <c r="A43" s="284"/>
      <c r="B43" s="1313"/>
      <c r="C43" s="289"/>
      <c r="D43" s="289"/>
      <c r="E43" s="289"/>
      <c r="F43" s="289"/>
      <c r="G43" s="289"/>
      <c r="H43" s="289"/>
      <c r="I43" s="289"/>
      <c r="J43" s="289"/>
      <c r="K43" s="287"/>
    </row>
    <row r="44" spans="1:11" s="283" customFormat="1" ht="8.6999999999999993" customHeight="1">
      <c r="A44" s="284"/>
      <c r="B44" s="1313">
        <v>1995</v>
      </c>
      <c r="C44" s="289"/>
      <c r="D44" s="294">
        <v>6</v>
      </c>
      <c r="E44" s="294">
        <v>5.8</v>
      </c>
      <c r="F44" s="294">
        <v>5</v>
      </c>
      <c r="G44" s="294">
        <v>4.3</v>
      </c>
      <c r="H44" s="294">
        <v>2.8</v>
      </c>
      <c r="I44" s="294">
        <v>2</v>
      </c>
      <c r="J44" s="294">
        <v>13.5</v>
      </c>
      <c r="K44" s="287"/>
    </row>
    <row r="45" spans="1:11" s="283" customFormat="1" ht="8.6999999999999993" customHeight="1">
      <c r="A45" s="284"/>
      <c r="B45" s="1313">
        <v>1996</v>
      </c>
      <c r="C45" s="289"/>
      <c r="D45" s="294">
        <v>4.7</v>
      </c>
      <c r="E45" s="294">
        <v>4.5</v>
      </c>
      <c r="F45" s="294">
        <v>4</v>
      </c>
      <c r="G45" s="294">
        <v>3</v>
      </c>
      <c r="H45" s="294">
        <v>1.7</v>
      </c>
      <c r="I45" s="294">
        <v>1.2</v>
      </c>
      <c r="J45" s="294">
        <v>9.8000000000000007</v>
      </c>
      <c r="K45" s="287"/>
    </row>
    <row r="46" spans="1:11" s="283" customFormat="1" ht="8.6999999999999993" customHeight="1">
      <c r="A46" s="284"/>
      <c r="B46" s="1313">
        <v>1997</v>
      </c>
      <c r="C46" s="289"/>
      <c r="D46" s="294">
        <v>4.4000000000000004</v>
      </c>
      <c r="E46" s="294">
        <v>4.2</v>
      </c>
      <c r="F46" s="294">
        <v>3.8</v>
      </c>
      <c r="G46" s="294">
        <v>2.5</v>
      </c>
      <c r="H46" s="294">
        <v>1.5</v>
      </c>
      <c r="I46" s="294">
        <v>1</v>
      </c>
      <c r="J46" s="294">
        <v>7.8</v>
      </c>
      <c r="K46" s="287"/>
    </row>
    <row r="47" spans="1:11" s="283" customFormat="1" ht="8.6999999999999993" customHeight="1">
      <c r="A47" s="284"/>
      <c r="B47" s="1313">
        <v>1998</v>
      </c>
      <c r="C47" s="289"/>
      <c r="D47" s="294">
        <v>4.0999999999999996</v>
      </c>
      <c r="E47" s="294">
        <v>4</v>
      </c>
      <c r="F47" s="294">
        <v>3.6</v>
      </c>
      <c r="G47" s="294">
        <v>2.7</v>
      </c>
      <c r="H47" s="294">
        <v>1.7</v>
      </c>
      <c r="I47" s="294">
        <v>1</v>
      </c>
      <c r="J47" s="294">
        <v>4.5</v>
      </c>
      <c r="K47" s="287"/>
    </row>
    <row r="48" spans="1:11" s="283" customFormat="1" ht="8.6999999999999993" customHeight="1">
      <c r="A48" s="284"/>
      <c r="B48" s="1313">
        <v>1999</v>
      </c>
      <c r="C48" s="289"/>
      <c r="D48" s="294">
        <v>4.2</v>
      </c>
      <c r="E48" s="294">
        <v>4.0999999999999996</v>
      </c>
      <c r="F48" s="294">
        <v>3.8</v>
      </c>
      <c r="G48" s="294">
        <v>3.2</v>
      </c>
      <c r="H48" s="294">
        <v>2.1</v>
      </c>
      <c r="I48" s="294">
        <v>1.4</v>
      </c>
      <c r="J48" s="294">
        <v>0.9</v>
      </c>
      <c r="K48" s="287"/>
    </row>
    <row r="49" spans="1:11" s="283" customFormat="1" ht="9" customHeight="1">
      <c r="A49" s="284"/>
      <c r="B49" s="1313"/>
      <c r="C49" s="289"/>
      <c r="D49" s="294"/>
      <c r="E49" s="294"/>
      <c r="F49" s="294"/>
      <c r="G49" s="294"/>
      <c r="H49" s="294"/>
      <c r="I49" s="294"/>
      <c r="J49" s="294"/>
      <c r="K49" s="287"/>
    </row>
    <row r="50" spans="1:11" s="283" customFormat="1" ht="8.6999999999999993" customHeight="1">
      <c r="A50" s="284"/>
      <c r="B50" s="1313">
        <v>2000</v>
      </c>
      <c r="C50" s="289"/>
      <c r="D50" s="294">
        <v>4.7</v>
      </c>
      <c r="E50" s="294">
        <v>4.7</v>
      </c>
      <c r="F50" s="294">
        <v>4.3</v>
      </c>
      <c r="G50" s="294">
        <v>3.9</v>
      </c>
      <c r="H50" s="294">
        <v>2.4</v>
      </c>
      <c r="I50" s="294">
        <v>1.6</v>
      </c>
      <c r="J50" s="294">
        <v>1</v>
      </c>
      <c r="K50" s="287"/>
    </row>
    <row r="51" spans="1:11" s="283" customFormat="1" ht="8.6999999999999993" customHeight="1">
      <c r="A51" s="284"/>
      <c r="B51" s="1313">
        <v>2001</v>
      </c>
      <c r="C51" s="289"/>
      <c r="D51" s="294">
        <v>4.2</v>
      </c>
      <c r="E51" s="294">
        <v>4.2</v>
      </c>
      <c r="F51" s="294">
        <v>4.0999999999999996</v>
      </c>
      <c r="G51" s="294">
        <v>3.5</v>
      </c>
      <c r="H51" s="294">
        <v>2.7</v>
      </c>
      <c r="I51" s="294">
        <v>1.7</v>
      </c>
      <c r="J51" s="294">
        <v>1.4</v>
      </c>
      <c r="K51" s="287"/>
    </row>
    <row r="52" spans="1:11" s="283" customFormat="1" ht="8.6999999999999993" customHeight="1">
      <c r="A52" s="284"/>
      <c r="B52" s="1313">
        <v>2002</v>
      </c>
      <c r="C52" s="289"/>
      <c r="D52" s="294">
        <v>3.3</v>
      </c>
      <c r="E52" s="294">
        <v>3.4</v>
      </c>
      <c r="F52" s="294">
        <v>3.3</v>
      </c>
      <c r="G52" s="294">
        <v>2.8</v>
      </c>
      <c r="H52" s="294">
        <v>2</v>
      </c>
      <c r="I52" s="294">
        <v>1.4</v>
      </c>
      <c r="J52" s="294">
        <v>0.6</v>
      </c>
      <c r="K52" s="287"/>
    </row>
    <row r="53" spans="1:11" s="283" customFormat="1" ht="8.6999999999999993" customHeight="1">
      <c r="A53" s="284"/>
      <c r="B53" s="1313">
        <v>2003</v>
      </c>
      <c r="C53" s="289"/>
      <c r="D53" s="294">
        <v>3.4</v>
      </c>
      <c r="E53" s="294">
        <v>3.6</v>
      </c>
      <c r="F53" s="294">
        <v>3.5</v>
      </c>
      <c r="G53" s="294">
        <v>3.6</v>
      </c>
      <c r="H53" s="294">
        <v>2.5</v>
      </c>
      <c r="I53" s="294">
        <v>1.6</v>
      </c>
      <c r="J53" s="294">
        <v>0.7</v>
      </c>
      <c r="K53" s="287"/>
    </row>
    <row r="54" spans="1:11" s="283" customFormat="1" ht="8.6999999999999993" customHeight="1">
      <c r="A54" s="284"/>
      <c r="B54" s="1313">
        <v>2004</v>
      </c>
      <c r="C54" s="289"/>
      <c r="D54" s="294">
        <v>3.5</v>
      </c>
      <c r="E54" s="294">
        <v>3.6</v>
      </c>
      <c r="F54" s="294">
        <v>3.4</v>
      </c>
      <c r="G54" s="294">
        <v>3.2</v>
      </c>
      <c r="H54" s="294">
        <v>2.2000000000000002</v>
      </c>
      <c r="I54" s="294">
        <v>1.3</v>
      </c>
      <c r="J54" s="294">
        <v>0.5</v>
      </c>
      <c r="K54" s="287"/>
    </row>
    <row r="55" spans="1:11" s="283" customFormat="1" ht="9" customHeight="1">
      <c r="A55" s="284"/>
      <c r="B55" s="1313"/>
      <c r="C55" s="289"/>
      <c r="D55" s="294"/>
      <c r="E55" s="294"/>
      <c r="F55" s="294"/>
      <c r="G55" s="294"/>
      <c r="H55" s="294"/>
      <c r="I55" s="294"/>
      <c r="J55" s="294"/>
      <c r="K55" s="287"/>
    </row>
    <row r="56" spans="1:11" s="283" customFormat="1" ht="8.6999999999999993" customHeight="1">
      <c r="A56" s="284"/>
      <c r="B56" s="1313">
        <v>2005</v>
      </c>
      <c r="C56" s="289"/>
      <c r="D56" s="294">
        <v>3.5</v>
      </c>
      <c r="E56" s="294">
        <v>3.6</v>
      </c>
      <c r="F56" s="294">
        <v>3.4</v>
      </c>
      <c r="G56" s="294">
        <v>3.2</v>
      </c>
      <c r="H56" s="294">
        <v>2.1</v>
      </c>
      <c r="I56" s="294">
        <v>1.3</v>
      </c>
      <c r="J56" s="294">
        <v>0.5</v>
      </c>
      <c r="K56" s="287"/>
    </row>
    <row r="57" spans="1:11" s="283" customFormat="1" ht="8.6999999999999993" customHeight="1">
      <c r="A57" s="284"/>
      <c r="B57" s="1313">
        <v>2006</v>
      </c>
      <c r="C57" s="289"/>
      <c r="D57" s="294">
        <v>2.9</v>
      </c>
      <c r="E57" s="294">
        <v>2.7</v>
      </c>
      <c r="F57" s="294">
        <v>2.2000000000000002</v>
      </c>
      <c r="G57" s="294">
        <v>1.3</v>
      </c>
      <c r="H57" s="294">
        <v>0.6</v>
      </c>
      <c r="I57" s="294">
        <v>0.3</v>
      </c>
      <c r="J57" s="294">
        <v>0.1</v>
      </c>
      <c r="K57" s="287"/>
    </row>
    <row r="58" spans="1:11" s="283" customFormat="1" ht="8.6999999999999993" customHeight="1">
      <c r="A58" s="284"/>
      <c r="B58" s="1313">
        <v>2007</v>
      </c>
      <c r="C58" s="289"/>
      <c r="D58" s="294">
        <v>3.2</v>
      </c>
      <c r="E58" s="294">
        <v>2.9</v>
      </c>
      <c r="F58" s="294">
        <v>2.2999999999999998</v>
      </c>
      <c r="G58" s="294">
        <v>1.3</v>
      </c>
      <c r="H58" s="294">
        <v>0.6</v>
      </c>
      <c r="I58" s="294">
        <v>0.3</v>
      </c>
      <c r="J58" s="294">
        <v>0.1</v>
      </c>
      <c r="K58" s="287"/>
    </row>
    <row r="59" spans="1:11" s="283" customFormat="1" ht="8.6999999999999993" customHeight="1">
      <c r="A59" s="284"/>
      <c r="B59" s="1313">
        <v>2008</v>
      </c>
      <c r="C59" s="289"/>
      <c r="D59" s="294">
        <v>3.7</v>
      </c>
      <c r="E59" s="294">
        <v>3.4</v>
      </c>
      <c r="F59" s="294">
        <v>2.8</v>
      </c>
      <c r="G59" s="294">
        <v>1.5</v>
      </c>
      <c r="H59" s="294">
        <v>0.7</v>
      </c>
      <c r="I59" s="294">
        <v>0.3</v>
      </c>
      <c r="J59" s="294">
        <v>0.1</v>
      </c>
      <c r="K59" s="287"/>
    </row>
    <row r="60" spans="1:11" s="283" customFormat="1" ht="8.6999999999999993" customHeight="1">
      <c r="A60" s="284"/>
      <c r="B60" s="1313">
        <v>2009</v>
      </c>
      <c r="C60" s="289"/>
      <c r="D60" s="294">
        <v>3.8366611774829127</v>
      </c>
      <c r="E60" s="294">
        <v>3.5081027176025743</v>
      </c>
      <c r="F60" s="294">
        <v>2.9339284125860501</v>
      </c>
      <c r="G60" s="294">
        <v>1.5927338918091241</v>
      </c>
      <c r="H60" s="294">
        <v>0.72451700299165256</v>
      </c>
      <c r="I60" s="294">
        <v>0.28870462918316137</v>
      </c>
      <c r="J60" s="294">
        <v>0.12138654253201721</v>
      </c>
      <c r="K60" s="287"/>
    </row>
    <row r="61" spans="1:11" s="283" customFormat="1" ht="9" customHeight="1">
      <c r="A61" s="284"/>
      <c r="B61" s="1313"/>
      <c r="C61" s="289"/>
      <c r="D61" s="294"/>
      <c r="E61" s="294"/>
      <c r="F61" s="294"/>
      <c r="G61" s="294"/>
      <c r="H61" s="294"/>
      <c r="I61" s="294"/>
      <c r="J61" s="294"/>
      <c r="K61" s="287"/>
    </row>
    <row r="62" spans="1:11" s="283" customFormat="1" ht="8.6999999999999993" customHeight="1">
      <c r="A62" s="284"/>
      <c r="B62" s="1313">
        <v>2010</v>
      </c>
      <c r="C62" s="289"/>
      <c r="D62" s="294">
        <v>3.2</v>
      </c>
      <c r="E62" s="294">
        <v>3.2</v>
      </c>
      <c r="F62" s="294">
        <v>3.1</v>
      </c>
      <c r="G62" s="294">
        <v>2.9</v>
      </c>
      <c r="H62" s="294">
        <v>2.2999999999999998</v>
      </c>
      <c r="I62" s="294">
        <v>1.8</v>
      </c>
      <c r="J62" s="294">
        <v>1.4</v>
      </c>
      <c r="K62" s="287"/>
    </row>
    <row r="63" spans="1:11" s="283" customFormat="1" ht="8.6999999999999993" customHeight="1">
      <c r="A63" s="284"/>
      <c r="B63" s="1313">
        <v>2011</v>
      </c>
      <c r="C63" s="289"/>
      <c r="D63" s="294">
        <v>3.2</v>
      </c>
      <c r="E63" s="294">
        <v>3.3</v>
      </c>
      <c r="F63" s="294">
        <v>3.1</v>
      </c>
      <c r="G63" s="294">
        <v>3</v>
      </c>
      <c r="H63" s="294">
        <v>2.2999999999999998</v>
      </c>
      <c r="I63" s="294">
        <v>2</v>
      </c>
      <c r="J63" s="294">
        <v>1.4</v>
      </c>
      <c r="K63" s="287"/>
    </row>
    <row r="64" spans="1:11" s="283" customFormat="1" ht="8.6999999999999993" customHeight="1">
      <c r="A64" s="284"/>
      <c r="B64" s="1313">
        <v>2012</v>
      </c>
      <c r="C64" s="289"/>
      <c r="D64" s="294">
        <v>3.2</v>
      </c>
      <c r="E64" s="294">
        <v>3.2</v>
      </c>
      <c r="F64" s="294">
        <v>3.1</v>
      </c>
      <c r="G64" s="294">
        <v>2.9</v>
      </c>
      <c r="H64" s="294">
        <v>2.2000000000000002</v>
      </c>
      <c r="I64" s="294">
        <v>1.6</v>
      </c>
      <c r="J64" s="294">
        <v>1.2</v>
      </c>
      <c r="K64" s="287"/>
    </row>
    <row r="65" spans="1:12" s="283" customFormat="1" ht="3" customHeight="1">
      <c r="A65" s="284"/>
      <c r="B65" s="293"/>
      <c r="C65" s="290"/>
      <c r="D65" s="295"/>
      <c r="E65" s="295"/>
      <c r="F65" s="295"/>
      <c r="G65" s="295"/>
      <c r="H65" s="295"/>
      <c r="I65" s="295"/>
      <c r="J65" s="295"/>
      <c r="K65" s="287"/>
    </row>
    <row r="66" spans="1:12" s="283" customFormat="1" ht="3" customHeight="1">
      <c r="A66" s="284"/>
      <c r="B66" s="1313"/>
      <c r="C66" s="289"/>
      <c r="D66" s="291"/>
      <c r="E66" s="291"/>
      <c r="F66" s="291"/>
      <c r="G66" s="291"/>
      <c r="H66" s="291"/>
      <c r="I66" s="291"/>
      <c r="J66" s="291"/>
      <c r="K66" s="287"/>
    </row>
    <row r="67" spans="1:12" s="283" customFormat="1" ht="8.6999999999999993" customHeight="1">
      <c r="A67" s="284"/>
      <c r="B67" s="218" t="s">
        <v>130</v>
      </c>
      <c r="C67" s="296"/>
      <c r="D67" s="296"/>
      <c r="E67" s="296"/>
      <c r="F67" s="296"/>
      <c r="G67" s="296"/>
      <c r="H67" s="296"/>
      <c r="I67" s="296"/>
      <c r="J67" s="291"/>
      <c r="K67" s="287"/>
    </row>
    <row r="68" spans="1:12" s="283" customFormat="1" ht="8.6999999999999993" customHeight="1">
      <c r="A68" s="284"/>
      <c r="B68" s="296" t="s">
        <v>152</v>
      </c>
      <c r="C68" s="296"/>
      <c r="D68" s="296"/>
      <c r="E68" s="296"/>
      <c r="F68" s="296"/>
      <c r="G68" s="296"/>
      <c r="H68" s="296"/>
      <c r="I68" s="296"/>
      <c r="J68" s="291"/>
      <c r="K68" s="287"/>
    </row>
    <row r="69" spans="1:12" s="283" customFormat="1" ht="4.6500000000000004" customHeight="1">
      <c r="A69" s="297"/>
      <c r="B69" s="295"/>
      <c r="C69" s="295"/>
      <c r="D69" s="295"/>
      <c r="E69" s="295"/>
      <c r="F69" s="295"/>
      <c r="G69" s="295"/>
      <c r="H69" s="295"/>
      <c r="I69" s="295"/>
      <c r="J69" s="295"/>
      <c r="K69" s="298"/>
    </row>
    <row r="70" spans="1:12" hidden="1">
      <c r="L70" s="159" t="s">
        <v>36</v>
      </c>
    </row>
  </sheetData>
  <sheetProtection sheet="1" objects="1" scenarios="1"/>
  <mergeCells count="17">
    <mergeCell ref="B8:B9"/>
    <mergeCell ref="C8:C9"/>
    <mergeCell ref="D8:D9"/>
    <mergeCell ref="E8:E9"/>
    <mergeCell ref="F8:F9"/>
    <mergeCell ref="B40:B41"/>
    <mergeCell ref="D40:D41"/>
    <mergeCell ref="E40:E41"/>
    <mergeCell ref="F40:F41"/>
    <mergeCell ref="G40:G41"/>
    <mergeCell ref="G8:G9"/>
    <mergeCell ref="J40:J41"/>
    <mergeCell ref="H8:H9"/>
    <mergeCell ref="I8:I9"/>
    <mergeCell ref="J8:J9"/>
    <mergeCell ref="H40:H41"/>
    <mergeCell ref="I40:I41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codeName="Hoja19"/>
  <dimension ref="A1:AC57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159" customWidth="1"/>
    <col min="2" max="2" width="24.6640625" style="159" customWidth="1"/>
    <col min="3" max="3" width="6.44140625" style="159" customWidth="1"/>
    <col min="4" max="7" width="5.5546875" style="159" customWidth="1"/>
    <col min="8" max="8" width="5.5546875" style="343" customWidth="1"/>
    <col min="9" max="10" width="0.88671875" style="159" customWidth="1"/>
    <col min="11" max="11" width="24.6640625" style="159" customWidth="1"/>
    <col min="12" max="12" width="6.44140625" style="159" customWidth="1"/>
    <col min="13" max="17" width="5.5546875" style="159" customWidth="1"/>
    <col min="18" max="19" width="0.88671875" style="159" customWidth="1"/>
    <col min="20" max="20" width="24.6640625" style="159" customWidth="1"/>
    <col min="21" max="21" width="6.44140625" style="159" customWidth="1"/>
    <col min="22" max="24" width="5.5546875" style="159" customWidth="1"/>
    <col min="25" max="26" width="5.5546875" style="343" customWidth="1"/>
    <col min="27" max="28" width="0.88671875" style="159" customWidth="1"/>
    <col min="29" max="29" width="0" style="159" hidden="1" customWidth="1"/>
    <col min="30" max="16384" width="11.109375" style="159" hidden="1"/>
  </cols>
  <sheetData>
    <row r="1" spans="1:29" s="302" customFormat="1" ht="4.6500000000000004" customHeight="1">
      <c r="A1" s="299"/>
      <c r="B1" s="300"/>
      <c r="C1" s="300"/>
      <c r="D1" s="300"/>
      <c r="E1" s="300"/>
      <c r="F1" s="300"/>
      <c r="G1" s="300"/>
      <c r="H1" s="300"/>
      <c r="I1" s="301"/>
      <c r="J1" s="299"/>
      <c r="K1" s="300"/>
      <c r="L1" s="300"/>
      <c r="M1" s="300"/>
      <c r="N1" s="300"/>
      <c r="O1" s="300"/>
      <c r="P1" s="300"/>
      <c r="Q1" s="300"/>
      <c r="R1" s="301"/>
      <c r="S1" s="299"/>
      <c r="T1" s="300"/>
      <c r="U1" s="300"/>
      <c r="V1" s="300"/>
      <c r="W1" s="300"/>
      <c r="X1" s="300"/>
      <c r="Y1" s="300"/>
      <c r="Z1" s="300"/>
      <c r="AA1" s="301"/>
    </row>
    <row r="2" spans="1:29" s="302" customFormat="1" ht="11.1" customHeight="1">
      <c r="A2" s="303"/>
      <c r="B2" s="304" t="s">
        <v>158</v>
      </c>
      <c r="C2" s="305"/>
      <c r="D2" s="305"/>
      <c r="E2" s="941"/>
      <c r="F2" s="306"/>
      <c r="G2" s="306"/>
      <c r="H2" s="307" t="s">
        <v>209</v>
      </c>
      <c r="I2" s="308"/>
      <c r="J2" s="303"/>
      <c r="K2" s="304" t="s">
        <v>158</v>
      </c>
      <c r="L2" s="305"/>
      <c r="M2" s="305"/>
      <c r="N2" s="305"/>
      <c r="O2" s="305"/>
      <c r="P2" s="305"/>
      <c r="Q2" s="307" t="s">
        <v>209</v>
      </c>
      <c r="R2" s="308"/>
      <c r="S2" s="303"/>
      <c r="T2" s="304" t="s">
        <v>158</v>
      </c>
      <c r="U2" s="305"/>
      <c r="V2" s="305"/>
      <c r="W2" s="306"/>
      <c r="X2" s="306"/>
      <c r="Z2" s="1351" t="s">
        <v>209</v>
      </c>
      <c r="AA2" s="308"/>
      <c r="AB2" s="309"/>
    </row>
    <row r="3" spans="1:29" s="302" customFormat="1" ht="11.1" customHeight="1">
      <c r="A3" s="303"/>
      <c r="B3" s="304" t="s">
        <v>160</v>
      </c>
      <c r="C3" s="305"/>
      <c r="D3" s="305"/>
      <c r="E3" s="305"/>
      <c r="F3" s="305"/>
      <c r="G3" s="305"/>
      <c r="H3" s="310" t="s">
        <v>62</v>
      </c>
      <c r="I3" s="308"/>
      <c r="J3" s="303"/>
      <c r="K3" s="304" t="s">
        <v>160</v>
      </c>
      <c r="L3" s="305"/>
      <c r="M3" s="305"/>
      <c r="N3" s="305"/>
      <c r="O3" s="305"/>
      <c r="P3" s="305"/>
      <c r="Q3" s="310" t="s">
        <v>161</v>
      </c>
      <c r="R3" s="308"/>
      <c r="S3" s="303"/>
      <c r="T3" s="304" t="s">
        <v>160</v>
      </c>
      <c r="U3" s="305"/>
      <c r="V3" s="305"/>
      <c r="W3" s="305"/>
      <c r="X3" s="305"/>
      <c r="Z3" s="310" t="s">
        <v>162</v>
      </c>
      <c r="AA3" s="308"/>
      <c r="AB3" s="309"/>
    </row>
    <row r="4" spans="1:29" s="302" customFormat="1" ht="11.1" customHeight="1">
      <c r="A4" s="303"/>
      <c r="B4" s="304" t="s">
        <v>115</v>
      </c>
      <c r="C4" s="305"/>
      <c r="D4" s="305"/>
      <c r="E4" s="305"/>
      <c r="F4" s="305"/>
      <c r="G4" s="305"/>
      <c r="H4" s="305"/>
      <c r="I4" s="308"/>
      <c r="J4" s="303"/>
      <c r="K4" s="304" t="s">
        <v>115</v>
      </c>
      <c r="L4" s="305"/>
      <c r="M4" s="305"/>
      <c r="N4" s="305"/>
      <c r="O4" s="305"/>
      <c r="P4" s="305"/>
      <c r="Q4" s="305"/>
      <c r="R4" s="308"/>
      <c r="S4" s="303"/>
      <c r="T4" s="304" t="s">
        <v>115</v>
      </c>
      <c r="U4" s="305"/>
      <c r="V4" s="305"/>
      <c r="W4" s="305"/>
      <c r="X4" s="305"/>
      <c r="Y4" s="305"/>
      <c r="Z4" s="305"/>
      <c r="AA4" s="308"/>
      <c r="AB4" s="309"/>
    </row>
    <row r="5" spans="1:29" s="302" customFormat="1" ht="3" customHeight="1">
      <c r="A5" s="303"/>
      <c r="B5" s="311"/>
      <c r="C5" s="312"/>
      <c r="D5" s="312"/>
      <c r="E5" s="312"/>
      <c r="F5" s="312"/>
      <c r="G5" s="312"/>
      <c r="H5" s="312"/>
      <c r="I5" s="313"/>
      <c r="J5" s="303"/>
      <c r="K5" s="311"/>
      <c r="L5" s="312"/>
      <c r="M5" s="312"/>
      <c r="N5" s="312"/>
      <c r="O5" s="312"/>
      <c r="P5" s="312"/>
      <c r="Q5" s="312"/>
      <c r="R5" s="313"/>
      <c r="S5" s="303"/>
      <c r="T5" s="311"/>
      <c r="U5" s="312"/>
      <c r="V5" s="312"/>
      <c r="W5" s="312"/>
      <c r="X5" s="312"/>
      <c r="Y5" s="312"/>
      <c r="Z5" s="314"/>
      <c r="AA5" s="313"/>
    </row>
    <row r="6" spans="1:29" s="302" customFormat="1" ht="3" customHeight="1">
      <c r="A6" s="303"/>
      <c r="B6" s="314"/>
      <c r="C6" s="314"/>
      <c r="D6" s="314"/>
      <c r="E6" s="314"/>
      <c r="F6" s="314"/>
      <c r="G6" s="314"/>
      <c r="H6" s="314"/>
      <c r="I6" s="313"/>
      <c r="J6" s="303"/>
      <c r="K6" s="314"/>
      <c r="L6" s="314"/>
      <c r="M6" s="314"/>
      <c r="N6" s="314"/>
      <c r="O6" s="314"/>
      <c r="P6" s="314"/>
      <c r="Q6" s="314"/>
      <c r="R6" s="313"/>
      <c r="S6" s="303"/>
      <c r="T6" s="314"/>
      <c r="U6" s="314"/>
      <c r="V6" s="314"/>
      <c r="W6" s="314"/>
      <c r="X6" s="314"/>
      <c r="Y6" s="314"/>
      <c r="Z6" s="300"/>
      <c r="AA6" s="313"/>
    </row>
    <row r="7" spans="1:29" s="317" customFormat="1" ht="11.1" customHeight="1">
      <c r="A7" s="315"/>
      <c r="B7" s="316" t="s">
        <v>163</v>
      </c>
      <c r="C7" s="317">
        <v>1995</v>
      </c>
      <c r="D7" s="307">
        <v>1996</v>
      </c>
      <c r="E7" s="307">
        <v>1997</v>
      </c>
      <c r="F7" s="307">
        <v>1998</v>
      </c>
      <c r="G7" s="307">
        <v>1999</v>
      </c>
      <c r="H7" s="307">
        <v>2000</v>
      </c>
      <c r="I7" s="318"/>
      <c r="J7" s="315"/>
      <c r="K7" s="316" t="s">
        <v>163</v>
      </c>
      <c r="L7" s="317">
        <v>2001</v>
      </c>
      <c r="M7" s="307">
        <v>2002</v>
      </c>
      <c r="N7" s="307">
        <v>2003</v>
      </c>
      <c r="O7" s="307">
        <v>2004</v>
      </c>
      <c r="P7" s="307">
        <v>2005</v>
      </c>
      <c r="Q7" s="307">
        <v>2006</v>
      </c>
      <c r="R7" s="318"/>
      <c r="S7" s="315"/>
      <c r="T7" s="316" t="s">
        <v>163</v>
      </c>
      <c r="U7" s="317">
        <v>2007</v>
      </c>
      <c r="V7" s="307">
        <v>2008</v>
      </c>
      <c r="W7" s="307">
        <v>2009</v>
      </c>
      <c r="X7" s="307">
        <v>2010</v>
      </c>
      <c r="Y7" s="307">
        <v>2011</v>
      </c>
      <c r="Z7" s="307" t="s">
        <v>10</v>
      </c>
      <c r="AA7" s="318"/>
      <c r="AB7" s="319"/>
    </row>
    <row r="8" spans="1:29" s="302" customFormat="1" ht="3" customHeight="1">
      <c r="A8" s="303"/>
      <c r="B8" s="311"/>
      <c r="C8" s="311"/>
      <c r="D8" s="311"/>
      <c r="E8" s="311"/>
      <c r="F8" s="311"/>
      <c r="G8" s="311"/>
      <c r="H8" s="311"/>
      <c r="I8" s="318"/>
      <c r="J8" s="303"/>
      <c r="K8" s="311"/>
      <c r="L8" s="311"/>
      <c r="M8" s="311"/>
      <c r="N8" s="311"/>
      <c r="O8" s="311"/>
      <c r="P8" s="311"/>
      <c r="Q8" s="311"/>
      <c r="R8" s="318"/>
      <c r="S8" s="303"/>
      <c r="T8" s="311"/>
      <c r="U8" s="311"/>
      <c r="V8" s="311"/>
      <c r="W8" s="311"/>
      <c r="X8" s="311"/>
      <c r="Y8" s="311"/>
      <c r="Z8" s="311"/>
      <c r="AA8" s="318"/>
      <c r="AB8" s="319"/>
    </row>
    <row r="9" spans="1:29" s="302" customFormat="1" ht="3" customHeight="1">
      <c r="A9" s="303"/>
      <c r="B9" s="316"/>
      <c r="C9" s="316"/>
      <c r="D9" s="316"/>
      <c r="E9" s="316"/>
      <c r="F9" s="316"/>
      <c r="G9" s="316"/>
      <c r="H9" s="316"/>
      <c r="I9" s="318"/>
      <c r="J9" s="303"/>
      <c r="K9" s="316"/>
      <c r="L9" s="316"/>
      <c r="M9" s="316"/>
      <c r="N9" s="316"/>
      <c r="O9" s="316"/>
      <c r="P9" s="316"/>
      <c r="Q9" s="316"/>
      <c r="R9" s="318"/>
      <c r="S9" s="303"/>
      <c r="T9" s="316"/>
      <c r="U9" s="316"/>
      <c r="V9" s="316"/>
      <c r="W9" s="316"/>
      <c r="X9" s="316"/>
      <c r="Y9" s="316"/>
      <c r="Z9" s="316"/>
      <c r="AA9" s="318"/>
      <c r="AB9" s="319"/>
    </row>
    <row r="10" spans="1:29" s="302" customFormat="1" ht="10.199999999999999" customHeight="1">
      <c r="A10" s="303"/>
      <c r="B10" s="320" t="s">
        <v>4</v>
      </c>
      <c r="C10" s="321">
        <f>SUM(C12:C48)</f>
        <v>361696</v>
      </c>
      <c r="D10" s="321">
        <f t="shared" ref="D10:H10" si="0">SUM(D12:D48)</f>
        <v>324497</v>
      </c>
      <c r="E10" s="321">
        <f t="shared" si="0"/>
        <v>343642</v>
      </c>
      <c r="F10" s="321">
        <f t="shared" si="0"/>
        <v>330379</v>
      </c>
      <c r="G10" s="321">
        <f t="shared" si="0"/>
        <v>341974</v>
      </c>
      <c r="H10" s="321">
        <f t="shared" si="0"/>
        <v>362282</v>
      </c>
      <c r="I10" s="313"/>
      <c r="J10" s="303"/>
      <c r="K10" s="320" t="s">
        <v>4</v>
      </c>
      <c r="L10" s="321">
        <f t="shared" ref="L10:P10" si="1">SUM(L12:L48)</f>
        <v>329670</v>
      </c>
      <c r="M10" s="321">
        <f t="shared" si="1"/>
        <v>307481</v>
      </c>
      <c r="N10" s="321">
        <f t="shared" si="1"/>
        <v>286336</v>
      </c>
      <c r="O10" s="321">
        <f t="shared" si="1"/>
        <v>289887</v>
      </c>
      <c r="P10" s="321">
        <f t="shared" si="1"/>
        <v>302886</v>
      </c>
      <c r="Q10" s="321">
        <v>314762</v>
      </c>
      <c r="R10" s="313"/>
      <c r="S10" s="303"/>
      <c r="T10" s="320" t="s">
        <v>4</v>
      </c>
      <c r="U10" s="321">
        <v>363935</v>
      </c>
      <c r="V10" s="321">
        <v>414859</v>
      </c>
      <c r="W10" s="321">
        <v>399125</v>
      </c>
      <c r="X10" s="321">
        <v>406802</v>
      </c>
      <c r="Y10" s="321">
        <v>426148</v>
      </c>
      <c r="Z10" s="321">
        <v>439453</v>
      </c>
      <c r="AA10" s="313"/>
    </row>
    <row r="11" spans="1:29" s="302" customFormat="1" ht="10.199999999999999" customHeight="1">
      <c r="A11" s="303"/>
      <c r="B11" s="322" t="s">
        <v>164</v>
      </c>
      <c r="D11" s="323"/>
      <c r="E11" s="323"/>
      <c r="F11" s="323"/>
      <c r="G11" s="323"/>
      <c r="H11" s="323"/>
      <c r="I11" s="313"/>
      <c r="J11" s="303"/>
      <c r="K11" s="322" t="s">
        <v>164</v>
      </c>
      <c r="M11" s="323"/>
      <c r="N11" s="323"/>
      <c r="O11" s="323"/>
      <c r="P11" s="323"/>
      <c r="Q11" s="323"/>
      <c r="R11" s="313"/>
      <c r="S11" s="303"/>
      <c r="T11" s="322" t="s">
        <v>164</v>
      </c>
      <c r="V11" s="323"/>
      <c r="W11" s="323"/>
      <c r="X11" s="323"/>
      <c r="Y11" s="323"/>
      <c r="Z11" s="323"/>
      <c r="AA11" s="313"/>
    </row>
    <row r="12" spans="1:29" s="302" customFormat="1" ht="10.199999999999999" customHeight="1">
      <c r="A12" s="303"/>
      <c r="B12" s="322" t="s">
        <v>165</v>
      </c>
      <c r="C12" s="324">
        <v>24312</v>
      </c>
      <c r="D12" s="323">
        <v>18551</v>
      </c>
      <c r="E12" s="323">
        <v>13598</v>
      </c>
      <c r="F12" s="323">
        <v>16116</v>
      </c>
      <c r="G12" s="323">
        <v>15125</v>
      </c>
      <c r="H12" s="323">
        <v>13907</v>
      </c>
      <c r="I12" s="313"/>
      <c r="J12" s="303"/>
      <c r="K12" s="322" t="s">
        <v>165</v>
      </c>
      <c r="L12" s="324">
        <v>11775</v>
      </c>
      <c r="M12" s="323">
        <v>10611</v>
      </c>
      <c r="N12" s="323">
        <v>9419</v>
      </c>
      <c r="O12" s="323">
        <v>8808</v>
      </c>
      <c r="P12" s="323">
        <v>8745</v>
      </c>
      <c r="Q12" s="323">
        <v>4215</v>
      </c>
      <c r="R12" s="313"/>
      <c r="S12" s="303"/>
      <c r="T12" s="322" t="s">
        <v>165</v>
      </c>
      <c r="U12" s="325">
        <v>4484</v>
      </c>
      <c r="V12" s="323">
        <v>7700</v>
      </c>
      <c r="W12" s="323">
        <v>7355</v>
      </c>
      <c r="X12" s="323">
        <v>6340</v>
      </c>
      <c r="Y12" s="323">
        <v>6453</v>
      </c>
      <c r="Z12" s="323">
        <v>6269</v>
      </c>
      <c r="AA12" s="313"/>
      <c r="AC12" s="326"/>
    </row>
    <row r="13" spans="1:29" s="302" customFormat="1" ht="10.199999999999999" customHeight="1">
      <c r="A13" s="303"/>
      <c r="B13" s="322" t="s">
        <v>166</v>
      </c>
      <c r="C13" s="325"/>
      <c r="D13" s="323"/>
      <c r="E13" s="323"/>
      <c r="F13" s="323"/>
      <c r="G13" s="323"/>
      <c r="H13" s="323"/>
      <c r="I13" s="308"/>
      <c r="J13" s="303"/>
      <c r="K13" s="322" t="s">
        <v>166</v>
      </c>
      <c r="L13" s="325"/>
      <c r="M13" s="323"/>
      <c r="N13" s="323"/>
      <c r="O13" s="323"/>
      <c r="P13" s="323"/>
      <c r="Q13" s="323"/>
      <c r="R13" s="308"/>
      <c r="S13" s="303"/>
      <c r="T13" s="322" t="s">
        <v>166</v>
      </c>
      <c r="U13" s="325"/>
      <c r="V13" s="323"/>
      <c r="W13" s="323"/>
      <c r="X13" s="323"/>
      <c r="Y13" s="323"/>
      <c r="Z13" s="323"/>
      <c r="AA13" s="308"/>
      <c r="AB13" s="309"/>
    </row>
    <row r="14" spans="1:29" s="302" customFormat="1" ht="10.199999999999999" customHeight="1">
      <c r="A14" s="303"/>
      <c r="B14" s="322" t="s">
        <v>167</v>
      </c>
      <c r="C14" s="325">
        <v>15445</v>
      </c>
      <c r="D14" s="323">
        <v>15602</v>
      </c>
      <c r="E14" s="323">
        <v>14357</v>
      </c>
      <c r="F14" s="323">
        <v>19155</v>
      </c>
      <c r="G14" s="323">
        <v>20178</v>
      </c>
      <c r="H14" s="323">
        <v>22411</v>
      </c>
      <c r="I14" s="308"/>
      <c r="J14" s="303"/>
      <c r="K14" s="322" t="s">
        <v>167</v>
      </c>
      <c r="L14" s="325">
        <v>19509</v>
      </c>
      <c r="M14" s="323">
        <v>17442</v>
      </c>
      <c r="N14" s="323">
        <v>17230</v>
      </c>
      <c r="O14" s="323">
        <v>18910</v>
      </c>
      <c r="P14" s="323">
        <v>19286</v>
      </c>
      <c r="Q14" s="323">
        <v>18310</v>
      </c>
      <c r="R14" s="308"/>
      <c r="S14" s="303"/>
      <c r="T14" s="322" t="s">
        <v>167</v>
      </c>
      <c r="U14" s="325">
        <v>15457</v>
      </c>
      <c r="V14" s="323">
        <v>28971</v>
      </c>
      <c r="W14" s="323">
        <v>29929</v>
      </c>
      <c r="X14" s="323">
        <v>29948</v>
      </c>
      <c r="Y14" s="323">
        <v>30876</v>
      </c>
      <c r="Z14" s="323">
        <v>29485</v>
      </c>
      <c r="AA14" s="308"/>
      <c r="AB14" s="309"/>
    </row>
    <row r="15" spans="1:29" s="302" customFormat="1" ht="10.199999999999999" customHeight="1">
      <c r="A15" s="303"/>
      <c r="B15" s="322" t="s">
        <v>168</v>
      </c>
      <c r="C15" s="325"/>
      <c r="D15" s="323"/>
      <c r="E15" s="323"/>
      <c r="F15" s="323"/>
      <c r="G15" s="323"/>
      <c r="H15" s="323"/>
      <c r="I15" s="308"/>
      <c r="J15" s="303"/>
      <c r="K15" s="322" t="s">
        <v>168</v>
      </c>
      <c r="L15" s="325"/>
      <c r="M15" s="323"/>
      <c r="N15" s="323"/>
      <c r="O15" s="323"/>
      <c r="P15" s="323"/>
      <c r="Q15" s="323"/>
      <c r="R15" s="308"/>
      <c r="S15" s="303"/>
      <c r="T15" s="322" t="s">
        <v>168</v>
      </c>
      <c r="U15" s="325"/>
      <c r="V15" s="323"/>
      <c r="W15" s="323"/>
      <c r="X15" s="323"/>
      <c r="Y15" s="323"/>
      <c r="Z15" s="323"/>
      <c r="AA15" s="308"/>
      <c r="AB15" s="309"/>
    </row>
    <row r="16" spans="1:29" s="302" customFormat="1" ht="10.199999999999999" customHeight="1">
      <c r="A16" s="303"/>
      <c r="B16" s="322" t="s">
        <v>169</v>
      </c>
      <c r="C16" s="325">
        <v>5905</v>
      </c>
      <c r="D16" s="323">
        <v>5575</v>
      </c>
      <c r="E16" s="323">
        <v>6037</v>
      </c>
      <c r="F16" s="323">
        <v>5926</v>
      </c>
      <c r="G16" s="323">
        <v>5612</v>
      </c>
      <c r="H16" s="323">
        <v>6790</v>
      </c>
      <c r="I16" s="308"/>
      <c r="J16" s="303"/>
      <c r="K16" s="322" t="s">
        <v>169</v>
      </c>
      <c r="L16" s="325">
        <v>5751</v>
      </c>
      <c r="M16" s="323">
        <v>5026</v>
      </c>
      <c r="N16" s="323">
        <v>4548</v>
      </c>
      <c r="O16" s="323">
        <v>4386</v>
      </c>
      <c r="P16" s="323">
        <v>4454</v>
      </c>
      <c r="Q16" s="323">
        <v>4144</v>
      </c>
      <c r="R16" s="308"/>
      <c r="S16" s="303"/>
      <c r="T16" s="322" t="s">
        <v>169</v>
      </c>
      <c r="U16" s="323">
        <v>2127</v>
      </c>
      <c r="V16" s="323">
        <v>4992</v>
      </c>
      <c r="W16" s="323">
        <v>4789</v>
      </c>
      <c r="X16" s="323">
        <v>5324</v>
      </c>
      <c r="Y16" s="323">
        <v>5758</v>
      </c>
      <c r="Z16" s="323">
        <v>6293</v>
      </c>
      <c r="AA16" s="308"/>
      <c r="AB16" s="309"/>
    </row>
    <row r="17" spans="1:28" s="302" customFormat="1" ht="10.199999999999999" customHeight="1">
      <c r="A17" s="303"/>
      <c r="B17" s="322" t="s">
        <v>170</v>
      </c>
      <c r="C17" s="325">
        <v>5825</v>
      </c>
      <c r="D17" s="323">
        <v>5379</v>
      </c>
      <c r="E17" s="323">
        <v>5840</v>
      </c>
      <c r="F17" s="323">
        <v>5862</v>
      </c>
      <c r="G17" s="323">
        <v>6123</v>
      </c>
      <c r="H17" s="323">
        <v>6725</v>
      </c>
      <c r="I17" s="308"/>
      <c r="J17" s="303"/>
      <c r="K17" s="322" t="s">
        <v>170</v>
      </c>
      <c r="L17" s="325">
        <v>6277</v>
      </c>
      <c r="M17" s="323">
        <v>6138</v>
      </c>
      <c r="N17" s="323">
        <v>5566</v>
      </c>
      <c r="O17" s="323">
        <v>5783</v>
      </c>
      <c r="P17" s="323">
        <v>5777</v>
      </c>
      <c r="Q17" s="323">
        <v>5786</v>
      </c>
      <c r="R17" s="308"/>
      <c r="S17" s="303"/>
      <c r="T17" s="322" t="s">
        <v>170</v>
      </c>
      <c r="U17" s="325">
        <v>3852</v>
      </c>
      <c r="V17" s="323">
        <v>7631</v>
      </c>
      <c r="W17" s="323">
        <v>8326</v>
      </c>
      <c r="X17" s="323">
        <v>8215</v>
      </c>
      <c r="Y17" s="323">
        <v>8332</v>
      </c>
      <c r="Z17" s="323">
        <v>8506</v>
      </c>
      <c r="AA17" s="308"/>
      <c r="AB17" s="309"/>
    </row>
    <row r="18" spans="1:28" s="302" customFormat="1" ht="10.199999999999999" customHeight="1">
      <c r="A18" s="303"/>
      <c r="B18" s="322" t="s">
        <v>171</v>
      </c>
      <c r="C18" s="325"/>
      <c r="D18" s="323"/>
      <c r="E18" s="323"/>
      <c r="F18" s="323"/>
      <c r="G18" s="323"/>
      <c r="H18" s="323"/>
      <c r="I18" s="308"/>
      <c r="J18" s="303"/>
      <c r="K18" s="322" t="s">
        <v>171</v>
      </c>
      <c r="L18" s="325"/>
      <c r="M18" s="323"/>
      <c r="N18" s="323"/>
      <c r="O18" s="323"/>
      <c r="P18" s="323"/>
      <c r="Q18" s="323"/>
      <c r="R18" s="308"/>
      <c r="S18" s="303"/>
      <c r="T18" s="322" t="s">
        <v>171</v>
      </c>
      <c r="U18" s="325"/>
      <c r="V18" s="323"/>
      <c r="W18" s="323"/>
      <c r="X18" s="323"/>
      <c r="Y18" s="323"/>
      <c r="Z18" s="323"/>
      <c r="AA18" s="308"/>
      <c r="AB18" s="309"/>
    </row>
    <row r="19" spans="1:28" s="302" customFormat="1" ht="10.199999999999999" customHeight="1">
      <c r="A19" s="303"/>
      <c r="B19" s="322" t="s">
        <v>172</v>
      </c>
      <c r="C19" s="325">
        <v>3779</v>
      </c>
      <c r="D19" s="323" t="s">
        <v>7</v>
      </c>
      <c r="E19" s="323" t="s">
        <v>7</v>
      </c>
      <c r="F19" s="323" t="s">
        <v>7</v>
      </c>
      <c r="G19" s="323" t="s">
        <v>7</v>
      </c>
      <c r="H19" s="323" t="s">
        <v>7</v>
      </c>
      <c r="I19" s="308"/>
      <c r="J19" s="303"/>
      <c r="K19" s="322" t="s">
        <v>172</v>
      </c>
      <c r="L19" s="323" t="s">
        <v>7</v>
      </c>
      <c r="M19" s="323" t="s">
        <v>7</v>
      </c>
      <c r="N19" s="323" t="s">
        <v>7</v>
      </c>
      <c r="O19" s="323" t="s">
        <v>7</v>
      </c>
      <c r="P19" s="323" t="s">
        <v>7</v>
      </c>
      <c r="Q19" s="323" t="s">
        <v>7</v>
      </c>
      <c r="R19" s="308"/>
      <c r="S19" s="303"/>
      <c r="T19" s="322" t="s">
        <v>172</v>
      </c>
      <c r="U19" s="323" t="s">
        <v>7</v>
      </c>
      <c r="V19" s="323" t="s">
        <v>7</v>
      </c>
      <c r="W19" s="323" t="s">
        <v>7</v>
      </c>
      <c r="X19" s="323" t="s">
        <v>7</v>
      </c>
      <c r="Y19" s="323" t="s">
        <v>7</v>
      </c>
      <c r="Z19" s="323" t="s">
        <v>7</v>
      </c>
      <c r="AA19" s="308"/>
      <c r="AB19" s="309"/>
    </row>
    <row r="20" spans="1:28" s="302" customFormat="1" ht="10.199999999999999" customHeight="1">
      <c r="A20" s="303"/>
      <c r="B20" s="322" t="s">
        <v>173</v>
      </c>
      <c r="C20" s="325">
        <v>6721</v>
      </c>
      <c r="D20" s="323">
        <v>6496</v>
      </c>
      <c r="E20" s="323">
        <v>6785</v>
      </c>
      <c r="F20" s="323">
        <v>6936</v>
      </c>
      <c r="G20" s="323">
        <v>7357</v>
      </c>
      <c r="H20" s="323">
        <v>8096</v>
      </c>
      <c r="I20" s="308"/>
      <c r="J20" s="303"/>
      <c r="K20" s="322" t="s">
        <v>173</v>
      </c>
      <c r="L20" s="325">
        <v>7429</v>
      </c>
      <c r="M20" s="323">
        <v>6925</v>
      </c>
      <c r="N20" s="323">
        <v>6446</v>
      </c>
      <c r="O20" s="323">
        <v>5974</v>
      </c>
      <c r="P20" s="323">
        <v>6285</v>
      </c>
      <c r="Q20" s="323">
        <v>5638</v>
      </c>
      <c r="R20" s="308"/>
      <c r="S20" s="303"/>
      <c r="T20" s="322" t="s">
        <v>173</v>
      </c>
      <c r="U20" s="325">
        <v>3136</v>
      </c>
      <c r="V20" s="323">
        <v>6935</v>
      </c>
      <c r="W20" s="323">
        <v>7098</v>
      </c>
      <c r="X20" s="323">
        <v>7657</v>
      </c>
      <c r="Y20" s="323">
        <v>8018</v>
      </c>
      <c r="Z20" s="323">
        <v>8071</v>
      </c>
      <c r="AA20" s="308"/>
      <c r="AB20" s="309"/>
    </row>
    <row r="21" spans="1:28" s="302" customFormat="1" ht="10.199999999999999" customHeight="1">
      <c r="A21" s="303"/>
      <c r="B21" s="322" t="s">
        <v>174</v>
      </c>
      <c r="C21" s="325">
        <v>7464</v>
      </c>
      <c r="D21" s="323">
        <v>7640</v>
      </c>
      <c r="E21" s="323">
        <v>8960</v>
      </c>
      <c r="F21" s="323">
        <v>9087</v>
      </c>
      <c r="G21" s="323">
        <v>6199</v>
      </c>
      <c r="H21" s="323">
        <v>9275</v>
      </c>
      <c r="I21" s="308"/>
      <c r="J21" s="303"/>
      <c r="K21" s="322" t="s">
        <v>174</v>
      </c>
      <c r="L21" s="325">
        <v>7300</v>
      </c>
      <c r="M21" s="323">
        <v>5755</v>
      </c>
      <c r="N21" s="323">
        <v>4933</v>
      </c>
      <c r="O21" s="323">
        <v>4176</v>
      </c>
      <c r="P21" s="323">
        <v>4869</v>
      </c>
      <c r="Q21" s="323" t="s">
        <v>7</v>
      </c>
      <c r="R21" s="308"/>
      <c r="S21" s="303"/>
      <c r="T21" s="322" t="s">
        <v>174</v>
      </c>
      <c r="U21" s="323" t="s">
        <v>7</v>
      </c>
      <c r="V21" s="323" t="s">
        <v>7</v>
      </c>
      <c r="W21" s="323" t="s">
        <v>7</v>
      </c>
      <c r="X21" s="323" t="s">
        <v>7</v>
      </c>
      <c r="Y21" s="323" t="s">
        <v>7</v>
      </c>
      <c r="Z21" s="323" t="s">
        <v>7</v>
      </c>
      <c r="AA21" s="308"/>
      <c r="AB21" s="309"/>
    </row>
    <row r="22" spans="1:28" s="302" customFormat="1" ht="10.199999999999999" customHeight="1">
      <c r="A22" s="303"/>
      <c r="B22" s="322" t="s">
        <v>175</v>
      </c>
      <c r="C22" s="325"/>
      <c r="D22" s="323"/>
      <c r="E22" s="323"/>
      <c r="F22" s="323"/>
      <c r="G22" s="323"/>
      <c r="H22" s="323"/>
      <c r="I22" s="308"/>
      <c r="J22" s="303"/>
      <c r="K22" s="322" t="s">
        <v>175</v>
      </c>
      <c r="L22" s="325"/>
      <c r="M22" s="323"/>
      <c r="N22" s="323"/>
      <c r="O22" s="323"/>
      <c r="P22" s="323"/>
      <c r="Q22" s="323"/>
      <c r="R22" s="308"/>
      <c r="S22" s="303"/>
      <c r="T22" s="322" t="s">
        <v>175</v>
      </c>
      <c r="U22" s="325"/>
      <c r="V22" s="323"/>
      <c r="W22" s="323"/>
      <c r="X22" s="323"/>
      <c r="Y22" s="323"/>
      <c r="Z22" s="323"/>
      <c r="AA22" s="308"/>
      <c r="AB22" s="309"/>
    </row>
    <row r="23" spans="1:28" s="302" customFormat="1" ht="10.199999999999999" customHeight="1">
      <c r="A23" s="303"/>
      <c r="B23" s="322" t="s">
        <v>176</v>
      </c>
      <c r="C23" s="325">
        <v>4567</v>
      </c>
      <c r="D23" s="323">
        <v>4774</v>
      </c>
      <c r="E23" s="323">
        <v>5309</v>
      </c>
      <c r="F23" s="323">
        <v>5681</v>
      </c>
      <c r="G23" s="323">
        <v>5612</v>
      </c>
      <c r="H23" s="323">
        <v>5958</v>
      </c>
      <c r="I23" s="308"/>
      <c r="J23" s="303"/>
      <c r="K23" s="322" t="s">
        <v>176</v>
      </c>
      <c r="L23" s="325">
        <v>5126</v>
      </c>
      <c r="M23" s="323">
        <v>4656</v>
      </c>
      <c r="N23" s="323">
        <v>4035</v>
      </c>
      <c r="O23" s="323">
        <v>4103</v>
      </c>
      <c r="P23" s="323">
        <v>4282</v>
      </c>
      <c r="Q23" s="323" t="s">
        <v>7</v>
      </c>
      <c r="R23" s="308"/>
      <c r="S23" s="303"/>
      <c r="T23" s="322" t="s">
        <v>176</v>
      </c>
      <c r="U23" s="323" t="s">
        <v>7</v>
      </c>
      <c r="V23" s="323" t="s">
        <v>7</v>
      </c>
      <c r="W23" s="323" t="s">
        <v>7</v>
      </c>
      <c r="X23" s="323" t="s">
        <v>7</v>
      </c>
      <c r="Y23" s="323" t="s">
        <v>7</v>
      </c>
      <c r="Z23" s="323" t="s">
        <v>7</v>
      </c>
      <c r="AA23" s="308"/>
      <c r="AB23" s="309"/>
    </row>
    <row r="24" spans="1:28" s="302" customFormat="1" ht="10.199999999999999" customHeight="1">
      <c r="A24" s="303"/>
      <c r="B24" s="322" t="s">
        <v>177</v>
      </c>
      <c r="C24" s="325" t="s">
        <v>178</v>
      </c>
      <c r="D24" s="323"/>
      <c r="E24" s="323"/>
      <c r="F24" s="323"/>
      <c r="G24" s="323"/>
      <c r="H24" s="323"/>
      <c r="I24" s="308"/>
      <c r="J24" s="303"/>
      <c r="K24" s="322" t="s">
        <v>177</v>
      </c>
      <c r="L24" s="325"/>
      <c r="M24" s="323"/>
      <c r="N24" s="323"/>
      <c r="O24" s="323"/>
      <c r="P24" s="323"/>
      <c r="Q24" s="323"/>
      <c r="R24" s="308"/>
      <c r="S24" s="303"/>
      <c r="T24" s="322" t="s">
        <v>177</v>
      </c>
      <c r="U24" s="325"/>
      <c r="V24" s="323"/>
      <c r="W24" s="323"/>
      <c r="X24" s="323"/>
      <c r="Y24" s="323"/>
      <c r="Z24" s="323"/>
      <c r="AA24" s="308"/>
      <c r="AB24" s="309"/>
    </row>
    <row r="25" spans="1:28" s="302" customFormat="1" ht="10.199999999999999" customHeight="1">
      <c r="A25" s="303"/>
      <c r="B25" s="322" t="s">
        <v>179</v>
      </c>
      <c r="C25" s="325"/>
      <c r="D25" s="323"/>
      <c r="E25" s="323"/>
      <c r="F25" s="323"/>
      <c r="G25" s="323"/>
      <c r="H25" s="323"/>
      <c r="I25" s="308"/>
      <c r="J25" s="303"/>
      <c r="K25" s="322" t="s">
        <v>179</v>
      </c>
      <c r="L25" s="325"/>
      <c r="M25" s="323"/>
      <c r="N25" s="323"/>
      <c r="O25" s="323"/>
      <c r="P25" s="323"/>
      <c r="Q25" s="323"/>
      <c r="R25" s="308"/>
      <c r="S25" s="303"/>
      <c r="T25" s="322" t="s">
        <v>179</v>
      </c>
      <c r="U25" s="325"/>
      <c r="V25" s="323"/>
      <c r="W25" s="323"/>
      <c r="X25" s="323"/>
      <c r="Y25" s="323"/>
      <c r="Z25" s="323"/>
      <c r="AA25" s="308"/>
      <c r="AB25" s="309"/>
    </row>
    <row r="26" spans="1:28" s="302" customFormat="1" ht="10.199999999999999" customHeight="1">
      <c r="A26" s="303"/>
      <c r="B26" s="322" t="s">
        <v>180</v>
      </c>
      <c r="C26" s="325"/>
      <c r="D26" s="323"/>
      <c r="E26" s="323"/>
      <c r="F26" s="323"/>
      <c r="G26" s="323"/>
      <c r="H26" s="323"/>
      <c r="I26" s="308"/>
      <c r="J26" s="303"/>
      <c r="K26" s="322" t="s">
        <v>180</v>
      </c>
      <c r="L26" s="325"/>
      <c r="M26" s="323"/>
      <c r="N26" s="323"/>
      <c r="O26" s="323"/>
      <c r="P26" s="323"/>
      <c r="Q26" s="323"/>
      <c r="R26" s="308"/>
      <c r="S26" s="303"/>
      <c r="T26" s="322" t="s">
        <v>180</v>
      </c>
      <c r="U26" s="325"/>
      <c r="V26" s="323"/>
      <c r="W26" s="323"/>
      <c r="X26" s="323"/>
      <c r="Y26" s="323"/>
      <c r="Z26" s="323"/>
      <c r="AA26" s="308"/>
      <c r="AB26" s="309"/>
    </row>
    <row r="27" spans="1:28" s="302" customFormat="1" ht="10.199999999999999" customHeight="1">
      <c r="A27" s="303"/>
      <c r="B27" s="322" t="s">
        <v>181</v>
      </c>
      <c r="C27" s="325">
        <v>6070</v>
      </c>
      <c r="D27" s="323">
        <v>4981</v>
      </c>
      <c r="E27" s="323">
        <v>5160</v>
      </c>
      <c r="F27" s="323">
        <v>4630</v>
      </c>
      <c r="G27" s="323" t="s">
        <v>7</v>
      </c>
      <c r="H27" s="323" t="s">
        <v>7</v>
      </c>
      <c r="I27" s="308"/>
      <c r="J27" s="303"/>
      <c r="K27" s="322" t="s">
        <v>181</v>
      </c>
      <c r="L27" s="327" t="s">
        <v>7</v>
      </c>
      <c r="M27" s="327" t="s">
        <v>7</v>
      </c>
      <c r="N27" s="323" t="s">
        <v>7</v>
      </c>
      <c r="O27" s="323" t="s">
        <v>7</v>
      </c>
      <c r="P27" s="323" t="s">
        <v>7</v>
      </c>
      <c r="Q27" s="323" t="s">
        <v>7</v>
      </c>
      <c r="R27" s="308"/>
      <c r="S27" s="303"/>
      <c r="T27" s="322" t="s">
        <v>181</v>
      </c>
      <c r="U27" s="323" t="s">
        <v>7</v>
      </c>
      <c r="V27" s="323" t="s">
        <v>7</v>
      </c>
      <c r="W27" s="323" t="s">
        <v>7</v>
      </c>
      <c r="X27" s="323" t="s">
        <v>7</v>
      </c>
      <c r="Y27" s="323" t="s">
        <v>7</v>
      </c>
      <c r="Z27" s="323" t="s">
        <v>7</v>
      </c>
      <c r="AA27" s="308"/>
      <c r="AB27" s="309"/>
    </row>
    <row r="28" spans="1:28" s="302" customFormat="1" ht="10.199999999999999" customHeight="1">
      <c r="A28" s="303"/>
      <c r="B28" s="322" t="s">
        <v>182</v>
      </c>
      <c r="C28" s="325">
        <v>15627</v>
      </c>
      <c r="D28" s="323">
        <v>12688</v>
      </c>
      <c r="E28" s="323">
        <v>12932</v>
      </c>
      <c r="F28" s="323">
        <v>12261</v>
      </c>
      <c r="G28" s="323">
        <v>13181</v>
      </c>
      <c r="H28" s="323">
        <v>13774</v>
      </c>
      <c r="I28" s="308"/>
      <c r="J28" s="303"/>
      <c r="K28" s="322" t="s">
        <v>182</v>
      </c>
      <c r="L28" s="325">
        <v>12123</v>
      </c>
      <c r="M28" s="323">
        <v>10903</v>
      </c>
      <c r="N28" s="323">
        <v>9188</v>
      </c>
      <c r="O28" s="323">
        <v>8740</v>
      </c>
      <c r="P28" s="323">
        <v>8295</v>
      </c>
      <c r="Q28" s="323">
        <v>7359</v>
      </c>
      <c r="R28" s="308"/>
      <c r="S28" s="303"/>
      <c r="T28" s="322" t="s">
        <v>182</v>
      </c>
      <c r="U28" s="325">
        <v>4666</v>
      </c>
      <c r="V28" s="323">
        <v>6854</v>
      </c>
      <c r="W28" s="323">
        <v>7716</v>
      </c>
      <c r="X28" s="323">
        <v>8129</v>
      </c>
      <c r="Y28" s="323">
        <v>8718</v>
      </c>
      <c r="Z28" s="323">
        <v>8705</v>
      </c>
      <c r="AA28" s="308"/>
      <c r="AB28" s="309"/>
    </row>
    <row r="29" spans="1:28" s="302" customFormat="1" ht="10.199999999999999" customHeight="1">
      <c r="A29" s="303"/>
      <c r="B29" s="322" t="s">
        <v>183</v>
      </c>
      <c r="C29" s="325"/>
      <c r="D29" s="323"/>
      <c r="E29" s="323"/>
      <c r="F29" s="323"/>
      <c r="G29" s="323"/>
      <c r="H29" s="323"/>
      <c r="I29" s="308"/>
      <c r="J29" s="303"/>
      <c r="K29" s="322" t="s">
        <v>183</v>
      </c>
      <c r="L29" s="325"/>
      <c r="M29" s="323"/>
      <c r="N29" s="323"/>
      <c r="O29" s="323"/>
      <c r="P29" s="323"/>
      <c r="Q29" s="323"/>
      <c r="R29" s="308"/>
      <c r="S29" s="303"/>
      <c r="T29" s="322" t="s">
        <v>183</v>
      </c>
      <c r="U29" s="325"/>
      <c r="V29" s="323"/>
      <c r="W29" s="323"/>
      <c r="X29" s="323"/>
      <c r="Y29" s="323"/>
      <c r="Z29" s="323"/>
      <c r="AA29" s="308"/>
      <c r="AB29" s="309"/>
    </row>
    <row r="30" spans="1:28" s="302" customFormat="1" ht="10.199999999999999" customHeight="1">
      <c r="A30" s="303"/>
      <c r="B30" s="322" t="s">
        <v>184</v>
      </c>
      <c r="C30" s="325">
        <v>13568</v>
      </c>
      <c r="D30" s="323">
        <v>11138</v>
      </c>
      <c r="E30" s="323">
        <v>10832</v>
      </c>
      <c r="F30" s="323">
        <v>10638</v>
      </c>
      <c r="G30" s="323">
        <v>10681</v>
      </c>
      <c r="H30" s="323">
        <v>11409</v>
      </c>
      <c r="I30" s="308"/>
      <c r="J30" s="303"/>
      <c r="K30" s="322" t="s">
        <v>184</v>
      </c>
      <c r="L30" s="325">
        <v>11395</v>
      </c>
      <c r="M30" s="323">
        <v>11371</v>
      </c>
      <c r="N30" s="323">
        <v>11191</v>
      </c>
      <c r="O30" s="323">
        <v>11540</v>
      </c>
      <c r="P30" s="323">
        <v>12398</v>
      </c>
      <c r="Q30" s="323">
        <v>12346</v>
      </c>
      <c r="R30" s="308"/>
      <c r="S30" s="303"/>
      <c r="T30" s="322" t="s">
        <v>184</v>
      </c>
      <c r="U30" s="325">
        <v>8603</v>
      </c>
      <c r="V30" s="323">
        <v>18760</v>
      </c>
      <c r="W30" s="323">
        <v>23047</v>
      </c>
      <c r="X30" s="323">
        <v>23546</v>
      </c>
      <c r="Y30" s="323">
        <v>24874</v>
      </c>
      <c r="Z30" s="323">
        <v>23655</v>
      </c>
      <c r="AA30" s="308"/>
      <c r="AB30" s="309"/>
    </row>
    <row r="31" spans="1:28" s="302" customFormat="1" ht="10.199999999999999" customHeight="1">
      <c r="A31" s="303"/>
      <c r="B31" s="322" t="s">
        <v>185</v>
      </c>
      <c r="C31" s="325"/>
      <c r="D31" s="323"/>
      <c r="E31" s="323"/>
      <c r="F31" s="323"/>
      <c r="G31" s="323"/>
      <c r="H31" s="323"/>
      <c r="I31" s="308"/>
      <c r="J31" s="303"/>
      <c r="K31" s="322" t="s">
        <v>185</v>
      </c>
      <c r="L31" s="325"/>
      <c r="M31" s="323"/>
      <c r="N31" s="323"/>
      <c r="O31" s="323"/>
      <c r="P31" s="323"/>
      <c r="Q31" s="323"/>
      <c r="R31" s="308"/>
      <c r="S31" s="303"/>
      <c r="T31" s="322" t="s">
        <v>185</v>
      </c>
      <c r="U31" s="325"/>
      <c r="V31" s="323"/>
      <c r="W31" s="323"/>
      <c r="X31" s="323"/>
      <c r="Y31" s="323"/>
      <c r="Z31" s="323"/>
      <c r="AA31" s="308"/>
      <c r="AB31" s="309"/>
    </row>
    <row r="32" spans="1:28" s="302" customFormat="1" ht="10.199999999999999" customHeight="1">
      <c r="A32" s="303"/>
      <c r="B32" s="322" t="s">
        <v>186</v>
      </c>
      <c r="C32" s="325"/>
      <c r="D32" s="323"/>
      <c r="E32" s="323"/>
      <c r="F32" s="323"/>
      <c r="G32" s="323"/>
      <c r="H32" s="323"/>
      <c r="I32" s="308"/>
      <c r="J32" s="303"/>
      <c r="K32" s="322" t="s">
        <v>186</v>
      </c>
      <c r="L32" s="325"/>
      <c r="M32" s="323"/>
      <c r="N32" s="323"/>
      <c r="O32" s="323"/>
      <c r="P32" s="323"/>
      <c r="Q32" s="323"/>
      <c r="R32" s="308"/>
      <c r="S32" s="303"/>
      <c r="T32" s="322" t="s">
        <v>186</v>
      </c>
      <c r="U32" s="325"/>
      <c r="V32" s="323"/>
      <c r="W32" s="323"/>
      <c r="X32" s="323"/>
      <c r="Y32" s="323"/>
      <c r="Z32" s="323"/>
      <c r="AA32" s="308"/>
      <c r="AB32" s="309"/>
    </row>
    <row r="33" spans="1:28" s="302" customFormat="1" ht="10.199999999999999" customHeight="1">
      <c r="A33" s="303"/>
      <c r="B33" s="322" t="s">
        <v>187</v>
      </c>
      <c r="C33" s="325"/>
      <c r="D33" s="323"/>
      <c r="E33" s="323"/>
      <c r="F33" s="323"/>
      <c r="G33" s="323"/>
      <c r="H33" s="323"/>
      <c r="I33" s="308"/>
      <c r="J33" s="303"/>
      <c r="K33" s="322" t="s">
        <v>187</v>
      </c>
      <c r="L33" s="325"/>
      <c r="M33" s="323"/>
      <c r="N33" s="323"/>
      <c r="O33" s="323"/>
      <c r="P33" s="323"/>
      <c r="Q33" s="323"/>
      <c r="R33" s="308"/>
      <c r="S33" s="303"/>
      <c r="T33" s="322" t="s">
        <v>187</v>
      </c>
      <c r="U33" s="325"/>
      <c r="V33" s="323"/>
      <c r="W33" s="323"/>
      <c r="X33" s="323"/>
      <c r="Y33" s="323"/>
      <c r="Z33" s="323"/>
      <c r="AA33" s="308"/>
      <c r="AB33" s="309"/>
    </row>
    <row r="34" spans="1:28" s="302" customFormat="1" ht="10.199999999999999" customHeight="1">
      <c r="A34" s="303"/>
      <c r="B34" s="322" t="s">
        <v>188</v>
      </c>
      <c r="C34" s="325">
        <v>6247</v>
      </c>
      <c r="D34" s="323">
        <v>5641</v>
      </c>
      <c r="E34" s="323">
        <v>6167</v>
      </c>
      <c r="F34" s="323">
        <v>6119</v>
      </c>
      <c r="G34" s="323">
        <v>6124</v>
      </c>
      <c r="H34" s="323">
        <v>6721</v>
      </c>
      <c r="I34" s="308"/>
      <c r="J34" s="303"/>
      <c r="K34" s="322" t="s">
        <v>188</v>
      </c>
      <c r="L34" s="325">
        <v>6309</v>
      </c>
      <c r="M34" s="323">
        <v>5888</v>
      </c>
      <c r="N34" s="323">
        <v>5586</v>
      </c>
      <c r="O34" s="323">
        <v>5730</v>
      </c>
      <c r="P34" s="323">
        <v>5616</v>
      </c>
      <c r="Q34" s="323">
        <v>5198</v>
      </c>
      <c r="R34" s="308"/>
      <c r="S34" s="303"/>
      <c r="T34" s="322" t="s">
        <v>188</v>
      </c>
      <c r="U34" s="325">
        <v>3274</v>
      </c>
      <c r="V34" s="323">
        <v>6575</v>
      </c>
      <c r="W34" s="323">
        <v>7109</v>
      </c>
      <c r="X34" s="323">
        <v>6598</v>
      </c>
      <c r="Y34" s="323">
        <v>6885</v>
      </c>
      <c r="Z34" s="323">
        <v>7086</v>
      </c>
      <c r="AA34" s="308"/>
      <c r="AB34" s="309"/>
    </row>
    <row r="35" spans="1:28" s="302" customFormat="1" ht="10.199999999999999" customHeight="1">
      <c r="A35" s="303"/>
      <c r="B35" s="328" t="s">
        <v>189</v>
      </c>
      <c r="C35" s="325"/>
      <c r="D35" s="323"/>
      <c r="E35" s="323"/>
      <c r="F35" s="323"/>
      <c r="G35" s="323"/>
      <c r="H35" s="323"/>
      <c r="I35" s="308"/>
      <c r="J35" s="303"/>
      <c r="K35" s="328" t="s">
        <v>189</v>
      </c>
      <c r="L35" s="325"/>
      <c r="M35" s="323"/>
      <c r="N35" s="323"/>
      <c r="O35" s="323"/>
      <c r="P35" s="323"/>
      <c r="Q35" s="323"/>
      <c r="R35" s="308"/>
      <c r="S35" s="303"/>
      <c r="T35" s="328" t="s">
        <v>189</v>
      </c>
      <c r="U35" s="325"/>
      <c r="V35" s="323"/>
      <c r="W35" s="323"/>
      <c r="X35" s="323"/>
      <c r="Y35" s="323"/>
      <c r="Z35" s="323"/>
      <c r="AA35" s="308"/>
      <c r="AB35" s="309"/>
    </row>
    <row r="36" spans="1:28" s="302" customFormat="1" ht="10.199999999999999" customHeight="1">
      <c r="A36" s="303"/>
      <c r="B36" s="322" t="s">
        <v>190</v>
      </c>
      <c r="C36" s="325"/>
      <c r="D36" s="323"/>
      <c r="E36" s="323"/>
      <c r="F36" s="323"/>
      <c r="G36" s="323"/>
      <c r="H36" s="323"/>
      <c r="I36" s="308"/>
      <c r="J36" s="303"/>
      <c r="K36" s="322" t="s">
        <v>190</v>
      </c>
      <c r="L36" s="325"/>
      <c r="M36" s="323"/>
      <c r="N36" s="323"/>
      <c r="O36" s="323"/>
      <c r="P36" s="323"/>
      <c r="Q36" s="323"/>
      <c r="R36" s="308"/>
      <c r="S36" s="303"/>
      <c r="T36" s="322" t="s">
        <v>190</v>
      </c>
      <c r="U36" s="325"/>
      <c r="V36" s="323"/>
      <c r="W36" s="323"/>
      <c r="X36" s="323"/>
      <c r="Y36" s="323"/>
      <c r="Z36" s="323"/>
      <c r="AA36" s="308"/>
      <c r="AB36" s="309"/>
    </row>
    <row r="37" spans="1:28" s="302" customFormat="1" ht="10.199999999999999" customHeight="1">
      <c r="A37" s="303"/>
      <c r="B37" s="322" t="s">
        <v>191</v>
      </c>
      <c r="C37" s="325">
        <v>10451</v>
      </c>
      <c r="D37" s="323">
        <v>9068</v>
      </c>
      <c r="E37" s="323">
        <v>9602</v>
      </c>
      <c r="F37" s="323">
        <v>10092</v>
      </c>
      <c r="G37" s="323">
        <v>11516</v>
      </c>
      <c r="H37" s="323">
        <v>13289</v>
      </c>
      <c r="I37" s="308"/>
      <c r="J37" s="303"/>
      <c r="K37" s="322" t="s">
        <v>191</v>
      </c>
      <c r="L37" s="325">
        <v>14474</v>
      </c>
      <c r="M37" s="323">
        <v>14406</v>
      </c>
      <c r="N37" s="323">
        <v>14459</v>
      </c>
      <c r="O37" s="323">
        <v>15908</v>
      </c>
      <c r="P37" s="323">
        <v>16675</v>
      </c>
      <c r="Q37" s="323">
        <v>18645</v>
      </c>
      <c r="R37" s="308"/>
      <c r="S37" s="303"/>
      <c r="T37" s="322" t="s">
        <v>191</v>
      </c>
      <c r="U37" s="325">
        <v>12297</v>
      </c>
      <c r="V37" s="323">
        <v>27009</v>
      </c>
      <c r="W37" s="323">
        <v>32057</v>
      </c>
      <c r="X37" s="323">
        <v>33777</v>
      </c>
      <c r="Y37" s="323">
        <v>35958</v>
      </c>
      <c r="Z37" s="323">
        <v>37657</v>
      </c>
      <c r="AA37" s="308"/>
      <c r="AB37" s="309"/>
    </row>
    <row r="38" spans="1:28" s="302" customFormat="1" ht="10.199999999999999" customHeight="1">
      <c r="A38" s="303"/>
      <c r="B38" s="322" t="s">
        <v>192</v>
      </c>
      <c r="C38" s="325">
        <v>7959</v>
      </c>
      <c r="D38" s="323">
        <v>6996</v>
      </c>
      <c r="E38" s="323">
        <v>7616</v>
      </c>
      <c r="F38" s="323">
        <v>7989</v>
      </c>
      <c r="G38" s="323">
        <v>12506</v>
      </c>
      <c r="H38" s="323">
        <v>14259</v>
      </c>
      <c r="I38" s="308"/>
      <c r="J38" s="303"/>
      <c r="K38" s="322" t="s">
        <v>192</v>
      </c>
      <c r="L38" s="325">
        <v>13639</v>
      </c>
      <c r="M38" s="323">
        <v>12930</v>
      </c>
      <c r="N38" s="323">
        <v>12718</v>
      </c>
      <c r="O38" s="323">
        <v>13154</v>
      </c>
      <c r="P38" s="323">
        <v>13488</v>
      </c>
      <c r="Q38" s="323">
        <v>13073</v>
      </c>
      <c r="R38" s="308"/>
      <c r="S38" s="303"/>
      <c r="T38" s="322" t="s">
        <v>192</v>
      </c>
      <c r="U38" s="325">
        <v>8213</v>
      </c>
      <c r="V38" s="323">
        <v>16895</v>
      </c>
      <c r="W38" s="323">
        <v>19559</v>
      </c>
      <c r="X38" s="323">
        <v>19504</v>
      </c>
      <c r="Y38" s="323">
        <v>20723</v>
      </c>
      <c r="Z38" s="323">
        <v>20920</v>
      </c>
      <c r="AA38" s="308"/>
      <c r="AB38" s="309"/>
    </row>
    <row r="39" spans="1:28" s="302" customFormat="1" ht="10.199999999999999" customHeight="1">
      <c r="A39" s="303"/>
      <c r="B39" s="322" t="s">
        <v>193</v>
      </c>
      <c r="C39" s="327" t="s">
        <v>7</v>
      </c>
      <c r="D39" s="327">
        <v>5522</v>
      </c>
      <c r="E39" s="327">
        <v>7336</v>
      </c>
      <c r="F39" s="327">
        <v>7413</v>
      </c>
      <c r="G39" s="327">
        <v>10895</v>
      </c>
      <c r="H39" s="327">
        <v>12582</v>
      </c>
      <c r="I39" s="308"/>
      <c r="J39" s="303"/>
      <c r="K39" s="322" t="s">
        <v>193</v>
      </c>
      <c r="L39" s="327">
        <v>12497</v>
      </c>
      <c r="M39" s="327">
        <v>13459</v>
      </c>
      <c r="N39" s="327">
        <v>12855</v>
      </c>
      <c r="O39" s="327">
        <v>14858</v>
      </c>
      <c r="P39" s="327">
        <v>15284</v>
      </c>
      <c r="Q39" s="323">
        <v>9124</v>
      </c>
      <c r="R39" s="308"/>
      <c r="S39" s="303"/>
      <c r="T39" s="322" t="s">
        <v>193</v>
      </c>
      <c r="U39" s="325">
        <v>9228</v>
      </c>
      <c r="V39" s="323">
        <v>18905</v>
      </c>
      <c r="W39" s="323">
        <v>23070</v>
      </c>
      <c r="X39" s="323">
        <v>24401</v>
      </c>
      <c r="Y39" s="323">
        <v>21749</v>
      </c>
      <c r="Z39" s="323">
        <v>26582</v>
      </c>
      <c r="AA39" s="308"/>
      <c r="AB39" s="309"/>
    </row>
    <row r="40" spans="1:28" s="302" customFormat="1" ht="10.199999999999999" customHeight="1">
      <c r="A40" s="303"/>
      <c r="B40" s="322" t="s">
        <v>194</v>
      </c>
      <c r="C40" s="327" t="s">
        <v>7</v>
      </c>
      <c r="D40" s="327" t="s">
        <v>7</v>
      </c>
      <c r="E40" s="327" t="s">
        <v>7</v>
      </c>
      <c r="F40" s="327" t="s">
        <v>7</v>
      </c>
      <c r="G40" s="327">
        <v>5705</v>
      </c>
      <c r="H40" s="327">
        <v>6204</v>
      </c>
      <c r="I40" s="308"/>
      <c r="J40" s="303"/>
      <c r="K40" s="322" t="s">
        <v>194</v>
      </c>
      <c r="L40" s="327">
        <v>6001</v>
      </c>
      <c r="M40" s="327">
        <v>5637</v>
      </c>
      <c r="N40" s="327">
        <v>5305</v>
      </c>
      <c r="O40" s="327">
        <v>5629</v>
      </c>
      <c r="P40" s="327">
        <v>5881</v>
      </c>
      <c r="Q40" s="323">
        <v>6236</v>
      </c>
      <c r="R40" s="308"/>
      <c r="S40" s="303"/>
      <c r="T40" s="322" t="s">
        <v>194</v>
      </c>
      <c r="U40" s="325">
        <v>5265</v>
      </c>
      <c r="V40" s="323">
        <v>9760</v>
      </c>
      <c r="W40" s="323">
        <v>10382</v>
      </c>
      <c r="X40" s="323">
        <v>11216</v>
      </c>
      <c r="Y40" s="323">
        <v>11058</v>
      </c>
      <c r="Z40" s="323">
        <v>11922</v>
      </c>
      <c r="AA40" s="308"/>
      <c r="AB40" s="309"/>
    </row>
    <row r="41" spans="1:28" s="302" customFormat="1" ht="10.199999999999999" customHeight="1">
      <c r="A41" s="303"/>
      <c r="B41" s="322" t="s">
        <v>195</v>
      </c>
      <c r="C41" s="327"/>
      <c r="D41" s="327"/>
      <c r="E41" s="327"/>
      <c r="F41" s="327"/>
      <c r="G41" s="327"/>
      <c r="H41" s="327"/>
      <c r="I41" s="308"/>
      <c r="J41" s="303"/>
      <c r="K41" s="322" t="s">
        <v>195</v>
      </c>
      <c r="L41" s="327"/>
      <c r="M41" s="327"/>
      <c r="N41" s="327"/>
      <c r="O41" s="327"/>
      <c r="P41" s="327"/>
      <c r="Q41" s="323"/>
      <c r="R41" s="308"/>
      <c r="S41" s="303"/>
      <c r="T41" s="322" t="s">
        <v>195</v>
      </c>
      <c r="U41" s="325"/>
      <c r="V41" s="323"/>
      <c r="W41" s="323"/>
      <c r="X41" s="323"/>
      <c r="Y41" s="323"/>
      <c r="Z41" s="323"/>
      <c r="AA41" s="308"/>
      <c r="AB41" s="309"/>
    </row>
    <row r="42" spans="1:28" s="302" customFormat="1" ht="10.199999999999999" customHeight="1">
      <c r="A42" s="303"/>
      <c r="B42" s="322" t="s">
        <v>196</v>
      </c>
      <c r="C42" s="327" t="s">
        <v>7</v>
      </c>
      <c r="D42" s="327" t="s">
        <v>7</v>
      </c>
      <c r="E42" s="327" t="s">
        <v>7</v>
      </c>
      <c r="F42" s="327" t="s">
        <v>7</v>
      </c>
      <c r="G42" s="327">
        <v>4015</v>
      </c>
      <c r="H42" s="327">
        <v>4261</v>
      </c>
      <c r="I42" s="308"/>
      <c r="J42" s="303"/>
      <c r="K42" s="322" t="s">
        <v>196</v>
      </c>
      <c r="L42" s="327">
        <v>4278</v>
      </c>
      <c r="M42" s="327">
        <v>4026</v>
      </c>
      <c r="N42" s="327">
        <v>3952</v>
      </c>
      <c r="O42" s="327">
        <v>3927</v>
      </c>
      <c r="P42" s="327">
        <v>4233</v>
      </c>
      <c r="Q42" s="323" t="s">
        <v>7</v>
      </c>
      <c r="R42" s="308"/>
      <c r="S42" s="303"/>
      <c r="T42" s="322" t="s">
        <v>196</v>
      </c>
      <c r="U42" s="327" t="s">
        <v>7</v>
      </c>
      <c r="V42" s="327" t="s">
        <v>7</v>
      </c>
      <c r="W42" s="327" t="s">
        <v>7</v>
      </c>
      <c r="X42" s="327" t="s">
        <v>7</v>
      </c>
      <c r="Y42" s="327" t="s">
        <v>7</v>
      </c>
      <c r="Z42" s="327" t="s">
        <v>7</v>
      </c>
      <c r="AA42" s="308"/>
      <c r="AB42" s="309"/>
    </row>
    <row r="43" spans="1:28" s="302" customFormat="1" ht="10.199999999999999" customHeight="1">
      <c r="A43" s="303"/>
      <c r="B43" s="322" t="s">
        <v>197</v>
      </c>
      <c r="C43" s="327" t="s">
        <v>7</v>
      </c>
      <c r="D43" s="327" t="s">
        <v>7</v>
      </c>
      <c r="E43" s="327" t="s">
        <v>7</v>
      </c>
      <c r="F43" s="327" t="s">
        <v>7</v>
      </c>
      <c r="G43" s="327" t="s">
        <v>7</v>
      </c>
      <c r="H43" s="327" t="s">
        <v>7</v>
      </c>
      <c r="I43" s="308"/>
      <c r="J43" s="303"/>
      <c r="K43" s="322" t="s">
        <v>197</v>
      </c>
      <c r="L43" s="327" t="s">
        <v>7</v>
      </c>
      <c r="M43" s="327" t="s">
        <v>7</v>
      </c>
      <c r="N43" s="327" t="s">
        <v>7</v>
      </c>
      <c r="O43" s="327" t="s">
        <v>7</v>
      </c>
      <c r="P43" s="327" t="s">
        <v>7</v>
      </c>
      <c r="Q43" s="323">
        <v>3682</v>
      </c>
      <c r="R43" s="308"/>
      <c r="S43" s="303"/>
      <c r="T43" s="322" t="s">
        <v>197</v>
      </c>
      <c r="U43" s="325">
        <v>2433</v>
      </c>
      <c r="V43" s="323">
        <v>5529</v>
      </c>
      <c r="W43" s="323">
        <v>6731</v>
      </c>
      <c r="X43" s="323">
        <v>6650</v>
      </c>
      <c r="Y43" s="323">
        <v>7696</v>
      </c>
      <c r="Z43" s="323">
        <v>7810</v>
      </c>
      <c r="AA43" s="308"/>
      <c r="AB43" s="309"/>
    </row>
    <row r="44" spans="1:28" s="302" customFormat="1" ht="10.199999999999999" customHeight="1">
      <c r="A44" s="303"/>
      <c r="B44" s="322" t="s">
        <v>198</v>
      </c>
      <c r="C44" s="327" t="s">
        <v>7</v>
      </c>
      <c r="D44" s="327" t="s">
        <v>7</v>
      </c>
      <c r="E44" s="327" t="s">
        <v>7</v>
      </c>
      <c r="F44" s="327" t="s">
        <v>7</v>
      </c>
      <c r="G44" s="327" t="s">
        <v>7</v>
      </c>
      <c r="H44" s="327" t="s">
        <v>7</v>
      </c>
      <c r="I44" s="308"/>
      <c r="J44" s="303"/>
      <c r="K44" s="322" t="s">
        <v>198</v>
      </c>
      <c r="L44" s="327" t="s">
        <v>7</v>
      </c>
      <c r="M44" s="327" t="s">
        <v>7</v>
      </c>
      <c r="N44" s="327" t="s">
        <v>7</v>
      </c>
      <c r="O44" s="327" t="s">
        <v>7</v>
      </c>
      <c r="P44" s="327" t="s">
        <v>7</v>
      </c>
      <c r="Q44" s="323">
        <v>4451</v>
      </c>
      <c r="R44" s="308"/>
      <c r="S44" s="303"/>
      <c r="T44" s="322" t="s">
        <v>198</v>
      </c>
      <c r="U44" s="325">
        <v>2593</v>
      </c>
      <c r="V44" s="323">
        <v>5732</v>
      </c>
      <c r="W44" s="323">
        <v>6609</v>
      </c>
      <c r="X44" s="323">
        <v>7110</v>
      </c>
      <c r="Y44" s="323">
        <v>6831</v>
      </c>
      <c r="Z44" s="323">
        <v>6887</v>
      </c>
      <c r="AA44" s="308"/>
      <c r="AB44" s="309"/>
    </row>
    <row r="45" spans="1:28" s="302" customFormat="1" ht="10.199999999999999" customHeight="1">
      <c r="A45" s="303"/>
      <c r="B45" s="322" t="s">
        <v>199</v>
      </c>
      <c r="C45" s="327"/>
      <c r="D45" s="327"/>
      <c r="E45" s="327"/>
      <c r="F45" s="327"/>
      <c r="G45" s="327"/>
      <c r="H45" s="327"/>
      <c r="I45" s="308"/>
      <c r="J45" s="303"/>
      <c r="K45" s="322" t="s">
        <v>199</v>
      </c>
      <c r="L45" s="327"/>
      <c r="M45" s="327"/>
      <c r="N45" s="327"/>
      <c r="O45" s="327"/>
      <c r="P45" s="327"/>
      <c r="Q45" s="323"/>
      <c r="R45" s="308"/>
      <c r="S45" s="303"/>
      <c r="T45" s="322" t="s">
        <v>199</v>
      </c>
      <c r="U45" s="325"/>
      <c r="V45" s="323"/>
      <c r="W45" s="323"/>
      <c r="X45" s="323"/>
      <c r="Y45" s="323"/>
      <c r="Z45" s="323"/>
      <c r="AA45" s="308"/>
      <c r="AB45" s="309"/>
    </row>
    <row r="46" spans="1:28" s="302" customFormat="1" ht="10.199999999999999" customHeight="1">
      <c r="A46" s="303"/>
      <c r="B46" s="322" t="s">
        <v>200</v>
      </c>
      <c r="C46" s="327" t="s">
        <v>7</v>
      </c>
      <c r="D46" s="327" t="s">
        <v>7</v>
      </c>
      <c r="E46" s="327" t="s">
        <v>7</v>
      </c>
      <c r="F46" s="327" t="s">
        <v>7</v>
      </c>
      <c r="G46" s="327" t="s">
        <v>7</v>
      </c>
      <c r="H46" s="327" t="s">
        <v>7</v>
      </c>
      <c r="I46" s="308"/>
      <c r="J46" s="303"/>
      <c r="K46" s="322" t="s">
        <v>200</v>
      </c>
      <c r="L46" s="327" t="s">
        <v>7</v>
      </c>
      <c r="M46" s="327" t="s">
        <v>7</v>
      </c>
      <c r="N46" s="327" t="s">
        <v>7</v>
      </c>
      <c r="O46" s="327" t="s">
        <v>7</v>
      </c>
      <c r="P46" s="327" t="s">
        <v>7</v>
      </c>
      <c r="Q46" s="323">
        <v>3591</v>
      </c>
      <c r="R46" s="308"/>
      <c r="S46" s="303"/>
      <c r="T46" s="322" t="s">
        <v>200</v>
      </c>
      <c r="U46" s="325">
        <v>2258</v>
      </c>
      <c r="V46" s="323">
        <v>4680</v>
      </c>
      <c r="W46" s="323">
        <v>5372</v>
      </c>
      <c r="X46" s="323">
        <v>6042</v>
      </c>
      <c r="Y46" s="323">
        <v>6425</v>
      </c>
      <c r="Z46" s="323">
        <v>6547</v>
      </c>
      <c r="AA46" s="308"/>
      <c r="AB46" s="309"/>
    </row>
    <row r="47" spans="1:28" s="302" customFormat="1" ht="10.199999999999999" customHeight="1">
      <c r="A47" s="303"/>
      <c r="B47" s="329" t="s">
        <v>201</v>
      </c>
      <c r="C47" s="327" t="s">
        <v>7</v>
      </c>
      <c r="D47" s="327">
        <v>4825</v>
      </c>
      <c r="E47" s="327">
        <v>4478</v>
      </c>
      <c r="F47" s="327">
        <v>4570</v>
      </c>
      <c r="G47" s="327" t="s">
        <v>7</v>
      </c>
      <c r="H47" s="327" t="s">
        <v>7</v>
      </c>
      <c r="I47" s="308"/>
      <c r="J47" s="303"/>
      <c r="K47" s="329" t="s">
        <v>201</v>
      </c>
      <c r="L47" s="327" t="s">
        <v>7</v>
      </c>
      <c r="M47" s="327" t="s">
        <v>7</v>
      </c>
      <c r="N47" s="327" t="s">
        <v>7</v>
      </c>
      <c r="O47" s="327" t="s">
        <v>7</v>
      </c>
      <c r="P47" s="327" t="s">
        <v>7</v>
      </c>
      <c r="Q47" s="323">
        <v>2582</v>
      </c>
      <c r="R47" s="308"/>
      <c r="S47" s="303"/>
      <c r="T47" s="329" t="s">
        <v>201</v>
      </c>
      <c r="U47" s="325">
        <v>2293</v>
      </c>
      <c r="V47" s="323">
        <v>4544</v>
      </c>
      <c r="W47" s="323">
        <v>4931</v>
      </c>
      <c r="X47" s="323">
        <v>5542</v>
      </c>
      <c r="Y47" s="323">
        <v>5903</v>
      </c>
      <c r="Z47" s="323" t="s">
        <v>7</v>
      </c>
      <c r="AA47" s="308"/>
      <c r="AB47" s="309"/>
    </row>
    <row r="48" spans="1:28" s="302" customFormat="1" ht="10.199999999999999" customHeight="1">
      <c r="A48" s="303"/>
      <c r="B48" s="322" t="s">
        <v>202</v>
      </c>
      <c r="C48" s="325">
        <v>227756</v>
      </c>
      <c r="D48" s="323">
        <v>199621</v>
      </c>
      <c r="E48" s="323">
        <v>218633</v>
      </c>
      <c r="F48" s="323">
        <v>197904</v>
      </c>
      <c r="G48" s="323">
        <v>201145</v>
      </c>
      <c r="H48" s="323">
        <v>206621</v>
      </c>
      <c r="I48" s="308"/>
      <c r="J48" s="303"/>
      <c r="K48" s="322" t="s">
        <v>202</v>
      </c>
      <c r="L48" s="325">
        <v>185787</v>
      </c>
      <c r="M48" s="323">
        <v>172308</v>
      </c>
      <c r="N48" s="323">
        <v>158905</v>
      </c>
      <c r="O48" s="323">
        <v>158261</v>
      </c>
      <c r="P48" s="323">
        <v>167318</v>
      </c>
      <c r="Q48" s="324">
        <f>Q10-SUM(Q12:Q47)</f>
        <v>190382</v>
      </c>
      <c r="R48" s="308"/>
      <c r="S48" s="303"/>
      <c r="T48" s="322" t="s">
        <v>202</v>
      </c>
      <c r="U48" s="324">
        <f t="shared" ref="U48:Z48" si="2">U10-SUM(U12:U47)</f>
        <v>273756</v>
      </c>
      <c r="V48" s="324">
        <f t="shared" si="2"/>
        <v>233387</v>
      </c>
      <c r="W48" s="324">
        <f t="shared" si="2"/>
        <v>195045</v>
      </c>
      <c r="X48" s="324">
        <f t="shared" si="2"/>
        <v>196803</v>
      </c>
      <c r="Y48" s="324">
        <f t="shared" si="2"/>
        <v>209891</v>
      </c>
      <c r="Z48" s="324">
        <f t="shared" si="2"/>
        <v>223058</v>
      </c>
      <c r="AA48" s="308"/>
      <c r="AB48" s="309"/>
    </row>
    <row r="49" spans="1:28" s="302" customFormat="1" ht="2.4" customHeight="1">
      <c r="A49" s="330"/>
      <c r="B49" s="331"/>
      <c r="C49" s="332"/>
      <c r="D49" s="333"/>
      <c r="E49" s="333"/>
      <c r="F49" s="333"/>
      <c r="G49" s="333"/>
      <c r="H49" s="333"/>
      <c r="I49" s="334"/>
      <c r="J49" s="330"/>
      <c r="K49" s="331"/>
      <c r="L49" s="332"/>
      <c r="M49" s="333"/>
      <c r="N49" s="333"/>
      <c r="O49" s="333"/>
      <c r="P49" s="333"/>
      <c r="Q49" s="333"/>
      <c r="R49" s="334"/>
      <c r="S49" s="303"/>
      <c r="T49" s="331"/>
      <c r="U49" s="332"/>
      <c r="V49" s="333"/>
      <c r="W49" s="333"/>
      <c r="X49" s="333"/>
      <c r="Y49" s="333"/>
      <c r="Z49" s="333"/>
      <c r="AA49" s="335"/>
      <c r="AB49" s="336"/>
    </row>
    <row r="50" spans="1:28" s="302" customFormat="1" ht="2.4" customHeight="1">
      <c r="A50" s="300"/>
      <c r="B50" s="337"/>
      <c r="C50" s="300"/>
      <c r="D50" s="300"/>
      <c r="E50" s="338"/>
      <c r="F50" s="338"/>
      <c r="G50" s="338"/>
      <c r="H50" s="339"/>
      <c r="I50" s="340"/>
      <c r="J50" s="300"/>
      <c r="K50" s="337"/>
      <c r="L50" s="300"/>
      <c r="M50" s="300"/>
      <c r="N50" s="300"/>
      <c r="O50" s="300"/>
      <c r="P50" s="300"/>
      <c r="Q50" s="300"/>
      <c r="R50" s="340"/>
      <c r="S50" s="303"/>
      <c r="T50" s="337"/>
      <c r="U50" s="300"/>
      <c r="V50" s="300"/>
      <c r="W50" s="338"/>
      <c r="X50" s="338"/>
      <c r="Y50" s="339"/>
      <c r="Z50" s="323"/>
      <c r="AA50" s="308"/>
      <c r="AB50" s="309"/>
    </row>
    <row r="51" spans="1:28" ht="9.4499999999999993" customHeight="1">
      <c r="A51" s="314"/>
      <c r="B51" s="341"/>
      <c r="C51" s="316"/>
      <c r="D51" s="316"/>
      <c r="E51" s="314"/>
      <c r="F51" s="314"/>
      <c r="G51" s="314"/>
      <c r="H51" s="314"/>
      <c r="I51" s="314"/>
      <c r="J51" s="314"/>
      <c r="K51" s="341"/>
      <c r="L51" s="316"/>
      <c r="M51" s="316"/>
      <c r="N51" s="316"/>
      <c r="O51" s="316"/>
      <c r="P51" s="316"/>
      <c r="Q51" s="316"/>
      <c r="R51" s="314"/>
      <c r="S51" s="303"/>
      <c r="T51" s="316" t="s">
        <v>203</v>
      </c>
      <c r="U51" s="316"/>
      <c r="V51" s="316"/>
      <c r="W51" s="314"/>
      <c r="X51" s="314"/>
      <c r="Y51" s="314"/>
      <c r="Z51" s="314"/>
      <c r="AA51" s="313"/>
    </row>
    <row r="52" spans="1:28" ht="9.4499999999999993" customHeight="1">
      <c r="A52" s="314"/>
      <c r="B52" s="341"/>
      <c r="C52" s="316"/>
      <c r="D52" s="316"/>
      <c r="E52" s="314"/>
      <c r="F52" s="314"/>
      <c r="G52" s="314"/>
      <c r="H52" s="314"/>
      <c r="I52" s="314"/>
      <c r="J52" s="314"/>
      <c r="K52" s="341"/>
      <c r="L52" s="316"/>
      <c r="M52" s="316"/>
      <c r="N52" s="316"/>
      <c r="O52" s="316"/>
      <c r="P52" s="316"/>
      <c r="Q52" s="316"/>
      <c r="R52" s="314"/>
      <c r="S52" s="303"/>
      <c r="T52" s="316" t="s">
        <v>204</v>
      </c>
      <c r="U52" s="316"/>
      <c r="V52" s="316"/>
      <c r="W52" s="314"/>
      <c r="X52" s="314"/>
      <c r="Y52" s="314"/>
      <c r="Z52" s="314"/>
      <c r="AA52" s="313"/>
    </row>
    <row r="53" spans="1:28" ht="9.4499999999999993" customHeight="1">
      <c r="A53" s="314"/>
      <c r="B53" s="341"/>
      <c r="C53" s="316"/>
      <c r="D53" s="316"/>
      <c r="E53" s="314"/>
      <c r="F53" s="314"/>
      <c r="G53" s="314"/>
      <c r="H53" s="314"/>
      <c r="I53" s="314"/>
      <c r="J53" s="314"/>
      <c r="K53" s="341"/>
      <c r="L53" s="316"/>
      <c r="M53" s="316"/>
      <c r="N53" s="316"/>
      <c r="O53" s="316"/>
      <c r="P53" s="316"/>
      <c r="Q53" s="316"/>
      <c r="R53" s="314"/>
      <c r="S53" s="303"/>
      <c r="T53" s="316" t="s">
        <v>205</v>
      </c>
      <c r="U53" s="316"/>
      <c r="V53" s="316"/>
      <c r="W53" s="314"/>
      <c r="X53" s="314"/>
      <c r="Y53" s="314"/>
      <c r="Z53" s="314"/>
      <c r="AA53" s="313"/>
    </row>
    <row r="54" spans="1:28" ht="9.4499999999999993" customHeight="1">
      <c r="A54" s="314"/>
      <c r="B54" s="341"/>
      <c r="C54" s="316"/>
      <c r="D54" s="316"/>
      <c r="E54" s="314"/>
      <c r="F54" s="314"/>
      <c r="G54" s="314"/>
      <c r="H54" s="314"/>
      <c r="I54" s="314"/>
      <c r="J54" s="314"/>
      <c r="K54" s="341"/>
      <c r="L54" s="316"/>
      <c r="M54" s="316"/>
      <c r="N54" s="316"/>
      <c r="O54" s="316"/>
      <c r="P54" s="316"/>
      <c r="Q54" s="316"/>
      <c r="R54" s="314"/>
      <c r="S54" s="303"/>
      <c r="T54" s="316" t="s">
        <v>206</v>
      </c>
      <c r="U54" s="316"/>
      <c r="V54" s="316"/>
      <c r="W54" s="314"/>
      <c r="X54" s="314"/>
      <c r="Y54" s="314"/>
      <c r="Z54" s="314"/>
      <c r="AA54" s="313"/>
    </row>
    <row r="55" spans="1:28" ht="9.4499999999999993" customHeight="1">
      <c r="A55" s="314"/>
      <c r="B55" s="341"/>
      <c r="C55" s="316"/>
      <c r="D55" s="316"/>
      <c r="E55" s="314"/>
      <c r="F55" s="314"/>
      <c r="G55" s="314"/>
      <c r="H55" s="314"/>
      <c r="I55" s="314"/>
      <c r="J55" s="314"/>
      <c r="K55" s="341"/>
      <c r="L55" s="316"/>
      <c r="M55" s="316"/>
      <c r="N55" s="316"/>
      <c r="O55" s="316"/>
      <c r="P55" s="316"/>
      <c r="Q55" s="316"/>
      <c r="R55" s="314"/>
      <c r="S55" s="303"/>
      <c r="T55" s="316" t="s">
        <v>207</v>
      </c>
      <c r="U55" s="316"/>
      <c r="V55" s="316"/>
      <c r="W55" s="314"/>
      <c r="X55" s="314"/>
      <c r="Y55" s="314"/>
      <c r="Z55" s="314"/>
      <c r="AA55" s="313"/>
    </row>
    <row r="56" spans="1:28" ht="9" customHeight="1">
      <c r="A56" s="314"/>
      <c r="B56" s="341"/>
      <c r="C56" s="316"/>
      <c r="D56" s="316"/>
      <c r="E56" s="314"/>
      <c r="F56" s="314"/>
      <c r="G56" s="314"/>
      <c r="H56" s="314"/>
      <c r="I56" s="314"/>
      <c r="J56" s="314"/>
      <c r="K56" s="341"/>
      <c r="L56" s="316"/>
      <c r="M56" s="316"/>
      <c r="N56" s="316"/>
      <c r="O56" s="316"/>
      <c r="P56" s="316"/>
      <c r="Q56" s="316"/>
      <c r="R56" s="314"/>
      <c r="S56" s="303"/>
      <c r="T56" s="316" t="s">
        <v>152</v>
      </c>
      <c r="U56" s="316"/>
      <c r="V56" s="316"/>
      <c r="W56" s="314"/>
      <c r="X56" s="314"/>
      <c r="Y56" s="314"/>
      <c r="Z56" s="314"/>
      <c r="AA56" s="313"/>
    </row>
    <row r="57" spans="1:28" ht="4.6500000000000004" customHeight="1">
      <c r="A57" s="314"/>
      <c r="B57" s="314"/>
      <c r="C57" s="314"/>
      <c r="D57" s="314"/>
      <c r="E57" s="314"/>
      <c r="F57" s="314"/>
      <c r="G57" s="314"/>
      <c r="H57" s="314"/>
      <c r="I57" s="314"/>
      <c r="J57" s="314"/>
      <c r="K57" s="314"/>
      <c r="L57" s="314"/>
      <c r="M57" s="314"/>
      <c r="N57" s="314"/>
      <c r="O57" s="314"/>
      <c r="P57" s="314"/>
      <c r="Q57" s="314"/>
      <c r="R57" s="314"/>
      <c r="S57" s="330"/>
      <c r="T57" s="312"/>
      <c r="U57" s="312"/>
      <c r="V57" s="312"/>
      <c r="W57" s="312"/>
      <c r="X57" s="312"/>
      <c r="Y57" s="312"/>
      <c r="Z57" s="312"/>
      <c r="AA57" s="342"/>
    </row>
  </sheetData>
  <sheetProtection sheet="1" objects="1" scenarios="1"/>
  <hyperlinks>
    <hyperlink ref="Z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colBreaks count="2" manualBreakCount="2">
    <brk id="9" max="1048575" man="1"/>
    <brk id="18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>
  <sheetPr codeName="Hoja20"/>
  <dimension ref="A1:K77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159" customWidth="1"/>
    <col min="2" max="2" width="4.5546875" style="159" customWidth="1"/>
    <col min="3" max="3" width="7.88671875" style="159" customWidth="1"/>
    <col min="4" max="4" width="7.109375" style="159" customWidth="1"/>
    <col min="5" max="5" width="7.44140625" style="159" customWidth="1"/>
    <col min="6" max="6" width="7.33203125" style="159" customWidth="1"/>
    <col min="7" max="7" width="7.6640625" style="159" customWidth="1"/>
    <col min="8" max="8" width="8.88671875" style="159" customWidth="1"/>
    <col min="9" max="9" width="8.33203125" style="159" customWidth="1"/>
    <col min="10" max="11" width="0.88671875" style="159" customWidth="1"/>
    <col min="12" max="16384" width="11.109375" style="159" hidden="1"/>
  </cols>
  <sheetData>
    <row r="1" spans="1:10" s="347" customFormat="1" ht="4.6500000000000004" customHeight="1">
      <c r="A1" s="344"/>
      <c r="B1" s="345"/>
      <c r="C1" s="345"/>
      <c r="D1" s="345"/>
      <c r="E1" s="345"/>
      <c r="F1" s="345"/>
      <c r="G1" s="345"/>
      <c r="H1" s="345"/>
      <c r="I1" s="345"/>
      <c r="J1" s="346"/>
    </row>
    <row r="2" spans="1:10" s="347" customFormat="1" ht="10.5" customHeight="1">
      <c r="A2" s="348"/>
      <c r="B2" s="349" t="s">
        <v>208</v>
      </c>
      <c r="C2" s="350"/>
      <c r="D2" s="350"/>
      <c r="E2" s="354"/>
      <c r="F2" s="350"/>
      <c r="G2" s="351"/>
      <c r="H2" s="351"/>
      <c r="I2" s="1346" t="s">
        <v>227</v>
      </c>
      <c r="J2" s="352"/>
    </row>
    <row r="3" spans="1:10" s="347" customFormat="1" ht="10.5" customHeight="1">
      <c r="A3" s="348"/>
      <c r="B3" s="349" t="s">
        <v>115</v>
      </c>
      <c r="C3" s="350"/>
      <c r="D3" s="350"/>
      <c r="E3" s="350"/>
      <c r="F3" s="350"/>
      <c r="G3" s="353"/>
      <c r="H3" s="353"/>
      <c r="I3" s="354" t="s">
        <v>62</v>
      </c>
      <c r="J3" s="352"/>
    </row>
    <row r="4" spans="1:10" s="347" customFormat="1" ht="10.5" customHeight="1">
      <c r="A4" s="348"/>
      <c r="B4" s="355" t="s">
        <v>210</v>
      </c>
      <c r="C4" s="350"/>
      <c r="D4" s="350"/>
      <c r="E4" s="350"/>
      <c r="F4" s="350"/>
      <c r="G4" s="353"/>
      <c r="H4" s="353"/>
      <c r="I4" s="354"/>
      <c r="J4" s="352"/>
    </row>
    <row r="5" spans="1:10" s="347" customFormat="1" ht="3" customHeight="1">
      <c r="A5" s="348"/>
      <c r="B5" s="356"/>
      <c r="C5" s="356"/>
      <c r="D5" s="356"/>
      <c r="E5" s="356"/>
      <c r="F5" s="356"/>
      <c r="G5" s="356"/>
      <c r="H5" s="356"/>
      <c r="I5" s="356"/>
      <c r="J5" s="352"/>
    </row>
    <row r="6" spans="1:10" s="347" customFormat="1" ht="3" customHeight="1">
      <c r="A6" s="348"/>
      <c r="B6" s="350"/>
      <c r="C6" s="350"/>
      <c r="D6" s="350"/>
      <c r="E6" s="350"/>
      <c r="F6" s="350"/>
      <c r="G6" s="350"/>
      <c r="H6" s="350"/>
      <c r="I6" s="350"/>
      <c r="J6" s="352"/>
    </row>
    <row r="7" spans="1:10" s="359" customFormat="1" ht="8.6999999999999993" customHeight="1">
      <c r="A7" s="357"/>
      <c r="B7" s="1428" t="s">
        <v>3</v>
      </c>
      <c r="C7" s="1426" t="s">
        <v>211</v>
      </c>
      <c r="D7" s="1426" t="s">
        <v>212</v>
      </c>
      <c r="E7" s="1426" t="s">
        <v>213</v>
      </c>
      <c r="F7" s="1426" t="s">
        <v>214</v>
      </c>
      <c r="G7" s="1426" t="s">
        <v>215</v>
      </c>
      <c r="H7" s="1426" t="s">
        <v>216</v>
      </c>
      <c r="I7" s="1426" t="s">
        <v>217</v>
      </c>
      <c r="J7" s="358"/>
    </row>
    <row r="8" spans="1:10" s="359" customFormat="1" ht="8.6999999999999993" customHeight="1">
      <c r="A8" s="357"/>
      <c r="B8" s="1428"/>
      <c r="C8" s="1427"/>
      <c r="D8" s="1427"/>
      <c r="E8" s="1427"/>
      <c r="F8" s="1427"/>
      <c r="G8" s="1427"/>
      <c r="H8" s="1427"/>
      <c r="I8" s="1427"/>
      <c r="J8" s="358"/>
    </row>
    <row r="9" spans="1:10" s="359" customFormat="1" ht="8.6999999999999993" customHeight="1">
      <c r="A9" s="357"/>
      <c r="B9" s="1428"/>
      <c r="C9" s="1427"/>
      <c r="D9" s="1427"/>
      <c r="E9" s="1427"/>
      <c r="F9" s="1427"/>
      <c r="G9" s="1427"/>
      <c r="H9" s="1427"/>
      <c r="I9" s="1427"/>
      <c r="J9" s="358"/>
    </row>
    <row r="10" spans="1:10" s="359" customFormat="1" ht="8.6999999999999993" customHeight="1">
      <c r="A10" s="357"/>
      <c r="B10" s="1428"/>
      <c r="C10" s="1427"/>
      <c r="D10" s="1427"/>
      <c r="E10" s="1427"/>
      <c r="F10" s="1427"/>
      <c r="G10" s="1427"/>
      <c r="H10" s="1427"/>
      <c r="I10" s="1427"/>
      <c r="J10" s="358"/>
    </row>
    <row r="11" spans="1:10" s="359" customFormat="1" ht="8.6999999999999993" customHeight="1">
      <c r="A11" s="357"/>
      <c r="B11" s="1428"/>
      <c r="C11" s="1427"/>
      <c r="D11" s="1427"/>
      <c r="E11" s="1427"/>
      <c r="F11" s="1427"/>
      <c r="G11" s="1427"/>
      <c r="H11" s="1427"/>
      <c r="I11" s="1427"/>
      <c r="J11" s="358"/>
    </row>
    <row r="12" spans="1:10" s="359" customFormat="1" ht="3" customHeight="1">
      <c r="A12" s="357"/>
      <c r="B12" s="360"/>
      <c r="C12" s="361"/>
      <c r="D12" s="361"/>
      <c r="E12" s="361"/>
      <c r="F12" s="361"/>
      <c r="G12" s="361"/>
      <c r="H12" s="361"/>
      <c r="I12" s="361"/>
      <c r="J12" s="358"/>
    </row>
    <row r="13" spans="1:10" s="359" customFormat="1" ht="3" customHeight="1">
      <c r="A13" s="357"/>
      <c r="B13" s="362"/>
      <c r="C13" s="353"/>
      <c r="D13" s="353"/>
      <c r="E13" s="353"/>
      <c r="F13" s="353"/>
      <c r="G13" s="353"/>
      <c r="H13" s="353"/>
      <c r="I13" s="353"/>
      <c r="J13" s="358"/>
    </row>
    <row r="14" spans="1:10" s="347" customFormat="1" ht="9" customHeight="1">
      <c r="A14" s="348"/>
      <c r="B14" s="363">
        <v>1995</v>
      </c>
      <c r="C14" s="364">
        <f>SUM(D14:I14,D50:I50)</f>
        <v>436878</v>
      </c>
      <c r="D14" s="364">
        <v>110893</v>
      </c>
      <c r="E14" s="364">
        <v>64110</v>
      </c>
      <c r="F14" s="364">
        <v>43845</v>
      </c>
      <c r="G14" s="364">
        <v>23196</v>
      </c>
      <c r="H14" s="364">
        <v>31406</v>
      </c>
      <c r="I14" s="364">
        <v>61911</v>
      </c>
      <c r="J14" s="352"/>
    </row>
    <row r="15" spans="1:10" s="347" customFormat="1" ht="9" customHeight="1">
      <c r="A15" s="348"/>
      <c r="B15" s="363">
        <v>1996</v>
      </c>
      <c r="C15" s="364">
        <f>SUM(D15:I15,D51:I51)</f>
        <v>396022</v>
      </c>
      <c r="D15" s="364">
        <v>101811</v>
      </c>
      <c r="E15" s="364">
        <v>57094</v>
      </c>
      <c r="F15" s="364">
        <v>38762</v>
      </c>
      <c r="G15" s="364">
        <v>20823</v>
      </c>
      <c r="H15" s="364">
        <v>29725</v>
      </c>
      <c r="I15" s="364">
        <v>58138</v>
      </c>
      <c r="J15" s="352"/>
    </row>
    <row r="16" spans="1:10" s="347" customFormat="1" ht="9" customHeight="1">
      <c r="A16" s="348"/>
      <c r="B16" s="363">
        <v>1997</v>
      </c>
      <c r="C16" s="364">
        <f>SUM(D16:I16,D52:I52)</f>
        <v>423513</v>
      </c>
      <c r="D16" s="364">
        <v>108606</v>
      </c>
      <c r="E16" s="364">
        <v>60826</v>
      </c>
      <c r="F16" s="364">
        <v>42367</v>
      </c>
      <c r="G16" s="364">
        <v>20200</v>
      </c>
      <c r="H16" s="364">
        <v>31108</v>
      </c>
      <c r="I16" s="364">
        <v>62502</v>
      </c>
      <c r="J16" s="352"/>
    </row>
    <row r="17" spans="1:10" s="347" customFormat="1" ht="9" customHeight="1">
      <c r="A17" s="348"/>
      <c r="B17" s="363">
        <v>1998</v>
      </c>
      <c r="C17" s="364">
        <f>SUM(D17:I17,D53:I53)</f>
        <v>407601</v>
      </c>
      <c r="D17" s="364">
        <v>131734</v>
      </c>
      <c r="E17" s="364">
        <v>44159</v>
      </c>
      <c r="F17" s="364">
        <v>56056</v>
      </c>
      <c r="G17" s="364">
        <v>15439</v>
      </c>
      <c r="H17" s="364">
        <v>30501</v>
      </c>
      <c r="I17" s="364">
        <v>36981</v>
      </c>
      <c r="J17" s="352"/>
    </row>
    <row r="18" spans="1:10" s="347" customFormat="1" ht="9" customHeight="1">
      <c r="A18" s="348"/>
      <c r="B18" s="363">
        <v>1999</v>
      </c>
      <c r="C18" s="364">
        <f>SUM(D18:I18,D54:I54)</f>
        <v>338499</v>
      </c>
      <c r="D18" s="364">
        <v>124687</v>
      </c>
      <c r="E18" s="364">
        <v>32125</v>
      </c>
      <c r="F18" s="364">
        <v>41963</v>
      </c>
      <c r="G18" s="364">
        <v>17873</v>
      </c>
      <c r="H18" s="364">
        <v>24370</v>
      </c>
      <c r="I18" s="364">
        <v>29413</v>
      </c>
      <c r="J18" s="352"/>
    </row>
    <row r="19" spans="1:10" s="347" customFormat="1" ht="9" customHeight="1">
      <c r="A19" s="348"/>
      <c r="B19" s="363"/>
      <c r="C19" s="364"/>
      <c r="D19" s="364"/>
      <c r="E19" s="364"/>
      <c r="F19" s="364"/>
      <c r="G19" s="364"/>
      <c r="H19" s="364"/>
      <c r="I19" s="364"/>
      <c r="J19" s="352"/>
    </row>
    <row r="20" spans="1:10" s="347" customFormat="1" ht="9" customHeight="1">
      <c r="A20" s="348"/>
      <c r="B20" s="363">
        <v>2000</v>
      </c>
      <c r="C20" s="364">
        <f>SUM(D20:I20,D56:I56)</f>
        <v>356725</v>
      </c>
      <c r="D20" s="364">
        <v>129319</v>
      </c>
      <c r="E20" s="364">
        <v>34365</v>
      </c>
      <c r="F20" s="364">
        <v>44223</v>
      </c>
      <c r="G20" s="364">
        <v>13927</v>
      </c>
      <c r="H20" s="364">
        <v>30341</v>
      </c>
      <c r="I20" s="364">
        <v>31402</v>
      </c>
      <c r="J20" s="352"/>
    </row>
    <row r="21" spans="1:10" s="347" customFormat="1" ht="9" customHeight="1">
      <c r="A21" s="348"/>
      <c r="B21" s="363">
        <v>2001</v>
      </c>
      <c r="C21" s="364">
        <f>SUM(D21:I21,D57:I57)</f>
        <v>324150</v>
      </c>
      <c r="D21" s="364">
        <v>115811</v>
      </c>
      <c r="E21" s="364">
        <v>31549</v>
      </c>
      <c r="F21" s="364">
        <v>40715</v>
      </c>
      <c r="G21" s="364">
        <v>11932</v>
      </c>
      <c r="H21" s="364">
        <v>24954</v>
      </c>
      <c r="I21" s="364">
        <v>28608</v>
      </c>
      <c r="J21" s="352"/>
    </row>
    <row r="22" spans="1:10" s="347" customFormat="1" ht="9" customHeight="1">
      <c r="A22" s="348"/>
      <c r="B22" s="363">
        <v>2002</v>
      </c>
      <c r="C22" s="364">
        <f>SUM(D22:I22,D58:I58)</f>
        <v>302970</v>
      </c>
      <c r="D22" s="364">
        <v>106342</v>
      </c>
      <c r="E22" s="364">
        <v>29757</v>
      </c>
      <c r="F22" s="364">
        <v>38601</v>
      </c>
      <c r="G22" s="364">
        <v>11497</v>
      </c>
      <c r="H22" s="364">
        <v>28140</v>
      </c>
      <c r="I22" s="364">
        <v>26909</v>
      </c>
      <c r="J22" s="352"/>
    </row>
    <row r="23" spans="1:10" s="347" customFormat="1" ht="9" customHeight="1">
      <c r="A23" s="348"/>
      <c r="B23" s="363">
        <v>2003</v>
      </c>
      <c r="C23" s="364">
        <f>SUM(D23:I23,D59:I59)</f>
        <v>278525</v>
      </c>
      <c r="D23" s="364">
        <v>96263</v>
      </c>
      <c r="E23" s="364">
        <v>27571</v>
      </c>
      <c r="F23" s="364">
        <v>36172</v>
      </c>
      <c r="G23" s="364">
        <v>9761</v>
      </c>
      <c r="H23" s="364">
        <v>27159</v>
      </c>
      <c r="I23" s="364">
        <v>24887</v>
      </c>
      <c r="J23" s="352"/>
    </row>
    <row r="24" spans="1:10" s="347" customFormat="1" ht="9" customHeight="1">
      <c r="A24" s="348"/>
      <c r="B24" s="363">
        <v>2004</v>
      </c>
      <c r="C24" s="364">
        <f>SUM(D24:I24,D60:I60)</f>
        <v>282469</v>
      </c>
      <c r="D24" s="364">
        <v>95081</v>
      </c>
      <c r="E24" s="364">
        <v>28404</v>
      </c>
      <c r="F24" s="364">
        <v>37393</v>
      </c>
      <c r="G24" s="364">
        <v>9609</v>
      </c>
      <c r="H24" s="364">
        <v>28755</v>
      </c>
      <c r="I24" s="364">
        <v>25584</v>
      </c>
      <c r="J24" s="352"/>
    </row>
    <row r="25" spans="1:10" s="347" customFormat="1" ht="9" customHeight="1">
      <c r="A25" s="348"/>
      <c r="B25" s="363"/>
      <c r="C25" s="364"/>
      <c r="D25" s="364"/>
      <c r="E25" s="364"/>
      <c r="F25" s="364"/>
      <c r="G25" s="364"/>
      <c r="H25" s="364"/>
      <c r="I25" s="364"/>
      <c r="J25" s="352"/>
    </row>
    <row r="26" spans="1:10" s="347" customFormat="1" ht="9" customHeight="1">
      <c r="A26" s="348"/>
      <c r="B26" s="363">
        <v>2005</v>
      </c>
      <c r="C26" s="364">
        <f>SUM(D26:I26,D62:I62)</f>
        <v>295594</v>
      </c>
      <c r="D26" s="364">
        <v>97387</v>
      </c>
      <c r="E26" s="364">
        <v>29518</v>
      </c>
      <c r="F26" s="364">
        <v>39962</v>
      </c>
      <c r="G26" s="364">
        <v>9837</v>
      </c>
      <c r="H26" s="364">
        <v>31721</v>
      </c>
      <c r="I26" s="364">
        <v>26526</v>
      </c>
      <c r="J26" s="352"/>
    </row>
    <row r="27" spans="1:10" s="347" customFormat="1" ht="9" customHeight="1">
      <c r="A27" s="348"/>
      <c r="B27" s="363">
        <v>2006</v>
      </c>
      <c r="C27" s="364">
        <f>SUM(D27:I27,D63:I63)</f>
        <v>309539</v>
      </c>
      <c r="D27" s="364">
        <v>98470</v>
      </c>
      <c r="E27" s="364">
        <v>30995</v>
      </c>
      <c r="F27" s="364">
        <v>42828</v>
      </c>
      <c r="G27" s="364">
        <v>8419</v>
      </c>
      <c r="H27" s="364">
        <v>33947</v>
      </c>
      <c r="I27" s="364">
        <v>28690</v>
      </c>
      <c r="J27" s="352"/>
    </row>
    <row r="28" spans="1:10" s="347" customFormat="1" ht="9" customHeight="1">
      <c r="A28" s="348"/>
      <c r="B28" s="363">
        <v>2007</v>
      </c>
      <c r="C28" s="365">
        <f>SUM(D28:I28,D64:I64)+70754</f>
        <v>361244</v>
      </c>
      <c r="D28" s="364">
        <v>92229</v>
      </c>
      <c r="E28" s="364">
        <v>31043</v>
      </c>
      <c r="F28" s="364">
        <v>42822</v>
      </c>
      <c r="G28" s="364">
        <v>6949</v>
      </c>
      <c r="H28" s="364">
        <v>32049</v>
      </c>
      <c r="I28" s="364">
        <v>28219</v>
      </c>
      <c r="J28" s="352"/>
    </row>
    <row r="29" spans="1:10" s="347" customFormat="1" ht="9" customHeight="1">
      <c r="A29" s="348"/>
      <c r="B29" s="363">
        <v>2008</v>
      </c>
      <c r="C29" s="364">
        <f>SUM(D29:I29,D65:I65)</f>
        <v>411179</v>
      </c>
      <c r="D29" s="364">
        <v>101155</v>
      </c>
      <c r="E29" s="364">
        <v>35085</v>
      </c>
      <c r="F29" s="364">
        <v>48022</v>
      </c>
      <c r="G29" s="364">
        <v>8926</v>
      </c>
      <c r="H29" s="364">
        <v>36587</v>
      </c>
      <c r="I29" s="364">
        <v>31522</v>
      </c>
      <c r="J29" s="352"/>
    </row>
    <row r="30" spans="1:10" s="347" customFormat="1" ht="9" customHeight="1">
      <c r="A30" s="348"/>
      <c r="B30" s="363">
        <v>2009</v>
      </c>
      <c r="C30" s="364">
        <f>SUM(D30:I30,D66:I66)</f>
        <v>395024</v>
      </c>
      <c r="D30" s="364">
        <v>86496</v>
      </c>
      <c r="E30" s="364">
        <v>32118</v>
      </c>
      <c r="F30" s="364">
        <v>43280</v>
      </c>
      <c r="G30" s="364">
        <v>8566</v>
      </c>
      <c r="H30" s="364">
        <v>36402</v>
      </c>
      <c r="I30" s="364">
        <v>28085</v>
      </c>
      <c r="J30" s="352"/>
    </row>
    <row r="31" spans="1:10" s="347" customFormat="1" ht="9" customHeight="1">
      <c r="A31" s="348"/>
      <c r="B31" s="363"/>
      <c r="C31" s="364"/>
      <c r="D31" s="364"/>
      <c r="E31" s="364"/>
      <c r="F31" s="364"/>
      <c r="G31" s="364"/>
      <c r="H31" s="364"/>
      <c r="I31" s="364"/>
      <c r="J31" s="352"/>
    </row>
    <row r="32" spans="1:10" s="347" customFormat="1" ht="9" customHeight="1">
      <c r="A32" s="348"/>
      <c r="B32" s="363">
        <v>2010</v>
      </c>
      <c r="C32" s="364">
        <f>SUM(D32:I32,D68:I68)+15107</f>
        <v>403336</v>
      </c>
      <c r="D32" s="364">
        <v>104432</v>
      </c>
      <c r="E32" s="364">
        <v>36838</v>
      </c>
      <c r="F32" s="364">
        <v>52478</v>
      </c>
      <c r="G32" s="364" t="s">
        <v>7</v>
      </c>
      <c r="H32" s="364">
        <v>43238</v>
      </c>
      <c r="I32" s="364">
        <v>34205</v>
      </c>
      <c r="J32" s="352"/>
    </row>
    <row r="33" spans="1:10" s="347" customFormat="1" ht="9" customHeight="1">
      <c r="A33" s="348"/>
      <c r="B33" s="363">
        <v>2011</v>
      </c>
      <c r="C33" s="364">
        <f>SUM(D33:I33,D69:I69)+20650</f>
        <v>422043</v>
      </c>
      <c r="D33" s="364">
        <v>113511</v>
      </c>
      <c r="E33" s="364">
        <v>42401</v>
      </c>
      <c r="F33" s="364">
        <v>56965</v>
      </c>
      <c r="G33" s="364">
        <v>9078</v>
      </c>
      <c r="H33" s="364">
        <v>46174</v>
      </c>
      <c r="I33" s="364">
        <v>37599</v>
      </c>
      <c r="J33" s="352"/>
    </row>
    <row r="34" spans="1:10" s="347" customFormat="1" ht="9" customHeight="1">
      <c r="A34" s="348"/>
      <c r="B34" s="363">
        <v>2012</v>
      </c>
      <c r="C34" s="364">
        <f>SUM(D34:I34,D70:I70)+12881</f>
        <v>434600</v>
      </c>
      <c r="D34" s="364">
        <v>118557</v>
      </c>
      <c r="E34" s="364">
        <v>44637</v>
      </c>
      <c r="F34" s="364">
        <v>60263</v>
      </c>
      <c r="G34" s="364">
        <v>8729</v>
      </c>
      <c r="H34" s="364">
        <v>48759</v>
      </c>
      <c r="I34" s="364">
        <v>39569</v>
      </c>
      <c r="J34" s="352"/>
    </row>
    <row r="35" spans="1:10" s="347" customFormat="1" ht="3.9" customHeight="1">
      <c r="A35" s="366"/>
      <c r="B35" s="367"/>
      <c r="C35" s="368"/>
      <c r="D35" s="368"/>
      <c r="E35" s="368"/>
      <c r="F35" s="368"/>
      <c r="G35" s="368"/>
      <c r="H35" s="368"/>
      <c r="I35" s="368"/>
      <c r="J35" s="369"/>
    </row>
    <row r="36" spans="1:10" s="347" customFormat="1" ht="4.6500000000000004" customHeight="1">
      <c r="A36" s="344"/>
      <c r="B36" s="345"/>
      <c r="C36" s="345"/>
      <c r="D36" s="345"/>
      <c r="E36" s="345"/>
      <c r="F36" s="345"/>
      <c r="G36" s="345"/>
      <c r="H36" s="345"/>
      <c r="I36" s="345"/>
      <c r="J36" s="346"/>
    </row>
    <row r="37" spans="1:10" s="347" customFormat="1" ht="10.5" customHeight="1">
      <c r="A37" s="348"/>
      <c r="B37" s="349" t="s">
        <v>208</v>
      </c>
      <c r="C37" s="350"/>
      <c r="D37" s="350"/>
      <c r="E37" s="350"/>
      <c r="F37" s="350"/>
      <c r="G37" s="351"/>
      <c r="H37" s="351"/>
      <c r="I37" s="129" t="s">
        <v>227</v>
      </c>
      <c r="J37" s="352"/>
    </row>
    <row r="38" spans="1:10" s="347" customFormat="1" ht="10.5" customHeight="1">
      <c r="A38" s="348"/>
      <c r="B38" s="349" t="s">
        <v>115</v>
      </c>
      <c r="C38" s="350"/>
      <c r="D38" s="350"/>
      <c r="E38" s="350"/>
      <c r="F38" s="350"/>
      <c r="G38" s="353"/>
      <c r="H38" s="353"/>
      <c r="I38" s="364" t="s">
        <v>70</v>
      </c>
      <c r="J38" s="352"/>
    </row>
    <row r="39" spans="1:10" s="347" customFormat="1" ht="10.5" customHeight="1">
      <c r="A39" s="348"/>
      <c r="B39" s="355" t="s">
        <v>210</v>
      </c>
      <c r="C39" s="350"/>
      <c r="D39" s="350"/>
      <c r="E39" s="350"/>
      <c r="F39" s="350"/>
      <c r="G39" s="353"/>
      <c r="H39" s="353"/>
      <c r="I39" s="354"/>
      <c r="J39" s="352"/>
    </row>
    <row r="40" spans="1:10" s="347" customFormat="1" ht="3" customHeight="1">
      <c r="A40" s="348"/>
      <c r="B40" s="356"/>
      <c r="C40" s="356"/>
      <c r="D40" s="356"/>
      <c r="E40" s="356"/>
      <c r="F40" s="356"/>
      <c r="G40" s="356"/>
      <c r="H40" s="356"/>
      <c r="I40" s="356"/>
      <c r="J40" s="352"/>
    </row>
    <row r="41" spans="1:10" s="347" customFormat="1" ht="3" customHeight="1">
      <c r="A41" s="348"/>
      <c r="B41" s="350"/>
      <c r="C41" s="350"/>
      <c r="D41" s="350"/>
      <c r="E41" s="350"/>
      <c r="F41" s="350"/>
      <c r="G41" s="350"/>
      <c r="H41" s="350"/>
      <c r="I41" s="350"/>
      <c r="J41" s="352"/>
    </row>
    <row r="42" spans="1:10" s="359" customFormat="1" ht="8.6999999999999993" customHeight="1">
      <c r="A42" s="357"/>
      <c r="B42" s="1428" t="s">
        <v>3</v>
      </c>
      <c r="D42" s="1426" t="s">
        <v>218</v>
      </c>
      <c r="E42" s="1426" t="s">
        <v>219</v>
      </c>
      <c r="F42" s="1426" t="s">
        <v>220</v>
      </c>
      <c r="G42" s="1426" t="s">
        <v>221</v>
      </c>
      <c r="H42" s="1426" t="s">
        <v>222</v>
      </c>
      <c r="I42" s="1426" t="s">
        <v>223</v>
      </c>
      <c r="J42" s="358"/>
    </row>
    <row r="43" spans="1:10" s="359" customFormat="1" ht="8.6999999999999993" customHeight="1">
      <c r="A43" s="357"/>
      <c r="B43" s="1428"/>
      <c r="D43" s="1426"/>
      <c r="E43" s="1426"/>
      <c r="F43" s="1426"/>
      <c r="G43" s="1426"/>
      <c r="H43" s="1426"/>
      <c r="I43" s="1426"/>
      <c r="J43" s="358"/>
    </row>
    <row r="44" spans="1:10" s="359" customFormat="1" ht="8.6999999999999993" customHeight="1">
      <c r="A44" s="357"/>
      <c r="B44" s="1428"/>
      <c r="D44" s="1426"/>
      <c r="E44" s="1426"/>
      <c r="F44" s="1426"/>
      <c r="G44" s="1426"/>
      <c r="H44" s="1426"/>
      <c r="I44" s="1426"/>
      <c r="J44" s="358"/>
    </row>
    <row r="45" spans="1:10" s="359" customFormat="1" ht="8.6999999999999993" customHeight="1">
      <c r="A45" s="357"/>
      <c r="B45" s="1428"/>
      <c r="D45" s="1426"/>
      <c r="E45" s="1426"/>
      <c r="F45" s="1426"/>
      <c r="G45" s="1426"/>
      <c r="H45" s="1426"/>
      <c r="I45" s="1426"/>
      <c r="J45" s="358"/>
    </row>
    <row r="46" spans="1:10" s="359" customFormat="1" ht="8.6999999999999993" customHeight="1">
      <c r="A46" s="357"/>
      <c r="B46" s="1428"/>
      <c r="D46" s="1426"/>
      <c r="E46" s="1426"/>
      <c r="F46" s="1426"/>
      <c r="G46" s="1426"/>
      <c r="H46" s="1426"/>
      <c r="I46" s="1426"/>
      <c r="J46" s="358"/>
    </row>
    <row r="47" spans="1:10" s="359" customFormat="1" ht="9.9" customHeight="1">
      <c r="A47" s="357"/>
      <c r="B47" s="1428"/>
      <c r="D47" s="1426"/>
      <c r="E47" s="1426"/>
      <c r="F47" s="1426"/>
      <c r="G47" s="1426"/>
      <c r="H47" s="1426"/>
      <c r="I47" s="1426"/>
      <c r="J47" s="358"/>
    </row>
    <row r="48" spans="1:10" s="359" customFormat="1" ht="3" customHeight="1">
      <c r="A48" s="357"/>
      <c r="B48" s="360"/>
      <c r="C48" s="361"/>
      <c r="D48" s="361"/>
      <c r="E48" s="361"/>
      <c r="F48" s="361"/>
      <c r="G48" s="361"/>
      <c r="H48" s="361"/>
      <c r="I48" s="361"/>
      <c r="J48" s="358"/>
    </row>
    <row r="49" spans="1:10" s="359" customFormat="1" ht="3" customHeight="1">
      <c r="A49" s="357"/>
      <c r="B49" s="362"/>
      <c r="C49" s="353"/>
      <c r="D49" s="353"/>
      <c r="E49" s="353"/>
      <c r="F49" s="353"/>
      <c r="G49" s="353"/>
      <c r="H49" s="353"/>
      <c r="I49" s="353"/>
      <c r="J49" s="358"/>
    </row>
    <row r="50" spans="1:10" s="371" customFormat="1" ht="9" customHeight="1">
      <c r="A50" s="370"/>
      <c r="B50" s="363">
        <v>1995</v>
      </c>
      <c r="D50" s="364">
        <v>36699</v>
      </c>
      <c r="E50" s="364">
        <v>34586</v>
      </c>
      <c r="F50" s="364">
        <v>22943</v>
      </c>
      <c r="G50" s="364">
        <v>3886</v>
      </c>
      <c r="H50" s="364">
        <v>3403</v>
      </c>
      <c r="I50" s="364" t="s">
        <v>7</v>
      </c>
      <c r="J50" s="372"/>
    </row>
    <row r="51" spans="1:10" s="371" customFormat="1" ht="9" customHeight="1">
      <c r="A51" s="370"/>
      <c r="B51" s="363">
        <v>1996</v>
      </c>
      <c r="D51" s="364">
        <v>24950</v>
      </c>
      <c r="E51" s="364">
        <v>31325</v>
      </c>
      <c r="F51" s="364">
        <v>28299</v>
      </c>
      <c r="G51" s="364">
        <v>2720</v>
      </c>
      <c r="H51" s="364">
        <v>2375</v>
      </c>
      <c r="I51" s="364" t="s">
        <v>7</v>
      </c>
      <c r="J51" s="372"/>
    </row>
    <row r="52" spans="1:10" s="371" customFormat="1" ht="9" customHeight="1">
      <c r="A52" s="370"/>
      <c r="B52" s="363">
        <v>1997</v>
      </c>
      <c r="D52" s="364">
        <v>26988</v>
      </c>
      <c r="E52" s="364">
        <v>34813</v>
      </c>
      <c r="F52" s="364">
        <v>29682</v>
      </c>
      <c r="G52" s="364">
        <v>3028</v>
      </c>
      <c r="H52" s="364">
        <v>3393</v>
      </c>
      <c r="I52" s="364" t="s">
        <v>7</v>
      </c>
      <c r="J52" s="372"/>
    </row>
    <row r="53" spans="1:10" s="371" customFormat="1" ht="9" customHeight="1">
      <c r="A53" s="370"/>
      <c r="B53" s="363">
        <v>1998</v>
      </c>
      <c r="D53" s="364">
        <v>18230</v>
      </c>
      <c r="E53" s="364">
        <v>36944</v>
      </c>
      <c r="F53" s="364">
        <v>13762</v>
      </c>
      <c r="G53" s="364">
        <v>13628</v>
      </c>
      <c r="H53" s="364">
        <v>10167</v>
      </c>
      <c r="I53" s="364" t="s">
        <v>7</v>
      </c>
      <c r="J53" s="372"/>
    </row>
    <row r="54" spans="1:10" s="371" customFormat="1" ht="9" customHeight="1">
      <c r="A54" s="370"/>
      <c r="B54" s="363">
        <v>1999</v>
      </c>
      <c r="D54" s="364" t="s">
        <v>7</v>
      </c>
      <c r="E54" s="364" t="s">
        <v>7</v>
      </c>
      <c r="F54" s="364">
        <v>10845</v>
      </c>
      <c r="G54" s="364">
        <v>10634</v>
      </c>
      <c r="H54" s="364">
        <v>2565</v>
      </c>
      <c r="I54" s="364">
        <v>44024</v>
      </c>
      <c r="J54" s="372"/>
    </row>
    <row r="55" spans="1:10" s="371" customFormat="1" ht="9" customHeight="1">
      <c r="A55" s="370"/>
      <c r="B55" s="363"/>
      <c r="D55" s="364"/>
      <c r="E55" s="364"/>
      <c r="F55" s="364"/>
      <c r="G55" s="364"/>
      <c r="H55" s="364"/>
      <c r="I55" s="364"/>
      <c r="J55" s="372"/>
    </row>
    <row r="56" spans="1:10" s="371" customFormat="1" ht="9" customHeight="1">
      <c r="A56" s="370"/>
      <c r="B56" s="363">
        <v>2000</v>
      </c>
      <c r="D56" s="364" t="s">
        <v>7</v>
      </c>
      <c r="E56" s="364" t="s">
        <v>7</v>
      </c>
      <c r="F56" s="364">
        <v>12585</v>
      </c>
      <c r="G56" s="364">
        <v>10540</v>
      </c>
      <c r="H56" s="364">
        <v>2788</v>
      </c>
      <c r="I56" s="364">
        <v>47235</v>
      </c>
      <c r="J56" s="372"/>
    </row>
    <row r="57" spans="1:10" s="371" customFormat="1" ht="9" customHeight="1">
      <c r="A57" s="370"/>
      <c r="B57" s="363">
        <v>2001</v>
      </c>
      <c r="D57" s="364" t="s">
        <v>7</v>
      </c>
      <c r="E57" s="364" t="s">
        <v>7</v>
      </c>
      <c r="F57" s="364">
        <v>12505</v>
      </c>
      <c r="G57" s="364">
        <v>9590</v>
      </c>
      <c r="H57" s="364">
        <v>6518</v>
      </c>
      <c r="I57" s="364">
        <v>41968</v>
      </c>
      <c r="J57" s="372"/>
    </row>
    <row r="58" spans="1:10" s="371" customFormat="1" ht="9" customHeight="1">
      <c r="A58" s="370"/>
      <c r="B58" s="363">
        <v>2002</v>
      </c>
      <c r="D58" s="364" t="s">
        <v>7</v>
      </c>
      <c r="E58" s="364" t="s">
        <v>7</v>
      </c>
      <c r="F58" s="364">
        <v>12416</v>
      </c>
      <c r="G58" s="364">
        <v>8558</v>
      </c>
      <c r="H58" s="364">
        <v>1620</v>
      </c>
      <c r="I58" s="364">
        <v>39130</v>
      </c>
      <c r="J58" s="372"/>
    </row>
    <row r="59" spans="1:10" s="371" customFormat="1" ht="9" customHeight="1">
      <c r="A59" s="370"/>
      <c r="B59" s="363">
        <v>2003</v>
      </c>
      <c r="D59" s="364" t="s">
        <v>7</v>
      </c>
      <c r="E59" s="364" t="s">
        <v>7</v>
      </c>
      <c r="F59" s="364">
        <v>11975</v>
      </c>
      <c r="G59" s="364">
        <v>7696</v>
      </c>
      <c r="H59" s="364">
        <v>1460</v>
      </c>
      <c r="I59" s="364">
        <v>35581</v>
      </c>
      <c r="J59" s="372"/>
    </row>
    <row r="60" spans="1:10" s="371" customFormat="1" ht="9" customHeight="1">
      <c r="A60" s="370"/>
      <c r="B60" s="363">
        <v>2004</v>
      </c>
      <c r="D60" s="364" t="s">
        <v>7</v>
      </c>
      <c r="E60" s="364" t="s">
        <v>7</v>
      </c>
      <c r="F60" s="364">
        <v>12156</v>
      </c>
      <c r="G60" s="364">
        <v>7735</v>
      </c>
      <c r="H60" s="364">
        <v>1602</v>
      </c>
      <c r="I60" s="364">
        <v>36150</v>
      </c>
      <c r="J60" s="372"/>
    </row>
    <row r="61" spans="1:10" s="371" customFormat="1" ht="9" customHeight="1">
      <c r="A61" s="370"/>
      <c r="B61" s="363"/>
      <c r="D61" s="364"/>
      <c r="E61" s="364"/>
      <c r="F61" s="364"/>
      <c r="G61" s="364"/>
      <c r="H61" s="364"/>
      <c r="I61" s="364"/>
      <c r="J61" s="372"/>
    </row>
    <row r="62" spans="1:10" s="371" customFormat="1" ht="9" customHeight="1">
      <c r="A62" s="370"/>
      <c r="B62" s="363">
        <v>2005</v>
      </c>
      <c r="D62" s="364" t="s">
        <v>7</v>
      </c>
      <c r="E62" s="364" t="s">
        <v>7</v>
      </c>
      <c r="F62" s="364">
        <v>13036</v>
      </c>
      <c r="G62" s="364">
        <v>7941</v>
      </c>
      <c r="H62" s="364">
        <v>1976</v>
      </c>
      <c r="I62" s="364">
        <v>37690</v>
      </c>
      <c r="J62" s="372"/>
    </row>
    <row r="63" spans="1:10" s="371" customFormat="1" ht="9" customHeight="1">
      <c r="A63" s="370"/>
      <c r="B63" s="363">
        <v>2006</v>
      </c>
      <c r="D63" s="364" t="s">
        <v>7</v>
      </c>
      <c r="E63" s="364" t="s">
        <v>7</v>
      </c>
      <c r="F63" s="364">
        <v>13525</v>
      </c>
      <c r="G63" s="364">
        <v>8176</v>
      </c>
      <c r="H63" s="364">
        <v>4994</v>
      </c>
      <c r="I63" s="364">
        <v>39495</v>
      </c>
      <c r="J63" s="372"/>
    </row>
    <row r="64" spans="1:10" s="371" customFormat="1" ht="9" customHeight="1">
      <c r="A64" s="370"/>
      <c r="B64" s="363">
        <v>2007</v>
      </c>
      <c r="D64" s="364" t="s">
        <v>7</v>
      </c>
      <c r="E64" s="364" t="s">
        <v>7</v>
      </c>
      <c r="F64" s="364">
        <v>11442</v>
      </c>
      <c r="G64" s="364">
        <v>7732</v>
      </c>
      <c r="H64" s="364">
        <v>2626</v>
      </c>
      <c r="I64" s="364">
        <v>35379</v>
      </c>
      <c r="J64" s="372"/>
    </row>
    <row r="65" spans="1:11" s="371" customFormat="1" ht="9" customHeight="1">
      <c r="A65" s="370"/>
      <c r="B65" s="363">
        <v>2008</v>
      </c>
      <c r="D65" s="364" t="s">
        <v>7</v>
      </c>
      <c r="E65" s="364" t="s">
        <v>7</v>
      </c>
      <c r="F65" s="364">
        <v>13087</v>
      </c>
      <c r="G65" s="364">
        <v>8969</v>
      </c>
      <c r="H65" s="364">
        <v>88623</v>
      </c>
      <c r="I65" s="364">
        <v>39203</v>
      </c>
      <c r="J65" s="372"/>
    </row>
    <row r="66" spans="1:11" s="371" customFormat="1" ht="9" customHeight="1">
      <c r="A66" s="370"/>
      <c r="B66" s="363">
        <v>2009</v>
      </c>
      <c r="D66" s="364" t="s">
        <v>7</v>
      </c>
      <c r="E66" s="364" t="s">
        <v>7</v>
      </c>
      <c r="F66" s="364">
        <v>11057</v>
      </c>
      <c r="G66" s="364">
        <v>8459</v>
      </c>
      <c r="H66" s="364">
        <v>105791</v>
      </c>
      <c r="I66" s="364">
        <v>34770</v>
      </c>
      <c r="J66" s="372"/>
    </row>
    <row r="67" spans="1:11" s="371" customFormat="1" ht="9" customHeight="1">
      <c r="A67" s="370"/>
      <c r="B67" s="363"/>
      <c r="D67" s="364"/>
      <c r="E67" s="364"/>
      <c r="F67" s="364"/>
      <c r="G67" s="364"/>
      <c r="H67" s="364"/>
      <c r="I67" s="364"/>
      <c r="J67" s="372"/>
    </row>
    <row r="68" spans="1:11" s="371" customFormat="1" ht="9" customHeight="1">
      <c r="A68" s="370"/>
      <c r="B68" s="363">
        <v>2010</v>
      </c>
      <c r="D68" s="364" t="s">
        <v>7</v>
      </c>
      <c r="E68" s="364" t="s">
        <v>7</v>
      </c>
      <c r="F68" s="364">
        <v>12348</v>
      </c>
      <c r="G68" s="364">
        <v>9449</v>
      </c>
      <c r="H68" s="364">
        <v>56581</v>
      </c>
      <c r="I68" s="364">
        <v>38660</v>
      </c>
      <c r="J68" s="372"/>
    </row>
    <row r="69" spans="1:11" s="371" customFormat="1" ht="9" customHeight="1">
      <c r="A69" s="370"/>
      <c r="B69" s="363">
        <v>2011</v>
      </c>
      <c r="D69" s="364" t="s">
        <v>7</v>
      </c>
      <c r="E69" s="364" t="s">
        <v>7</v>
      </c>
      <c r="F69" s="364">
        <v>13890</v>
      </c>
      <c r="G69" s="364">
        <v>9196</v>
      </c>
      <c r="H69" s="364">
        <v>34360</v>
      </c>
      <c r="I69" s="364">
        <v>38219</v>
      </c>
      <c r="J69" s="372"/>
    </row>
    <row r="70" spans="1:11" s="371" customFormat="1" ht="9" customHeight="1">
      <c r="A70" s="370"/>
      <c r="B70" s="363">
        <v>2012</v>
      </c>
      <c r="D70" s="364" t="s">
        <v>7</v>
      </c>
      <c r="E70" s="364" t="s">
        <v>7</v>
      </c>
      <c r="F70" s="364">
        <v>14178</v>
      </c>
      <c r="G70" s="364">
        <v>9485</v>
      </c>
      <c r="H70" s="364">
        <v>40331</v>
      </c>
      <c r="I70" s="364">
        <v>37211</v>
      </c>
      <c r="J70" s="372"/>
    </row>
    <row r="71" spans="1:11" s="347" customFormat="1" ht="3" customHeight="1">
      <c r="A71" s="348"/>
      <c r="B71" s="360"/>
      <c r="C71" s="360"/>
      <c r="D71" s="360"/>
      <c r="E71" s="360"/>
      <c r="F71" s="360"/>
      <c r="G71" s="360"/>
      <c r="H71" s="360"/>
      <c r="I71" s="360"/>
      <c r="J71" s="352"/>
    </row>
    <row r="72" spans="1:11" s="347" customFormat="1" ht="3" customHeight="1">
      <c r="A72" s="348"/>
      <c r="B72" s="362"/>
      <c r="C72" s="362"/>
      <c r="D72" s="362"/>
      <c r="E72" s="362"/>
      <c r="F72" s="362"/>
      <c r="G72" s="362"/>
      <c r="H72" s="362"/>
      <c r="I72" s="362"/>
      <c r="J72" s="352"/>
    </row>
    <row r="73" spans="1:11" s="371" customFormat="1" ht="9" customHeight="1">
      <c r="A73" s="370"/>
      <c r="B73" s="373" t="s">
        <v>224</v>
      </c>
      <c r="C73" s="1314"/>
      <c r="D73" s="1314"/>
      <c r="E73" s="1314"/>
      <c r="F73" s="1314"/>
      <c r="G73" s="1314"/>
      <c r="H73" s="1314"/>
      <c r="I73" s="1314"/>
      <c r="J73" s="374"/>
    </row>
    <row r="74" spans="1:11" s="347" customFormat="1" ht="9" customHeight="1">
      <c r="A74" s="348"/>
      <c r="B74" s="373" t="s">
        <v>225</v>
      </c>
      <c r="C74" s="362"/>
      <c r="D74" s="362"/>
      <c r="E74" s="362"/>
      <c r="F74" s="362"/>
      <c r="G74" s="362"/>
      <c r="H74" s="362"/>
      <c r="I74" s="362"/>
      <c r="J74" s="352"/>
    </row>
    <row r="75" spans="1:11" s="371" customFormat="1" ht="9" customHeight="1">
      <c r="A75" s="370"/>
      <c r="B75" s="373" t="s">
        <v>152</v>
      </c>
      <c r="C75" s="1314"/>
      <c r="D75" s="1314"/>
      <c r="E75" s="1314"/>
      <c r="F75" s="1314"/>
      <c r="G75" s="1314"/>
      <c r="H75" s="1314"/>
      <c r="I75" s="1314"/>
      <c r="J75" s="374"/>
    </row>
    <row r="76" spans="1:11" s="347" customFormat="1" ht="4.6500000000000004" customHeight="1">
      <c r="A76" s="366"/>
      <c r="B76" s="356"/>
      <c r="C76" s="356"/>
      <c r="D76" s="356"/>
      <c r="E76" s="356"/>
      <c r="F76" s="356"/>
      <c r="G76" s="356"/>
      <c r="H76" s="356"/>
      <c r="I76" s="356"/>
      <c r="J76" s="369"/>
    </row>
    <row r="77" spans="1:11" hidden="1">
      <c r="K77" s="159" t="s">
        <v>36</v>
      </c>
    </row>
  </sheetData>
  <sheetProtection sheet="1" objects="1" scenarios="1"/>
  <mergeCells count="15">
    <mergeCell ref="H7:H11"/>
    <mergeCell ref="I7:I11"/>
    <mergeCell ref="B42:B47"/>
    <mergeCell ref="D42:D47"/>
    <mergeCell ref="E42:E47"/>
    <mergeCell ref="F42:F47"/>
    <mergeCell ref="G42:G47"/>
    <mergeCell ref="H42:H47"/>
    <mergeCell ref="I42:I47"/>
    <mergeCell ref="B7:B11"/>
    <mergeCell ref="C7:C11"/>
    <mergeCell ref="D7:D11"/>
    <mergeCell ref="E7:E11"/>
    <mergeCell ref="F7:F11"/>
    <mergeCell ref="G7:G11"/>
  </mergeCells>
  <hyperlinks>
    <hyperlink ref="I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5" max="10" man="1"/>
  </rowBreaks>
</worksheet>
</file>

<file path=xl/worksheets/sheet34.xml><?xml version="1.0" encoding="utf-8"?>
<worksheet xmlns="http://schemas.openxmlformats.org/spreadsheetml/2006/main" xmlns:r="http://schemas.openxmlformats.org/officeDocument/2006/relationships">
  <sheetPr codeName="Hoja21"/>
  <dimension ref="A1:N40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159" customWidth="1"/>
    <col min="2" max="2" width="6.5546875" style="159" customWidth="1"/>
    <col min="3" max="3" width="5.6640625" style="159" customWidth="1"/>
    <col min="4" max="4" width="1" style="159" customWidth="1"/>
    <col min="5" max="5" width="6.109375" style="159" customWidth="1"/>
    <col min="6" max="6" width="7.109375" style="159" customWidth="1"/>
    <col min="7" max="7" width="6.44140625" style="159" customWidth="1"/>
    <col min="8" max="8" width="2.109375" style="159" customWidth="1"/>
    <col min="9" max="9" width="4.6640625" style="159" customWidth="1"/>
    <col min="10" max="10" width="6.6640625" style="159" customWidth="1"/>
    <col min="11" max="11" width="6.33203125" style="159" customWidth="1"/>
    <col min="12" max="12" width="6" style="159" customWidth="1"/>
    <col min="13" max="14" width="0.88671875" style="159" customWidth="1"/>
    <col min="15" max="16384" width="11.109375" style="159" hidden="1"/>
  </cols>
  <sheetData>
    <row r="1" spans="1:13" s="378" customFormat="1" ht="4.6500000000000004" customHeight="1">
      <c r="A1" s="375"/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7"/>
    </row>
    <row r="2" spans="1:13" s="378" customFormat="1" ht="11.1" customHeight="1">
      <c r="A2" s="379"/>
      <c r="B2" s="380" t="s">
        <v>226</v>
      </c>
      <c r="C2" s="381"/>
      <c r="D2" s="381"/>
      <c r="E2" s="396"/>
      <c r="F2" s="381"/>
      <c r="G2" s="381"/>
      <c r="H2" s="381"/>
      <c r="I2" s="381"/>
      <c r="J2" s="381"/>
      <c r="K2" s="381"/>
      <c r="L2" s="1346" t="s">
        <v>233</v>
      </c>
      <c r="M2" s="382"/>
    </row>
    <row r="3" spans="1:13" s="378" customFormat="1" ht="11.1" customHeight="1">
      <c r="A3" s="379"/>
      <c r="B3" s="380" t="s">
        <v>228</v>
      </c>
      <c r="C3" s="381"/>
      <c r="D3" s="381"/>
      <c r="E3" s="381"/>
      <c r="F3" s="381"/>
      <c r="G3" s="381"/>
      <c r="H3" s="381"/>
      <c r="I3" s="381"/>
      <c r="J3" s="381"/>
      <c r="K3" s="381"/>
      <c r="L3" s="383"/>
      <c r="M3" s="382"/>
    </row>
    <row r="4" spans="1:13" s="378" customFormat="1" ht="11.1" customHeight="1">
      <c r="A4" s="379"/>
      <c r="B4" s="380" t="s">
        <v>115</v>
      </c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2"/>
    </row>
    <row r="5" spans="1:13" s="378" customFormat="1" ht="3" customHeight="1">
      <c r="A5" s="379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2"/>
    </row>
    <row r="6" spans="1:13" s="378" customFormat="1" ht="3" customHeight="1">
      <c r="A6" s="379"/>
      <c r="B6" s="385"/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2"/>
    </row>
    <row r="7" spans="1:13" s="378" customFormat="1" ht="9" customHeight="1">
      <c r="A7" s="379"/>
      <c r="B7" s="1431" t="s">
        <v>3</v>
      </c>
      <c r="C7" s="1432" t="s">
        <v>229</v>
      </c>
      <c r="D7" s="1432"/>
      <c r="E7" s="1432"/>
      <c r="F7" s="1432"/>
      <c r="G7" s="1432"/>
      <c r="H7" s="384"/>
      <c r="I7" s="1432" t="s">
        <v>230</v>
      </c>
      <c r="J7" s="1432"/>
      <c r="K7" s="1432"/>
      <c r="L7" s="1432"/>
      <c r="M7" s="382"/>
    </row>
    <row r="8" spans="1:13" s="378" customFormat="1" ht="9" customHeight="1">
      <c r="A8" s="379"/>
      <c r="B8" s="1431"/>
      <c r="C8" s="1433" t="s">
        <v>4</v>
      </c>
      <c r="D8" s="1316"/>
      <c r="E8" s="1429" t="s">
        <v>119</v>
      </c>
      <c r="F8" s="1429" t="s">
        <v>120</v>
      </c>
      <c r="G8" s="1429" t="s">
        <v>121</v>
      </c>
      <c r="H8" s="383"/>
      <c r="I8" s="1433" t="s">
        <v>4</v>
      </c>
      <c r="J8" s="1429" t="s">
        <v>119</v>
      </c>
      <c r="K8" s="1429" t="s">
        <v>120</v>
      </c>
      <c r="L8" s="1429" t="s">
        <v>121</v>
      </c>
      <c r="M8" s="382"/>
    </row>
    <row r="9" spans="1:13" s="378" customFormat="1" ht="9" customHeight="1">
      <c r="A9" s="379"/>
      <c r="B9" s="1431"/>
      <c r="C9" s="1430"/>
      <c r="D9" s="1315"/>
      <c r="E9" s="1430"/>
      <c r="F9" s="1430"/>
      <c r="G9" s="1430"/>
      <c r="H9" s="383"/>
      <c r="I9" s="1430"/>
      <c r="J9" s="1430"/>
      <c r="K9" s="1430"/>
      <c r="L9" s="1430"/>
      <c r="M9" s="382"/>
    </row>
    <row r="10" spans="1:13" s="378" customFormat="1" ht="9" customHeight="1">
      <c r="A10" s="379"/>
      <c r="B10" s="1431"/>
      <c r="C10" s="1430"/>
      <c r="D10" s="1315"/>
      <c r="E10" s="1430"/>
      <c r="F10" s="1430"/>
      <c r="G10" s="1430"/>
      <c r="H10" s="383"/>
      <c r="I10" s="1430"/>
      <c r="J10" s="1430"/>
      <c r="K10" s="1430"/>
      <c r="L10" s="1430"/>
      <c r="M10" s="382"/>
    </row>
    <row r="11" spans="1:13" s="378" customFormat="1" ht="3" customHeight="1">
      <c r="A11" s="379"/>
      <c r="B11" s="384"/>
      <c r="C11" s="384"/>
      <c r="D11" s="384"/>
      <c r="E11" s="383"/>
      <c r="F11" s="383"/>
      <c r="G11" s="383"/>
      <c r="H11" s="383"/>
      <c r="I11" s="384"/>
      <c r="J11" s="383"/>
      <c r="K11" s="383"/>
      <c r="L11" s="383"/>
      <c r="M11" s="382"/>
    </row>
    <row r="12" spans="1:13" s="378" customFormat="1" ht="3" customHeight="1">
      <c r="A12" s="379"/>
      <c r="B12" s="385"/>
      <c r="C12" s="385"/>
      <c r="D12" s="385"/>
      <c r="E12" s="386"/>
      <c r="F12" s="386"/>
      <c r="G12" s="386"/>
      <c r="H12" s="386"/>
      <c r="I12" s="385"/>
      <c r="J12" s="386"/>
      <c r="K12" s="386"/>
      <c r="L12" s="386"/>
      <c r="M12" s="382"/>
    </row>
    <row r="13" spans="1:13" s="391" customFormat="1" ht="8.25" customHeight="1">
      <c r="A13" s="387"/>
      <c r="B13" s="388">
        <v>1995</v>
      </c>
      <c r="C13" s="238">
        <v>17401</v>
      </c>
      <c r="D13" s="238"/>
      <c r="E13" s="238">
        <v>12545</v>
      </c>
      <c r="F13" s="238">
        <v>1121</v>
      </c>
      <c r="G13" s="238">
        <v>3735</v>
      </c>
      <c r="H13" s="389"/>
      <c r="I13" s="238">
        <f>SUM(J13:L13)</f>
        <v>1411</v>
      </c>
      <c r="J13" s="238">
        <v>1124</v>
      </c>
      <c r="K13" s="238">
        <v>280</v>
      </c>
      <c r="L13" s="238">
        <v>7</v>
      </c>
      <c r="M13" s="390"/>
    </row>
    <row r="14" spans="1:13" s="391" customFormat="1" ht="8.25" customHeight="1">
      <c r="A14" s="387"/>
      <c r="B14" s="388">
        <v>1996</v>
      </c>
      <c r="C14" s="238">
        <v>13605</v>
      </c>
      <c r="D14" s="238"/>
      <c r="E14" s="238">
        <v>10385</v>
      </c>
      <c r="F14" s="238">
        <v>846</v>
      </c>
      <c r="G14" s="238">
        <v>2374</v>
      </c>
      <c r="H14" s="389"/>
      <c r="I14" s="238">
        <f>SUM(J14:L14)</f>
        <v>1223</v>
      </c>
      <c r="J14" s="238">
        <v>963</v>
      </c>
      <c r="K14" s="238">
        <v>256</v>
      </c>
      <c r="L14" s="238">
        <v>4</v>
      </c>
      <c r="M14" s="390"/>
    </row>
    <row r="15" spans="1:13" s="391" customFormat="1" ht="8.25" customHeight="1">
      <c r="A15" s="387"/>
      <c r="B15" s="388">
        <v>1997</v>
      </c>
      <c r="C15" s="238">
        <f>SUM(E15:G15)</f>
        <v>14339</v>
      </c>
      <c r="D15" s="238"/>
      <c r="E15" s="238">
        <v>11025</v>
      </c>
      <c r="F15" s="389">
        <v>875</v>
      </c>
      <c r="G15" s="389">
        <v>2439</v>
      </c>
      <c r="H15" s="389"/>
      <c r="I15" s="238">
        <f>SUM(J15:L15)</f>
        <v>1376</v>
      </c>
      <c r="J15" s="238">
        <v>1021</v>
      </c>
      <c r="K15" s="392">
        <v>353</v>
      </c>
      <c r="L15" s="392">
        <v>2</v>
      </c>
      <c r="M15" s="390"/>
    </row>
    <row r="16" spans="1:13" s="378" customFormat="1" ht="8.25" customHeight="1">
      <c r="A16" s="379"/>
      <c r="B16" s="388">
        <v>1998</v>
      </c>
      <c r="C16" s="238">
        <f>SUM(E16:G16)</f>
        <v>13383</v>
      </c>
      <c r="D16" s="238"/>
      <c r="E16" s="238">
        <v>10441</v>
      </c>
      <c r="F16" s="389">
        <v>824</v>
      </c>
      <c r="G16" s="389">
        <v>2118</v>
      </c>
      <c r="H16" s="389"/>
      <c r="I16" s="238">
        <f>SUM(J16:L16)</f>
        <v>1459</v>
      </c>
      <c r="J16" s="238">
        <v>1141</v>
      </c>
      <c r="K16" s="392">
        <v>309</v>
      </c>
      <c r="L16" s="392">
        <v>9</v>
      </c>
      <c r="M16" s="382"/>
    </row>
    <row r="17" spans="1:13" s="378" customFormat="1" ht="8.25" customHeight="1">
      <c r="A17" s="379"/>
      <c r="B17" s="388">
        <v>1999</v>
      </c>
      <c r="C17" s="238">
        <f>SUM(E17:G17)</f>
        <v>16774</v>
      </c>
      <c r="D17" s="393"/>
      <c r="E17" s="238">
        <v>11202</v>
      </c>
      <c r="F17" s="389">
        <v>841</v>
      </c>
      <c r="G17" s="389">
        <v>4731</v>
      </c>
      <c r="H17" s="393"/>
      <c r="I17" s="238">
        <f>SUM(J17:L17)</f>
        <v>1449</v>
      </c>
      <c r="J17" s="238">
        <v>1128</v>
      </c>
      <c r="K17" s="392">
        <v>312</v>
      </c>
      <c r="L17" s="392">
        <v>9</v>
      </c>
      <c r="M17" s="382"/>
    </row>
    <row r="18" spans="1:13" s="378" customFormat="1" ht="8.25" customHeight="1">
      <c r="A18" s="379"/>
      <c r="B18" s="388"/>
      <c r="C18" s="238"/>
      <c r="D18" s="238"/>
      <c r="E18" s="238"/>
      <c r="F18" s="389"/>
      <c r="G18" s="389"/>
      <c r="H18" s="389"/>
      <c r="I18" s="238"/>
      <c r="J18" s="238"/>
      <c r="K18" s="392"/>
      <c r="L18" s="392"/>
      <c r="M18" s="382"/>
    </row>
    <row r="19" spans="1:13" s="378" customFormat="1" ht="8.25" customHeight="1">
      <c r="A19" s="379"/>
      <c r="B19" s="388">
        <v>2000</v>
      </c>
      <c r="C19" s="238">
        <f>SUM(E19:G19)</f>
        <v>22117</v>
      </c>
      <c r="D19" s="238"/>
      <c r="E19" s="238">
        <v>14202</v>
      </c>
      <c r="F19" s="389">
        <v>1152</v>
      </c>
      <c r="G19" s="389">
        <v>6763</v>
      </c>
      <c r="H19" s="389"/>
      <c r="I19" s="238">
        <f>SUM(J19:L19)</f>
        <v>1740</v>
      </c>
      <c r="J19" s="238">
        <v>1299</v>
      </c>
      <c r="K19" s="392">
        <v>431</v>
      </c>
      <c r="L19" s="392">
        <v>10</v>
      </c>
      <c r="M19" s="382"/>
    </row>
    <row r="20" spans="1:13" s="378" customFormat="1" ht="8.25" customHeight="1">
      <c r="A20" s="379"/>
      <c r="B20" s="388">
        <v>2001</v>
      </c>
      <c r="C20" s="238">
        <f>SUM(E20:G20)</f>
        <v>20006</v>
      </c>
      <c r="D20" s="238"/>
      <c r="E20" s="238">
        <v>12433</v>
      </c>
      <c r="F20" s="389">
        <v>1041</v>
      </c>
      <c r="G20" s="389">
        <v>6532</v>
      </c>
      <c r="H20" s="389"/>
      <c r="I20" s="238">
        <f>SUM(J20:L20)</f>
        <v>1502</v>
      </c>
      <c r="J20" s="238">
        <v>1145</v>
      </c>
      <c r="K20" s="392">
        <v>354</v>
      </c>
      <c r="L20" s="392">
        <v>3</v>
      </c>
      <c r="M20" s="382"/>
    </row>
    <row r="21" spans="1:13" s="378" customFormat="1" ht="8.25" customHeight="1">
      <c r="A21" s="379"/>
      <c r="B21" s="388">
        <v>2002</v>
      </c>
      <c r="C21" s="238">
        <f>SUM(E21:G21)</f>
        <v>20427</v>
      </c>
      <c r="D21" s="238"/>
      <c r="E21" s="238">
        <v>13084</v>
      </c>
      <c r="F21" s="389">
        <v>1123</v>
      </c>
      <c r="G21" s="389">
        <v>6220</v>
      </c>
      <c r="H21" s="389"/>
      <c r="I21" s="238">
        <f>SUM(J21:L21)</f>
        <v>1361</v>
      </c>
      <c r="J21" s="238">
        <v>1049</v>
      </c>
      <c r="K21" s="392">
        <v>308</v>
      </c>
      <c r="L21" s="392">
        <v>4</v>
      </c>
      <c r="M21" s="382"/>
    </row>
    <row r="22" spans="1:13" s="378" customFormat="1" ht="8.25" customHeight="1">
      <c r="A22" s="379"/>
      <c r="B22" s="388">
        <v>2003</v>
      </c>
      <c r="C22" s="238">
        <f>SUM(E22:G22)</f>
        <v>22964</v>
      </c>
      <c r="D22" s="238"/>
      <c r="E22" s="238">
        <v>11700</v>
      </c>
      <c r="F22" s="389">
        <v>1029</v>
      </c>
      <c r="G22" s="389">
        <v>10235</v>
      </c>
      <c r="H22" s="389"/>
      <c r="I22" s="238">
        <f>SUM(J22:L22)</f>
        <v>1427</v>
      </c>
      <c r="J22" s="238">
        <v>1100</v>
      </c>
      <c r="K22" s="392">
        <v>323</v>
      </c>
      <c r="L22" s="392">
        <v>4</v>
      </c>
      <c r="M22" s="382"/>
    </row>
    <row r="23" spans="1:13" s="378" customFormat="1" ht="8.25" customHeight="1">
      <c r="A23" s="379"/>
      <c r="B23" s="388">
        <v>2004</v>
      </c>
      <c r="C23" s="238">
        <f>SUM(E23:G23)</f>
        <v>21831</v>
      </c>
      <c r="D23" s="238"/>
      <c r="E23" s="238">
        <v>11916</v>
      </c>
      <c r="F23" s="389">
        <v>1078</v>
      </c>
      <c r="G23" s="389">
        <v>8837</v>
      </c>
      <c r="H23" s="389"/>
      <c r="I23" s="238">
        <f>SUM(J23:L23)</f>
        <v>1364</v>
      </c>
      <c r="J23" s="238">
        <v>1069</v>
      </c>
      <c r="K23" s="392">
        <v>287</v>
      </c>
      <c r="L23" s="392">
        <v>8</v>
      </c>
      <c r="M23" s="382"/>
    </row>
    <row r="24" spans="1:13" s="378" customFormat="1" ht="8.25" customHeight="1">
      <c r="A24" s="379"/>
      <c r="B24" s="388"/>
      <c r="C24" s="238"/>
      <c r="D24" s="238"/>
      <c r="E24" s="238"/>
      <c r="F24" s="389"/>
      <c r="G24" s="389"/>
      <c r="H24" s="389"/>
      <c r="I24" s="238"/>
      <c r="J24" s="238"/>
      <c r="K24" s="392"/>
      <c r="L24" s="392"/>
      <c r="M24" s="382"/>
    </row>
    <row r="25" spans="1:13" s="378" customFormat="1" ht="8.25" customHeight="1">
      <c r="A25" s="379"/>
      <c r="B25" s="388">
        <v>2005</v>
      </c>
      <c r="C25" s="238">
        <f>SUM(E25:G25)</f>
        <v>20693</v>
      </c>
      <c r="D25" s="238"/>
      <c r="E25" s="238">
        <v>11578</v>
      </c>
      <c r="F25" s="389">
        <v>972</v>
      </c>
      <c r="G25" s="389">
        <v>8143</v>
      </c>
      <c r="H25" s="389"/>
      <c r="I25" s="394">
        <v>1367</v>
      </c>
      <c r="J25" s="238">
        <v>1109</v>
      </c>
      <c r="K25" s="392">
        <v>255</v>
      </c>
      <c r="L25" s="392">
        <v>3</v>
      </c>
      <c r="M25" s="382"/>
    </row>
    <row r="26" spans="1:13" s="378" customFormat="1" ht="8.25" customHeight="1">
      <c r="A26" s="379"/>
      <c r="B26" s="388">
        <v>2006</v>
      </c>
      <c r="C26" s="238">
        <f>SUM(E26:G26)</f>
        <v>19327</v>
      </c>
      <c r="D26" s="238"/>
      <c r="E26" s="238">
        <v>12555</v>
      </c>
      <c r="F26" s="389">
        <v>1187</v>
      </c>
      <c r="G26" s="389">
        <v>5585</v>
      </c>
      <c r="H26" s="389"/>
      <c r="I26" s="238">
        <f>SUM(J26:L26)</f>
        <v>1328</v>
      </c>
      <c r="J26" s="238">
        <v>1069</v>
      </c>
      <c r="K26" s="392">
        <v>257</v>
      </c>
      <c r="L26" s="392">
        <v>2</v>
      </c>
      <c r="M26" s="382"/>
    </row>
    <row r="27" spans="1:13" s="378" customFormat="1" ht="8.25" customHeight="1">
      <c r="A27" s="379"/>
      <c r="B27" s="388">
        <v>2007</v>
      </c>
      <c r="C27" s="238">
        <f>SUM(E27:G27)</f>
        <v>17642</v>
      </c>
      <c r="D27" s="238"/>
      <c r="E27" s="238">
        <v>12094</v>
      </c>
      <c r="F27" s="389">
        <v>1227</v>
      </c>
      <c r="G27" s="389">
        <v>4321</v>
      </c>
      <c r="H27" s="389"/>
      <c r="I27" s="238">
        <f>SUM(J27:L27)</f>
        <v>1279</v>
      </c>
      <c r="J27" s="238">
        <v>1049</v>
      </c>
      <c r="K27" s="392">
        <v>227</v>
      </c>
      <c r="L27" s="392">
        <v>3</v>
      </c>
      <c r="M27" s="382"/>
    </row>
    <row r="28" spans="1:13" s="378" customFormat="1" ht="8.25" customHeight="1">
      <c r="A28" s="379"/>
      <c r="B28" s="388">
        <v>2008</v>
      </c>
      <c r="C28" s="238">
        <f>SUM(E28:G28)</f>
        <v>18999</v>
      </c>
      <c r="D28" s="238"/>
      <c r="E28" s="238">
        <v>13603</v>
      </c>
      <c r="F28" s="389">
        <v>1512</v>
      </c>
      <c r="G28" s="389">
        <v>3884</v>
      </c>
      <c r="H28" s="389"/>
      <c r="I28" s="238">
        <f>SUM(J28:L28)</f>
        <v>1412</v>
      </c>
      <c r="J28" s="238">
        <v>1127</v>
      </c>
      <c r="K28" s="392">
        <v>279</v>
      </c>
      <c r="L28" s="392">
        <v>6</v>
      </c>
      <c r="M28" s="382"/>
    </row>
    <row r="29" spans="1:13" s="378" customFormat="1" ht="8.25" customHeight="1">
      <c r="A29" s="379"/>
      <c r="B29" s="388">
        <v>2009</v>
      </c>
      <c r="C29" s="238">
        <f>SUM(E29:G29)</f>
        <v>20477</v>
      </c>
      <c r="D29" s="238"/>
      <c r="E29" s="238">
        <v>14530</v>
      </c>
      <c r="F29" s="389">
        <v>1756</v>
      </c>
      <c r="G29" s="389">
        <v>4191</v>
      </c>
      <c r="H29" s="389"/>
      <c r="I29" s="238">
        <f>SUM(J29:L29)</f>
        <v>1368</v>
      </c>
      <c r="J29" s="238">
        <v>1104</v>
      </c>
      <c r="K29" s="392">
        <v>259</v>
      </c>
      <c r="L29" s="392">
        <v>5</v>
      </c>
      <c r="M29" s="382"/>
    </row>
    <row r="30" spans="1:13" s="378" customFormat="1" ht="8.25" customHeight="1">
      <c r="A30" s="379"/>
      <c r="B30" s="388"/>
      <c r="C30" s="238"/>
      <c r="D30" s="238"/>
      <c r="E30" s="238"/>
      <c r="F30" s="389"/>
      <c r="G30" s="389"/>
      <c r="H30" s="389"/>
      <c r="I30" s="238"/>
      <c r="J30" s="238"/>
      <c r="K30" s="392"/>
      <c r="L30" s="392"/>
      <c r="M30" s="382"/>
    </row>
    <row r="31" spans="1:13" s="378" customFormat="1" ht="8.25" customHeight="1">
      <c r="A31" s="379"/>
      <c r="B31" s="388">
        <v>2010</v>
      </c>
      <c r="C31" s="238">
        <f>SUM(E31:G31)</f>
        <v>24459</v>
      </c>
      <c r="D31" s="238"/>
      <c r="E31" s="238">
        <v>15538</v>
      </c>
      <c r="F31" s="389">
        <v>2070</v>
      </c>
      <c r="G31" s="389">
        <v>6851</v>
      </c>
      <c r="H31" s="389"/>
      <c r="I31" s="238">
        <f>SUM(J31:L31)</f>
        <v>1433</v>
      </c>
      <c r="J31" s="238">
        <v>1122</v>
      </c>
      <c r="K31" s="392">
        <v>308</v>
      </c>
      <c r="L31" s="392">
        <v>3</v>
      </c>
      <c r="M31" s="382"/>
    </row>
    <row r="32" spans="1:13" s="378" customFormat="1" ht="8.25" customHeight="1">
      <c r="A32" s="379"/>
      <c r="B32" s="388">
        <v>2011</v>
      </c>
      <c r="C32" s="238">
        <f>SUM(E32:G32)</f>
        <v>26916</v>
      </c>
      <c r="D32" s="238"/>
      <c r="E32" s="238">
        <v>17302</v>
      </c>
      <c r="F32" s="389">
        <v>2521</v>
      </c>
      <c r="G32" s="389">
        <v>7093</v>
      </c>
      <c r="H32" s="389"/>
      <c r="I32" s="238">
        <f>SUM(J32:L32)</f>
        <v>1578</v>
      </c>
      <c r="J32" s="238">
        <v>1215</v>
      </c>
      <c r="K32" s="392">
        <v>357</v>
      </c>
      <c r="L32" s="392">
        <v>6</v>
      </c>
      <c r="M32" s="382"/>
    </row>
    <row r="33" spans="1:14" s="378" customFormat="1" ht="8.25" customHeight="1">
      <c r="A33" s="379"/>
      <c r="B33" s="388">
        <v>2012</v>
      </c>
      <c r="C33" s="238">
        <f>SUM(E33:G33)</f>
        <v>27430</v>
      </c>
      <c r="D33" s="238"/>
      <c r="E33" s="238">
        <v>18569</v>
      </c>
      <c r="F33" s="389">
        <v>2942</v>
      </c>
      <c r="G33" s="389">
        <v>5919</v>
      </c>
      <c r="H33" s="389"/>
      <c r="I33" s="238">
        <f>SUM(J33:L33)</f>
        <v>1534</v>
      </c>
      <c r="J33" s="238">
        <v>1144</v>
      </c>
      <c r="K33" s="392">
        <v>382</v>
      </c>
      <c r="L33" s="392">
        <v>8</v>
      </c>
      <c r="M33" s="382"/>
    </row>
    <row r="34" spans="1:14" s="378" customFormat="1" ht="3" customHeight="1">
      <c r="A34" s="379"/>
      <c r="B34" s="395"/>
      <c r="C34" s="384"/>
      <c r="D34" s="384"/>
      <c r="E34" s="384"/>
      <c r="F34" s="384"/>
      <c r="G34" s="396"/>
      <c r="H34" s="396"/>
      <c r="I34" s="384"/>
      <c r="J34" s="384"/>
      <c r="K34" s="396"/>
      <c r="L34" s="396"/>
      <c r="M34" s="382"/>
    </row>
    <row r="35" spans="1:14" s="378" customFormat="1" ht="3" customHeight="1">
      <c r="A35" s="379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2"/>
    </row>
    <row r="36" spans="1:14" s="378" customFormat="1" ht="9" customHeight="1">
      <c r="A36" s="379"/>
      <c r="B36" s="218" t="s">
        <v>130</v>
      </c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2"/>
    </row>
    <row r="37" spans="1:14" s="378" customFormat="1" ht="9" customHeight="1">
      <c r="A37" s="379"/>
      <c r="B37" s="395" t="s">
        <v>231</v>
      </c>
      <c r="C37" s="384"/>
      <c r="D37" s="384"/>
      <c r="E37" s="384"/>
      <c r="F37" s="384"/>
      <c r="G37" s="384"/>
      <c r="H37" s="384"/>
      <c r="I37" s="384"/>
      <c r="J37" s="384"/>
      <c r="K37" s="384"/>
      <c r="L37" s="384"/>
      <c r="M37" s="382"/>
    </row>
    <row r="38" spans="1:14" s="378" customFormat="1" ht="9" customHeight="1">
      <c r="A38" s="379"/>
      <c r="B38" s="395" t="s">
        <v>152</v>
      </c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2"/>
    </row>
    <row r="39" spans="1:14" s="378" customFormat="1" ht="4.6500000000000004" customHeight="1">
      <c r="A39" s="397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9"/>
    </row>
    <row r="40" spans="1:14" hidden="1">
      <c r="N40" s="159" t="s">
        <v>36</v>
      </c>
    </row>
  </sheetData>
  <sheetProtection sheet="1" objects="1" scenarios="1"/>
  <mergeCells count="11">
    <mergeCell ref="L8:L10"/>
    <mergeCell ref="B7:B10"/>
    <mergeCell ref="C7:G7"/>
    <mergeCell ref="I7:L7"/>
    <mergeCell ref="C8:C10"/>
    <mergeCell ref="E8:E10"/>
    <mergeCell ref="F8:F10"/>
    <mergeCell ref="G8:G10"/>
    <mergeCell ref="I8:I10"/>
    <mergeCell ref="J8:J10"/>
    <mergeCell ref="K8:K10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syncVertical="1" syncRef="A1" transitionEvaluation="1" codeName="Hoja22"/>
  <dimension ref="A1:J81"/>
  <sheetViews>
    <sheetView showGridLines="0" showRowColHeaders="0" zoomScale="140" zoomScaleNormal="140" workbookViewId="0"/>
  </sheetViews>
  <sheetFormatPr baseColWidth="10" defaultColWidth="0" defaultRowHeight="7.8" zeroHeight="1"/>
  <cols>
    <col min="1" max="1" width="0.88671875" style="405" customWidth="1"/>
    <col min="2" max="2" width="5.5546875" style="440" customWidth="1"/>
    <col min="3" max="3" width="7.44140625" style="429" customWidth="1"/>
    <col min="4" max="4" width="8.6640625" style="429" customWidth="1"/>
    <col min="5" max="5" width="8.44140625" style="429" customWidth="1"/>
    <col min="6" max="6" width="9.33203125" style="429" customWidth="1"/>
    <col min="7" max="7" width="9.44140625" style="429" customWidth="1"/>
    <col min="8" max="8" width="10.109375" style="429" customWidth="1"/>
    <col min="9" max="10" width="0.88671875" style="405" customWidth="1"/>
    <col min="11" max="16384" width="11.44140625" style="405" hidden="1"/>
  </cols>
  <sheetData>
    <row r="1" spans="1:10" ht="4.5" customHeight="1">
      <c r="A1" s="401"/>
      <c r="B1" s="402"/>
      <c r="C1" s="403"/>
      <c r="D1" s="403"/>
      <c r="E1" s="403"/>
      <c r="F1" s="403"/>
      <c r="G1" s="403"/>
      <c r="H1" s="403"/>
      <c r="I1" s="404"/>
    </row>
    <row r="2" spans="1:10" s="410" customFormat="1" ht="11.1" customHeight="1">
      <c r="A2" s="406"/>
      <c r="B2" s="407" t="s">
        <v>232</v>
      </c>
      <c r="C2" s="408"/>
      <c r="D2" s="408"/>
      <c r="E2" s="411"/>
      <c r="F2" s="408"/>
      <c r="G2" s="408"/>
      <c r="H2" s="1346" t="s">
        <v>248</v>
      </c>
      <c r="I2" s="409"/>
    </row>
    <row r="3" spans="1:10" s="410" customFormat="1" ht="11.1" customHeight="1">
      <c r="A3" s="406"/>
      <c r="B3" s="407" t="s">
        <v>234</v>
      </c>
      <c r="C3" s="408"/>
      <c r="D3" s="408"/>
      <c r="E3" s="408"/>
      <c r="F3" s="408"/>
      <c r="G3" s="408"/>
      <c r="H3" s="411" t="s">
        <v>62</v>
      </c>
      <c r="I3" s="409"/>
    </row>
    <row r="4" spans="1:10" s="410" customFormat="1" ht="11.1" customHeight="1">
      <c r="A4" s="406"/>
      <c r="B4" s="412" t="s">
        <v>115</v>
      </c>
      <c r="C4" s="408"/>
      <c r="D4" s="408"/>
      <c r="E4" s="408"/>
      <c r="F4" s="408"/>
      <c r="G4" s="408"/>
      <c r="H4" s="413"/>
      <c r="I4" s="409"/>
    </row>
    <row r="5" spans="1:10" ht="3" customHeight="1">
      <c r="A5" s="414"/>
      <c r="B5" s="415"/>
      <c r="C5" s="416"/>
      <c r="D5" s="416"/>
      <c r="E5" s="416"/>
      <c r="F5" s="416"/>
      <c r="G5" s="416"/>
      <c r="H5" s="416"/>
      <c r="I5" s="417"/>
    </row>
    <row r="6" spans="1:10" ht="3" customHeight="1">
      <c r="A6" s="414"/>
      <c r="B6" s="1318"/>
      <c r="C6" s="411"/>
      <c r="D6" s="411"/>
      <c r="E6" s="411"/>
      <c r="F6" s="411"/>
      <c r="G6" s="411"/>
      <c r="H6" s="411"/>
      <c r="I6" s="417"/>
    </row>
    <row r="7" spans="1:10" ht="8.4" customHeight="1">
      <c r="A7" s="414"/>
      <c r="B7" s="1436" t="s">
        <v>3</v>
      </c>
      <c r="C7" s="1437" t="s">
        <v>4</v>
      </c>
      <c r="D7" s="1438" t="s">
        <v>235</v>
      </c>
      <c r="E7" s="1437" t="s">
        <v>236</v>
      </c>
      <c r="F7" s="1438" t="s">
        <v>237</v>
      </c>
      <c r="G7" s="1438" t="s">
        <v>238</v>
      </c>
      <c r="H7" s="1438" t="s">
        <v>104</v>
      </c>
      <c r="I7" s="418"/>
      <c r="J7" s="1434"/>
    </row>
    <row r="8" spans="1:10" ht="8.4" customHeight="1">
      <c r="A8" s="414"/>
      <c r="B8" s="1436"/>
      <c r="C8" s="1437"/>
      <c r="D8" s="1437"/>
      <c r="E8" s="1437"/>
      <c r="F8" s="1437"/>
      <c r="G8" s="1437"/>
      <c r="H8" s="1438"/>
      <c r="I8" s="418"/>
      <c r="J8" s="1434"/>
    </row>
    <row r="9" spans="1:10" ht="8.4" customHeight="1">
      <c r="A9" s="414"/>
      <c r="B9" s="1436"/>
      <c r="C9" s="1437"/>
      <c r="D9" s="1437"/>
      <c r="E9" s="1437"/>
      <c r="F9" s="1437"/>
      <c r="G9" s="1437"/>
      <c r="H9" s="1438"/>
      <c r="I9" s="418"/>
      <c r="J9" s="1434"/>
    </row>
    <row r="10" spans="1:10" ht="3" customHeight="1">
      <c r="A10" s="414"/>
      <c r="B10" s="415"/>
      <c r="C10" s="416"/>
      <c r="D10" s="416"/>
      <c r="E10" s="416"/>
      <c r="F10" s="416"/>
      <c r="G10" s="416"/>
      <c r="H10" s="416"/>
      <c r="I10" s="418"/>
      <c r="J10" s="419"/>
    </row>
    <row r="11" spans="1:10" ht="3" customHeight="1">
      <c r="A11" s="414"/>
      <c r="B11" s="1318"/>
      <c r="C11" s="411"/>
      <c r="D11" s="411"/>
      <c r="E11" s="411"/>
      <c r="F11" s="411"/>
      <c r="G11" s="411"/>
      <c r="H11" s="411"/>
      <c r="I11" s="418"/>
      <c r="J11" s="419"/>
    </row>
    <row r="12" spans="1:10" ht="8.1" customHeight="1">
      <c r="A12" s="414"/>
      <c r="B12" s="420">
        <v>1995</v>
      </c>
      <c r="C12" s="421">
        <f>SUM(D12:I12,C48:H48)</f>
        <v>57804</v>
      </c>
      <c r="D12" s="421">
        <v>2135</v>
      </c>
      <c r="E12" s="421">
        <v>69</v>
      </c>
      <c r="F12" s="421">
        <v>4</v>
      </c>
      <c r="G12" s="421">
        <v>15151</v>
      </c>
      <c r="H12" s="421">
        <v>3701</v>
      </c>
      <c r="I12" s="417"/>
      <c r="J12" s="422"/>
    </row>
    <row r="13" spans="1:10" ht="8.1" customHeight="1">
      <c r="A13" s="414"/>
      <c r="B13" s="420">
        <v>1996</v>
      </c>
      <c r="C13" s="421">
        <f>SUM(D13:I13,C49:H49)</f>
        <v>55117</v>
      </c>
      <c r="D13" s="421">
        <v>2343</v>
      </c>
      <c r="E13" s="421">
        <v>84</v>
      </c>
      <c r="F13" s="421">
        <v>5</v>
      </c>
      <c r="G13" s="421">
        <v>13532</v>
      </c>
      <c r="H13" s="421">
        <v>3081</v>
      </c>
      <c r="I13" s="417"/>
      <c r="J13" s="422"/>
    </row>
    <row r="14" spans="1:10" ht="8.1" customHeight="1">
      <c r="A14" s="414"/>
      <c r="B14" s="420">
        <v>1997</v>
      </c>
      <c r="C14" s="421">
        <f>SUM(D14:I14,C50:H50)</f>
        <v>59289</v>
      </c>
      <c r="D14" s="421">
        <v>2578</v>
      </c>
      <c r="E14" s="421">
        <v>80</v>
      </c>
      <c r="F14" s="421">
        <v>9</v>
      </c>
      <c r="G14" s="421">
        <v>13698</v>
      </c>
      <c r="H14" s="421">
        <v>3570</v>
      </c>
      <c r="I14" s="417"/>
      <c r="J14" s="422"/>
    </row>
    <row r="15" spans="1:10" ht="8.1" customHeight="1">
      <c r="A15" s="414"/>
      <c r="B15" s="420">
        <v>1998</v>
      </c>
      <c r="C15" s="421">
        <f>SUM(D15:I15,C51:H51)</f>
        <v>63321</v>
      </c>
      <c r="D15" s="421">
        <v>2597</v>
      </c>
      <c r="E15" s="421">
        <v>101</v>
      </c>
      <c r="F15" s="421">
        <v>20</v>
      </c>
      <c r="G15" s="421">
        <v>15351</v>
      </c>
      <c r="H15" s="421">
        <v>2990</v>
      </c>
      <c r="I15" s="417"/>
      <c r="J15" s="422"/>
    </row>
    <row r="16" spans="1:10" ht="8.1" customHeight="1">
      <c r="A16" s="414"/>
      <c r="B16" s="420">
        <v>1999</v>
      </c>
      <c r="C16" s="421">
        <f>SUM(D16:I16,C52:H52)</f>
        <v>69054</v>
      </c>
      <c r="D16" s="421">
        <v>2594</v>
      </c>
      <c r="E16" s="421">
        <v>118</v>
      </c>
      <c r="F16" s="421">
        <v>2</v>
      </c>
      <c r="G16" s="421">
        <v>15436</v>
      </c>
      <c r="H16" s="421">
        <v>3201</v>
      </c>
      <c r="I16" s="417"/>
    </row>
    <row r="17" spans="1:9" ht="8.1" customHeight="1">
      <c r="A17" s="414"/>
      <c r="B17" s="1318"/>
      <c r="C17" s="421"/>
      <c r="D17" s="421"/>
      <c r="E17" s="421"/>
      <c r="F17" s="421"/>
      <c r="G17" s="421"/>
      <c r="H17" s="421"/>
      <c r="I17" s="417"/>
    </row>
    <row r="18" spans="1:9" ht="8.1" customHeight="1">
      <c r="A18" s="414"/>
      <c r="B18" s="420">
        <v>2000</v>
      </c>
      <c r="C18" s="421">
        <f>SUM(D18:I18,C54:H54)</f>
        <v>72620</v>
      </c>
      <c r="D18" s="421">
        <v>2634</v>
      </c>
      <c r="E18" s="421">
        <v>96</v>
      </c>
      <c r="F18" s="421">
        <v>5</v>
      </c>
      <c r="G18" s="421">
        <v>16714</v>
      </c>
      <c r="H18" s="421">
        <v>3397</v>
      </c>
      <c r="I18" s="417"/>
    </row>
    <row r="19" spans="1:9" ht="8.1" customHeight="1">
      <c r="A19" s="414"/>
      <c r="B19" s="420">
        <v>2001</v>
      </c>
      <c r="C19" s="421">
        <f>SUM(D19:I19,C55:H55)</f>
        <v>82657</v>
      </c>
      <c r="D19" s="421">
        <v>2698</v>
      </c>
      <c r="E19" s="421">
        <v>151</v>
      </c>
      <c r="F19" s="421">
        <v>7</v>
      </c>
      <c r="G19" s="421">
        <v>17622</v>
      </c>
      <c r="H19" s="421">
        <v>3789</v>
      </c>
      <c r="I19" s="417"/>
    </row>
    <row r="20" spans="1:9" ht="8.1" customHeight="1">
      <c r="A20" s="414"/>
      <c r="B20" s="420">
        <v>2002</v>
      </c>
      <c r="C20" s="421">
        <f>SUM(D20:I20,C56:H56)</f>
        <v>90427</v>
      </c>
      <c r="D20" s="421">
        <v>2803</v>
      </c>
      <c r="E20" s="421">
        <v>143</v>
      </c>
      <c r="F20" s="421">
        <v>5</v>
      </c>
      <c r="G20" s="421">
        <v>18652</v>
      </c>
      <c r="H20" s="421">
        <v>4748</v>
      </c>
      <c r="I20" s="417"/>
    </row>
    <row r="21" spans="1:9" ht="8.1" customHeight="1">
      <c r="A21" s="414"/>
      <c r="B21" s="420">
        <v>2003</v>
      </c>
      <c r="C21" s="421">
        <f>SUM(D21:I21,C57:H57)</f>
        <v>99437</v>
      </c>
      <c r="D21" s="421">
        <v>2351</v>
      </c>
      <c r="E21" s="421">
        <v>230</v>
      </c>
      <c r="F21" s="421">
        <v>44</v>
      </c>
      <c r="G21" s="421">
        <v>22448</v>
      </c>
      <c r="H21" s="421">
        <v>5593</v>
      </c>
      <c r="I21" s="417"/>
    </row>
    <row r="22" spans="1:9" ht="8.1" customHeight="1">
      <c r="A22" s="414"/>
      <c r="B22" s="420">
        <v>2004</v>
      </c>
      <c r="C22" s="421">
        <f>SUM(D22:I22,C58:H58)</f>
        <v>113498</v>
      </c>
      <c r="D22" s="421">
        <v>2342</v>
      </c>
      <c r="E22" s="421">
        <v>323</v>
      </c>
      <c r="F22" s="421">
        <v>14</v>
      </c>
      <c r="G22" s="421">
        <v>22097</v>
      </c>
      <c r="H22" s="421">
        <v>6728</v>
      </c>
      <c r="I22" s="417"/>
    </row>
    <row r="23" spans="1:9" ht="8.1" customHeight="1">
      <c r="A23" s="414"/>
      <c r="B23" s="420"/>
      <c r="C23" s="421"/>
      <c r="D23" s="421"/>
      <c r="E23" s="421"/>
      <c r="F23" s="421"/>
      <c r="G23" s="421"/>
      <c r="H23" s="421"/>
      <c r="I23" s="417"/>
    </row>
    <row r="24" spans="1:9" ht="8.1" customHeight="1">
      <c r="A24" s="414"/>
      <c r="B24" s="420">
        <v>2005</v>
      </c>
      <c r="C24" s="421">
        <f>SUM(D24:I24,C60:H60)</f>
        <v>134203</v>
      </c>
      <c r="D24" s="421">
        <v>2834</v>
      </c>
      <c r="E24" s="421">
        <v>178</v>
      </c>
      <c r="F24" s="421">
        <v>5</v>
      </c>
      <c r="G24" s="421">
        <v>25083</v>
      </c>
      <c r="H24" s="421">
        <v>8056</v>
      </c>
      <c r="I24" s="417"/>
    </row>
    <row r="25" spans="1:9" ht="8.1" customHeight="1">
      <c r="A25" s="414"/>
      <c r="B25" s="420">
        <v>2006</v>
      </c>
      <c r="C25" s="421">
        <f>SUM(D25:I25,C61:H61)</f>
        <v>142586</v>
      </c>
      <c r="D25" s="421">
        <v>2624</v>
      </c>
      <c r="E25" s="421">
        <v>439</v>
      </c>
      <c r="F25" s="421">
        <v>8</v>
      </c>
      <c r="G25" s="421">
        <v>28120</v>
      </c>
      <c r="H25" s="421">
        <v>8467</v>
      </c>
      <c r="I25" s="417"/>
    </row>
    <row r="26" spans="1:9" ht="8.1" customHeight="1">
      <c r="A26" s="414"/>
      <c r="B26" s="420">
        <v>2007</v>
      </c>
      <c r="C26" s="421">
        <f>SUM(D26:I26,C62:H62)</f>
        <v>169635</v>
      </c>
      <c r="D26" s="421">
        <v>2866</v>
      </c>
      <c r="E26" s="421">
        <v>457</v>
      </c>
      <c r="F26" s="421">
        <v>85</v>
      </c>
      <c r="G26" s="421">
        <v>33579</v>
      </c>
      <c r="H26" s="421">
        <v>10843</v>
      </c>
      <c r="I26" s="417"/>
    </row>
    <row r="27" spans="1:9" ht="8.1" customHeight="1">
      <c r="A27" s="414"/>
      <c r="B27" s="420">
        <v>2008</v>
      </c>
      <c r="C27" s="421">
        <f>SUM(D27:I27,C63:H63)</f>
        <v>204118</v>
      </c>
      <c r="D27" s="421">
        <v>2881</v>
      </c>
      <c r="E27" s="421">
        <v>807</v>
      </c>
      <c r="F27" s="421">
        <v>175</v>
      </c>
      <c r="G27" s="421">
        <v>42999</v>
      </c>
      <c r="H27" s="421">
        <v>12368</v>
      </c>
      <c r="I27" s="417"/>
    </row>
    <row r="28" spans="1:9" ht="8.1" customHeight="1">
      <c r="A28" s="414"/>
      <c r="B28" s="420">
        <v>2009</v>
      </c>
      <c r="C28" s="421">
        <f>SUM(D28:I28,C64:H64)</f>
        <v>243192</v>
      </c>
      <c r="D28" s="421">
        <v>3436</v>
      </c>
      <c r="E28" s="421">
        <v>876</v>
      </c>
      <c r="F28" s="421">
        <v>126</v>
      </c>
      <c r="G28" s="421">
        <v>47283</v>
      </c>
      <c r="H28" s="421">
        <v>16588</v>
      </c>
      <c r="I28" s="417"/>
    </row>
    <row r="29" spans="1:9" ht="8.1" customHeight="1">
      <c r="A29" s="414"/>
      <c r="B29" s="420"/>
      <c r="C29" s="421"/>
      <c r="D29" s="421"/>
      <c r="E29" s="421"/>
      <c r="F29" s="421"/>
      <c r="G29" s="421"/>
      <c r="H29" s="421"/>
      <c r="I29" s="417"/>
    </row>
    <row r="30" spans="1:9" ht="8.1" customHeight="1">
      <c r="A30" s="414"/>
      <c r="B30" s="420">
        <v>2010</v>
      </c>
      <c r="C30" s="421">
        <f>SUM(D30:I30,C66:H66)</f>
        <v>261318</v>
      </c>
      <c r="D30" s="421">
        <v>4248</v>
      </c>
      <c r="E30" s="421">
        <v>2008</v>
      </c>
      <c r="F30" s="421">
        <v>173</v>
      </c>
      <c r="G30" s="421">
        <v>38065</v>
      </c>
      <c r="H30" s="421">
        <v>17871</v>
      </c>
      <c r="I30" s="417"/>
    </row>
    <row r="31" spans="1:9" ht="8.1" customHeight="1">
      <c r="A31" s="414"/>
      <c r="B31" s="420">
        <v>2011</v>
      </c>
      <c r="C31" s="421">
        <f>SUM(D31:I31,C67:H67)</f>
        <v>318724</v>
      </c>
      <c r="D31" s="421">
        <v>5890</v>
      </c>
      <c r="E31" s="421">
        <v>1158</v>
      </c>
      <c r="F31" s="421">
        <v>117</v>
      </c>
      <c r="G31" s="421">
        <v>46956</v>
      </c>
      <c r="H31" s="421">
        <v>22438</v>
      </c>
      <c r="I31" s="417"/>
    </row>
    <row r="32" spans="1:9" ht="8.1" customHeight="1">
      <c r="A32" s="414"/>
      <c r="B32" s="420">
        <v>2012</v>
      </c>
      <c r="C32" s="421">
        <f>SUM(D32:I32,C68:H68)</f>
        <v>351546</v>
      </c>
      <c r="D32" s="421">
        <v>6524</v>
      </c>
      <c r="E32" s="421">
        <v>1286</v>
      </c>
      <c r="F32" s="421">
        <v>122</v>
      </c>
      <c r="G32" s="421">
        <v>54344</v>
      </c>
      <c r="H32" s="421">
        <v>21413</v>
      </c>
      <c r="I32" s="417"/>
    </row>
    <row r="33" spans="1:9" ht="4.5" customHeight="1">
      <c r="A33" s="423"/>
      <c r="B33" s="424"/>
      <c r="C33" s="425"/>
      <c r="D33" s="425"/>
      <c r="E33" s="425"/>
      <c r="F33" s="425"/>
      <c r="G33" s="425"/>
      <c r="H33" s="425"/>
      <c r="I33" s="426"/>
    </row>
    <row r="34" spans="1:9" ht="4.5" customHeight="1">
      <c r="A34" s="401"/>
      <c r="B34" s="427"/>
      <c r="C34" s="428"/>
      <c r="D34" s="428"/>
      <c r="E34" s="428"/>
      <c r="F34" s="428"/>
      <c r="G34" s="428"/>
      <c r="H34" s="428"/>
      <c r="I34" s="404"/>
    </row>
    <row r="35" spans="1:9" ht="11.1" customHeight="1">
      <c r="A35" s="414"/>
      <c r="B35" s="407" t="s">
        <v>232</v>
      </c>
      <c r="C35" s="421"/>
      <c r="D35" s="421"/>
      <c r="E35" s="421"/>
      <c r="F35" s="421"/>
      <c r="G35" s="421"/>
      <c r="H35" s="129" t="s">
        <v>248</v>
      </c>
      <c r="I35" s="417"/>
    </row>
    <row r="36" spans="1:9" ht="11.1" customHeight="1">
      <c r="A36" s="414"/>
      <c r="B36" s="407" t="s">
        <v>234</v>
      </c>
      <c r="C36" s="421"/>
      <c r="D36" s="421"/>
      <c r="E36" s="421"/>
      <c r="F36" s="421"/>
      <c r="G36" s="421"/>
      <c r="H36" s="421" t="s">
        <v>70</v>
      </c>
      <c r="I36" s="417"/>
    </row>
    <row r="37" spans="1:9" ht="11.1" customHeight="1">
      <c r="A37" s="414"/>
      <c r="B37" s="412" t="s">
        <v>115</v>
      </c>
      <c r="C37" s="408"/>
      <c r="D37" s="408"/>
      <c r="E37" s="421"/>
      <c r="F37" s="421"/>
      <c r="G37" s="421"/>
      <c r="I37" s="417"/>
    </row>
    <row r="38" spans="1:9" ht="3" customHeight="1">
      <c r="A38" s="414"/>
      <c r="B38" s="415"/>
      <c r="C38" s="425"/>
      <c r="D38" s="425"/>
      <c r="E38" s="425"/>
      <c r="F38" s="425"/>
      <c r="G38" s="425"/>
      <c r="H38" s="430"/>
      <c r="I38" s="417"/>
    </row>
    <row r="39" spans="1:9" ht="3" customHeight="1">
      <c r="A39" s="414"/>
      <c r="B39" s="1318"/>
      <c r="C39" s="421"/>
      <c r="D39" s="421"/>
      <c r="E39" s="421"/>
      <c r="F39" s="421"/>
      <c r="G39" s="421"/>
      <c r="H39" s="421"/>
      <c r="I39" s="417"/>
    </row>
    <row r="40" spans="1:9" ht="8.4" customHeight="1">
      <c r="A40" s="414"/>
      <c r="B40" s="1436" t="s">
        <v>3</v>
      </c>
      <c r="C40" s="1435" t="s">
        <v>380</v>
      </c>
      <c r="D40" s="1435" t="s">
        <v>379</v>
      </c>
      <c r="E40" s="1435" t="s">
        <v>239</v>
      </c>
      <c r="F40" s="1317" t="s">
        <v>240</v>
      </c>
      <c r="G40" s="1435" t="s">
        <v>241</v>
      </c>
      <c r="H40" s="1435" t="s">
        <v>242</v>
      </c>
      <c r="I40" s="417"/>
    </row>
    <row r="41" spans="1:9" ht="8.4" customHeight="1">
      <c r="A41" s="414"/>
      <c r="B41" s="1436"/>
      <c r="C41" s="1435"/>
      <c r="D41" s="1435"/>
      <c r="E41" s="1435"/>
      <c r="F41" s="1317"/>
      <c r="G41" s="1435"/>
      <c r="H41" s="1435"/>
      <c r="I41" s="417"/>
    </row>
    <row r="42" spans="1:9" ht="8.4" customHeight="1">
      <c r="A42" s="414"/>
      <c r="B42" s="1436"/>
      <c r="C42" s="1435"/>
      <c r="D42" s="1435"/>
      <c r="E42" s="1435"/>
      <c r="F42" s="1317"/>
      <c r="G42" s="1435"/>
      <c r="H42" s="1435"/>
      <c r="I42" s="417"/>
    </row>
    <row r="43" spans="1:9" ht="8.4" customHeight="1">
      <c r="A43" s="414"/>
      <c r="B43" s="1436"/>
      <c r="C43" s="1435"/>
      <c r="D43" s="1435"/>
      <c r="E43" s="1317"/>
      <c r="F43" s="1317"/>
      <c r="G43" s="1435"/>
      <c r="H43" s="1317"/>
      <c r="I43" s="417"/>
    </row>
    <row r="44" spans="1:9" ht="8.4" customHeight="1">
      <c r="A44" s="414"/>
      <c r="B44" s="1436"/>
      <c r="C44" s="1435"/>
      <c r="D44" s="1435"/>
      <c r="E44" s="1317"/>
      <c r="F44" s="1317"/>
      <c r="G44" s="1435"/>
      <c r="H44" s="1317"/>
      <c r="I44" s="417"/>
    </row>
    <row r="45" spans="1:9" ht="8.4" customHeight="1">
      <c r="A45" s="414"/>
      <c r="B45" s="1436"/>
      <c r="C45" s="1435"/>
      <c r="D45" s="1435"/>
      <c r="E45" s="1317"/>
      <c r="F45" s="1317"/>
      <c r="G45" s="1435"/>
      <c r="H45" s="1317"/>
      <c r="I45" s="417"/>
    </row>
    <row r="46" spans="1:9" ht="3" customHeight="1">
      <c r="A46" s="414"/>
      <c r="B46" s="415"/>
      <c r="C46" s="425"/>
      <c r="D46" s="425"/>
      <c r="E46" s="425"/>
      <c r="F46" s="425"/>
      <c r="G46" s="425"/>
      <c r="H46" s="425"/>
      <c r="I46" s="417"/>
    </row>
    <row r="47" spans="1:9" ht="3" customHeight="1">
      <c r="A47" s="414"/>
      <c r="B47" s="1318"/>
      <c r="C47" s="421"/>
      <c r="D47" s="421"/>
      <c r="E47" s="421"/>
      <c r="F47" s="421"/>
      <c r="G47" s="421"/>
      <c r="H47" s="421"/>
      <c r="I47" s="417"/>
    </row>
    <row r="48" spans="1:9" ht="9" customHeight="1">
      <c r="A48" s="414"/>
      <c r="B48" s="420">
        <v>1995</v>
      </c>
      <c r="C48" s="421">
        <v>377</v>
      </c>
      <c r="D48" s="421">
        <v>13503</v>
      </c>
      <c r="E48" s="421">
        <v>2905</v>
      </c>
      <c r="F48" s="421">
        <v>15949</v>
      </c>
      <c r="G48" s="421">
        <v>332</v>
      </c>
      <c r="H48" s="421">
        <v>3678</v>
      </c>
      <c r="I48" s="417"/>
    </row>
    <row r="49" spans="1:9" ht="9" customHeight="1">
      <c r="A49" s="414"/>
      <c r="B49" s="420">
        <v>1996</v>
      </c>
      <c r="C49" s="421">
        <v>279</v>
      </c>
      <c r="D49" s="421">
        <v>13689</v>
      </c>
      <c r="E49" s="421">
        <v>3125</v>
      </c>
      <c r="F49" s="421">
        <v>15600</v>
      </c>
      <c r="G49" s="421">
        <v>332</v>
      </c>
      <c r="H49" s="421">
        <v>3047</v>
      </c>
      <c r="I49" s="417"/>
    </row>
    <row r="50" spans="1:9" ht="9" customHeight="1">
      <c r="A50" s="414"/>
      <c r="B50" s="420">
        <v>1997</v>
      </c>
      <c r="C50" s="421">
        <v>243</v>
      </c>
      <c r="D50" s="421">
        <v>15571</v>
      </c>
      <c r="E50" s="421">
        <v>3435</v>
      </c>
      <c r="F50" s="421">
        <v>17241</v>
      </c>
      <c r="G50" s="421">
        <v>756</v>
      </c>
      <c r="H50" s="421">
        <v>2108</v>
      </c>
      <c r="I50" s="417"/>
    </row>
    <row r="51" spans="1:9" ht="9" customHeight="1">
      <c r="A51" s="414"/>
      <c r="B51" s="420">
        <v>1998</v>
      </c>
      <c r="C51" s="421">
        <v>251</v>
      </c>
      <c r="D51" s="421">
        <v>16620</v>
      </c>
      <c r="E51" s="421">
        <v>3904</v>
      </c>
      <c r="F51" s="421">
        <v>18568</v>
      </c>
      <c r="G51" s="421">
        <v>676</v>
      </c>
      <c r="H51" s="421">
        <v>2243</v>
      </c>
      <c r="I51" s="417"/>
    </row>
    <row r="52" spans="1:9" ht="9" customHeight="1">
      <c r="A52" s="414"/>
      <c r="B52" s="420">
        <v>1999</v>
      </c>
      <c r="C52" s="421">
        <v>309</v>
      </c>
      <c r="D52" s="421">
        <v>19097</v>
      </c>
      <c r="E52" s="421">
        <v>4643</v>
      </c>
      <c r="F52" s="421">
        <v>20128</v>
      </c>
      <c r="G52" s="421">
        <v>1059</v>
      </c>
      <c r="H52" s="421">
        <v>2467</v>
      </c>
      <c r="I52" s="417"/>
    </row>
    <row r="53" spans="1:9" ht="9" customHeight="1">
      <c r="A53" s="414"/>
      <c r="B53" s="420"/>
      <c r="C53" s="421"/>
      <c r="D53" s="421"/>
      <c r="E53" s="421"/>
      <c r="F53" s="421"/>
      <c r="G53" s="421"/>
      <c r="H53" s="421"/>
      <c r="I53" s="417"/>
    </row>
    <row r="54" spans="1:9" ht="9" customHeight="1">
      <c r="A54" s="414"/>
      <c r="B54" s="420">
        <v>2000</v>
      </c>
      <c r="C54" s="421">
        <v>396</v>
      </c>
      <c r="D54" s="421">
        <v>19282</v>
      </c>
      <c r="E54" s="421">
        <v>5227</v>
      </c>
      <c r="F54" s="421">
        <v>21161</v>
      </c>
      <c r="G54" s="421">
        <v>978</v>
      </c>
      <c r="H54" s="421">
        <v>2730</v>
      </c>
      <c r="I54" s="417"/>
    </row>
    <row r="55" spans="1:9" ht="9" customHeight="1">
      <c r="A55" s="414"/>
      <c r="B55" s="420">
        <v>2001</v>
      </c>
      <c r="C55" s="421">
        <v>309</v>
      </c>
      <c r="D55" s="421">
        <v>21372</v>
      </c>
      <c r="E55" s="421">
        <v>7654</v>
      </c>
      <c r="F55" s="421">
        <v>22598</v>
      </c>
      <c r="G55" s="421">
        <v>804</v>
      </c>
      <c r="H55" s="421">
        <v>5653</v>
      </c>
      <c r="I55" s="417"/>
    </row>
    <row r="56" spans="1:9" ht="9" customHeight="1">
      <c r="A56" s="414"/>
      <c r="B56" s="420">
        <v>2002</v>
      </c>
      <c r="C56" s="421">
        <v>372</v>
      </c>
      <c r="D56" s="421">
        <v>22603</v>
      </c>
      <c r="E56" s="421">
        <v>8173</v>
      </c>
      <c r="F56" s="421">
        <v>25509</v>
      </c>
      <c r="G56" s="421">
        <v>728</v>
      </c>
      <c r="H56" s="421">
        <v>6691</v>
      </c>
      <c r="I56" s="417"/>
    </row>
    <row r="57" spans="1:9" ht="9" customHeight="1">
      <c r="A57" s="414"/>
      <c r="B57" s="420">
        <v>2003</v>
      </c>
      <c r="C57" s="421">
        <v>491</v>
      </c>
      <c r="D57" s="421">
        <v>24781</v>
      </c>
      <c r="E57" s="421">
        <v>9674</v>
      </c>
      <c r="F57" s="421">
        <v>28173</v>
      </c>
      <c r="G57" s="421">
        <v>987</v>
      </c>
      <c r="H57" s="421">
        <v>4665</v>
      </c>
      <c r="I57" s="417"/>
    </row>
    <row r="58" spans="1:9" ht="9" customHeight="1">
      <c r="A58" s="414"/>
      <c r="B58" s="420">
        <v>2004</v>
      </c>
      <c r="C58" s="421">
        <v>418</v>
      </c>
      <c r="D58" s="421">
        <v>29354</v>
      </c>
      <c r="E58" s="421">
        <v>10197</v>
      </c>
      <c r="F58" s="421">
        <v>32995</v>
      </c>
      <c r="G58" s="421">
        <v>1871</v>
      </c>
      <c r="H58" s="421">
        <v>7159</v>
      </c>
      <c r="I58" s="417"/>
    </row>
    <row r="59" spans="1:9" ht="9" customHeight="1">
      <c r="A59" s="414"/>
      <c r="B59" s="420"/>
      <c r="C59" s="421"/>
      <c r="D59" s="421"/>
      <c r="E59" s="421"/>
      <c r="F59" s="421"/>
      <c r="G59" s="421"/>
      <c r="H59" s="421"/>
      <c r="I59" s="417"/>
    </row>
    <row r="60" spans="1:9" ht="9" customHeight="1">
      <c r="A60" s="414"/>
      <c r="B60" s="420">
        <v>2005</v>
      </c>
      <c r="C60" s="421">
        <v>508</v>
      </c>
      <c r="D60" s="421">
        <v>36281</v>
      </c>
      <c r="E60" s="421">
        <v>11553</v>
      </c>
      <c r="F60" s="421">
        <v>41104</v>
      </c>
      <c r="G60" s="421">
        <v>2232</v>
      </c>
      <c r="H60" s="421">
        <v>6369</v>
      </c>
      <c r="I60" s="417"/>
    </row>
    <row r="61" spans="1:9" ht="9" customHeight="1">
      <c r="A61" s="414"/>
      <c r="B61" s="420">
        <v>2006</v>
      </c>
      <c r="C61" s="421">
        <v>575</v>
      </c>
      <c r="D61" s="421">
        <v>36812</v>
      </c>
      <c r="E61" s="421">
        <v>11115</v>
      </c>
      <c r="F61" s="421">
        <v>43871</v>
      </c>
      <c r="G61" s="421">
        <v>2820</v>
      </c>
      <c r="H61" s="421">
        <v>7735</v>
      </c>
      <c r="I61" s="417"/>
    </row>
    <row r="62" spans="1:9" ht="9" customHeight="1">
      <c r="A62" s="414"/>
      <c r="B62" s="420">
        <v>2007</v>
      </c>
      <c r="C62" s="421">
        <v>663</v>
      </c>
      <c r="D62" s="421">
        <v>41449</v>
      </c>
      <c r="E62" s="421">
        <v>13231</v>
      </c>
      <c r="F62" s="421">
        <v>54450</v>
      </c>
      <c r="G62" s="421">
        <v>3516</v>
      </c>
      <c r="H62" s="421">
        <v>8496</v>
      </c>
      <c r="I62" s="417"/>
    </row>
    <row r="63" spans="1:9" ht="9" customHeight="1">
      <c r="A63" s="414"/>
      <c r="B63" s="420">
        <v>2008</v>
      </c>
      <c r="C63" s="421">
        <v>912</v>
      </c>
      <c r="D63" s="421">
        <v>47831</v>
      </c>
      <c r="E63" s="421">
        <v>15379</v>
      </c>
      <c r="F63" s="421">
        <v>68943</v>
      </c>
      <c r="G63" s="421">
        <v>3405</v>
      </c>
      <c r="H63" s="421">
        <v>8418</v>
      </c>
      <c r="I63" s="417"/>
    </row>
    <row r="64" spans="1:9" ht="9" customHeight="1">
      <c r="A64" s="414"/>
      <c r="B64" s="420">
        <v>2009</v>
      </c>
      <c r="C64" s="421">
        <v>951</v>
      </c>
      <c r="D64" s="421">
        <v>54746</v>
      </c>
      <c r="E64" s="421">
        <v>19840</v>
      </c>
      <c r="F64" s="421">
        <v>84604</v>
      </c>
      <c r="G64" s="421">
        <v>4593</v>
      </c>
      <c r="H64" s="421">
        <v>10149</v>
      </c>
      <c r="I64" s="417"/>
    </row>
    <row r="65" spans="1:9" ht="9" customHeight="1">
      <c r="A65" s="414"/>
      <c r="B65" s="420"/>
      <c r="C65" s="421"/>
      <c r="D65" s="421"/>
      <c r="E65" s="421"/>
      <c r="F65" s="421"/>
      <c r="G65" s="421"/>
      <c r="H65" s="421"/>
      <c r="I65" s="417"/>
    </row>
    <row r="66" spans="1:9" ht="9" customHeight="1">
      <c r="A66" s="414"/>
      <c r="B66" s="420">
        <v>2010</v>
      </c>
      <c r="C66" s="421">
        <v>1413</v>
      </c>
      <c r="D66" s="421">
        <v>61061</v>
      </c>
      <c r="E66" s="421">
        <v>22452</v>
      </c>
      <c r="F66" s="421">
        <v>102191</v>
      </c>
      <c r="G66" s="421">
        <v>5534</v>
      </c>
      <c r="H66" s="421">
        <v>6302</v>
      </c>
      <c r="I66" s="417"/>
    </row>
    <row r="67" spans="1:9" ht="9" customHeight="1">
      <c r="A67" s="414"/>
      <c r="B67" s="420">
        <v>2011</v>
      </c>
      <c r="C67" s="421">
        <v>1570</v>
      </c>
      <c r="D67" s="421">
        <v>74112</v>
      </c>
      <c r="E67" s="421">
        <v>25869</v>
      </c>
      <c r="F67" s="421">
        <v>128610</v>
      </c>
      <c r="G67" s="421">
        <v>5905</v>
      </c>
      <c r="H67" s="421">
        <v>6099</v>
      </c>
      <c r="I67" s="417"/>
    </row>
    <row r="68" spans="1:9" ht="9" customHeight="1">
      <c r="A68" s="414"/>
      <c r="B68" s="420">
        <v>2012</v>
      </c>
      <c r="C68" s="421">
        <v>1835</v>
      </c>
      <c r="D68" s="421">
        <v>84573</v>
      </c>
      <c r="E68" s="421">
        <v>28355</v>
      </c>
      <c r="F68" s="421">
        <v>139435</v>
      </c>
      <c r="G68" s="421">
        <v>6866</v>
      </c>
      <c r="H68" s="421">
        <v>6793</v>
      </c>
      <c r="I68" s="417"/>
    </row>
    <row r="69" spans="1:9" ht="3" customHeight="1">
      <c r="A69" s="414"/>
      <c r="B69" s="415"/>
      <c r="C69" s="425"/>
      <c r="D69" s="431"/>
      <c r="E69" s="425"/>
      <c r="F69" s="425"/>
      <c r="G69" s="425"/>
      <c r="H69" s="425"/>
      <c r="I69" s="417"/>
    </row>
    <row r="70" spans="1:9" ht="3" customHeight="1">
      <c r="A70" s="414"/>
      <c r="B70" s="1318"/>
      <c r="C70" s="411"/>
      <c r="D70" s="411"/>
      <c r="E70" s="411"/>
      <c r="F70" s="411"/>
      <c r="G70" s="411"/>
      <c r="H70" s="411"/>
      <c r="I70" s="417"/>
    </row>
    <row r="71" spans="1:9" ht="9" customHeight="1">
      <c r="A71" s="432"/>
      <c r="B71" s="433" t="s">
        <v>243</v>
      </c>
      <c r="C71" s="411"/>
      <c r="D71" s="411"/>
      <c r="E71" s="411"/>
      <c r="F71" s="411"/>
      <c r="G71" s="411"/>
      <c r="I71" s="417"/>
    </row>
    <row r="72" spans="1:9" ht="9" customHeight="1">
      <c r="A72" s="432"/>
      <c r="B72" s="433" t="s">
        <v>244</v>
      </c>
      <c r="C72" s="411"/>
      <c r="D72" s="411"/>
      <c r="E72" s="411"/>
      <c r="F72" s="411"/>
      <c r="G72" s="411"/>
      <c r="I72" s="417"/>
    </row>
    <row r="73" spans="1:9" ht="9" customHeight="1">
      <c r="A73" s="434"/>
      <c r="B73" s="435" t="s">
        <v>245</v>
      </c>
      <c r="C73" s="411"/>
      <c r="D73" s="411"/>
      <c r="E73" s="411"/>
      <c r="F73" s="411"/>
      <c r="G73" s="411"/>
      <c r="I73" s="417"/>
    </row>
    <row r="74" spans="1:9" ht="9" customHeight="1">
      <c r="A74" s="434"/>
      <c r="B74" s="937" t="s">
        <v>381</v>
      </c>
      <c r="C74" s="411"/>
      <c r="D74" s="411"/>
      <c r="E74" s="411"/>
      <c r="F74" s="411"/>
      <c r="G74" s="411"/>
      <c r="I74" s="417"/>
    </row>
    <row r="75" spans="1:9" ht="9" customHeight="1">
      <c r="A75" s="436"/>
      <c r="B75" s="938" t="s">
        <v>382</v>
      </c>
      <c r="C75" s="411"/>
      <c r="D75" s="411"/>
      <c r="E75" s="411"/>
      <c r="F75" s="411"/>
      <c r="G75" s="411"/>
      <c r="I75" s="417"/>
    </row>
    <row r="76" spans="1:9" ht="9" customHeight="1">
      <c r="A76" s="436"/>
      <c r="B76" s="938" t="s">
        <v>383</v>
      </c>
      <c r="C76" s="411"/>
      <c r="D76" s="411"/>
      <c r="E76" s="411"/>
      <c r="F76" s="411"/>
      <c r="G76" s="411"/>
      <c r="I76" s="417"/>
    </row>
    <row r="77" spans="1:9" ht="9" customHeight="1">
      <c r="A77" s="436"/>
      <c r="B77" s="435" t="s">
        <v>384</v>
      </c>
      <c r="C77" s="411"/>
      <c r="D77" s="411"/>
      <c r="E77" s="411"/>
      <c r="F77" s="411"/>
      <c r="G77" s="411"/>
      <c r="I77" s="417"/>
    </row>
    <row r="78" spans="1:9" ht="9" customHeight="1">
      <c r="A78" s="436"/>
      <c r="B78" s="435" t="s">
        <v>385</v>
      </c>
      <c r="C78" s="411"/>
      <c r="D78" s="411"/>
      <c r="E78" s="411"/>
      <c r="F78" s="411"/>
      <c r="G78" s="411"/>
      <c r="I78" s="417"/>
    </row>
    <row r="79" spans="1:9" ht="9" customHeight="1">
      <c r="A79" s="437"/>
      <c r="B79" s="438" t="s">
        <v>246</v>
      </c>
      <c r="C79" s="411"/>
      <c r="D79" s="411"/>
      <c r="E79" s="411"/>
      <c r="F79" s="411"/>
      <c r="G79" s="411"/>
      <c r="I79" s="417"/>
    </row>
    <row r="80" spans="1:9" ht="4.5" customHeight="1">
      <c r="A80" s="439"/>
      <c r="B80" s="416"/>
      <c r="C80" s="416"/>
      <c r="D80" s="416"/>
      <c r="E80" s="416"/>
      <c r="F80" s="416"/>
      <c r="G80" s="416"/>
      <c r="H80" s="416"/>
      <c r="I80" s="426"/>
    </row>
    <row r="81" spans="10:10" hidden="1">
      <c r="J81" s="405" t="s">
        <v>36</v>
      </c>
    </row>
  </sheetData>
  <sheetProtection sheet="1" objects="1" scenarios="1"/>
  <mergeCells count="14">
    <mergeCell ref="J7:J9"/>
    <mergeCell ref="E40:E42"/>
    <mergeCell ref="H40:H42"/>
    <mergeCell ref="B7:B9"/>
    <mergeCell ref="C7:C9"/>
    <mergeCell ref="D7:D9"/>
    <mergeCell ref="E7:E9"/>
    <mergeCell ref="F7:F9"/>
    <mergeCell ref="G7:G9"/>
    <mergeCell ref="C40:C45"/>
    <mergeCell ref="B40:B45"/>
    <mergeCell ref="G40:G45"/>
    <mergeCell ref="D40:D45"/>
    <mergeCell ref="H7:H9"/>
  </mergeCells>
  <hyperlinks>
    <hyperlink ref="H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3" max="8" man="1"/>
  </rowBreaks>
</worksheet>
</file>

<file path=xl/worksheets/sheet36.xml><?xml version="1.0" encoding="utf-8"?>
<worksheet xmlns="http://schemas.openxmlformats.org/spreadsheetml/2006/main" xmlns:r="http://schemas.openxmlformats.org/officeDocument/2006/relationships">
  <sheetPr syncVertical="1" syncRef="A1" transitionEvaluation="1" codeName="Hoja23"/>
  <dimension ref="A1:J83"/>
  <sheetViews>
    <sheetView showGridLines="0" showRowColHeaders="0" zoomScale="140" zoomScaleNormal="140" workbookViewId="0"/>
  </sheetViews>
  <sheetFormatPr baseColWidth="10" defaultColWidth="0" defaultRowHeight="7.8" zeroHeight="1"/>
  <cols>
    <col min="1" max="1" width="0.88671875" style="445" customWidth="1"/>
    <col min="2" max="2" width="5.88671875" style="472" customWidth="1"/>
    <col min="3" max="3" width="7.88671875" style="473" customWidth="1"/>
    <col min="4" max="4" width="9.88671875" style="473" customWidth="1"/>
    <col min="5" max="5" width="8.5546875" style="473" customWidth="1"/>
    <col min="6" max="6" width="8.88671875" style="473" customWidth="1"/>
    <col min="7" max="7" width="9" style="473" customWidth="1"/>
    <col min="8" max="8" width="9.109375" style="473" customWidth="1"/>
    <col min="9" max="10" width="0.88671875" style="445" customWidth="1"/>
    <col min="11" max="16384" width="11.44140625" style="445" hidden="1"/>
  </cols>
  <sheetData>
    <row r="1" spans="1:10" ht="4.5" customHeight="1">
      <c r="A1" s="441"/>
      <c r="B1" s="442"/>
      <c r="C1" s="443"/>
      <c r="D1" s="443"/>
      <c r="E1" s="443"/>
      <c r="F1" s="443"/>
      <c r="G1" s="443"/>
      <c r="H1" s="443"/>
      <c r="I1" s="444"/>
    </row>
    <row r="2" spans="1:10" s="450" customFormat="1" ht="11.1" customHeight="1">
      <c r="A2" s="446"/>
      <c r="B2" s="447" t="s">
        <v>247</v>
      </c>
      <c r="C2" s="448"/>
      <c r="D2" s="448"/>
      <c r="E2" s="451"/>
      <c r="F2" s="448"/>
      <c r="G2" s="448"/>
      <c r="H2" s="1346" t="s">
        <v>252</v>
      </c>
      <c r="I2" s="449"/>
    </row>
    <row r="3" spans="1:10" s="450" customFormat="1" ht="11.1" customHeight="1">
      <c r="A3" s="446"/>
      <c r="B3" s="447" t="s">
        <v>249</v>
      </c>
      <c r="C3" s="448"/>
      <c r="D3" s="448"/>
      <c r="E3" s="448"/>
      <c r="F3" s="448"/>
      <c r="G3" s="448"/>
      <c r="H3" s="451" t="s">
        <v>62</v>
      </c>
      <c r="I3" s="449"/>
    </row>
    <row r="4" spans="1:10" s="450" customFormat="1" ht="11.1" customHeight="1">
      <c r="A4" s="446"/>
      <c r="B4" s="412" t="s">
        <v>115</v>
      </c>
      <c r="C4" s="448"/>
      <c r="D4" s="448"/>
      <c r="E4" s="448"/>
      <c r="F4" s="448"/>
      <c r="G4" s="448"/>
      <c r="H4" s="448"/>
      <c r="I4" s="449"/>
    </row>
    <row r="5" spans="1:10" ht="3" customHeight="1">
      <c r="A5" s="452"/>
      <c r="B5" s="453"/>
      <c r="C5" s="454"/>
      <c r="D5" s="454"/>
      <c r="E5" s="454"/>
      <c r="F5" s="454"/>
      <c r="G5" s="454"/>
      <c r="H5" s="454"/>
      <c r="I5" s="455"/>
    </row>
    <row r="6" spans="1:10" ht="3" customHeight="1">
      <c r="A6" s="452"/>
      <c r="B6" s="1319"/>
      <c r="C6" s="451"/>
      <c r="D6" s="451"/>
      <c r="E6" s="451"/>
      <c r="F6" s="451"/>
      <c r="G6" s="451"/>
      <c r="H6" s="451"/>
      <c r="I6" s="455"/>
    </row>
    <row r="7" spans="1:10" ht="8.4" customHeight="1">
      <c r="A7" s="452"/>
      <c r="B7" s="1439" t="s">
        <v>3</v>
      </c>
      <c r="C7" s="1444" t="s">
        <v>4</v>
      </c>
      <c r="D7" s="1440" t="s">
        <v>235</v>
      </c>
      <c r="E7" s="1444" t="s">
        <v>236</v>
      </c>
      <c r="F7" s="1440" t="s">
        <v>237</v>
      </c>
      <c r="G7" s="1440" t="s">
        <v>238</v>
      </c>
      <c r="H7" s="1440" t="s">
        <v>104</v>
      </c>
      <c r="I7" s="456"/>
      <c r="J7" s="1441"/>
    </row>
    <row r="8" spans="1:10" ht="8.4" customHeight="1">
      <c r="A8" s="452"/>
      <c r="B8" s="1439"/>
      <c r="C8" s="1444"/>
      <c r="D8" s="1444"/>
      <c r="E8" s="1444"/>
      <c r="F8" s="1444"/>
      <c r="G8" s="1444"/>
      <c r="H8" s="1440"/>
      <c r="I8" s="456"/>
      <c r="J8" s="1442"/>
    </row>
    <row r="9" spans="1:10" ht="8.4" customHeight="1">
      <c r="A9" s="452"/>
      <c r="B9" s="1439"/>
      <c r="C9" s="1444"/>
      <c r="D9" s="1444"/>
      <c r="E9" s="1444"/>
      <c r="F9" s="1444"/>
      <c r="G9" s="1444"/>
      <c r="H9" s="1440"/>
      <c r="I9" s="456"/>
      <c r="J9" s="1442"/>
    </row>
    <row r="10" spans="1:10" ht="3" customHeight="1">
      <c r="A10" s="452"/>
      <c r="B10" s="453"/>
      <c r="C10" s="454"/>
      <c r="D10" s="454"/>
      <c r="E10" s="454"/>
      <c r="F10" s="454"/>
      <c r="G10" s="454"/>
      <c r="H10" s="454"/>
      <c r="I10" s="456"/>
      <c r="J10" s="457"/>
    </row>
    <row r="11" spans="1:10" ht="3" customHeight="1">
      <c r="A11" s="452"/>
      <c r="B11" s="1319"/>
      <c r="C11" s="451"/>
      <c r="D11" s="451"/>
      <c r="E11" s="451"/>
      <c r="F11" s="451"/>
      <c r="G11" s="451"/>
      <c r="H11" s="451"/>
      <c r="I11" s="456"/>
      <c r="J11" s="457"/>
    </row>
    <row r="12" spans="1:10" ht="8.1" customHeight="1">
      <c r="A12" s="452"/>
      <c r="B12" s="458">
        <v>1995</v>
      </c>
      <c r="C12" s="459">
        <f>SUM(D12:I12,C48:H48)</f>
        <v>97834</v>
      </c>
      <c r="D12" s="459">
        <v>2867</v>
      </c>
      <c r="E12" s="459">
        <v>198</v>
      </c>
      <c r="F12" s="459">
        <v>29</v>
      </c>
      <c r="G12" s="459">
        <v>39796</v>
      </c>
      <c r="H12" s="459">
        <v>6673</v>
      </c>
      <c r="I12" s="455"/>
      <c r="J12" s="460"/>
    </row>
    <row r="13" spans="1:10" ht="8.1" customHeight="1">
      <c r="A13" s="452"/>
      <c r="B13" s="458" t="s">
        <v>250</v>
      </c>
      <c r="C13" s="459">
        <f>SUM(D13:N13,C49:H49)</f>
        <v>93742</v>
      </c>
      <c r="D13" s="459">
        <v>3206</v>
      </c>
      <c r="E13" s="459">
        <v>122</v>
      </c>
      <c r="F13" s="459">
        <v>5</v>
      </c>
      <c r="G13" s="459">
        <v>39534</v>
      </c>
      <c r="H13" s="459">
        <v>5453</v>
      </c>
      <c r="I13" s="455"/>
      <c r="J13" s="460"/>
    </row>
    <row r="14" spans="1:10" ht="8.1" customHeight="1">
      <c r="A14" s="452"/>
      <c r="B14" s="458">
        <v>1997</v>
      </c>
      <c r="C14" s="459">
        <f>SUM(D14:N14,C50:H50)</f>
        <v>102883</v>
      </c>
      <c r="D14" s="459">
        <v>3923</v>
      </c>
      <c r="E14" s="459">
        <v>94</v>
      </c>
      <c r="F14" s="459">
        <v>9</v>
      </c>
      <c r="G14" s="459">
        <v>38406</v>
      </c>
      <c r="H14" s="459">
        <v>5998</v>
      </c>
      <c r="I14" s="455"/>
      <c r="J14" s="457"/>
    </row>
    <row r="15" spans="1:10" ht="8.1" customHeight="1">
      <c r="A15" s="452"/>
      <c r="B15" s="458">
        <v>1998</v>
      </c>
      <c r="C15" s="459">
        <f>SUM(D15:I15,C51:H51)</f>
        <v>105426</v>
      </c>
      <c r="D15" s="459">
        <v>3882</v>
      </c>
      <c r="E15" s="459">
        <v>409</v>
      </c>
      <c r="F15" s="459">
        <v>25</v>
      </c>
      <c r="G15" s="459">
        <v>39080</v>
      </c>
      <c r="H15" s="459">
        <v>5185</v>
      </c>
      <c r="I15" s="455"/>
      <c r="J15" s="457"/>
    </row>
    <row r="16" spans="1:10" ht="8.1" customHeight="1">
      <c r="A16" s="452"/>
      <c r="B16" s="458">
        <v>1999</v>
      </c>
      <c r="C16" s="459">
        <f>SUM(D16:I16,C52:H52)</f>
        <v>110702</v>
      </c>
      <c r="D16" s="459">
        <v>5342</v>
      </c>
      <c r="E16" s="459">
        <v>133</v>
      </c>
      <c r="F16" s="459">
        <v>2</v>
      </c>
      <c r="G16" s="459">
        <v>33516</v>
      </c>
      <c r="H16" s="459">
        <v>6118</v>
      </c>
      <c r="I16" s="455"/>
    </row>
    <row r="17" spans="1:9" ht="6" customHeight="1">
      <c r="A17" s="452"/>
      <c r="B17" s="1319"/>
      <c r="C17" s="459"/>
      <c r="D17" s="459"/>
      <c r="E17" s="459"/>
      <c r="F17" s="459"/>
      <c r="G17" s="459"/>
      <c r="H17" s="459"/>
      <c r="I17" s="455"/>
    </row>
    <row r="18" spans="1:9" ht="8.1" customHeight="1">
      <c r="A18" s="452"/>
      <c r="B18" s="458">
        <v>2000</v>
      </c>
      <c r="C18" s="459">
        <f>SUM(D18:I18,C54:H54)</f>
        <v>123002</v>
      </c>
      <c r="D18" s="459">
        <v>4268</v>
      </c>
      <c r="E18" s="459">
        <v>105</v>
      </c>
      <c r="F18" s="459">
        <v>6</v>
      </c>
      <c r="G18" s="459">
        <v>47430</v>
      </c>
      <c r="H18" s="459">
        <v>5656</v>
      </c>
      <c r="I18" s="455"/>
    </row>
    <row r="19" spans="1:9" ht="8.1" customHeight="1">
      <c r="A19" s="452"/>
      <c r="B19" s="458">
        <v>2001</v>
      </c>
      <c r="C19" s="459">
        <f>SUM(D19:I19,C55:H55)</f>
        <v>161718</v>
      </c>
      <c r="D19" s="459">
        <v>8769</v>
      </c>
      <c r="E19" s="459">
        <v>545</v>
      </c>
      <c r="F19" s="459">
        <v>7</v>
      </c>
      <c r="G19" s="459">
        <v>64950</v>
      </c>
      <c r="H19" s="459">
        <v>6946</v>
      </c>
      <c r="I19" s="455"/>
    </row>
    <row r="20" spans="1:9" ht="8.1" customHeight="1">
      <c r="A20" s="452"/>
      <c r="B20" s="458">
        <v>2002</v>
      </c>
      <c r="C20" s="459">
        <f>SUM(D20:I20,C56:H56)</f>
        <v>164046</v>
      </c>
      <c r="D20" s="459">
        <v>7042</v>
      </c>
      <c r="E20" s="459">
        <v>180</v>
      </c>
      <c r="F20" s="459">
        <v>5</v>
      </c>
      <c r="G20" s="459">
        <v>53118</v>
      </c>
      <c r="H20" s="459">
        <v>8178</v>
      </c>
      <c r="I20" s="455"/>
    </row>
    <row r="21" spans="1:9" ht="8.1" customHeight="1">
      <c r="A21" s="452"/>
      <c r="B21" s="458">
        <v>2003</v>
      </c>
      <c r="C21" s="459">
        <f>SUM(D21:I21,C57:H57)</f>
        <v>184648</v>
      </c>
      <c r="D21" s="459">
        <v>8169</v>
      </c>
      <c r="E21" s="459">
        <v>277</v>
      </c>
      <c r="F21" s="459">
        <v>44</v>
      </c>
      <c r="G21" s="459">
        <v>64853</v>
      </c>
      <c r="H21" s="459">
        <v>8756</v>
      </c>
      <c r="I21" s="455"/>
    </row>
    <row r="22" spans="1:9" ht="8.1" customHeight="1">
      <c r="A22" s="452"/>
      <c r="B22" s="458">
        <v>2004</v>
      </c>
      <c r="C22" s="459">
        <f>SUM(D22:I22,C58:H58)</f>
        <v>188275</v>
      </c>
      <c r="D22" s="459">
        <v>6272</v>
      </c>
      <c r="E22" s="459">
        <v>573</v>
      </c>
      <c r="F22" s="459">
        <v>25</v>
      </c>
      <c r="G22" s="459">
        <v>60853</v>
      </c>
      <c r="H22" s="459">
        <v>9877</v>
      </c>
      <c r="I22" s="455"/>
    </row>
    <row r="23" spans="1:9" ht="6" customHeight="1">
      <c r="A23" s="452"/>
      <c r="B23" s="458"/>
      <c r="C23" s="459"/>
      <c r="D23" s="459"/>
      <c r="E23" s="459"/>
      <c r="F23" s="459"/>
      <c r="G23" s="459"/>
      <c r="H23" s="459"/>
      <c r="I23" s="455"/>
    </row>
    <row r="24" spans="1:9" ht="8.1" customHeight="1">
      <c r="A24" s="452"/>
      <c r="B24" s="458">
        <v>2005</v>
      </c>
      <c r="C24" s="459">
        <f>SUM(D24:I24,C60:H60)</f>
        <v>199721</v>
      </c>
      <c r="D24" s="459">
        <v>7088</v>
      </c>
      <c r="E24" s="459">
        <v>232</v>
      </c>
      <c r="F24" s="459">
        <v>7</v>
      </c>
      <c r="G24" s="459">
        <v>52261</v>
      </c>
      <c r="H24" s="459">
        <v>11051</v>
      </c>
      <c r="I24" s="455"/>
    </row>
    <row r="25" spans="1:9" ht="8.1" customHeight="1">
      <c r="A25" s="452"/>
      <c r="B25" s="458">
        <v>2006</v>
      </c>
      <c r="C25" s="459">
        <f>SUM(D25:I25,C61:H61)</f>
        <v>230513</v>
      </c>
      <c r="D25" s="459">
        <v>4587</v>
      </c>
      <c r="E25" s="459">
        <v>518</v>
      </c>
      <c r="F25" s="459">
        <v>9</v>
      </c>
      <c r="G25" s="459">
        <v>82468</v>
      </c>
      <c r="H25" s="459">
        <v>12928</v>
      </c>
      <c r="I25" s="455"/>
    </row>
    <row r="26" spans="1:9" ht="8.1" customHeight="1">
      <c r="A26" s="452"/>
      <c r="B26" s="458">
        <v>2007</v>
      </c>
      <c r="C26" s="459">
        <f>SUM(D26:I26,C62:H62)</f>
        <v>258302</v>
      </c>
      <c r="D26" s="459">
        <v>4845</v>
      </c>
      <c r="E26" s="459">
        <v>560</v>
      </c>
      <c r="F26" s="459">
        <v>101</v>
      </c>
      <c r="G26" s="459">
        <v>77643</v>
      </c>
      <c r="H26" s="459">
        <v>14546</v>
      </c>
      <c r="I26" s="455"/>
    </row>
    <row r="27" spans="1:9" ht="8.1" customHeight="1">
      <c r="A27" s="452"/>
      <c r="B27" s="458">
        <v>2008</v>
      </c>
      <c r="C27" s="459">
        <f>SUM(D27:I27,C63:H63)</f>
        <v>264880</v>
      </c>
      <c r="D27" s="459">
        <v>5792</v>
      </c>
      <c r="E27" s="459">
        <v>1157</v>
      </c>
      <c r="F27" s="459">
        <v>215</v>
      </c>
      <c r="G27" s="459">
        <v>68055</v>
      </c>
      <c r="H27" s="459">
        <v>16635</v>
      </c>
      <c r="I27" s="455"/>
    </row>
    <row r="28" spans="1:9" ht="8.1" customHeight="1">
      <c r="A28" s="452"/>
      <c r="B28" s="458">
        <v>2009</v>
      </c>
      <c r="C28" s="459">
        <f>SUM(D28:I28,C64:H64)</f>
        <v>382569</v>
      </c>
      <c r="D28" s="459">
        <v>7231</v>
      </c>
      <c r="E28" s="459">
        <v>979</v>
      </c>
      <c r="F28" s="459">
        <v>126</v>
      </c>
      <c r="G28" s="459">
        <v>110712</v>
      </c>
      <c r="H28" s="459">
        <v>25469</v>
      </c>
      <c r="I28" s="455"/>
    </row>
    <row r="29" spans="1:9" ht="6" customHeight="1">
      <c r="A29" s="452"/>
      <c r="B29" s="458"/>
      <c r="C29" s="459"/>
      <c r="D29" s="459"/>
      <c r="E29" s="459"/>
      <c r="F29" s="459"/>
      <c r="G29" s="459"/>
      <c r="H29" s="459"/>
      <c r="I29" s="455"/>
    </row>
    <row r="30" spans="1:9" ht="8.1" customHeight="1">
      <c r="A30" s="452"/>
      <c r="B30" s="458">
        <v>2010</v>
      </c>
      <c r="C30" s="459">
        <f>SUM(D30:I30,C66:H66)</f>
        <v>331631</v>
      </c>
      <c r="D30" s="459">
        <v>6462</v>
      </c>
      <c r="E30" s="459">
        <v>2339</v>
      </c>
      <c r="F30" s="459">
        <v>183</v>
      </c>
      <c r="G30" s="459">
        <v>63035</v>
      </c>
      <c r="H30" s="459">
        <v>22634</v>
      </c>
      <c r="I30" s="455"/>
    </row>
    <row r="31" spans="1:9" ht="8.1" customHeight="1">
      <c r="A31" s="452"/>
      <c r="B31" s="458">
        <v>2011</v>
      </c>
      <c r="C31" s="459">
        <f>SUM(D31:I31,C67:H67)</f>
        <v>393048</v>
      </c>
      <c r="D31" s="459">
        <v>7147</v>
      </c>
      <c r="E31" s="459">
        <v>1293</v>
      </c>
      <c r="F31" s="459">
        <v>121</v>
      </c>
      <c r="G31" s="459">
        <v>69790</v>
      </c>
      <c r="H31" s="459">
        <v>28739</v>
      </c>
      <c r="I31" s="455"/>
    </row>
    <row r="32" spans="1:9" ht="8.1" customHeight="1">
      <c r="A32" s="452"/>
      <c r="B32" s="458">
        <v>2012</v>
      </c>
      <c r="C32" s="459">
        <f>SUM(D32:I32,C68:H68)</f>
        <v>417149</v>
      </c>
      <c r="D32" s="459">
        <v>7392</v>
      </c>
      <c r="E32" s="459">
        <v>1582</v>
      </c>
      <c r="F32" s="459">
        <v>123</v>
      </c>
      <c r="G32" s="459">
        <v>70188</v>
      </c>
      <c r="H32" s="459">
        <v>26405</v>
      </c>
      <c r="I32" s="455"/>
    </row>
    <row r="33" spans="1:9" ht="4.5" customHeight="1">
      <c r="A33" s="470"/>
      <c r="B33" s="929"/>
      <c r="C33" s="462"/>
      <c r="D33" s="462"/>
      <c r="E33" s="462"/>
      <c r="F33" s="462"/>
      <c r="G33" s="462"/>
      <c r="H33" s="930"/>
      <c r="I33" s="471"/>
    </row>
    <row r="34" spans="1:9" ht="4.5" customHeight="1">
      <c r="A34" s="441"/>
      <c r="B34" s="442"/>
      <c r="C34" s="443"/>
      <c r="D34" s="443"/>
      <c r="E34" s="443"/>
      <c r="F34" s="443"/>
      <c r="G34" s="443"/>
      <c r="H34" s="443"/>
      <c r="I34" s="444"/>
    </row>
    <row r="35" spans="1:9" s="450" customFormat="1" ht="11.1" customHeight="1">
      <c r="A35" s="446"/>
      <c r="B35" s="447" t="s">
        <v>247</v>
      </c>
      <c r="C35" s="448"/>
      <c r="D35" s="448"/>
      <c r="E35" s="448"/>
      <c r="F35" s="448"/>
      <c r="G35" s="448"/>
      <c r="H35" s="129" t="s">
        <v>252</v>
      </c>
      <c r="I35" s="449"/>
    </row>
    <row r="36" spans="1:9" s="450" customFormat="1" ht="11.1" customHeight="1">
      <c r="A36" s="446"/>
      <c r="B36" s="447" t="s">
        <v>249</v>
      </c>
      <c r="C36" s="448"/>
      <c r="D36" s="448"/>
      <c r="E36" s="448"/>
      <c r="F36" s="448"/>
      <c r="G36" s="448"/>
      <c r="H36" s="459" t="s">
        <v>70</v>
      </c>
      <c r="I36" s="449"/>
    </row>
    <row r="37" spans="1:9" s="450" customFormat="1" ht="11.1" customHeight="1">
      <c r="A37" s="446"/>
      <c r="B37" s="412" t="s">
        <v>115</v>
      </c>
      <c r="C37" s="448"/>
      <c r="D37" s="448"/>
      <c r="E37" s="448"/>
      <c r="F37" s="448"/>
      <c r="G37" s="448"/>
      <c r="H37" s="448"/>
      <c r="I37" s="449"/>
    </row>
    <row r="38" spans="1:9" ht="3" customHeight="1">
      <c r="A38" s="452"/>
      <c r="B38" s="453"/>
      <c r="C38" s="462"/>
      <c r="D38" s="462"/>
      <c r="E38" s="462"/>
      <c r="F38" s="462"/>
      <c r="G38" s="462"/>
      <c r="H38" s="462"/>
      <c r="I38" s="455"/>
    </row>
    <row r="39" spans="1:9" ht="3" customHeight="1">
      <c r="A39" s="452"/>
      <c r="B39" s="1319"/>
      <c r="C39" s="459"/>
      <c r="D39" s="459"/>
      <c r="E39" s="459"/>
      <c r="F39" s="459"/>
      <c r="G39" s="459"/>
      <c r="H39" s="459"/>
      <c r="I39" s="455"/>
    </row>
    <row r="40" spans="1:9" ht="8.4" customHeight="1">
      <c r="A40" s="452"/>
      <c r="B40" s="1439" t="s">
        <v>3</v>
      </c>
      <c r="C40" s="1435" t="s">
        <v>380</v>
      </c>
      <c r="D40" s="1435" t="s">
        <v>379</v>
      </c>
      <c r="E40" s="1443" t="s">
        <v>239</v>
      </c>
      <c r="F40" s="463" t="s">
        <v>240</v>
      </c>
      <c r="G40" s="1435" t="s">
        <v>241</v>
      </c>
      <c r="H40" s="1443" t="s">
        <v>242</v>
      </c>
      <c r="I40" s="456"/>
    </row>
    <row r="41" spans="1:9" ht="8.4" customHeight="1">
      <c r="A41" s="452"/>
      <c r="B41" s="1439"/>
      <c r="C41" s="1435"/>
      <c r="D41" s="1435"/>
      <c r="E41" s="1443"/>
      <c r="F41" s="464"/>
      <c r="G41" s="1435"/>
      <c r="H41" s="1443"/>
      <c r="I41" s="456"/>
    </row>
    <row r="42" spans="1:9" ht="8.4" customHeight="1">
      <c r="A42" s="452"/>
      <c r="B42" s="1439"/>
      <c r="C42" s="1435"/>
      <c r="D42" s="1435"/>
      <c r="E42" s="1443"/>
      <c r="F42" s="464"/>
      <c r="G42" s="1435"/>
      <c r="H42" s="1443"/>
      <c r="I42" s="456"/>
    </row>
    <row r="43" spans="1:9" ht="8.4" customHeight="1">
      <c r="A43" s="452"/>
      <c r="B43" s="1439"/>
      <c r="C43" s="1435"/>
      <c r="D43" s="1435"/>
      <c r="E43" s="1320"/>
      <c r="F43" s="464"/>
      <c r="G43" s="1435"/>
      <c r="H43" s="1320"/>
      <c r="I43" s="456"/>
    </row>
    <row r="44" spans="1:9" ht="8.4" customHeight="1">
      <c r="A44" s="452"/>
      <c r="B44" s="1439"/>
      <c r="C44" s="1435"/>
      <c r="D44" s="1435"/>
      <c r="E44" s="1320"/>
      <c r="F44" s="464"/>
      <c r="G44" s="1435"/>
      <c r="H44" s="1320"/>
      <c r="I44" s="456"/>
    </row>
    <row r="45" spans="1:9" ht="8.4" customHeight="1">
      <c r="A45" s="452"/>
      <c r="B45" s="1439"/>
      <c r="C45" s="1435"/>
      <c r="D45" s="1435"/>
      <c r="E45" s="1320"/>
      <c r="F45" s="464"/>
      <c r="G45" s="1435"/>
      <c r="H45" s="1320"/>
      <c r="I45" s="456"/>
    </row>
    <row r="46" spans="1:9" ht="3" customHeight="1">
      <c r="A46" s="452"/>
      <c r="B46" s="453"/>
      <c r="C46" s="462"/>
      <c r="D46" s="462"/>
      <c r="E46" s="462"/>
      <c r="F46" s="462"/>
      <c r="G46" s="462"/>
      <c r="H46" s="462"/>
      <c r="I46" s="455"/>
    </row>
    <row r="47" spans="1:9" ht="3" customHeight="1">
      <c r="A47" s="452"/>
      <c r="B47" s="1319"/>
      <c r="C47" s="459"/>
      <c r="D47" s="459"/>
      <c r="E47" s="459"/>
      <c r="F47" s="459"/>
      <c r="G47" s="459"/>
      <c r="H47" s="459"/>
      <c r="I47" s="455"/>
    </row>
    <row r="48" spans="1:9" ht="8.1" customHeight="1">
      <c r="A48" s="452"/>
      <c r="B48" s="458">
        <v>1995</v>
      </c>
      <c r="C48" s="459">
        <v>499</v>
      </c>
      <c r="D48" s="459">
        <v>17723</v>
      </c>
      <c r="E48" s="459">
        <v>3940</v>
      </c>
      <c r="F48" s="459">
        <v>20884</v>
      </c>
      <c r="G48" s="459">
        <v>458</v>
      </c>
      <c r="H48" s="459">
        <v>4767</v>
      </c>
      <c r="I48" s="455"/>
    </row>
    <row r="49" spans="1:9" ht="8.1" customHeight="1">
      <c r="A49" s="452"/>
      <c r="B49" s="458">
        <v>1996</v>
      </c>
      <c r="C49" s="459">
        <v>586</v>
      </c>
      <c r="D49" s="459">
        <v>17533</v>
      </c>
      <c r="E49" s="459">
        <v>3709</v>
      </c>
      <c r="F49" s="459">
        <v>19534</v>
      </c>
      <c r="G49" s="459">
        <v>544</v>
      </c>
      <c r="H49" s="459">
        <v>3516</v>
      </c>
      <c r="I49" s="455"/>
    </row>
    <row r="50" spans="1:9" ht="8.1" customHeight="1">
      <c r="A50" s="452"/>
      <c r="B50" s="458">
        <v>1997</v>
      </c>
      <c r="C50" s="459">
        <v>666</v>
      </c>
      <c r="D50" s="459">
        <v>22371</v>
      </c>
      <c r="E50" s="459">
        <v>4848</v>
      </c>
      <c r="F50" s="459">
        <v>22795</v>
      </c>
      <c r="G50" s="459">
        <v>1357</v>
      </c>
      <c r="H50" s="459">
        <v>2416</v>
      </c>
      <c r="I50" s="455"/>
    </row>
    <row r="51" spans="1:9" ht="8.1" customHeight="1">
      <c r="A51" s="452"/>
      <c r="B51" s="458">
        <v>1998</v>
      </c>
      <c r="C51" s="459">
        <v>316</v>
      </c>
      <c r="D51" s="459">
        <v>21753</v>
      </c>
      <c r="E51" s="459">
        <v>6474</v>
      </c>
      <c r="F51" s="459">
        <v>24714</v>
      </c>
      <c r="G51" s="459">
        <v>1042</v>
      </c>
      <c r="H51" s="459">
        <v>2546</v>
      </c>
      <c r="I51" s="455"/>
    </row>
    <row r="52" spans="1:9" ht="8.1" customHeight="1">
      <c r="A52" s="452"/>
      <c r="B52" s="458">
        <v>1999</v>
      </c>
      <c r="C52" s="459">
        <v>650</v>
      </c>
      <c r="D52" s="459">
        <v>26265</v>
      </c>
      <c r="E52" s="459">
        <v>7540</v>
      </c>
      <c r="F52" s="459">
        <v>26157</v>
      </c>
      <c r="G52" s="459">
        <v>1371</v>
      </c>
      <c r="H52" s="459">
        <v>3608</v>
      </c>
      <c r="I52" s="455"/>
    </row>
    <row r="53" spans="1:9" ht="6" customHeight="1">
      <c r="A53" s="452"/>
      <c r="B53" s="458"/>
      <c r="C53" s="459"/>
      <c r="D53" s="459"/>
      <c r="E53" s="459"/>
      <c r="F53" s="459"/>
      <c r="G53" s="459"/>
      <c r="H53" s="459"/>
      <c r="I53" s="455"/>
    </row>
    <row r="54" spans="1:9" ht="8.1" customHeight="1">
      <c r="A54" s="452"/>
      <c r="B54" s="458">
        <v>2000</v>
      </c>
      <c r="C54" s="459">
        <v>406</v>
      </c>
      <c r="D54" s="459">
        <v>27018</v>
      </c>
      <c r="E54" s="459">
        <v>6004</v>
      </c>
      <c r="F54" s="459">
        <v>26916</v>
      </c>
      <c r="G54" s="459">
        <v>1330</v>
      </c>
      <c r="H54" s="459">
        <v>3863</v>
      </c>
      <c r="I54" s="455"/>
    </row>
    <row r="55" spans="1:9" ht="8.1" customHeight="1">
      <c r="A55" s="452"/>
      <c r="B55" s="458">
        <v>2001</v>
      </c>
      <c r="C55" s="459">
        <v>385</v>
      </c>
      <c r="D55" s="459">
        <v>30184</v>
      </c>
      <c r="E55" s="459">
        <v>9644</v>
      </c>
      <c r="F55" s="459">
        <v>32113</v>
      </c>
      <c r="G55" s="459">
        <v>1364</v>
      </c>
      <c r="H55" s="459">
        <v>6811</v>
      </c>
      <c r="I55" s="455"/>
    </row>
    <row r="56" spans="1:9" ht="8.1" customHeight="1">
      <c r="A56" s="452"/>
      <c r="B56" s="458">
        <v>2002</v>
      </c>
      <c r="C56" s="459">
        <v>2578</v>
      </c>
      <c r="D56" s="459">
        <v>35217</v>
      </c>
      <c r="E56" s="459">
        <v>10047</v>
      </c>
      <c r="F56" s="459">
        <v>38104</v>
      </c>
      <c r="G56" s="459">
        <v>1193</v>
      </c>
      <c r="H56" s="459">
        <v>8384</v>
      </c>
      <c r="I56" s="455"/>
    </row>
    <row r="57" spans="1:9" ht="8.1" customHeight="1">
      <c r="A57" s="452"/>
      <c r="B57" s="458">
        <v>2003</v>
      </c>
      <c r="C57" s="459">
        <v>2130</v>
      </c>
      <c r="D57" s="459">
        <v>35945</v>
      </c>
      <c r="E57" s="459">
        <v>11441</v>
      </c>
      <c r="F57" s="459">
        <v>45195</v>
      </c>
      <c r="G57" s="459">
        <v>1517</v>
      </c>
      <c r="H57" s="459">
        <v>6321</v>
      </c>
      <c r="I57" s="455"/>
    </row>
    <row r="58" spans="1:9" ht="8.1" customHeight="1">
      <c r="A58" s="452"/>
      <c r="B58" s="458">
        <v>2004</v>
      </c>
      <c r="C58" s="459">
        <v>486</v>
      </c>
      <c r="D58" s="459">
        <v>39430</v>
      </c>
      <c r="E58" s="459">
        <v>12755</v>
      </c>
      <c r="F58" s="459">
        <v>46214</v>
      </c>
      <c r="G58" s="459">
        <v>3910</v>
      </c>
      <c r="H58" s="459">
        <v>7880</v>
      </c>
      <c r="I58" s="455"/>
    </row>
    <row r="59" spans="1:9" ht="6" customHeight="1">
      <c r="A59" s="452"/>
      <c r="B59" s="458"/>
      <c r="C59" s="459"/>
      <c r="D59" s="459"/>
      <c r="E59" s="459"/>
      <c r="F59" s="459"/>
      <c r="G59" s="459"/>
      <c r="H59" s="459"/>
      <c r="I59" s="455"/>
    </row>
    <row r="60" spans="1:9" ht="8.1" customHeight="1">
      <c r="A60" s="452"/>
      <c r="B60" s="458">
        <v>2005</v>
      </c>
      <c r="C60" s="459">
        <v>583</v>
      </c>
      <c r="D60" s="459">
        <v>50085</v>
      </c>
      <c r="E60" s="459">
        <v>14037</v>
      </c>
      <c r="F60" s="459">
        <v>53268</v>
      </c>
      <c r="G60" s="459">
        <v>4096</v>
      </c>
      <c r="H60" s="459">
        <v>7013</v>
      </c>
      <c r="I60" s="455"/>
    </row>
    <row r="61" spans="1:9" ht="8.1" customHeight="1">
      <c r="A61" s="452"/>
      <c r="B61" s="458">
        <v>2006</v>
      </c>
      <c r="C61" s="459">
        <v>803</v>
      </c>
      <c r="D61" s="459">
        <v>47489</v>
      </c>
      <c r="E61" s="459">
        <v>13999</v>
      </c>
      <c r="F61" s="459">
        <v>55583</v>
      </c>
      <c r="G61" s="459">
        <v>3359</v>
      </c>
      <c r="H61" s="459">
        <v>8770</v>
      </c>
      <c r="I61" s="455"/>
    </row>
    <row r="62" spans="1:9" ht="8.1" customHeight="1">
      <c r="A62" s="452"/>
      <c r="B62" s="458">
        <v>2007</v>
      </c>
      <c r="C62" s="459">
        <v>1472</v>
      </c>
      <c r="D62" s="459">
        <v>56485</v>
      </c>
      <c r="E62" s="459">
        <v>15659</v>
      </c>
      <c r="F62" s="459">
        <v>73551</v>
      </c>
      <c r="G62" s="459">
        <v>4018</v>
      </c>
      <c r="H62" s="459">
        <v>9422</v>
      </c>
      <c r="I62" s="455"/>
    </row>
    <row r="63" spans="1:9" ht="8.1" customHeight="1">
      <c r="A63" s="452"/>
      <c r="B63" s="458">
        <v>2008</v>
      </c>
      <c r="C63" s="459">
        <v>1053</v>
      </c>
      <c r="D63" s="459">
        <v>57009</v>
      </c>
      <c r="E63" s="459">
        <v>17761</v>
      </c>
      <c r="F63" s="459">
        <v>84067</v>
      </c>
      <c r="G63" s="459">
        <v>4032</v>
      </c>
      <c r="H63" s="459">
        <v>9104</v>
      </c>
      <c r="I63" s="455"/>
    </row>
    <row r="64" spans="1:9" ht="8.1" customHeight="1">
      <c r="A64" s="452"/>
      <c r="B64" s="458">
        <v>2009</v>
      </c>
      <c r="C64" s="459">
        <v>1757</v>
      </c>
      <c r="D64" s="459">
        <v>80954</v>
      </c>
      <c r="E64" s="459">
        <v>22607</v>
      </c>
      <c r="F64" s="459">
        <v>114961</v>
      </c>
      <c r="G64" s="459">
        <v>6587</v>
      </c>
      <c r="H64" s="459">
        <v>11186</v>
      </c>
      <c r="I64" s="455"/>
    </row>
    <row r="65" spans="1:9" ht="6" customHeight="1">
      <c r="A65" s="452"/>
      <c r="B65" s="458"/>
      <c r="C65" s="459"/>
      <c r="D65" s="459"/>
      <c r="E65" s="459"/>
      <c r="F65" s="459"/>
      <c r="G65" s="459"/>
      <c r="H65" s="459"/>
      <c r="I65" s="455"/>
    </row>
    <row r="66" spans="1:9" ht="8.1" customHeight="1">
      <c r="A66" s="452"/>
      <c r="B66" s="458">
        <v>2010</v>
      </c>
      <c r="C66" s="459">
        <v>1590</v>
      </c>
      <c r="D66" s="459">
        <v>72937</v>
      </c>
      <c r="E66" s="459">
        <v>27710</v>
      </c>
      <c r="F66" s="459">
        <v>121394</v>
      </c>
      <c r="G66" s="459">
        <v>6733</v>
      </c>
      <c r="H66" s="459">
        <v>6614</v>
      </c>
      <c r="I66" s="455"/>
    </row>
    <row r="67" spans="1:9" ht="8.1" customHeight="1">
      <c r="A67" s="452"/>
      <c r="B67" s="458">
        <v>2011</v>
      </c>
      <c r="C67" s="459">
        <v>1631</v>
      </c>
      <c r="D67" s="459">
        <v>88650</v>
      </c>
      <c r="E67" s="459">
        <v>28880</v>
      </c>
      <c r="F67" s="459">
        <v>152021</v>
      </c>
      <c r="G67" s="459">
        <v>7734</v>
      </c>
      <c r="H67" s="459">
        <v>7042</v>
      </c>
      <c r="I67" s="455"/>
    </row>
    <row r="68" spans="1:9" ht="8.1" customHeight="1">
      <c r="A68" s="452"/>
      <c r="B68" s="458">
        <v>2012</v>
      </c>
      <c r="C68" s="459">
        <v>1951</v>
      </c>
      <c r="D68" s="459">
        <v>98978</v>
      </c>
      <c r="E68" s="459">
        <v>32384</v>
      </c>
      <c r="F68" s="459">
        <v>163120</v>
      </c>
      <c r="G68" s="459">
        <v>7967</v>
      </c>
      <c r="H68" s="459">
        <v>7059</v>
      </c>
      <c r="I68" s="455"/>
    </row>
    <row r="69" spans="1:9" ht="3" customHeight="1">
      <c r="A69" s="452"/>
      <c r="B69" s="453"/>
      <c r="C69" s="462"/>
      <c r="D69" s="462"/>
      <c r="E69" s="462"/>
      <c r="F69" s="462"/>
      <c r="G69" s="462"/>
      <c r="H69" s="462"/>
      <c r="I69" s="455"/>
    </row>
    <row r="70" spans="1:9" ht="3" customHeight="1">
      <c r="A70" s="452"/>
      <c r="B70" s="1319"/>
      <c r="C70" s="451"/>
      <c r="D70" s="451"/>
      <c r="E70" s="451"/>
      <c r="F70" s="451"/>
      <c r="G70" s="451"/>
      <c r="H70" s="451"/>
      <c r="I70" s="455"/>
    </row>
    <row r="71" spans="1:9" ht="9" customHeight="1">
      <c r="A71" s="452"/>
      <c r="B71" s="465" t="s">
        <v>243</v>
      </c>
      <c r="C71" s="451"/>
      <c r="D71" s="451"/>
      <c r="E71" s="451"/>
      <c r="F71" s="451"/>
      <c r="G71" s="451"/>
      <c r="H71" s="451"/>
      <c r="I71" s="455"/>
    </row>
    <row r="72" spans="1:9" ht="9" customHeight="1">
      <c r="A72" s="452"/>
      <c r="B72" s="466" t="s">
        <v>244</v>
      </c>
      <c r="C72" s="451"/>
      <c r="D72" s="451"/>
      <c r="E72" s="451"/>
      <c r="F72" s="451"/>
      <c r="G72" s="451"/>
      <c r="H72" s="451"/>
      <c r="I72" s="455"/>
    </row>
    <row r="73" spans="1:9" ht="9" customHeight="1">
      <c r="A73" s="452"/>
      <c r="B73" s="435" t="s">
        <v>245</v>
      </c>
      <c r="C73" s="451"/>
      <c r="D73" s="451"/>
      <c r="E73" s="451"/>
      <c r="F73" s="451"/>
      <c r="G73" s="451"/>
      <c r="H73" s="451"/>
      <c r="I73" s="455"/>
    </row>
    <row r="74" spans="1:9" ht="9" customHeight="1">
      <c r="A74" s="452"/>
      <c r="B74" s="937" t="s">
        <v>381</v>
      </c>
      <c r="C74" s="468"/>
      <c r="D74" s="468"/>
      <c r="E74" s="468"/>
      <c r="F74" s="468"/>
      <c r="G74" s="468"/>
      <c r="H74" s="468"/>
      <c r="I74" s="455"/>
    </row>
    <row r="75" spans="1:9" ht="9" customHeight="1">
      <c r="A75" s="452"/>
      <c r="B75" s="938" t="s">
        <v>382</v>
      </c>
      <c r="C75" s="468"/>
      <c r="D75" s="468"/>
      <c r="E75" s="468"/>
      <c r="F75" s="468"/>
      <c r="G75" s="468"/>
      <c r="H75" s="468"/>
      <c r="I75" s="455"/>
    </row>
    <row r="76" spans="1:9" ht="9" customHeight="1">
      <c r="A76" s="452"/>
      <c r="B76" s="938" t="s">
        <v>383</v>
      </c>
      <c r="C76" s="468"/>
      <c r="D76" s="468"/>
      <c r="E76" s="468"/>
      <c r="F76" s="468"/>
      <c r="G76" s="468"/>
      <c r="H76" s="468"/>
      <c r="I76" s="455"/>
    </row>
    <row r="77" spans="1:9" ht="9" customHeight="1">
      <c r="A77" s="452"/>
      <c r="B77" s="435" t="s">
        <v>384</v>
      </c>
      <c r="C77" s="468"/>
      <c r="D77" s="468"/>
      <c r="E77" s="468"/>
      <c r="F77" s="468"/>
      <c r="G77" s="468"/>
      <c r="H77" s="468"/>
      <c r="I77" s="455"/>
    </row>
    <row r="78" spans="1:9" ht="9" customHeight="1">
      <c r="A78" s="452"/>
      <c r="B78" s="435" t="s">
        <v>385</v>
      </c>
      <c r="C78" s="468"/>
      <c r="D78" s="468"/>
      <c r="E78" s="468"/>
      <c r="F78" s="468"/>
      <c r="G78" s="468"/>
      <c r="H78" s="468"/>
      <c r="I78" s="455"/>
    </row>
    <row r="79" spans="1:9" ht="9" customHeight="1">
      <c r="A79" s="452"/>
      <c r="B79" s="438" t="s">
        <v>246</v>
      </c>
      <c r="C79" s="451"/>
      <c r="D79" s="451"/>
      <c r="E79" s="451"/>
      <c r="F79" s="451"/>
      <c r="G79" s="451"/>
      <c r="H79" s="451"/>
      <c r="I79" s="455"/>
    </row>
    <row r="80" spans="1:9" ht="4.5" customHeight="1">
      <c r="A80" s="470"/>
      <c r="B80" s="453"/>
      <c r="C80" s="454"/>
      <c r="D80" s="454"/>
      <c r="E80" s="454"/>
      <c r="F80" s="454"/>
      <c r="G80" s="454"/>
      <c r="H80" s="454"/>
      <c r="I80" s="471"/>
    </row>
    <row r="81" spans="10:10" hidden="1">
      <c r="J81" s="445" t="s">
        <v>36</v>
      </c>
    </row>
    <row r="82" spans="10:10"/>
    <row r="83" spans="10:10"/>
  </sheetData>
  <sheetProtection sheet="1" objects="1" scenarios="1"/>
  <mergeCells count="14">
    <mergeCell ref="B40:B45"/>
    <mergeCell ref="D40:D45"/>
    <mergeCell ref="H7:H9"/>
    <mergeCell ref="J7:J9"/>
    <mergeCell ref="E40:E42"/>
    <mergeCell ref="H40:H42"/>
    <mergeCell ref="B7:B9"/>
    <mergeCell ref="C7:C9"/>
    <mergeCell ref="D7:D9"/>
    <mergeCell ref="E7:E9"/>
    <mergeCell ref="F7:F9"/>
    <mergeCell ref="G7:G9"/>
    <mergeCell ref="C40:C45"/>
    <mergeCell ref="G40:G45"/>
  </mergeCells>
  <hyperlinks>
    <hyperlink ref="H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3" max="8" man="1"/>
  </rowBreaks>
</worksheet>
</file>

<file path=xl/worksheets/sheet37.xml><?xml version="1.0" encoding="utf-8"?>
<worksheet xmlns="http://schemas.openxmlformats.org/spreadsheetml/2006/main" xmlns:r="http://schemas.openxmlformats.org/officeDocument/2006/relationships">
  <sheetPr syncVertical="1" syncRef="A1" transitionEvaluation="1" codeName="Hoja24"/>
  <dimension ref="A1:K84"/>
  <sheetViews>
    <sheetView showGridLines="0" showRowColHeaders="0" zoomScale="140" zoomScaleNormal="140" workbookViewId="0"/>
  </sheetViews>
  <sheetFormatPr baseColWidth="10" defaultColWidth="0" defaultRowHeight="7.8" zeroHeight="1"/>
  <cols>
    <col min="1" max="1" width="0.88671875" style="478" customWidth="1"/>
    <col min="2" max="2" width="5.88671875" style="502" customWidth="1"/>
    <col min="3" max="3" width="7.88671875" style="503" customWidth="1"/>
    <col min="4" max="4" width="10" style="503" customWidth="1"/>
    <col min="5" max="5" width="8.33203125" style="503" customWidth="1"/>
    <col min="6" max="6" width="8.88671875" style="503" customWidth="1"/>
    <col min="7" max="8" width="9.109375" style="503" customWidth="1"/>
    <col min="9" max="10" width="0.88671875" style="478" customWidth="1"/>
    <col min="11" max="16384" width="11.44140625" style="478" hidden="1"/>
  </cols>
  <sheetData>
    <row r="1" spans="1:10" ht="4.5" customHeight="1">
      <c r="A1" s="474"/>
      <c r="B1" s="475"/>
      <c r="C1" s="476"/>
      <c r="D1" s="476"/>
      <c r="E1" s="476"/>
      <c r="F1" s="476"/>
      <c r="G1" s="476"/>
      <c r="H1" s="476"/>
      <c r="I1" s="477"/>
    </row>
    <row r="2" spans="1:10" s="483" customFormat="1" ht="11.1" customHeight="1">
      <c r="A2" s="479"/>
      <c r="B2" s="480" t="s">
        <v>251</v>
      </c>
      <c r="C2" s="481"/>
      <c r="D2" s="481"/>
      <c r="E2" s="940"/>
      <c r="F2" s="481"/>
      <c r="G2" s="481"/>
      <c r="H2" s="1346" t="s">
        <v>255</v>
      </c>
      <c r="I2" s="482"/>
    </row>
    <row r="3" spans="1:10" s="483" customFormat="1" ht="11.1" customHeight="1">
      <c r="A3" s="479"/>
      <c r="B3" s="412" t="s">
        <v>115</v>
      </c>
      <c r="C3" s="481"/>
      <c r="D3" s="481"/>
      <c r="E3" s="481"/>
      <c r="F3" s="481"/>
      <c r="G3" s="481"/>
      <c r="H3" s="484" t="s">
        <v>62</v>
      </c>
      <c r="I3" s="482"/>
    </row>
    <row r="4" spans="1:10" ht="3" customHeight="1">
      <c r="A4" s="485"/>
      <c r="B4" s="486"/>
      <c r="C4" s="487"/>
      <c r="D4" s="487"/>
      <c r="E4" s="487"/>
      <c r="F4" s="487"/>
      <c r="G4" s="487"/>
      <c r="H4" s="487"/>
      <c r="I4" s="488"/>
    </row>
    <row r="5" spans="1:10" ht="3" customHeight="1">
      <c r="A5" s="485"/>
      <c r="B5" s="489"/>
      <c r="C5" s="484"/>
      <c r="D5" s="484"/>
      <c r="E5" s="484"/>
      <c r="F5" s="484"/>
      <c r="G5" s="484"/>
      <c r="H5" s="484"/>
      <c r="I5" s="488"/>
    </row>
    <row r="6" spans="1:10" ht="8.4" customHeight="1">
      <c r="A6" s="485"/>
      <c r="B6" s="1445" t="s">
        <v>3</v>
      </c>
      <c r="C6" s="1449" t="s">
        <v>4</v>
      </c>
      <c r="D6" s="1446" t="s">
        <v>235</v>
      </c>
      <c r="E6" s="1449" t="s">
        <v>236</v>
      </c>
      <c r="F6" s="1446" t="s">
        <v>237</v>
      </c>
      <c r="G6" s="1446" t="s">
        <v>238</v>
      </c>
      <c r="H6" s="1446" t="s">
        <v>104</v>
      </c>
      <c r="I6" s="490"/>
      <c r="J6" s="1447"/>
    </row>
    <row r="7" spans="1:10" ht="8.4" customHeight="1">
      <c r="A7" s="485"/>
      <c r="B7" s="1445"/>
      <c r="C7" s="1449"/>
      <c r="D7" s="1449"/>
      <c r="E7" s="1449"/>
      <c r="F7" s="1449"/>
      <c r="G7" s="1449"/>
      <c r="H7" s="1446"/>
      <c r="I7" s="490"/>
      <c r="J7" s="1447"/>
    </row>
    <row r="8" spans="1:10" ht="8.4" customHeight="1">
      <c r="A8" s="485"/>
      <c r="B8" s="1445"/>
      <c r="C8" s="1449"/>
      <c r="D8" s="1449"/>
      <c r="E8" s="1449"/>
      <c r="F8" s="1449"/>
      <c r="G8" s="1449"/>
      <c r="H8" s="1446"/>
      <c r="I8" s="490"/>
      <c r="J8" s="1447"/>
    </row>
    <row r="9" spans="1:10" ht="3" customHeight="1">
      <c r="A9" s="485"/>
      <c r="B9" s="486"/>
      <c r="C9" s="487"/>
      <c r="D9" s="487"/>
      <c r="E9" s="487"/>
      <c r="F9" s="487"/>
      <c r="G9" s="487"/>
      <c r="H9" s="487"/>
      <c r="I9" s="490"/>
      <c r="J9" s="491"/>
    </row>
    <row r="10" spans="1:10" ht="3" customHeight="1">
      <c r="A10" s="485"/>
      <c r="B10" s="489"/>
      <c r="C10" s="484"/>
      <c r="D10" s="484"/>
      <c r="E10" s="484"/>
      <c r="F10" s="484"/>
      <c r="G10" s="484"/>
      <c r="H10" s="484"/>
      <c r="I10" s="490"/>
      <c r="J10" s="491"/>
    </row>
    <row r="11" spans="1:10" ht="8.1" customHeight="1">
      <c r="A11" s="485"/>
      <c r="B11" s="492">
        <v>1995</v>
      </c>
      <c r="C11" s="493">
        <f>SUM(D11:H11,C46:H46)</f>
        <v>113250</v>
      </c>
      <c r="D11" s="493">
        <v>2468</v>
      </c>
      <c r="E11" s="493">
        <v>146</v>
      </c>
      <c r="F11" s="493">
        <v>5</v>
      </c>
      <c r="G11" s="493">
        <v>23582</v>
      </c>
      <c r="H11" s="493">
        <v>12073</v>
      </c>
      <c r="I11" s="488"/>
      <c r="J11" s="494"/>
    </row>
    <row r="12" spans="1:10" ht="8.1" customHeight="1">
      <c r="A12" s="485"/>
      <c r="B12" s="492">
        <v>1996</v>
      </c>
      <c r="C12" s="493">
        <f>SUM(D12:H12,C47:H47)</f>
        <v>99005</v>
      </c>
      <c r="D12" s="493">
        <v>2450</v>
      </c>
      <c r="E12" s="493">
        <v>129</v>
      </c>
      <c r="F12" s="493">
        <v>8</v>
      </c>
      <c r="G12" s="493">
        <v>20743</v>
      </c>
      <c r="H12" s="493">
        <v>8817</v>
      </c>
      <c r="I12" s="488"/>
      <c r="J12" s="494"/>
    </row>
    <row r="13" spans="1:10" ht="8.1" customHeight="1">
      <c r="A13" s="485"/>
      <c r="B13" s="492">
        <v>1997</v>
      </c>
      <c r="C13" s="493">
        <f>SUM(D13:H13,C48:H48)</f>
        <v>95362</v>
      </c>
      <c r="D13" s="493">
        <v>2364</v>
      </c>
      <c r="E13" s="493">
        <v>116</v>
      </c>
      <c r="F13" s="493">
        <v>10</v>
      </c>
      <c r="G13" s="493">
        <v>20228</v>
      </c>
      <c r="H13" s="493">
        <v>8748</v>
      </c>
      <c r="I13" s="488"/>
      <c r="J13" s="491"/>
    </row>
    <row r="14" spans="1:10" ht="8.1" customHeight="1">
      <c r="A14" s="485"/>
      <c r="B14" s="492">
        <v>1998</v>
      </c>
      <c r="C14" s="493">
        <f>SUM(D14:H14,C49:H49)</f>
        <v>95461</v>
      </c>
      <c r="D14" s="493">
        <v>2037</v>
      </c>
      <c r="E14" s="493">
        <v>93</v>
      </c>
      <c r="F14" s="493">
        <v>25</v>
      </c>
      <c r="G14" s="493">
        <v>22259</v>
      </c>
      <c r="H14" s="493">
        <v>8243</v>
      </c>
      <c r="I14" s="488"/>
      <c r="J14" s="491"/>
    </row>
    <row r="15" spans="1:10" ht="8.1" customHeight="1">
      <c r="A15" s="485"/>
      <c r="B15" s="492">
        <v>1999</v>
      </c>
      <c r="C15" s="493">
        <f>SUM(D15:H15,C50:H50)</f>
        <v>100714</v>
      </c>
      <c r="D15" s="493">
        <v>1842</v>
      </c>
      <c r="E15" s="493">
        <v>110</v>
      </c>
      <c r="F15" s="493">
        <v>4</v>
      </c>
      <c r="G15" s="493">
        <v>22634</v>
      </c>
      <c r="H15" s="493">
        <v>8926</v>
      </c>
      <c r="I15" s="488"/>
    </row>
    <row r="16" spans="1:10" ht="6" customHeight="1">
      <c r="A16" s="485"/>
      <c r="B16" s="489"/>
      <c r="C16" s="493"/>
      <c r="D16" s="493"/>
      <c r="E16" s="493"/>
      <c r="F16" s="493"/>
      <c r="G16" s="493"/>
      <c r="H16" s="493"/>
      <c r="I16" s="488"/>
    </row>
    <row r="17" spans="1:9" ht="8.1" customHeight="1">
      <c r="A17" s="485"/>
      <c r="B17" s="492">
        <v>2000</v>
      </c>
      <c r="C17" s="493">
        <f>SUM(D17:H17,C52:H52)</f>
        <v>104269</v>
      </c>
      <c r="D17" s="493">
        <v>1967</v>
      </c>
      <c r="E17" s="493">
        <v>109</v>
      </c>
      <c r="F17" s="493">
        <v>7</v>
      </c>
      <c r="G17" s="493">
        <v>22697</v>
      </c>
      <c r="H17" s="493">
        <v>9887</v>
      </c>
      <c r="I17" s="488"/>
    </row>
    <row r="18" spans="1:9" ht="8.1" customHeight="1">
      <c r="A18" s="485"/>
      <c r="B18" s="492">
        <v>2001</v>
      </c>
      <c r="C18" s="493">
        <f>SUM(D18:H18,C53:H53)</f>
        <v>121926</v>
      </c>
      <c r="D18" s="493">
        <v>2129</v>
      </c>
      <c r="E18" s="493">
        <v>165</v>
      </c>
      <c r="F18" s="493">
        <v>15</v>
      </c>
      <c r="G18" s="493">
        <v>25077</v>
      </c>
      <c r="H18" s="493">
        <v>11219</v>
      </c>
      <c r="I18" s="488"/>
    </row>
    <row r="19" spans="1:9" ht="8.1" customHeight="1">
      <c r="A19" s="485"/>
      <c r="B19" s="492">
        <v>2002</v>
      </c>
      <c r="C19" s="493">
        <f>SUM(D19:H19,C54:H54)</f>
        <v>132976</v>
      </c>
      <c r="D19" s="493">
        <v>2296</v>
      </c>
      <c r="E19" s="493">
        <v>116</v>
      </c>
      <c r="F19" s="493">
        <v>16</v>
      </c>
      <c r="G19" s="493">
        <v>25980</v>
      </c>
      <c r="H19" s="493">
        <v>12637</v>
      </c>
      <c r="I19" s="488"/>
    </row>
    <row r="20" spans="1:9" ht="8.1" customHeight="1">
      <c r="A20" s="485"/>
      <c r="B20" s="492">
        <v>2003</v>
      </c>
      <c r="C20" s="493">
        <f>SUM(D20:H20,C55:H55)</f>
        <v>143297</v>
      </c>
      <c r="D20" s="493">
        <v>2117</v>
      </c>
      <c r="E20" s="493">
        <v>124</v>
      </c>
      <c r="F20" s="493">
        <v>42</v>
      </c>
      <c r="G20" s="493">
        <v>29889</v>
      </c>
      <c r="H20" s="493">
        <v>13757</v>
      </c>
      <c r="I20" s="488"/>
    </row>
    <row r="21" spans="1:9" ht="8.1" customHeight="1">
      <c r="A21" s="485"/>
      <c r="B21" s="492">
        <v>2004</v>
      </c>
      <c r="C21" s="493">
        <f>SUM(D21:H21,C56:H56)</f>
        <v>148283</v>
      </c>
      <c r="D21" s="493">
        <v>2178</v>
      </c>
      <c r="E21" s="493">
        <v>143</v>
      </c>
      <c r="F21" s="493">
        <v>12</v>
      </c>
      <c r="G21" s="493">
        <v>26755</v>
      </c>
      <c r="H21" s="493">
        <v>13938</v>
      </c>
      <c r="I21" s="488"/>
    </row>
    <row r="22" spans="1:9" ht="6" customHeight="1">
      <c r="A22" s="485"/>
      <c r="B22" s="489"/>
      <c r="C22" s="493"/>
      <c r="D22" s="493"/>
      <c r="E22" s="493"/>
      <c r="F22" s="493"/>
      <c r="G22" s="493"/>
      <c r="H22" s="493"/>
      <c r="I22" s="488"/>
    </row>
    <row r="23" spans="1:9" ht="8.1" customHeight="1">
      <c r="A23" s="485"/>
      <c r="B23" s="492">
        <v>2005</v>
      </c>
      <c r="C23" s="493">
        <f>SUM(D23:H23,C58:H58)</f>
        <v>150032</v>
      </c>
      <c r="D23" s="493">
        <v>2057</v>
      </c>
      <c r="E23" s="493">
        <v>141</v>
      </c>
      <c r="F23" s="493">
        <v>9</v>
      </c>
      <c r="G23" s="493">
        <v>24624</v>
      </c>
      <c r="H23" s="493">
        <v>13821</v>
      </c>
      <c r="I23" s="488"/>
    </row>
    <row r="24" spans="1:9" ht="8.1" customHeight="1">
      <c r="A24" s="485"/>
      <c r="B24" s="492">
        <v>2006</v>
      </c>
      <c r="C24" s="493">
        <f>SUM(D24:H24,C59:H59)</f>
        <v>153133</v>
      </c>
      <c r="D24" s="493">
        <v>2131</v>
      </c>
      <c r="E24" s="493">
        <v>248</v>
      </c>
      <c r="F24" s="493">
        <v>10</v>
      </c>
      <c r="G24" s="493">
        <v>24266</v>
      </c>
      <c r="H24" s="493">
        <v>14264</v>
      </c>
      <c r="I24" s="488"/>
    </row>
    <row r="25" spans="1:9" ht="8.1" customHeight="1">
      <c r="A25" s="485"/>
      <c r="B25" s="492">
        <v>2007</v>
      </c>
      <c r="C25" s="493">
        <f>SUM(D25:H25,C60:H60)</f>
        <v>167003</v>
      </c>
      <c r="D25" s="493">
        <v>2000</v>
      </c>
      <c r="E25" s="493">
        <v>150</v>
      </c>
      <c r="F25" s="493">
        <v>39</v>
      </c>
      <c r="G25" s="493">
        <v>28031</v>
      </c>
      <c r="H25" s="493">
        <v>15637</v>
      </c>
      <c r="I25" s="488"/>
    </row>
    <row r="26" spans="1:9" ht="8.1" customHeight="1">
      <c r="A26" s="485"/>
      <c r="B26" s="492">
        <v>2008</v>
      </c>
      <c r="C26" s="493">
        <f>SUM(D26:H26,C61:H61)</f>
        <v>185232</v>
      </c>
      <c r="D26" s="493">
        <v>2437</v>
      </c>
      <c r="E26" s="493">
        <v>215</v>
      </c>
      <c r="F26" s="493">
        <v>34</v>
      </c>
      <c r="G26" s="493">
        <v>28239</v>
      </c>
      <c r="H26" s="493">
        <v>18009</v>
      </c>
      <c r="I26" s="488"/>
    </row>
    <row r="27" spans="1:9" ht="8.1" customHeight="1">
      <c r="A27" s="485"/>
      <c r="B27" s="492">
        <v>2009</v>
      </c>
      <c r="C27" s="493">
        <f>SUM(D27:H27,C62:H62)</f>
        <v>205274</v>
      </c>
      <c r="D27" s="493">
        <v>2475</v>
      </c>
      <c r="E27" s="493">
        <v>272</v>
      </c>
      <c r="F27" s="493">
        <v>27</v>
      </c>
      <c r="G27" s="493">
        <v>28249</v>
      </c>
      <c r="H27" s="493">
        <v>20383</v>
      </c>
      <c r="I27" s="488"/>
    </row>
    <row r="28" spans="1:9" ht="6" customHeight="1">
      <c r="A28" s="485"/>
      <c r="B28" s="492"/>
      <c r="C28" s="493"/>
      <c r="D28" s="493"/>
      <c r="E28" s="493"/>
      <c r="F28" s="493"/>
      <c r="G28" s="493"/>
      <c r="H28" s="493"/>
      <c r="I28" s="488"/>
    </row>
    <row r="29" spans="1:9" ht="8.1" customHeight="1">
      <c r="A29" s="485"/>
      <c r="B29" s="492">
        <v>2010</v>
      </c>
      <c r="C29" s="493">
        <f>SUM(D29:H29,C64:H64)</f>
        <v>197733</v>
      </c>
      <c r="D29" s="493">
        <v>2456</v>
      </c>
      <c r="E29" s="493">
        <v>273</v>
      </c>
      <c r="F29" s="493">
        <v>30</v>
      </c>
      <c r="G29" s="493">
        <v>25710</v>
      </c>
      <c r="H29" s="493">
        <v>19099</v>
      </c>
      <c r="I29" s="488"/>
    </row>
    <row r="30" spans="1:9" ht="8.1" customHeight="1">
      <c r="A30" s="485"/>
      <c r="B30" s="492">
        <v>2011</v>
      </c>
      <c r="C30" s="493">
        <f>SUM(D30:H30,C65:H65)</f>
        <v>202477</v>
      </c>
      <c r="D30" s="493">
        <v>2540</v>
      </c>
      <c r="E30" s="493">
        <v>196</v>
      </c>
      <c r="F30" s="493">
        <v>122</v>
      </c>
      <c r="G30" s="493">
        <v>25802</v>
      </c>
      <c r="H30" s="493">
        <v>18092</v>
      </c>
      <c r="I30" s="488"/>
    </row>
    <row r="31" spans="1:9" ht="8.1" customHeight="1">
      <c r="A31" s="485"/>
      <c r="B31" s="492">
        <v>2012</v>
      </c>
      <c r="C31" s="493">
        <f>SUM(D31:H31,C66:H66)</f>
        <v>209508</v>
      </c>
      <c r="D31" s="493">
        <v>2634</v>
      </c>
      <c r="E31" s="493">
        <v>420</v>
      </c>
      <c r="F31" s="493">
        <v>22</v>
      </c>
      <c r="G31" s="493">
        <v>26331</v>
      </c>
      <c r="H31" s="493">
        <v>18251</v>
      </c>
      <c r="I31" s="488"/>
    </row>
    <row r="32" spans="1:9" ht="4.5" customHeight="1">
      <c r="A32" s="500"/>
      <c r="B32" s="931"/>
      <c r="C32" s="495"/>
      <c r="D32" s="495"/>
      <c r="E32" s="495"/>
      <c r="F32" s="495"/>
      <c r="G32" s="495"/>
      <c r="H32" s="495"/>
      <c r="I32" s="501"/>
    </row>
    <row r="33" spans="1:11" ht="4.5" customHeight="1">
      <c r="A33" s="474"/>
      <c r="B33" s="475"/>
      <c r="C33" s="476"/>
      <c r="D33" s="476"/>
      <c r="E33" s="476"/>
      <c r="F33" s="476"/>
      <c r="G33" s="476"/>
      <c r="H33" s="476"/>
      <c r="I33" s="477"/>
    </row>
    <row r="34" spans="1:11" s="483" customFormat="1" ht="11.1" customHeight="1">
      <c r="A34" s="479"/>
      <c r="B34" s="480" t="s">
        <v>251</v>
      </c>
      <c r="C34" s="481"/>
      <c r="D34" s="481"/>
      <c r="E34" s="481"/>
      <c r="F34" s="481"/>
      <c r="G34" s="481"/>
      <c r="H34" s="129" t="s">
        <v>255</v>
      </c>
      <c r="I34" s="482"/>
    </row>
    <row r="35" spans="1:11" s="483" customFormat="1" ht="11.1" customHeight="1">
      <c r="A35" s="479"/>
      <c r="B35" s="412" t="s">
        <v>115</v>
      </c>
      <c r="C35" s="481"/>
      <c r="D35" s="481"/>
      <c r="E35" s="481"/>
      <c r="F35" s="481"/>
      <c r="G35" s="481"/>
      <c r="H35" s="493" t="s">
        <v>70</v>
      </c>
      <c r="I35" s="482"/>
    </row>
    <row r="36" spans="1:11" ht="3" customHeight="1">
      <c r="A36" s="485"/>
      <c r="B36" s="486"/>
      <c r="C36" s="495"/>
      <c r="D36" s="495"/>
      <c r="E36" s="495"/>
      <c r="F36" s="495"/>
      <c r="G36" s="495"/>
      <c r="H36" s="495"/>
      <c r="I36" s="488"/>
    </row>
    <row r="37" spans="1:11" ht="3" customHeight="1">
      <c r="A37" s="485"/>
      <c r="B37" s="489"/>
      <c r="C37" s="493"/>
      <c r="D37" s="493"/>
      <c r="E37" s="493"/>
      <c r="F37" s="493"/>
      <c r="G37" s="493"/>
      <c r="H37" s="493"/>
      <c r="I37" s="488"/>
    </row>
    <row r="38" spans="1:11" ht="8.4" customHeight="1">
      <c r="A38" s="485"/>
      <c r="B38" s="1445" t="s">
        <v>3</v>
      </c>
      <c r="C38" s="1435" t="s">
        <v>380</v>
      </c>
      <c r="D38" s="1435" t="s">
        <v>379</v>
      </c>
      <c r="E38" s="1448" t="s">
        <v>239</v>
      </c>
      <c r="F38" s="1321" t="s">
        <v>240</v>
      </c>
      <c r="G38" s="1435" t="s">
        <v>241</v>
      </c>
      <c r="H38" s="1448" t="s">
        <v>242</v>
      </c>
      <c r="I38" s="488"/>
      <c r="K38" s="496"/>
    </row>
    <row r="39" spans="1:11" ht="8.4" customHeight="1">
      <c r="A39" s="485"/>
      <c r="B39" s="1445"/>
      <c r="C39" s="1435"/>
      <c r="D39" s="1435"/>
      <c r="E39" s="1448"/>
      <c r="F39" s="497"/>
      <c r="G39" s="1435"/>
      <c r="H39" s="1448"/>
      <c r="I39" s="488"/>
      <c r="K39" s="496"/>
    </row>
    <row r="40" spans="1:11" ht="8.4" customHeight="1">
      <c r="A40" s="485"/>
      <c r="B40" s="1445"/>
      <c r="C40" s="1435"/>
      <c r="D40" s="1435"/>
      <c r="E40" s="1448"/>
      <c r="F40" s="497"/>
      <c r="G40" s="1435"/>
      <c r="H40" s="1448"/>
      <c r="I40" s="488"/>
      <c r="K40" s="496"/>
    </row>
    <row r="41" spans="1:11" ht="8.4" customHeight="1">
      <c r="A41" s="485"/>
      <c r="B41" s="1445"/>
      <c r="C41" s="1435"/>
      <c r="D41" s="1435"/>
      <c r="E41" s="1321"/>
      <c r="F41" s="497"/>
      <c r="G41" s="1435"/>
      <c r="H41" s="1321"/>
      <c r="I41" s="488"/>
      <c r="K41" s="496"/>
    </row>
    <row r="42" spans="1:11" ht="8.4" customHeight="1">
      <c r="A42" s="485"/>
      <c r="B42" s="1445"/>
      <c r="C42" s="1435"/>
      <c r="D42" s="1435"/>
      <c r="E42" s="1321"/>
      <c r="F42" s="497"/>
      <c r="G42" s="1435"/>
      <c r="H42" s="1321"/>
      <c r="I42" s="488"/>
      <c r="K42" s="496"/>
    </row>
    <row r="43" spans="1:11" ht="8.4" customHeight="1">
      <c r="A43" s="485"/>
      <c r="B43" s="1445"/>
      <c r="C43" s="1435"/>
      <c r="D43" s="1435"/>
      <c r="E43" s="1321"/>
      <c r="F43" s="497"/>
      <c r="G43" s="1435"/>
      <c r="H43" s="1321"/>
      <c r="I43" s="488"/>
      <c r="K43" s="496"/>
    </row>
    <row r="44" spans="1:11" ht="3" customHeight="1">
      <c r="A44" s="485"/>
      <c r="B44" s="486"/>
      <c r="C44" s="495"/>
      <c r="D44" s="495"/>
      <c r="E44" s="495"/>
      <c r="F44" s="495"/>
      <c r="G44" s="495"/>
      <c r="H44" s="495"/>
      <c r="I44" s="488"/>
      <c r="K44" s="496"/>
    </row>
    <row r="45" spans="1:11" ht="3" customHeight="1">
      <c r="A45" s="485"/>
      <c r="B45" s="489"/>
      <c r="C45" s="493"/>
      <c r="D45" s="493"/>
      <c r="E45" s="493"/>
      <c r="F45" s="493"/>
      <c r="G45" s="493"/>
      <c r="H45" s="493"/>
      <c r="I45" s="488"/>
      <c r="K45" s="496"/>
    </row>
    <row r="46" spans="1:11" ht="8.1" customHeight="1">
      <c r="A46" s="485"/>
      <c r="B46" s="492">
        <v>1995</v>
      </c>
      <c r="C46" s="493">
        <v>164</v>
      </c>
      <c r="D46" s="493">
        <v>23024</v>
      </c>
      <c r="E46" s="493">
        <v>5536</v>
      </c>
      <c r="F46" s="493">
        <v>36938</v>
      </c>
      <c r="G46" s="493">
        <v>421</v>
      </c>
      <c r="H46" s="493">
        <v>8893</v>
      </c>
      <c r="I46" s="488"/>
      <c r="K46" s="496"/>
    </row>
    <row r="47" spans="1:11" ht="8.1" customHeight="1">
      <c r="A47" s="485"/>
      <c r="B47" s="492">
        <v>1996</v>
      </c>
      <c r="C47" s="493">
        <v>111</v>
      </c>
      <c r="D47" s="493">
        <v>20708</v>
      </c>
      <c r="E47" s="493">
        <v>5528</v>
      </c>
      <c r="F47" s="493">
        <v>34634</v>
      </c>
      <c r="G47" s="493">
        <v>429</v>
      </c>
      <c r="H47" s="493">
        <v>5448</v>
      </c>
      <c r="I47" s="488"/>
      <c r="K47" s="496"/>
    </row>
    <row r="48" spans="1:11" ht="8.1" customHeight="1">
      <c r="A48" s="485"/>
      <c r="B48" s="492">
        <v>1997</v>
      </c>
      <c r="C48" s="493">
        <v>142</v>
      </c>
      <c r="D48" s="493">
        <v>20132</v>
      </c>
      <c r="E48" s="493">
        <v>5819</v>
      </c>
      <c r="F48" s="493">
        <v>32682</v>
      </c>
      <c r="G48" s="493">
        <v>534</v>
      </c>
      <c r="H48" s="493">
        <v>4587</v>
      </c>
      <c r="I48" s="488"/>
      <c r="K48" s="496"/>
    </row>
    <row r="49" spans="1:11" ht="8.1" customHeight="1">
      <c r="A49" s="485"/>
      <c r="B49" s="492">
        <v>1998</v>
      </c>
      <c r="C49" s="493">
        <v>117</v>
      </c>
      <c r="D49" s="493">
        <v>20881</v>
      </c>
      <c r="E49" s="493">
        <v>5470</v>
      </c>
      <c r="F49" s="493">
        <v>32102</v>
      </c>
      <c r="G49" s="493">
        <v>420</v>
      </c>
      <c r="H49" s="493">
        <v>3814</v>
      </c>
      <c r="I49" s="488"/>
      <c r="K49" s="496"/>
    </row>
    <row r="50" spans="1:11" ht="8.1" customHeight="1">
      <c r="A50" s="485"/>
      <c r="B50" s="492">
        <v>1999</v>
      </c>
      <c r="C50" s="493">
        <v>150</v>
      </c>
      <c r="D50" s="493">
        <v>21927</v>
      </c>
      <c r="E50" s="493">
        <v>6338</v>
      </c>
      <c r="F50" s="493">
        <v>33763</v>
      </c>
      <c r="G50" s="493">
        <v>467</v>
      </c>
      <c r="H50" s="493">
        <v>4553</v>
      </c>
      <c r="I50" s="488"/>
      <c r="K50" s="496"/>
    </row>
    <row r="51" spans="1:11" ht="6" customHeight="1">
      <c r="A51" s="485"/>
      <c r="B51" s="492"/>
      <c r="C51" s="493"/>
      <c r="D51" s="493"/>
      <c r="E51" s="493"/>
      <c r="F51" s="493"/>
      <c r="G51" s="493"/>
      <c r="H51" s="493"/>
      <c r="I51" s="488"/>
      <c r="K51" s="496"/>
    </row>
    <row r="52" spans="1:11" ht="8.1" customHeight="1">
      <c r="A52" s="485"/>
      <c r="B52" s="492">
        <v>2000</v>
      </c>
      <c r="C52" s="493">
        <v>206</v>
      </c>
      <c r="D52" s="493">
        <v>22515</v>
      </c>
      <c r="E52" s="493">
        <v>6824</v>
      </c>
      <c r="F52" s="493">
        <v>34465</v>
      </c>
      <c r="G52" s="493">
        <v>887</v>
      </c>
      <c r="H52" s="493">
        <v>4705</v>
      </c>
      <c r="I52" s="488"/>
      <c r="K52" s="496"/>
    </row>
    <row r="53" spans="1:11" ht="8.1" customHeight="1">
      <c r="A53" s="485"/>
      <c r="B53" s="492">
        <v>2001</v>
      </c>
      <c r="C53" s="493">
        <v>206</v>
      </c>
      <c r="D53" s="493">
        <v>24869</v>
      </c>
      <c r="E53" s="493">
        <v>9221</v>
      </c>
      <c r="F53" s="493">
        <v>39633</v>
      </c>
      <c r="G53" s="493">
        <v>835</v>
      </c>
      <c r="H53" s="493">
        <v>8557</v>
      </c>
      <c r="I53" s="488"/>
      <c r="K53" s="496"/>
    </row>
    <row r="54" spans="1:11" ht="8.1" customHeight="1">
      <c r="A54" s="485"/>
      <c r="B54" s="492">
        <v>2002</v>
      </c>
      <c r="C54" s="493">
        <v>334</v>
      </c>
      <c r="D54" s="493">
        <v>28698</v>
      </c>
      <c r="E54" s="493">
        <v>10303</v>
      </c>
      <c r="F54" s="493">
        <v>42305</v>
      </c>
      <c r="G54" s="493">
        <v>1129</v>
      </c>
      <c r="H54" s="493">
        <v>9162</v>
      </c>
      <c r="I54" s="488"/>
      <c r="K54" s="496"/>
    </row>
    <row r="55" spans="1:11" ht="8.1" customHeight="1">
      <c r="A55" s="485"/>
      <c r="B55" s="492">
        <v>2003</v>
      </c>
      <c r="C55" s="493">
        <v>333</v>
      </c>
      <c r="D55" s="493">
        <v>30868</v>
      </c>
      <c r="E55" s="493">
        <v>10991</v>
      </c>
      <c r="F55" s="493">
        <v>47971</v>
      </c>
      <c r="G55" s="493">
        <v>1544</v>
      </c>
      <c r="H55" s="493">
        <v>5661</v>
      </c>
      <c r="I55" s="488"/>
      <c r="K55" s="496"/>
    </row>
    <row r="56" spans="1:11" ht="8.1" customHeight="1">
      <c r="A56" s="485"/>
      <c r="B56" s="492">
        <v>2004</v>
      </c>
      <c r="C56" s="493">
        <v>289</v>
      </c>
      <c r="D56" s="493">
        <v>32473</v>
      </c>
      <c r="E56" s="493">
        <v>11523</v>
      </c>
      <c r="F56" s="493">
        <v>53346</v>
      </c>
      <c r="G56" s="493">
        <v>1469</v>
      </c>
      <c r="H56" s="493">
        <v>6157</v>
      </c>
      <c r="I56" s="488"/>
      <c r="K56" s="496"/>
    </row>
    <row r="57" spans="1:11" ht="6" customHeight="1">
      <c r="A57" s="485"/>
      <c r="B57" s="492"/>
      <c r="C57" s="493"/>
      <c r="D57" s="493"/>
      <c r="E57" s="493"/>
      <c r="F57" s="493"/>
      <c r="G57" s="493"/>
      <c r="H57" s="493"/>
      <c r="I57" s="488"/>
      <c r="K57" s="496"/>
    </row>
    <row r="58" spans="1:11" ht="8.1" customHeight="1">
      <c r="A58" s="485"/>
      <c r="B58" s="492">
        <v>2005</v>
      </c>
      <c r="C58" s="493">
        <v>333</v>
      </c>
      <c r="D58" s="493">
        <v>32409</v>
      </c>
      <c r="E58" s="493">
        <v>11033</v>
      </c>
      <c r="F58" s="493">
        <v>55402</v>
      </c>
      <c r="G58" s="493">
        <v>2047</v>
      </c>
      <c r="H58" s="493">
        <v>8156</v>
      </c>
      <c r="I58" s="488"/>
      <c r="K58" s="496"/>
    </row>
    <row r="59" spans="1:11" ht="8.1" customHeight="1">
      <c r="A59" s="485"/>
      <c r="B59" s="492">
        <v>2006</v>
      </c>
      <c r="C59" s="493">
        <v>350</v>
      </c>
      <c r="D59" s="493">
        <v>33742</v>
      </c>
      <c r="E59" s="493">
        <v>11480</v>
      </c>
      <c r="F59" s="493">
        <v>56585</v>
      </c>
      <c r="G59" s="493">
        <v>2452</v>
      </c>
      <c r="H59" s="493">
        <v>7605</v>
      </c>
      <c r="I59" s="488"/>
      <c r="K59" s="496"/>
    </row>
    <row r="60" spans="1:11" ht="8.1" customHeight="1">
      <c r="A60" s="485"/>
      <c r="B60" s="492">
        <v>2007</v>
      </c>
      <c r="C60" s="493">
        <v>382</v>
      </c>
      <c r="D60" s="493">
        <v>35129</v>
      </c>
      <c r="E60" s="493">
        <v>11294</v>
      </c>
      <c r="F60" s="493">
        <v>64021</v>
      </c>
      <c r="G60" s="493">
        <v>1973</v>
      </c>
      <c r="H60" s="493">
        <v>8347</v>
      </c>
      <c r="I60" s="488"/>
      <c r="K60" s="496"/>
    </row>
    <row r="61" spans="1:11" ht="8.1" customHeight="1">
      <c r="A61" s="485"/>
      <c r="B61" s="492">
        <v>2008</v>
      </c>
      <c r="C61" s="493">
        <v>622</v>
      </c>
      <c r="D61" s="493">
        <v>37162</v>
      </c>
      <c r="E61" s="493">
        <v>12911</v>
      </c>
      <c r="F61" s="493">
        <v>73769</v>
      </c>
      <c r="G61" s="493">
        <v>2497</v>
      </c>
      <c r="H61" s="493">
        <v>9337</v>
      </c>
      <c r="I61" s="488"/>
      <c r="K61" s="496"/>
    </row>
    <row r="62" spans="1:11" ht="8.1" customHeight="1">
      <c r="A62" s="485"/>
      <c r="B62" s="492">
        <v>2009</v>
      </c>
      <c r="C62" s="493">
        <v>649</v>
      </c>
      <c r="D62" s="493">
        <v>43284</v>
      </c>
      <c r="E62" s="493">
        <v>14580</v>
      </c>
      <c r="F62" s="493">
        <v>83252</v>
      </c>
      <c r="G62" s="493">
        <v>3914</v>
      </c>
      <c r="H62" s="493">
        <v>8189</v>
      </c>
      <c r="I62" s="488"/>
      <c r="K62" s="496"/>
    </row>
    <row r="63" spans="1:11" ht="6" customHeight="1">
      <c r="A63" s="485"/>
      <c r="B63" s="492"/>
      <c r="C63" s="493"/>
      <c r="D63" s="493"/>
      <c r="E63" s="493"/>
      <c r="F63" s="493"/>
      <c r="G63" s="493"/>
      <c r="H63" s="493"/>
      <c r="I63" s="488"/>
      <c r="K63" s="496"/>
    </row>
    <row r="64" spans="1:11" ht="8.1" customHeight="1">
      <c r="A64" s="485"/>
      <c r="B64" s="498">
        <v>2010</v>
      </c>
      <c r="C64" s="499">
        <v>645</v>
      </c>
      <c r="D64" s="499">
        <v>42159</v>
      </c>
      <c r="E64" s="499">
        <v>13720</v>
      </c>
      <c r="F64" s="499">
        <v>83858</v>
      </c>
      <c r="G64" s="499">
        <v>4303</v>
      </c>
      <c r="H64" s="499">
        <v>5480</v>
      </c>
      <c r="I64" s="488"/>
      <c r="K64" s="496"/>
    </row>
    <row r="65" spans="1:11" ht="8.1" customHeight="1">
      <c r="A65" s="485"/>
      <c r="B65" s="498">
        <v>2011</v>
      </c>
      <c r="C65" s="499">
        <v>645</v>
      </c>
      <c r="D65" s="499">
        <v>44505</v>
      </c>
      <c r="E65" s="499">
        <v>12789</v>
      </c>
      <c r="F65" s="499">
        <v>85456</v>
      </c>
      <c r="G65" s="499">
        <v>5461</v>
      </c>
      <c r="H65" s="499">
        <v>6869</v>
      </c>
      <c r="I65" s="488"/>
      <c r="K65" s="496"/>
    </row>
    <row r="66" spans="1:11" ht="8.1" customHeight="1">
      <c r="A66" s="485"/>
      <c r="B66" s="498">
        <v>2012</v>
      </c>
      <c r="C66" s="499">
        <v>824</v>
      </c>
      <c r="D66" s="499">
        <v>47411</v>
      </c>
      <c r="E66" s="499">
        <v>13273</v>
      </c>
      <c r="F66" s="499">
        <v>89209</v>
      </c>
      <c r="G66" s="499">
        <v>5672</v>
      </c>
      <c r="H66" s="499">
        <v>5461</v>
      </c>
      <c r="I66" s="488"/>
      <c r="K66" s="496"/>
    </row>
    <row r="67" spans="1:11" ht="3" customHeight="1">
      <c r="A67" s="485"/>
      <c r="B67" s="486"/>
      <c r="C67" s="487"/>
      <c r="D67" s="487"/>
      <c r="E67" s="487"/>
      <c r="F67" s="487"/>
      <c r="G67" s="487"/>
      <c r="H67" s="487"/>
      <c r="I67" s="488"/>
    </row>
    <row r="68" spans="1:11" ht="3" customHeight="1">
      <c r="A68" s="485"/>
      <c r="B68" s="489"/>
      <c r="C68" s="484"/>
      <c r="D68" s="484"/>
      <c r="E68" s="484"/>
      <c r="F68" s="484"/>
      <c r="G68" s="484"/>
      <c r="H68" s="484"/>
      <c r="I68" s="488"/>
    </row>
    <row r="69" spans="1:11" ht="9" customHeight="1">
      <c r="A69" s="485"/>
      <c r="B69" s="465" t="s">
        <v>243</v>
      </c>
      <c r="C69" s="484"/>
      <c r="D69" s="484"/>
      <c r="E69" s="484"/>
      <c r="F69" s="484"/>
      <c r="G69" s="484"/>
      <c r="H69" s="484"/>
      <c r="I69" s="488"/>
    </row>
    <row r="70" spans="1:11" ht="9" customHeight="1">
      <c r="A70" s="485"/>
      <c r="B70" s="466" t="s">
        <v>253</v>
      </c>
      <c r="C70" s="484"/>
      <c r="D70" s="484"/>
      <c r="E70" s="484"/>
      <c r="F70" s="484"/>
      <c r="G70" s="484"/>
      <c r="H70" s="484"/>
      <c r="I70" s="488"/>
    </row>
    <row r="71" spans="1:11" ht="9" customHeight="1">
      <c r="A71" s="485"/>
      <c r="B71" s="435" t="s">
        <v>245</v>
      </c>
      <c r="C71" s="484"/>
      <c r="D71" s="484"/>
      <c r="E71" s="484"/>
      <c r="F71" s="484"/>
      <c r="G71" s="484"/>
      <c r="H71" s="484"/>
      <c r="I71" s="488"/>
    </row>
    <row r="72" spans="1:11" ht="9" customHeight="1">
      <c r="A72" s="485"/>
      <c r="B72" s="937" t="s">
        <v>381</v>
      </c>
      <c r="C72" s="468"/>
      <c r="D72" s="468"/>
      <c r="E72" s="468"/>
      <c r="F72" s="468"/>
      <c r="G72" s="468"/>
      <c r="H72" s="468"/>
      <c r="I72" s="488"/>
    </row>
    <row r="73" spans="1:11" ht="9" customHeight="1">
      <c r="A73" s="485"/>
      <c r="B73" s="938" t="s">
        <v>382</v>
      </c>
      <c r="C73" s="468"/>
      <c r="D73" s="468"/>
      <c r="E73" s="468"/>
      <c r="F73" s="468"/>
      <c r="G73" s="468"/>
      <c r="H73" s="468"/>
      <c r="I73" s="488"/>
    </row>
    <row r="74" spans="1:11" ht="9" customHeight="1">
      <c r="A74" s="485"/>
      <c r="B74" s="938" t="s">
        <v>383</v>
      </c>
      <c r="C74" s="468"/>
      <c r="D74" s="468"/>
      <c r="E74" s="468"/>
      <c r="F74" s="468"/>
      <c r="G74" s="468"/>
      <c r="H74" s="468"/>
      <c r="I74" s="488"/>
    </row>
    <row r="75" spans="1:11" ht="9" customHeight="1">
      <c r="A75" s="485"/>
      <c r="B75" s="435" t="s">
        <v>384</v>
      </c>
      <c r="C75" s="468"/>
      <c r="D75" s="468"/>
      <c r="E75" s="468"/>
      <c r="F75" s="468"/>
      <c r="G75" s="468"/>
      <c r="H75" s="468"/>
      <c r="I75" s="488"/>
    </row>
    <row r="76" spans="1:11" ht="9" customHeight="1">
      <c r="A76" s="485"/>
      <c r="B76" s="435" t="s">
        <v>385</v>
      </c>
      <c r="C76" s="468"/>
      <c r="D76" s="468"/>
      <c r="E76" s="468"/>
      <c r="F76" s="468"/>
      <c r="G76" s="468"/>
      <c r="H76" s="468"/>
      <c r="I76" s="488"/>
    </row>
    <row r="77" spans="1:11" ht="9" customHeight="1">
      <c r="A77" s="485"/>
      <c r="B77" s="438" t="s">
        <v>246</v>
      </c>
      <c r="C77" s="484"/>
      <c r="D77" s="484"/>
      <c r="E77" s="484"/>
      <c r="F77" s="484"/>
      <c r="G77" s="484"/>
      <c r="H77" s="484"/>
      <c r="I77" s="488"/>
    </row>
    <row r="78" spans="1:11" ht="4.5" customHeight="1">
      <c r="A78" s="500"/>
      <c r="B78" s="486"/>
      <c r="C78" s="487"/>
      <c r="D78" s="487"/>
      <c r="E78" s="487"/>
      <c r="F78" s="487"/>
      <c r="G78" s="487"/>
      <c r="H78" s="487"/>
      <c r="I78" s="501"/>
    </row>
    <row r="79" spans="1:11" hidden="1">
      <c r="J79" s="478" t="s">
        <v>36</v>
      </c>
    </row>
    <row r="80" spans="1:11" hidden="1"/>
    <row r="81" hidden="1"/>
    <row r="82" hidden="1"/>
    <row r="83" hidden="1"/>
    <row r="84" hidden="1"/>
  </sheetData>
  <sheetProtection sheet="1" objects="1" scenarios="1"/>
  <mergeCells count="14">
    <mergeCell ref="G38:G43"/>
    <mergeCell ref="B38:B43"/>
    <mergeCell ref="H6:H8"/>
    <mergeCell ref="J6:J8"/>
    <mergeCell ref="E38:E40"/>
    <mergeCell ref="H38:H40"/>
    <mergeCell ref="B6:B8"/>
    <mergeCell ref="C6:C8"/>
    <mergeCell ref="D6:D8"/>
    <mergeCell ref="E6:E8"/>
    <mergeCell ref="F6:F8"/>
    <mergeCell ref="G6:G8"/>
    <mergeCell ref="C38:C43"/>
    <mergeCell ref="D38:D43"/>
  </mergeCells>
  <hyperlinks>
    <hyperlink ref="H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2" max="8" man="1"/>
  </rowBreaks>
</worksheet>
</file>

<file path=xl/worksheets/sheet38.xml><?xml version="1.0" encoding="utf-8"?>
<worksheet xmlns="http://schemas.openxmlformats.org/spreadsheetml/2006/main" xmlns:r="http://schemas.openxmlformats.org/officeDocument/2006/relationships">
  <sheetPr syncVertical="1" syncRef="A1" transitionEvaluation="1" codeName="Hoja25"/>
  <dimension ref="A1:J84"/>
  <sheetViews>
    <sheetView showGridLines="0" showRowColHeaders="0" zoomScale="140" zoomScaleNormal="140" workbookViewId="0"/>
  </sheetViews>
  <sheetFormatPr baseColWidth="10" defaultColWidth="0" defaultRowHeight="7.8" zeroHeight="1"/>
  <cols>
    <col min="1" max="1" width="0.88671875" style="508" customWidth="1"/>
    <col min="2" max="2" width="5.88671875" style="534" customWidth="1"/>
    <col min="3" max="3" width="7.44140625" style="527" customWidth="1"/>
    <col min="4" max="4" width="9.88671875" style="527" customWidth="1"/>
    <col min="5" max="5" width="8.6640625" style="527" customWidth="1"/>
    <col min="6" max="6" width="8.88671875" style="527" customWidth="1"/>
    <col min="7" max="7" width="9.33203125" style="527" customWidth="1"/>
    <col min="8" max="8" width="9.109375" style="527" customWidth="1"/>
    <col min="9" max="10" width="0.88671875" style="508" customWidth="1"/>
    <col min="11" max="16384" width="11.44140625" style="508" hidden="1"/>
  </cols>
  <sheetData>
    <row r="1" spans="1:10" ht="4.5" customHeight="1">
      <c r="A1" s="504"/>
      <c r="B1" s="505"/>
      <c r="C1" s="506"/>
      <c r="D1" s="506"/>
      <c r="E1" s="506"/>
      <c r="F1" s="506"/>
      <c r="G1" s="506"/>
      <c r="H1" s="506"/>
      <c r="I1" s="507"/>
    </row>
    <row r="2" spans="1:10" ht="11.1" customHeight="1">
      <c r="A2" s="509"/>
      <c r="B2" s="510" t="s">
        <v>254</v>
      </c>
      <c r="C2" s="511"/>
      <c r="D2" s="511"/>
      <c r="E2" s="514"/>
      <c r="F2" s="511"/>
      <c r="G2" s="511"/>
      <c r="H2" s="1352" t="s">
        <v>258</v>
      </c>
      <c r="I2" s="512"/>
    </row>
    <row r="3" spans="1:10" ht="11.1" customHeight="1">
      <c r="A3" s="509"/>
      <c r="B3" s="513" t="s">
        <v>234</v>
      </c>
      <c r="C3" s="511"/>
      <c r="D3" s="511"/>
      <c r="E3" s="511"/>
      <c r="F3" s="511"/>
      <c r="G3" s="511"/>
      <c r="H3" s="514" t="s">
        <v>62</v>
      </c>
      <c r="I3" s="512"/>
    </row>
    <row r="4" spans="1:10" ht="11.1" customHeight="1">
      <c r="A4" s="509"/>
      <c r="B4" s="412" t="s">
        <v>115</v>
      </c>
      <c r="C4" s="511"/>
      <c r="D4" s="511"/>
      <c r="E4" s="511"/>
      <c r="F4" s="511"/>
      <c r="G4" s="511"/>
      <c r="H4" s="511"/>
      <c r="I4" s="512"/>
    </row>
    <row r="5" spans="1:10" ht="3" customHeight="1">
      <c r="A5" s="509"/>
      <c r="B5" s="515"/>
      <c r="C5" s="516"/>
      <c r="D5" s="516"/>
      <c r="E5" s="516"/>
      <c r="F5" s="516"/>
      <c r="G5" s="516"/>
      <c r="H5" s="516"/>
      <c r="I5" s="512"/>
    </row>
    <row r="6" spans="1:10" ht="3" customHeight="1">
      <c r="A6" s="509"/>
      <c r="B6" s="1322"/>
      <c r="C6" s="514"/>
      <c r="D6" s="514"/>
      <c r="E6" s="514"/>
      <c r="F6" s="514"/>
      <c r="G6" s="514"/>
      <c r="H6" s="514"/>
      <c r="I6" s="512"/>
    </row>
    <row r="7" spans="1:10" ht="8.4" customHeight="1">
      <c r="A7" s="509"/>
      <c r="B7" s="1450" t="s">
        <v>3</v>
      </c>
      <c r="C7" s="1454" t="s">
        <v>4</v>
      </c>
      <c r="D7" s="1452" t="s">
        <v>235</v>
      </c>
      <c r="E7" s="1454" t="s">
        <v>236</v>
      </c>
      <c r="F7" s="1452" t="s">
        <v>237</v>
      </c>
      <c r="G7" s="1452" t="s">
        <v>238</v>
      </c>
      <c r="H7" s="1452" t="s">
        <v>104</v>
      </c>
      <c r="I7" s="517"/>
      <c r="J7" s="518"/>
    </row>
    <row r="8" spans="1:10" ht="8.4" customHeight="1">
      <c r="A8" s="509"/>
      <c r="B8" s="1450"/>
      <c r="C8" s="1454"/>
      <c r="D8" s="1454"/>
      <c r="E8" s="1454"/>
      <c r="F8" s="1454"/>
      <c r="G8" s="1454"/>
      <c r="H8" s="1452"/>
      <c r="I8" s="517"/>
      <c r="J8" s="518"/>
    </row>
    <row r="9" spans="1:10" ht="8.4" customHeight="1">
      <c r="A9" s="509"/>
      <c r="B9" s="1450"/>
      <c r="C9" s="1454"/>
      <c r="D9" s="1454"/>
      <c r="E9" s="1454"/>
      <c r="F9" s="1454"/>
      <c r="G9" s="1454"/>
      <c r="H9" s="1452"/>
      <c r="I9" s="517"/>
      <c r="J9" s="518"/>
    </row>
    <row r="10" spans="1:10" ht="3" customHeight="1">
      <c r="A10" s="509"/>
      <c r="B10" s="515"/>
      <c r="C10" s="516"/>
      <c r="D10" s="516"/>
      <c r="E10" s="516"/>
      <c r="F10" s="516"/>
      <c r="G10" s="516"/>
      <c r="H10" s="516"/>
      <c r="I10" s="517"/>
      <c r="J10" s="518"/>
    </row>
    <row r="11" spans="1:10" ht="3" customHeight="1">
      <c r="A11" s="509"/>
      <c r="B11" s="1322"/>
      <c r="C11" s="514"/>
      <c r="D11" s="514"/>
      <c r="E11" s="514"/>
      <c r="F11" s="514"/>
      <c r="G11" s="514"/>
      <c r="H11" s="514"/>
      <c r="I11" s="517"/>
      <c r="J11" s="518"/>
    </row>
    <row r="12" spans="1:10" ht="8.1" customHeight="1">
      <c r="A12" s="509"/>
      <c r="B12" s="519">
        <v>1995</v>
      </c>
      <c r="C12" s="520">
        <f>SUM(D12:I12,C48:H48)</f>
        <v>167509</v>
      </c>
      <c r="D12" s="520">
        <v>4244</v>
      </c>
      <c r="E12" s="520">
        <v>194</v>
      </c>
      <c r="F12" s="520">
        <v>5</v>
      </c>
      <c r="G12" s="520">
        <v>39291</v>
      </c>
      <c r="H12" s="520">
        <v>21521</v>
      </c>
      <c r="I12" s="517"/>
      <c r="J12" s="518"/>
    </row>
    <row r="13" spans="1:10" ht="8.1" customHeight="1">
      <c r="A13" s="509"/>
      <c r="B13" s="519">
        <v>1996</v>
      </c>
      <c r="C13" s="520">
        <f>SUM(D13:I13,C49:H49)</f>
        <v>165061</v>
      </c>
      <c r="D13" s="520">
        <v>20676</v>
      </c>
      <c r="E13" s="520">
        <v>179</v>
      </c>
      <c r="F13" s="520">
        <v>13</v>
      </c>
      <c r="G13" s="520">
        <v>46892</v>
      </c>
      <c r="H13" s="520">
        <v>14270</v>
      </c>
      <c r="I13" s="517"/>
      <c r="J13" s="518"/>
    </row>
    <row r="14" spans="1:10" ht="8.1" customHeight="1">
      <c r="A14" s="509"/>
      <c r="B14" s="519">
        <v>1997</v>
      </c>
      <c r="C14" s="520">
        <f>SUM(D14:I14,C50:H50)</f>
        <v>132972</v>
      </c>
      <c r="D14" s="520">
        <v>5416</v>
      </c>
      <c r="E14" s="520">
        <v>192</v>
      </c>
      <c r="F14" s="520">
        <v>13</v>
      </c>
      <c r="G14" s="520">
        <v>32262</v>
      </c>
      <c r="H14" s="520">
        <v>13817</v>
      </c>
      <c r="I14" s="517"/>
      <c r="J14" s="518"/>
    </row>
    <row r="15" spans="1:10" ht="8.1" customHeight="1">
      <c r="A15" s="509"/>
      <c r="B15" s="519">
        <v>1998</v>
      </c>
      <c r="C15" s="520">
        <f>SUM(D15:I15,C51:H51)</f>
        <v>155279</v>
      </c>
      <c r="D15" s="520">
        <v>3840</v>
      </c>
      <c r="E15" s="520">
        <v>204</v>
      </c>
      <c r="F15" s="520">
        <v>83</v>
      </c>
      <c r="G15" s="520">
        <v>44391</v>
      </c>
      <c r="H15" s="520">
        <v>14438</v>
      </c>
      <c r="I15" s="517"/>
      <c r="J15" s="518"/>
    </row>
    <row r="16" spans="1:10" ht="8.1" customHeight="1">
      <c r="A16" s="509"/>
      <c r="B16" s="519">
        <v>1999</v>
      </c>
      <c r="C16" s="520">
        <f>SUM(D16:I16,C52:H52)</f>
        <v>161812</v>
      </c>
      <c r="D16" s="520">
        <v>5129</v>
      </c>
      <c r="E16" s="520">
        <v>297</v>
      </c>
      <c r="F16" s="520">
        <v>4</v>
      </c>
      <c r="G16" s="520">
        <v>35379</v>
      </c>
      <c r="H16" s="520">
        <v>18256</v>
      </c>
      <c r="I16" s="517"/>
      <c r="J16" s="518"/>
    </row>
    <row r="17" spans="1:10" ht="6" customHeight="1">
      <c r="A17" s="509"/>
      <c r="B17" s="519"/>
      <c r="C17" s="520"/>
      <c r="D17" s="520"/>
      <c r="E17" s="520"/>
      <c r="F17" s="520"/>
      <c r="G17" s="520"/>
      <c r="H17" s="520"/>
      <c r="I17" s="517"/>
      <c r="J17" s="518"/>
    </row>
    <row r="18" spans="1:10" ht="8.1" customHeight="1">
      <c r="A18" s="509"/>
      <c r="B18" s="519">
        <v>2000</v>
      </c>
      <c r="C18" s="520">
        <f>SUM(D18:I18,C54:H54)</f>
        <v>153249</v>
      </c>
      <c r="D18" s="520">
        <v>3820</v>
      </c>
      <c r="E18" s="520">
        <v>518</v>
      </c>
      <c r="F18" s="520">
        <v>7</v>
      </c>
      <c r="G18" s="520">
        <v>37553</v>
      </c>
      <c r="H18" s="520">
        <v>17379</v>
      </c>
      <c r="I18" s="517"/>
      <c r="J18" s="518"/>
    </row>
    <row r="19" spans="1:10" ht="8.1" customHeight="1">
      <c r="A19" s="509"/>
      <c r="B19" s="519">
        <v>2001</v>
      </c>
      <c r="C19" s="520">
        <f>SUM(D19:I19,C55:H55)</f>
        <v>182853</v>
      </c>
      <c r="D19" s="520">
        <v>4615</v>
      </c>
      <c r="E19" s="520">
        <v>228</v>
      </c>
      <c r="F19" s="520">
        <v>16</v>
      </c>
      <c r="G19" s="520">
        <v>48865</v>
      </c>
      <c r="H19" s="520">
        <v>19617</v>
      </c>
      <c r="I19" s="517"/>
      <c r="J19" s="518"/>
    </row>
    <row r="20" spans="1:10" ht="8.1" customHeight="1">
      <c r="A20" s="509"/>
      <c r="B20" s="519">
        <v>2002</v>
      </c>
      <c r="C20" s="520">
        <f>SUM(D20:I20,C56:H56)</f>
        <v>191121</v>
      </c>
      <c r="D20" s="520">
        <v>4539</v>
      </c>
      <c r="E20" s="520">
        <v>158</v>
      </c>
      <c r="F20" s="520">
        <v>18</v>
      </c>
      <c r="G20" s="520">
        <v>42495</v>
      </c>
      <c r="H20" s="520">
        <v>21406</v>
      </c>
      <c r="I20" s="517"/>
      <c r="J20" s="518"/>
    </row>
    <row r="21" spans="1:10" ht="8.1" customHeight="1">
      <c r="A21" s="509"/>
      <c r="B21" s="519">
        <v>2003</v>
      </c>
      <c r="C21" s="520">
        <f>SUM(D21:I21,C57:H57)</f>
        <v>199555</v>
      </c>
      <c r="D21" s="520">
        <v>3288</v>
      </c>
      <c r="E21" s="520">
        <v>165</v>
      </c>
      <c r="F21" s="520">
        <v>46</v>
      </c>
      <c r="G21" s="520">
        <v>47038</v>
      </c>
      <c r="H21" s="520">
        <v>23133</v>
      </c>
      <c r="I21" s="517"/>
      <c r="J21" s="518"/>
    </row>
    <row r="22" spans="1:10" ht="8.1" customHeight="1">
      <c r="A22" s="509"/>
      <c r="B22" s="519">
        <v>2004</v>
      </c>
      <c r="C22" s="520">
        <f>SUM(D22:I22,C58:H58)</f>
        <v>192167</v>
      </c>
      <c r="D22" s="520">
        <v>3689</v>
      </c>
      <c r="E22" s="520">
        <v>171</v>
      </c>
      <c r="F22" s="520">
        <v>19</v>
      </c>
      <c r="G22" s="520">
        <v>36670</v>
      </c>
      <c r="H22" s="520">
        <v>21918</v>
      </c>
      <c r="I22" s="512"/>
    </row>
    <row r="23" spans="1:10" ht="6" customHeight="1">
      <c r="A23" s="509"/>
      <c r="B23" s="519"/>
      <c r="C23" s="520"/>
      <c r="D23" s="520"/>
      <c r="E23" s="520"/>
      <c r="F23" s="520"/>
      <c r="G23" s="520"/>
      <c r="H23" s="520"/>
      <c r="I23" s="512"/>
    </row>
    <row r="24" spans="1:10" ht="8.1" customHeight="1">
      <c r="A24" s="509"/>
      <c r="B24" s="519">
        <v>2005</v>
      </c>
      <c r="C24" s="520">
        <f>SUM(D24:I24,C60:H60)</f>
        <v>198658</v>
      </c>
      <c r="D24" s="520">
        <v>3751</v>
      </c>
      <c r="E24" s="520">
        <v>439</v>
      </c>
      <c r="F24" s="520">
        <v>9</v>
      </c>
      <c r="G24" s="520">
        <v>38008</v>
      </c>
      <c r="H24" s="520">
        <v>20309</v>
      </c>
      <c r="I24" s="512"/>
    </row>
    <row r="25" spans="1:10" ht="8.1" customHeight="1">
      <c r="A25" s="509"/>
      <c r="B25" s="519">
        <v>2006</v>
      </c>
      <c r="C25" s="520">
        <f>SUM(D25:I25,C61:H61)</f>
        <v>207971</v>
      </c>
      <c r="D25" s="520">
        <v>3368</v>
      </c>
      <c r="E25" s="520">
        <v>276</v>
      </c>
      <c r="F25" s="520">
        <v>53</v>
      </c>
      <c r="G25" s="520">
        <v>32087</v>
      </c>
      <c r="H25" s="520">
        <v>21603</v>
      </c>
      <c r="I25" s="512"/>
    </row>
    <row r="26" spans="1:10" ht="8.1" customHeight="1">
      <c r="A26" s="509"/>
      <c r="B26" s="519">
        <v>2007</v>
      </c>
      <c r="C26" s="520">
        <f>SUM(D26:I26,C62:H62)</f>
        <v>214947</v>
      </c>
      <c r="D26" s="520">
        <v>2859</v>
      </c>
      <c r="E26" s="520">
        <v>217</v>
      </c>
      <c r="F26" s="520">
        <v>42</v>
      </c>
      <c r="G26" s="520">
        <v>36788</v>
      </c>
      <c r="H26" s="520">
        <v>22425</v>
      </c>
      <c r="I26" s="512"/>
    </row>
    <row r="27" spans="1:10" ht="8.1" customHeight="1">
      <c r="A27" s="509"/>
      <c r="B27" s="519">
        <v>2008</v>
      </c>
      <c r="C27" s="520">
        <f>SUM(D27:I27,C63:H63)</f>
        <v>234537</v>
      </c>
      <c r="D27" s="520">
        <v>3602</v>
      </c>
      <c r="E27" s="520">
        <v>295</v>
      </c>
      <c r="F27" s="520">
        <v>55</v>
      </c>
      <c r="G27" s="520">
        <v>40147</v>
      </c>
      <c r="H27" s="520">
        <v>25424</v>
      </c>
      <c r="I27" s="512"/>
    </row>
    <row r="28" spans="1:10" ht="8.1" customHeight="1">
      <c r="A28" s="509"/>
      <c r="B28" s="519">
        <v>2009</v>
      </c>
      <c r="C28" s="520">
        <f>SUM(D28:I28,C64:H64)</f>
        <v>262746</v>
      </c>
      <c r="D28" s="520">
        <v>3584</v>
      </c>
      <c r="E28" s="520">
        <v>320</v>
      </c>
      <c r="F28" s="520">
        <v>30</v>
      </c>
      <c r="G28" s="520">
        <v>43450</v>
      </c>
      <c r="H28" s="520">
        <v>28857</v>
      </c>
      <c r="I28" s="512"/>
    </row>
    <row r="29" spans="1:10" ht="6" customHeight="1">
      <c r="A29" s="509"/>
      <c r="B29" s="519"/>
      <c r="C29" s="520"/>
      <c r="D29" s="520"/>
      <c r="E29" s="520"/>
      <c r="F29" s="520"/>
      <c r="G29" s="520"/>
      <c r="H29" s="520"/>
      <c r="I29" s="512"/>
    </row>
    <row r="30" spans="1:10" ht="8.1" customHeight="1">
      <c r="A30" s="509"/>
      <c r="B30" s="519">
        <v>2010</v>
      </c>
      <c r="C30" s="520">
        <f>SUM(D30:I30,C66:H66)</f>
        <v>238096</v>
      </c>
      <c r="D30" s="520">
        <v>3440</v>
      </c>
      <c r="E30" s="520">
        <v>350</v>
      </c>
      <c r="F30" s="520">
        <v>43</v>
      </c>
      <c r="G30" s="520">
        <v>32781</v>
      </c>
      <c r="H30" s="520">
        <v>25713</v>
      </c>
      <c r="I30" s="512"/>
    </row>
    <row r="31" spans="1:10" ht="8.1" customHeight="1">
      <c r="A31" s="509"/>
      <c r="B31" s="519">
        <v>2011</v>
      </c>
      <c r="C31" s="520">
        <f>SUM(D31:I31,C67:H67)</f>
        <v>249460</v>
      </c>
      <c r="D31" s="520">
        <v>3387</v>
      </c>
      <c r="E31" s="520">
        <v>278</v>
      </c>
      <c r="F31" s="520">
        <v>128</v>
      </c>
      <c r="G31" s="520">
        <v>36736</v>
      </c>
      <c r="H31" s="520">
        <v>23664</v>
      </c>
      <c r="I31" s="512"/>
    </row>
    <row r="32" spans="1:10" ht="8.1" customHeight="1">
      <c r="A32" s="509"/>
      <c r="B32" s="519">
        <v>2012</v>
      </c>
      <c r="C32" s="520">
        <f>SUM(D32:I32,C68:H68)</f>
        <v>260259</v>
      </c>
      <c r="D32" s="520">
        <v>4130</v>
      </c>
      <c r="E32" s="520">
        <v>496</v>
      </c>
      <c r="F32" s="520">
        <v>26</v>
      </c>
      <c r="G32" s="520">
        <v>32425</v>
      </c>
      <c r="H32" s="520">
        <v>23893</v>
      </c>
      <c r="I32" s="512"/>
    </row>
    <row r="33" spans="1:10" ht="4.5" customHeight="1">
      <c r="A33" s="1274"/>
      <c r="B33" s="1275"/>
      <c r="C33" s="521"/>
      <c r="D33" s="521"/>
      <c r="E33" s="521"/>
      <c r="F33" s="521"/>
      <c r="G33" s="521"/>
      <c r="H33" s="1276"/>
      <c r="I33" s="533"/>
    </row>
    <row r="34" spans="1:10" ht="4.5" customHeight="1">
      <c r="A34" s="504"/>
      <c r="B34" s="505"/>
      <c r="C34" s="506"/>
      <c r="D34" s="506"/>
      <c r="E34" s="506"/>
      <c r="F34" s="506"/>
      <c r="G34" s="506"/>
      <c r="H34" s="506"/>
      <c r="I34" s="507"/>
    </row>
    <row r="35" spans="1:10" ht="11.1" customHeight="1">
      <c r="A35" s="509"/>
      <c r="B35" s="510" t="s">
        <v>254</v>
      </c>
      <c r="C35" s="511"/>
      <c r="D35" s="511"/>
      <c r="E35" s="511"/>
      <c r="F35" s="511"/>
      <c r="G35" s="511"/>
      <c r="H35" s="520" t="s">
        <v>258</v>
      </c>
      <c r="I35" s="512"/>
    </row>
    <row r="36" spans="1:10" ht="11.1" customHeight="1">
      <c r="A36" s="509"/>
      <c r="B36" s="513" t="s">
        <v>234</v>
      </c>
      <c r="C36" s="511"/>
      <c r="D36" s="511"/>
      <c r="E36" s="511"/>
      <c r="F36" s="511"/>
      <c r="G36" s="511"/>
      <c r="H36" s="520" t="s">
        <v>70</v>
      </c>
      <c r="I36" s="512"/>
    </row>
    <row r="37" spans="1:10" ht="11.1" customHeight="1">
      <c r="A37" s="509"/>
      <c r="B37" s="412" t="s">
        <v>115</v>
      </c>
      <c r="C37" s="511"/>
      <c r="D37" s="511"/>
      <c r="E37" s="511"/>
      <c r="F37" s="511"/>
      <c r="G37" s="511"/>
      <c r="H37" s="511"/>
      <c r="I37" s="512"/>
    </row>
    <row r="38" spans="1:10" ht="3" customHeight="1">
      <c r="A38" s="509"/>
      <c r="B38" s="515"/>
      <c r="C38" s="521"/>
      <c r="D38" s="521"/>
      <c r="E38" s="521"/>
      <c r="F38" s="521"/>
      <c r="G38" s="521"/>
      <c r="H38" s="521"/>
      <c r="I38" s="512"/>
    </row>
    <row r="39" spans="1:10" ht="3" customHeight="1">
      <c r="A39" s="509"/>
      <c r="B39" s="1322"/>
      <c r="C39" s="520"/>
      <c r="D39" s="520"/>
      <c r="E39" s="520"/>
      <c r="F39" s="520"/>
      <c r="G39" s="520"/>
      <c r="H39" s="520"/>
      <c r="I39" s="512"/>
    </row>
    <row r="40" spans="1:10" ht="8.4" customHeight="1">
      <c r="A40" s="509"/>
      <c r="B40" s="1450" t="s">
        <v>3</v>
      </c>
      <c r="C40" s="1435" t="s">
        <v>380</v>
      </c>
      <c r="D40" s="1435" t="s">
        <v>379</v>
      </c>
      <c r="E40" s="1453" t="s">
        <v>239</v>
      </c>
      <c r="F40" s="1324" t="s">
        <v>240</v>
      </c>
      <c r="G40" s="1435" t="s">
        <v>241</v>
      </c>
      <c r="H40" s="1453" t="s">
        <v>242</v>
      </c>
      <c r="I40" s="512"/>
      <c r="J40" s="1451"/>
    </row>
    <row r="41" spans="1:10" ht="8.4" customHeight="1">
      <c r="A41" s="509"/>
      <c r="B41" s="1450"/>
      <c r="C41" s="1435"/>
      <c r="D41" s="1435"/>
      <c r="E41" s="1453"/>
      <c r="F41" s="522"/>
      <c r="G41" s="1435"/>
      <c r="H41" s="1453"/>
      <c r="I41" s="512"/>
      <c r="J41" s="1451"/>
    </row>
    <row r="42" spans="1:10" ht="8.4" customHeight="1">
      <c r="A42" s="509"/>
      <c r="B42" s="1450"/>
      <c r="C42" s="1435"/>
      <c r="D42" s="1435"/>
      <c r="E42" s="1453"/>
      <c r="F42" s="522"/>
      <c r="G42" s="1435"/>
      <c r="H42" s="1453"/>
      <c r="I42" s="512"/>
      <c r="J42" s="1451"/>
    </row>
    <row r="43" spans="1:10" ht="8.4" customHeight="1">
      <c r="A43" s="509"/>
      <c r="B43" s="1450"/>
      <c r="C43" s="1435"/>
      <c r="D43" s="1435"/>
      <c r="E43" s="1324"/>
      <c r="F43" s="522"/>
      <c r="G43" s="1435"/>
      <c r="H43" s="1324"/>
      <c r="I43" s="512"/>
      <c r="J43" s="1323"/>
    </row>
    <row r="44" spans="1:10" ht="8.4" customHeight="1">
      <c r="A44" s="509"/>
      <c r="B44" s="1450"/>
      <c r="C44" s="1435"/>
      <c r="D44" s="1435"/>
      <c r="E44" s="1324"/>
      <c r="F44" s="522"/>
      <c r="G44" s="1435"/>
      <c r="H44" s="1324"/>
      <c r="I44" s="512"/>
      <c r="J44" s="1323"/>
    </row>
    <row r="45" spans="1:10" ht="8.4" customHeight="1">
      <c r="A45" s="509"/>
      <c r="B45" s="1450"/>
      <c r="C45" s="1435"/>
      <c r="D45" s="1435"/>
      <c r="E45" s="1324"/>
      <c r="F45" s="522"/>
      <c r="G45" s="1435"/>
      <c r="H45" s="1324"/>
      <c r="I45" s="512"/>
      <c r="J45" s="1323"/>
    </row>
    <row r="46" spans="1:10" ht="3" customHeight="1">
      <c r="A46" s="509"/>
      <c r="B46" s="515"/>
      <c r="C46" s="521"/>
      <c r="D46" s="521"/>
      <c r="E46" s="521"/>
      <c r="F46" s="521"/>
      <c r="G46" s="521"/>
      <c r="H46" s="521"/>
      <c r="I46" s="512"/>
      <c r="J46" s="523"/>
    </row>
    <row r="47" spans="1:10" ht="3" customHeight="1">
      <c r="A47" s="509"/>
      <c r="B47" s="1322"/>
      <c r="C47" s="520"/>
      <c r="D47" s="520"/>
      <c r="E47" s="520"/>
      <c r="F47" s="520"/>
      <c r="G47" s="520"/>
      <c r="H47" s="520"/>
      <c r="I47" s="512"/>
      <c r="J47" s="523"/>
    </row>
    <row r="48" spans="1:10" ht="8.1" customHeight="1">
      <c r="A48" s="509"/>
      <c r="B48" s="519">
        <v>1995</v>
      </c>
      <c r="C48" s="520">
        <v>339</v>
      </c>
      <c r="D48" s="520">
        <v>27942</v>
      </c>
      <c r="E48" s="520">
        <v>7392</v>
      </c>
      <c r="F48" s="520">
        <v>54010</v>
      </c>
      <c r="G48" s="520">
        <v>587</v>
      </c>
      <c r="H48" s="520">
        <v>11984</v>
      </c>
      <c r="I48" s="512"/>
      <c r="J48" s="524"/>
    </row>
    <row r="49" spans="1:10" ht="8.1" customHeight="1">
      <c r="A49" s="509"/>
      <c r="B49" s="519">
        <v>1996</v>
      </c>
      <c r="C49" s="520">
        <v>122</v>
      </c>
      <c r="D49" s="520">
        <v>25035</v>
      </c>
      <c r="E49" s="520">
        <v>6492</v>
      </c>
      <c r="F49" s="520">
        <v>43536</v>
      </c>
      <c r="G49" s="520">
        <v>610</v>
      </c>
      <c r="H49" s="520">
        <v>7236</v>
      </c>
      <c r="I49" s="512"/>
      <c r="J49" s="525"/>
    </row>
    <row r="50" spans="1:10" ht="8.1" customHeight="1">
      <c r="A50" s="509"/>
      <c r="B50" s="519">
        <v>1997</v>
      </c>
      <c r="C50" s="520">
        <v>222</v>
      </c>
      <c r="D50" s="520">
        <v>23865</v>
      </c>
      <c r="E50" s="520">
        <v>8447</v>
      </c>
      <c r="F50" s="520">
        <v>42005</v>
      </c>
      <c r="G50" s="520">
        <v>1023</v>
      </c>
      <c r="H50" s="520">
        <v>5710</v>
      </c>
      <c r="I50" s="512"/>
      <c r="J50" s="524"/>
    </row>
    <row r="51" spans="1:10" ht="8.1" customHeight="1">
      <c r="A51" s="509"/>
      <c r="B51" s="519">
        <v>1998</v>
      </c>
      <c r="C51" s="520">
        <v>158</v>
      </c>
      <c r="D51" s="520">
        <v>33453</v>
      </c>
      <c r="E51" s="520">
        <v>7688</v>
      </c>
      <c r="F51" s="520">
        <v>45656</v>
      </c>
      <c r="G51" s="520">
        <v>661</v>
      </c>
      <c r="H51" s="520">
        <v>4707</v>
      </c>
      <c r="I51" s="512"/>
      <c r="J51" s="524"/>
    </row>
    <row r="52" spans="1:10" ht="8.1" customHeight="1">
      <c r="A52" s="509"/>
      <c r="B52" s="519">
        <v>1999</v>
      </c>
      <c r="C52" s="520">
        <v>162</v>
      </c>
      <c r="D52" s="520">
        <v>33557</v>
      </c>
      <c r="E52" s="520">
        <v>9640</v>
      </c>
      <c r="F52" s="520">
        <v>52385</v>
      </c>
      <c r="G52" s="520">
        <v>1396</v>
      </c>
      <c r="H52" s="520">
        <v>5607</v>
      </c>
      <c r="I52" s="512"/>
      <c r="J52" s="520"/>
    </row>
    <row r="53" spans="1:10" ht="6" customHeight="1">
      <c r="A53" s="509"/>
      <c r="B53" s="519"/>
      <c r="C53" s="520"/>
      <c r="D53" s="520"/>
      <c r="E53" s="520"/>
      <c r="F53" s="520"/>
      <c r="G53" s="520"/>
      <c r="H53" s="520"/>
      <c r="I53" s="512"/>
      <c r="J53" s="520"/>
    </row>
    <row r="54" spans="1:10" ht="8.1" customHeight="1">
      <c r="A54" s="509"/>
      <c r="B54" s="519">
        <v>2000</v>
      </c>
      <c r="C54" s="520">
        <v>313</v>
      </c>
      <c r="D54" s="520">
        <v>29145</v>
      </c>
      <c r="E54" s="520">
        <v>8341</v>
      </c>
      <c r="F54" s="520">
        <v>49023</v>
      </c>
      <c r="G54" s="520">
        <v>1328</v>
      </c>
      <c r="H54" s="520">
        <v>5822</v>
      </c>
      <c r="I54" s="512"/>
      <c r="J54" s="520"/>
    </row>
    <row r="55" spans="1:10" ht="8.1" customHeight="1">
      <c r="A55" s="509"/>
      <c r="B55" s="519">
        <v>2001</v>
      </c>
      <c r="C55" s="520">
        <v>340</v>
      </c>
      <c r="D55" s="520">
        <v>32949</v>
      </c>
      <c r="E55" s="520">
        <v>11313</v>
      </c>
      <c r="F55" s="520">
        <v>50989</v>
      </c>
      <c r="G55" s="520">
        <v>3583</v>
      </c>
      <c r="H55" s="520">
        <v>10338</v>
      </c>
      <c r="I55" s="512"/>
      <c r="J55" s="520"/>
    </row>
    <row r="56" spans="1:10" ht="8.1" customHeight="1">
      <c r="A56" s="509"/>
      <c r="B56" s="519">
        <v>2002</v>
      </c>
      <c r="C56" s="520">
        <v>645</v>
      </c>
      <c r="D56" s="520">
        <v>37102</v>
      </c>
      <c r="E56" s="520">
        <v>12638</v>
      </c>
      <c r="F56" s="520">
        <v>58671</v>
      </c>
      <c r="G56" s="520">
        <v>1815</v>
      </c>
      <c r="H56" s="520">
        <v>11634</v>
      </c>
      <c r="I56" s="512"/>
      <c r="J56" s="520"/>
    </row>
    <row r="57" spans="1:10" ht="8.1" customHeight="1">
      <c r="A57" s="509"/>
      <c r="B57" s="519">
        <v>2003</v>
      </c>
      <c r="C57" s="520">
        <v>1711</v>
      </c>
      <c r="D57" s="520">
        <v>37922</v>
      </c>
      <c r="E57" s="520">
        <v>14453</v>
      </c>
      <c r="F57" s="520">
        <v>61494</v>
      </c>
      <c r="G57" s="520">
        <v>2968</v>
      </c>
      <c r="H57" s="520">
        <v>7337</v>
      </c>
      <c r="I57" s="512"/>
      <c r="J57" s="520"/>
    </row>
    <row r="58" spans="1:10" ht="8.1" customHeight="1">
      <c r="A58" s="509"/>
      <c r="B58" s="519">
        <v>2004</v>
      </c>
      <c r="C58" s="520">
        <v>777</v>
      </c>
      <c r="D58" s="520">
        <v>38704</v>
      </c>
      <c r="E58" s="520">
        <v>13580</v>
      </c>
      <c r="F58" s="520">
        <v>66948</v>
      </c>
      <c r="G58" s="520">
        <v>2293</v>
      </c>
      <c r="H58" s="520">
        <v>7398</v>
      </c>
      <c r="I58" s="512"/>
      <c r="J58" s="520"/>
    </row>
    <row r="59" spans="1:10" ht="6" customHeight="1">
      <c r="A59" s="509"/>
      <c r="B59" s="519"/>
      <c r="C59" s="520"/>
      <c r="D59" s="520"/>
      <c r="E59" s="520"/>
      <c r="F59" s="520"/>
      <c r="G59" s="520"/>
      <c r="H59" s="520"/>
      <c r="I59" s="512"/>
      <c r="J59" s="520"/>
    </row>
    <row r="60" spans="1:10" ht="8.1" customHeight="1">
      <c r="A60" s="509"/>
      <c r="B60" s="519">
        <v>2005</v>
      </c>
      <c r="C60" s="520">
        <v>774</v>
      </c>
      <c r="D60" s="520">
        <v>40596</v>
      </c>
      <c r="E60" s="520">
        <v>12440</v>
      </c>
      <c r="F60" s="520">
        <v>70291</v>
      </c>
      <c r="G60" s="520">
        <v>3215</v>
      </c>
      <c r="H60" s="520">
        <v>8826</v>
      </c>
      <c r="I60" s="512"/>
      <c r="J60" s="520"/>
    </row>
    <row r="61" spans="1:10" ht="8.1" customHeight="1">
      <c r="A61" s="509"/>
      <c r="B61" s="519">
        <v>2006</v>
      </c>
      <c r="C61" s="520">
        <v>904</v>
      </c>
      <c r="D61" s="520">
        <v>41946</v>
      </c>
      <c r="E61" s="520">
        <v>15493</v>
      </c>
      <c r="F61" s="520">
        <v>75444</v>
      </c>
      <c r="G61" s="520">
        <v>4446</v>
      </c>
      <c r="H61" s="520">
        <v>12351</v>
      </c>
      <c r="I61" s="512"/>
      <c r="J61" s="520"/>
    </row>
    <row r="62" spans="1:10" ht="8.1" customHeight="1">
      <c r="A62" s="509"/>
      <c r="B62" s="519">
        <v>2007</v>
      </c>
      <c r="C62" s="520">
        <v>627</v>
      </c>
      <c r="D62" s="520">
        <v>43796</v>
      </c>
      <c r="E62" s="520">
        <v>12818</v>
      </c>
      <c r="F62" s="520">
        <v>82069</v>
      </c>
      <c r="G62" s="520">
        <v>3179</v>
      </c>
      <c r="H62" s="520">
        <v>10127</v>
      </c>
      <c r="I62" s="512"/>
      <c r="J62" s="520"/>
    </row>
    <row r="63" spans="1:10" ht="8.1" customHeight="1">
      <c r="A63" s="509"/>
      <c r="B63" s="519">
        <v>2008</v>
      </c>
      <c r="C63" s="520">
        <v>713</v>
      </c>
      <c r="D63" s="520">
        <v>41989</v>
      </c>
      <c r="E63" s="520">
        <v>14803</v>
      </c>
      <c r="F63" s="520">
        <v>92063</v>
      </c>
      <c r="G63" s="520">
        <v>4118</v>
      </c>
      <c r="H63" s="520">
        <v>11328</v>
      </c>
      <c r="I63" s="512"/>
      <c r="J63" s="520"/>
    </row>
    <row r="64" spans="1:10" ht="8.1" customHeight="1">
      <c r="A64" s="509"/>
      <c r="B64" s="519">
        <v>2009</v>
      </c>
      <c r="C64" s="520">
        <v>873</v>
      </c>
      <c r="D64" s="520">
        <v>49951</v>
      </c>
      <c r="E64" s="520">
        <v>17320</v>
      </c>
      <c r="F64" s="520">
        <v>102188</v>
      </c>
      <c r="G64" s="520">
        <v>6750</v>
      </c>
      <c r="H64" s="520">
        <v>9423</v>
      </c>
      <c r="I64" s="512"/>
      <c r="J64" s="520"/>
    </row>
    <row r="65" spans="1:10" ht="6" customHeight="1">
      <c r="A65" s="509"/>
      <c r="B65" s="519"/>
      <c r="C65" s="520"/>
      <c r="D65" s="520"/>
      <c r="E65" s="520"/>
      <c r="F65" s="520"/>
      <c r="G65" s="520"/>
      <c r="H65" s="520"/>
      <c r="I65" s="512"/>
      <c r="J65" s="520"/>
    </row>
    <row r="66" spans="1:10" ht="8.1" customHeight="1">
      <c r="A66" s="509"/>
      <c r="B66" s="519">
        <v>2010</v>
      </c>
      <c r="C66" s="520">
        <v>902</v>
      </c>
      <c r="D66" s="520">
        <v>46724</v>
      </c>
      <c r="E66" s="520">
        <v>15560</v>
      </c>
      <c r="F66" s="520">
        <v>99684</v>
      </c>
      <c r="G66" s="520">
        <v>6582</v>
      </c>
      <c r="H66" s="520">
        <v>6317</v>
      </c>
      <c r="I66" s="512"/>
      <c r="J66" s="520"/>
    </row>
    <row r="67" spans="1:10" ht="8.1" customHeight="1">
      <c r="A67" s="509"/>
      <c r="B67" s="519">
        <v>2011</v>
      </c>
      <c r="C67" s="520">
        <v>834</v>
      </c>
      <c r="D67" s="520">
        <v>48971</v>
      </c>
      <c r="E67" s="520">
        <v>15469</v>
      </c>
      <c r="F67" s="520">
        <v>104491</v>
      </c>
      <c r="G67" s="520">
        <v>7574</v>
      </c>
      <c r="H67" s="520">
        <v>7928</v>
      </c>
      <c r="I67" s="512"/>
      <c r="J67" s="520"/>
    </row>
    <row r="68" spans="1:10" ht="8.1" customHeight="1">
      <c r="A68" s="509"/>
      <c r="B68" s="519">
        <v>2012</v>
      </c>
      <c r="C68" s="520">
        <v>1201</v>
      </c>
      <c r="D68" s="520">
        <v>51720</v>
      </c>
      <c r="E68" s="520">
        <v>14775</v>
      </c>
      <c r="F68" s="520">
        <v>117191</v>
      </c>
      <c r="G68" s="520">
        <v>8408</v>
      </c>
      <c r="H68" s="520">
        <v>5994</v>
      </c>
      <c r="I68" s="512"/>
      <c r="J68" s="520"/>
    </row>
    <row r="69" spans="1:10" ht="3" customHeight="1">
      <c r="A69" s="509"/>
      <c r="B69" s="515"/>
      <c r="C69" s="516"/>
      <c r="D69" s="516"/>
      <c r="E69" s="516"/>
      <c r="F69" s="516"/>
      <c r="G69" s="516"/>
      <c r="H69" s="516"/>
      <c r="I69" s="512"/>
    </row>
    <row r="70" spans="1:10" ht="3" customHeight="1">
      <c r="A70" s="509"/>
      <c r="B70" s="1322"/>
      <c r="C70" s="514"/>
      <c r="D70" s="514"/>
      <c r="E70" s="514"/>
      <c r="F70" s="514"/>
      <c r="G70" s="514"/>
      <c r="H70" s="514"/>
      <c r="I70" s="512"/>
    </row>
    <row r="71" spans="1:10" ht="9" customHeight="1">
      <c r="A71" s="526"/>
      <c r="B71" s="465" t="s">
        <v>243</v>
      </c>
      <c r="C71" s="514"/>
      <c r="D71" s="514"/>
      <c r="E71" s="514"/>
      <c r="F71" s="514"/>
      <c r="G71" s="514"/>
      <c r="I71" s="512"/>
    </row>
    <row r="72" spans="1:10" ht="9" customHeight="1">
      <c r="A72" s="528"/>
      <c r="B72" s="466" t="s">
        <v>256</v>
      </c>
      <c r="C72" s="514"/>
      <c r="D72" s="514"/>
      <c r="E72" s="514"/>
      <c r="F72" s="514"/>
      <c r="G72" s="514"/>
      <c r="I72" s="512"/>
    </row>
    <row r="73" spans="1:10" ht="9" customHeight="1">
      <c r="A73" s="529"/>
      <c r="B73" s="435" t="s">
        <v>245</v>
      </c>
      <c r="C73" s="468"/>
      <c r="D73" s="468"/>
      <c r="E73" s="468"/>
      <c r="F73" s="468"/>
      <c r="G73" s="468"/>
      <c r="I73" s="512"/>
    </row>
    <row r="74" spans="1:10" ht="9" customHeight="1">
      <c r="A74" s="530"/>
      <c r="B74" s="937" t="s">
        <v>381</v>
      </c>
      <c r="C74" s="468"/>
      <c r="D74" s="468"/>
      <c r="E74" s="468"/>
      <c r="F74" s="468"/>
      <c r="G74" s="468"/>
      <c r="I74" s="512"/>
    </row>
    <row r="75" spans="1:10" ht="9" customHeight="1">
      <c r="A75" s="530"/>
      <c r="B75" s="938" t="s">
        <v>382</v>
      </c>
      <c r="C75" s="468"/>
      <c r="D75" s="468"/>
      <c r="E75" s="468"/>
      <c r="F75" s="468"/>
      <c r="G75" s="468"/>
      <c r="I75" s="512"/>
    </row>
    <row r="76" spans="1:10" ht="9" customHeight="1">
      <c r="A76" s="530"/>
      <c r="B76" s="938" t="s">
        <v>383</v>
      </c>
      <c r="C76" s="468"/>
      <c r="D76" s="468"/>
      <c r="E76" s="468"/>
      <c r="F76" s="468"/>
      <c r="G76" s="468"/>
      <c r="I76" s="512"/>
    </row>
    <row r="77" spans="1:10" ht="9" customHeight="1">
      <c r="A77" s="530"/>
      <c r="B77" s="435" t="s">
        <v>384</v>
      </c>
      <c r="C77" s="468"/>
      <c r="D77" s="468"/>
      <c r="E77" s="468"/>
      <c r="F77" s="468"/>
      <c r="G77" s="468"/>
      <c r="I77" s="512"/>
    </row>
    <row r="78" spans="1:10" ht="9" customHeight="1">
      <c r="A78" s="530"/>
      <c r="B78" s="435" t="s">
        <v>385</v>
      </c>
      <c r="C78" s="468"/>
      <c r="D78" s="468"/>
      <c r="E78" s="468"/>
      <c r="F78" s="468"/>
      <c r="G78" s="468"/>
      <c r="I78" s="512"/>
    </row>
    <row r="79" spans="1:10" ht="9" customHeight="1">
      <c r="A79" s="531"/>
      <c r="B79" s="438" t="s">
        <v>246</v>
      </c>
      <c r="C79" s="514"/>
      <c r="D79" s="514"/>
      <c r="E79" s="514"/>
      <c r="F79" s="514"/>
      <c r="G79" s="514"/>
      <c r="I79" s="512"/>
    </row>
    <row r="80" spans="1:10" ht="4.5" customHeight="1">
      <c r="A80" s="532"/>
      <c r="B80" s="515"/>
      <c r="C80" s="516"/>
      <c r="D80" s="516"/>
      <c r="E80" s="516"/>
      <c r="F80" s="516"/>
      <c r="G80" s="516"/>
      <c r="H80" s="516"/>
      <c r="I80" s="533"/>
    </row>
    <row r="81" spans="10:10" hidden="1">
      <c r="J81" s="508" t="s">
        <v>36</v>
      </c>
    </row>
    <row r="82" spans="10:10" hidden="1"/>
    <row r="83" spans="10:10" hidden="1"/>
    <row r="84" spans="10:10" hidden="1"/>
  </sheetData>
  <sheetProtection sheet="1" objects="1" scenarios="1"/>
  <mergeCells count="14">
    <mergeCell ref="G40:G45"/>
    <mergeCell ref="B40:B45"/>
    <mergeCell ref="J40:J42"/>
    <mergeCell ref="H7:H9"/>
    <mergeCell ref="E40:E42"/>
    <mergeCell ref="H40:H42"/>
    <mergeCell ref="B7:B9"/>
    <mergeCell ref="C7:C9"/>
    <mergeCell ref="D7:D9"/>
    <mergeCell ref="E7:E9"/>
    <mergeCell ref="F7:F9"/>
    <mergeCell ref="G7:G9"/>
    <mergeCell ref="C40:C45"/>
    <mergeCell ref="D40:D45"/>
  </mergeCells>
  <hyperlinks>
    <hyperlink ref="H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3" max="8" man="1"/>
  </rowBreaks>
</worksheet>
</file>

<file path=xl/worksheets/sheet39.xml><?xml version="1.0" encoding="utf-8"?>
<worksheet xmlns="http://schemas.openxmlformats.org/spreadsheetml/2006/main" xmlns:r="http://schemas.openxmlformats.org/officeDocument/2006/relationships">
  <sheetPr syncVertical="1" syncRef="A1" transitionEvaluation="1" codeName="Hoja26"/>
  <dimension ref="A1:O132"/>
  <sheetViews>
    <sheetView showGridLines="0" showRowColHeaders="0" zoomScale="140" zoomScaleNormal="140" workbookViewId="0"/>
  </sheetViews>
  <sheetFormatPr baseColWidth="10" defaultColWidth="0" defaultRowHeight="7.8" zeroHeight="1"/>
  <cols>
    <col min="1" max="1" width="0.88671875" style="539" customWidth="1"/>
    <col min="2" max="2" width="5.33203125" style="565" customWidth="1"/>
    <col min="3" max="3" width="5.6640625" style="566" customWidth="1"/>
    <col min="4" max="4" width="7.33203125" style="566" customWidth="1"/>
    <col min="5" max="5" width="1.44140625" style="566" customWidth="1"/>
    <col min="6" max="6" width="6.33203125" style="566" customWidth="1"/>
    <col min="7" max="8" width="8.109375" style="566" customWidth="1"/>
    <col min="9" max="9" width="8" style="566" customWidth="1"/>
    <col min="10" max="10" width="8.6640625" style="566" customWidth="1"/>
    <col min="11" max="12" width="0.88671875" style="539" customWidth="1"/>
    <col min="13" max="16384" width="11.44140625" style="539" hidden="1"/>
  </cols>
  <sheetData>
    <row r="1" spans="1:15" ht="4.5" customHeight="1">
      <c r="A1" s="535"/>
      <c r="B1" s="536"/>
      <c r="C1" s="537"/>
      <c r="D1" s="537"/>
      <c r="E1" s="537"/>
      <c r="F1" s="537"/>
      <c r="G1" s="537"/>
      <c r="H1" s="537"/>
      <c r="I1" s="537"/>
      <c r="J1" s="537"/>
      <c r="K1" s="538"/>
    </row>
    <row r="2" spans="1:15" s="544" customFormat="1" ht="11.1" customHeight="1">
      <c r="A2" s="540"/>
      <c r="B2" s="541" t="s">
        <v>257</v>
      </c>
      <c r="C2" s="542"/>
      <c r="D2" s="542"/>
      <c r="E2" s="551"/>
      <c r="F2" s="542"/>
      <c r="G2" s="542"/>
      <c r="H2" s="542"/>
      <c r="I2" s="542"/>
      <c r="J2" s="1346" t="s">
        <v>273</v>
      </c>
      <c r="K2" s="543"/>
    </row>
    <row r="3" spans="1:15" s="544" customFormat="1" ht="11.1" customHeight="1">
      <c r="A3" s="540"/>
      <c r="B3" s="541" t="s">
        <v>259</v>
      </c>
      <c r="C3" s="542"/>
      <c r="D3" s="542"/>
      <c r="E3" s="542"/>
      <c r="F3" s="542"/>
      <c r="G3" s="542"/>
      <c r="H3" s="542"/>
      <c r="I3" s="542"/>
      <c r="J3" s="545" t="s">
        <v>62</v>
      </c>
      <c r="K3" s="543"/>
    </row>
    <row r="4" spans="1:15" s="544" customFormat="1" ht="11.1" customHeight="1">
      <c r="A4" s="540"/>
      <c r="B4" s="412" t="s">
        <v>115</v>
      </c>
      <c r="C4" s="542"/>
      <c r="D4" s="542"/>
      <c r="E4" s="542"/>
      <c r="F4" s="542"/>
      <c r="G4" s="542"/>
      <c r="H4" s="542"/>
      <c r="I4" s="542"/>
      <c r="J4" s="542"/>
      <c r="K4" s="543"/>
    </row>
    <row r="5" spans="1:15" s="550" customFormat="1" ht="3" customHeight="1">
      <c r="A5" s="546"/>
      <c r="B5" s="547"/>
      <c r="C5" s="548"/>
      <c r="D5" s="548"/>
      <c r="E5" s="548"/>
      <c r="F5" s="548"/>
      <c r="G5" s="548"/>
      <c r="H5" s="548"/>
      <c r="I5" s="548"/>
      <c r="J5" s="548"/>
      <c r="K5" s="549"/>
    </row>
    <row r="6" spans="1:15" ht="3" customHeight="1">
      <c r="A6" s="546"/>
      <c r="B6" s="1325"/>
      <c r="C6" s="551"/>
      <c r="D6" s="551"/>
      <c r="E6" s="551"/>
      <c r="F6" s="551"/>
      <c r="G6" s="551"/>
      <c r="H6" s="551"/>
      <c r="I6" s="551"/>
      <c r="J6" s="537"/>
      <c r="K6" s="549"/>
    </row>
    <row r="7" spans="1:15" ht="8.4" customHeight="1">
      <c r="A7" s="546"/>
      <c r="B7" s="1457" t="s">
        <v>3</v>
      </c>
      <c r="C7" s="1459" t="s">
        <v>4</v>
      </c>
      <c r="D7" s="1459" t="s">
        <v>260</v>
      </c>
      <c r="E7" s="551"/>
      <c r="F7" s="552" t="s">
        <v>261</v>
      </c>
      <c r="G7" s="552"/>
      <c r="H7" s="552"/>
      <c r="I7" s="552"/>
      <c r="J7" s="552"/>
      <c r="K7" s="549"/>
    </row>
    <row r="8" spans="1:15" ht="8.4" customHeight="1">
      <c r="A8" s="546"/>
      <c r="B8" s="1457"/>
      <c r="C8" s="1459"/>
      <c r="D8" s="1459"/>
      <c r="E8" s="551"/>
      <c r="F8" s="1455" t="s">
        <v>4</v>
      </c>
      <c r="G8" s="1455" t="s">
        <v>262</v>
      </c>
      <c r="H8" s="1455" t="s">
        <v>263</v>
      </c>
      <c r="I8" s="1455" t="s">
        <v>264</v>
      </c>
      <c r="J8" s="1455" t="s">
        <v>265</v>
      </c>
      <c r="K8" s="549"/>
    </row>
    <row r="9" spans="1:15" ht="8.4" customHeight="1">
      <c r="A9" s="546"/>
      <c r="B9" s="1457"/>
      <c r="C9" s="1459"/>
      <c r="D9" s="1459"/>
      <c r="E9" s="553"/>
      <c r="F9" s="1456"/>
      <c r="G9" s="1456"/>
      <c r="H9" s="1456"/>
      <c r="I9" s="1456"/>
      <c r="J9" s="1456"/>
      <c r="K9" s="549"/>
    </row>
    <row r="10" spans="1:15" ht="3" customHeight="1">
      <c r="A10" s="546"/>
      <c r="B10" s="547"/>
      <c r="C10" s="548"/>
      <c r="D10" s="548"/>
      <c r="E10" s="548"/>
      <c r="F10" s="548"/>
      <c r="G10" s="548"/>
      <c r="H10" s="548"/>
      <c r="I10" s="548"/>
      <c r="J10" s="548"/>
      <c r="K10" s="549"/>
    </row>
    <row r="11" spans="1:15" ht="3" customHeight="1">
      <c r="A11" s="546"/>
      <c r="B11" s="1325"/>
      <c r="C11" s="551"/>
      <c r="D11" s="551"/>
      <c r="E11" s="551"/>
      <c r="F11" s="551"/>
      <c r="G11" s="551"/>
      <c r="H11" s="551"/>
      <c r="I11" s="551"/>
      <c r="J11" s="551"/>
      <c r="K11" s="549"/>
    </row>
    <row r="12" spans="1:15" ht="8.1" customHeight="1">
      <c r="A12" s="546"/>
      <c r="B12" s="1325">
        <v>1995</v>
      </c>
      <c r="C12" s="554">
        <f>SUM(D12:F12,G44:J44)</f>
        <v>58968</v>
      </c>
      <c r="D12" s="554">
        <v>27775</v>
      </c>
      <c r="E12" s="554"/>
      <c r="F12" s="554">
        <f>SUM(G12:J12)</f>
        <v>13575</v>
      </c>
      <c r="G12" s="554">
        <v>3325</v>
      </c>
      <c r="H12" s="554">
        <v>3886</v>
      </c>
      <c r="I12" s="554">
        <v>3330</v>
      </c>
      <c r="J12" s="554">
        <v>3034</v>
      </c>
      <c r="K12" s="549"/>
      <c r="M12" s="554"/>
      <c r="N12" s="554"/>
      <c r="O12" s="554"/>
    </row>
    <row r="13" spans="1:15" ht="8.1" customHeight="1">
      <c r="A13" s="546"/>
      <c r="B13" s="1325">
        <v>1996</v>
      </c>
      <c r="C13" s="554">
        <f>SUM(D13:F13,G45:J45)</f>
        <v>60638</v>
      </c>
      <c r="D13" s="554">
        <v>28930</v>
      </c>
      <c r="E13" s="554"/>
      <c r="F13" s="554">
        <f>SUM(G13:J13)</f>
        <v>15123</v>
      </c>
      <c r="G13" s="554">
        <v>3900</v>
      </c>
      <c r="H13" s="554">
        <v>4386</v>
      </c>
      <c r="I13" s="554">
        <v>3843</v>
      </c>
      <c r="J13" s="554">
        <v>2994</v>
      </c>
      <c r="K13" s="549"/>
      <c r="M13" s="554"/>
      <c r="N13" s="554"/>
      <c r="O13" s="554"/>
    </row>
    <row r="14" spans="1:15" ht="8.1" customHeight="1">
      <c r="A14" s="546"/>
      <c r="B14" s="1325">
        <v>1997</v>
      </c>
      <c r="C14" s="554">
        <f>SUM(D14:F14,G46:J46)</f>
        <v>64868</v>
      </c>
      <c r="D14" s="554">
        <v>31316</v>
      </c>
      <c r="E14" s="554"/>
      <c r="F14" s="554">
        <f>SUM(G14:J14)</f>
        <v>16128</v>
      </c>
      <c r="G14" s="554">
        <v>4736</v>
      </c>
      <c r="H14" s="554">
        <v>4046</v>
      </c>
      <c r="I14" s="554">
        <v>4379</v>
      </c>
      <c r="J14" s="554">
        <v>2967</v>
      </c>
      <c r="K14" s="549"/>
      <c r="M14" s="554"/>
      <c r="N14" s="554"/>
      <c r="O14" s="554"/>
    </row>
    <row r="15" spans="1:15" ht="8.1" customHeight="1">
      <c r="A15" s="546"/>
      <c r="B15" s="1325">
        <v>1998</v>
      </c>
      <c r="C15" s="554">
        <f>SUM(D15:F15,G47:J47)</f>
        <v>67285</v>
      </c>
      <c r="D15" s="554">
        <v>31172</v>
      </c>
      <c r="E15" s="554"/>
      <c r="F15" s="554">
        <f>SUM(G15:J15)</f>
        <v>16317</v>
      </c>
      <c r="G15" s="554">
        <v>4279</v>
      </c>
      <c r="H15" s="554">
        <v>4058</v>
      </c>
      <c r="I15" s="554">
        <v>4436</v>
      </c>
      <c r="J15" s="554">
        <v>3544</v>
      </c>
      <c r="K15" s="549"/>
      <c r="M15" s="554"/>
      <c r="N15" s="554"/>
      <c r="O15" s="554"/>
    </row>
    <row r="16" spans="1:15" s="544" customFormat="1" ht="8.1" customHeight="1">
      <c r="A16" s="540"/>
      <c r="B16" s="1325">
        <v>1999</v>
      </c>
      <c r="C16" s="554">
        <f>SUM(D16:F16,G48:J48)</f>
        <v>70825</v>
      </c>
      <c r="D16" s="554">
        <v>33568</v>
      </c>
      <c r="E16" s="554"/>
      <c r="F16" s="554">
        <f>SUM(G16:J16)</f>
        <v>14906</v>
      </c>
      <c r="G16" s="554">
        <v>4414</v>
      </c>
      <c r="H16" s="554">
        <v>3762</v>
      </c>
      <c r="I16" s="554">
        <v>5088</v>
      </c>
      <c r="J16" s="554">
        <v>1642</v>
      </c>
      <c r="K16" s="549"/>
      <c r="M16" s="551"/>
      <c r="N16" s="551"/>
      <c r="O16" s="551"/>
    </row>
    <row r="17" spans="1:11" s="544" customFormat="1" ht="8.1" customHeight="1">
      <c r="A17" s="540"/>
      <c r="B17" s="555"/>
      <c r="C17" s="556"/>
      <c r="D17" s="556"/>
      <c r="E17" s="556"/>
      <c r="F17" s="556"/>
      <c r="G17" s="554"/>
      <c r="H17" s="554"/>
      <c r="I17" s="554"/>
      <c r="J17" s="554"/>
      <c r="K17" s="543"/>
    </row>
    <row r="18" spans="1:11" s="544" customFormat="1" ht="8.1" customHeight="1">
      <c r="A18" s="540"/>
      <c r="B18" s="1325">
        <v>2000</v>
      </c>
      <c r="C18" s="554">
        <f>SUM(D18:F18,G50:J50)</f>
        <v>70210</v>
      </c>
      <c r="D18" s="554">
        <v>33501</v>
      </c>
      <c r="E18" s="554"/>
      <c r="F18" s="554">
        <f>SUM(G18:J18)</f>
        <v>13120</v>
      </c>
      <c r="G18" s="554">
        <v>4192</v>
      </c>
      <c r="H18" s="554">
        <v>3437</v>
      </c>
      <c r="I18" s="554">
        <v>4796</v>
      </c>
      <c r="J18" s="554">
        <v>695</v>
      </c>
      <c r="K18" s="543"/>
    </row>
    <row r="19" spans="1:11" s="544" customFormat="1" ht="8.1" customHeight="1">
      <c r="A19" s="540"/>
      <c r="B19" s="1325">
        <v>2001</v>
      </c>
      <c r="C19" s="554">
        <f>SUM(D19:F19,G51:J51)</f>
        <v>71808</v>
      </c>
      <c r="D19" s="554">
        <v>34653</v>
      </c>
      <c r="E19" s="554"/>
      <c r="F19" s="554">
        <f>SUM(G19:J19)</f>
        <v>12056</v>
      </c>
      <c r="G19" s="554">
        <v>3485</v>
      </c>
      <c r="H19" s="554">
        <v>3372</v>
      </c>
      <c r="I19" s="554">
        <v>4440</v>
      </c>
      <c r="J19" s="554">
        <v>759</v>
      </c>
      <c r="K19" s="543"/>
    </row>
    <row r="20" spans="1:11" s="544" customFormat="1" ht="8.1" customHeight="1">
      <c r="A20" s="540"/>
      <c r="B20" s="1325">
        <v>2002</v>
      </c>
      <c r="C20" s="554">
        <f>SUM(D20:F20,G52:J52)</f>
        <v>77235</v>
      </c>
      <c r="D20" s="554">
        <v>38986</v>
      </c>
      <c r="E20" s="554"/>
      <c r="F20" s="554">
        <f>SUM(G20:J20)</f>
        <v>12094</v>
      </c>
      <c r="G20" s="554">
        <v>2940</v>
      </c>
      <c r="H20" s="554">
        <v>3512</v>
      </c>
      <c r="I20" s="554">
        <v>4390</v>
      </c>
      <c r="J20" s="554">
        <v>1252</v>
      </c>
      <c r="K20" s="543"/>
    </row>
    <row r="21" spans="1:11" s="544" customFormat="1" ht="8.1" customHeight="1">
      <c r="A21" s="540"/>
      <c r="B21" s="1325">
        <v>2003</v>
      </c>
      <c r="C21" s="554">
        <f>SUM(D21:F21,G53:J53)</f>
        <v>79834</v>
      </c>
      <c r="D21" s="554">
        <v>41662</v>
      </c>
      <c r="E21" s="554"/>
      <c r="F21" s="554">
        <f>SUM(G21:J21)</f>
        <v>11597</v>
      </c>
      <c r="G21" s="554">
        <v>3472</v>
      </c>
      <c r="H21" s="554">
        <v>3183</v>
      </c>
      <c r="I21" s="554">
        <v>4364</v>
      </c>
      <c r="J21" s="554">
        <v>578</v>
      </c>
      <c r="K21" s="543"/>
    </row>
    <row r="22" spans="1:11" s="544" customFormat="1" ht="8.1" customHeight="1">
      <c r="A22" s="540"/>
      <c r="B22" s="1325">
        <v>2004</v>
      </c>
      <c r="C22" s="554">
        <f>SUM(D22:F22,G54:J54)</f>
        <v>91396</v>
      </c>
      <c r="D22" s="554">
        <v>46436</v>
      </c>
      <c r="E22" s="556"/>
      <c r="F22" s="554">
        <f>SUM(G22:J22)</f>
        <v>13101</v>
      </c>
      <c r="G22" s="554">
        <v>3769</v>
      </c>
      <c r="H22" s="554">
        <v>3485</v>
      </c>
      <c r="I22" s="554">
        <v>4811</v>
      </c>
      <c r="J22" s="554">
        <v>1036</v>
      </c>
      <c r="K22" s="543"/>
    </row>
    <row r="23" spans="1:11" s="544" customFormat="1" ht="8.1" customHeight="1">
      <c r="A23" s="540"/>
      <c r="B23" s="555"/>
      <c r="C23" s="556"/>
      <c r="D23" s="556"/>
      <c r="E23" s="556"/>
      <c r="F23" s="556"/>
      <c r="G23" s="556"/>
      <c r="H23" s="556"/>
      <c r="I23" s="554"/>
      <c r="J23" s="556"/>
      <c r="K23" s="543"/>
    </row>
    <row r="24" spans="1:11" s="544" customFormat="1" ht="8.1" customHeight="1">
      <c r="A24" s="540"/>
      <c r="B24" s="1325">
        <v>2005</v>
      </c>
      <c r="C24" s="554">
        <f>SUM(D24:F24,G56:J56)</f>
        <v>90476</v>
      </c>
      <c r="D24" s="554">
        <v>47726</v>
      </c>
      <c r="E24" s="556"/>
      <c r="F24" s="554">
        <f>SUM(G24:J24)</f>
        <v>11557</v>
      </c>
      <c r="G24" s="554">
        <v>3300</v>
      </c>
      <c r="H24" s="554">
        <v>3757</v>
      </c>
      <c r="I24" s="554">
        <v>3791</v>
      </c>
      <c r="J24" s="554">
        <v>709</v>
      </c>
      <c r="K24" s="543"/>
    </row>
    <row r="25" spans="1:11" s="544" customFormat="1" ht="8.1" customHeight="1">
      <c r="A25" s="540"/>
      <c r="B25" s="1325">
        <v>2006</v>
      </c>
      <c r="C25" s="554">
        <f>SUM(D25:F25,G57:J57)</f>
        <v>91146</v>
      </c>
      <c r="D25" s="554">
        <v>49002</v>
      </c>
      <c r="E25" s="556"/>
      <c r="F25" s="554">
        <f>SUM(G25:J25)</f>
        <v>11075</v>
      </c>
      <c r="G25" s="554">
        <v>2757</v>
      </c>
      <c r="H25" s="554">
        <v>3875</v>
      </c>
      <c r="I25" s="554">
        <v>3323</v>
      </c>
      <c r="J25" s="554">
        <v>1120</v>
      </c>
      <c r="K25" s="543"/>
    </row>
    <row r="26" spans="1:11" s="544" customFormat="1" ht="8.1" customHeight="1">
      <c r="A26" s="540"/>
      <c r="B26" s="1325">
        <v>2007</v>
      </c>
      <c r="C26" s="554">
        <f>SUM(D26:F26,G58:J58)</f>
        <v>106432</v>
      </c>
      <c r="D26" s="554">
        <v>53402</v>
      </c>
      <c r="E26" s="556"/>
      <c r="F26" s="554">
        <f>SUM(G26:J26)</f>
        <v>15172</v>
      </c>
      <c r="G26" s="554">
        <v>3895</v>
      </c>
      <c r="H26" s="554">
        <v>7340</v>
      </c>
      <c r="I26" s="554">
        <v>3174</v>
      </c>
      <c r="J26" s="554">
        <v>763</v>
      </c>
      <c r="K26" s="543"/>
    </row>
    <row r="27" spans="1:11" s="544" customFormat="1" ht="8.1" customHeight="1">
      <c r="A27" s="540"/>
      <c r="B27" s="1325">
        <v>2008</v>
      </c>
      <c r="C27" s="554">
        <f>SUM(D27:F27,G59:J59)</f>
        <v>111715</v>
      </c>
      <c r="D27" s="554">
        <v>58728</v>
      </c>
      <c r="E27" s="556"/>
      <c r="F27" s="554">
        <v>15780</v>
      </c>
      <c r="G27" s="554">
        <v>4545</v>
      </c>
      <c r="H27" s="554">
        <v>7647</v>
      </c>
      <c r="I27" s="554">
        <v>2818</v>
      </c>
      <c r="J27" s="554">
        <v>770</v>
      </c>
      <c r="K27" s="543"/>
    </row>
    <row r="28" spans="1:11" s="544" customFormat="1" ht="8.1" customHeight="1">
      <c r="A28" s="540"/>
      <c r="B28" s="1325">
        <v>2009</v>
      </c>
      <c r="C28" s="554">
        <f>SUM(D28:F28,G60:J60)</f>
        <v>119126</v>
      </c>
      <c r="D28" s="554">
        <v>60046</v>
      </c>
      <c r="E28" s="556"/>
      <c r="F28" s="554">
        <f>SUM(G28:J28)</f>
        <v>17729</v>
      </c>
      <c r="G28" s="554">
        <v>4865</v>
      </c>
      <c r="H28" s="554">
        <v>6120</v>
      </c>
      <c r="I28" s="554">
        <v>3486</v>
      </c>
      <c r="J28" s="554">
        <v>3258</v>
      </c>
      <c r="K28" s="543"/>
    </row>
    <row r="29" spans="1:11" s="544" customFormat="1" ht="8.1" customHeight="1">
      <c r="A29" s="540"/>
      <c r="B29" s="1325"/>
      <c r="C29" s="554"/>
      <c r="D29" s="554"/>
      <c r="E29" s="556"/>
      <c r="F29" s="554"/>
      <c r="G29" s="554"/>
      <c r="H29" s="554"/>
      <c r="I29" s="554"/>
      <c r="J29" s="554"/>
      <c r="K29" s="543"/>
    </row>
    <row r="30" spans="1:11" s="544" customFormat="1" ht="8.1" customHeight="1">
      <c r="A30" s="540"/>
      <c r="B30" s="1325">
        <v>2010</v>
      </c>
      <c r="C30" s="554">
        <f>SUM(D30:F30,G62:J62)</f>
        <v>125369</v>
      </c>
      <c r="D30" s="554">
        <v>63963</v>
      </c>
      <c r="E30" s="556"/>
      <c r="F30" s="554">
        <f>SUM(G30:J30)</f>
        <v>16144</v>
      </c>
      <c r="G30" s="554">
        <v>5449</v>
      </c>
      <c r="H30" s="554">
        <v>6346</v>
      </c>
      <c r="I30" s="554">
        <v>3476</v>
      </c>
      <c r="J30" s="554">
        <v>873</v>
      </c>
      <c r="K30" s="543"/>
    </row>
    <row r="31" spans="1:11" s="544" customFormat="1" ht="8.1" customHeight="1">
      <c r="A31" s="540"/>
      <c r="B31" s="1325">
        <v>2011</v>
      </c>
      <c r="C31" s="554">
        <f>SUM(D31:F31,G63:J63)</f>
        <v>124014</v>
      </c>
      <c r="D31" s="554">
        <v>63030</v>
      </c>
      <c r="E31" s="556"/>
      <c r="F31" s="554">
        <f>SUM(G31:J31)</f>
        <v>15718</v>
      </c>
      <c r="G31" s="554">
        <v>4614</v>
      </c>
      <c r="H31" s="554">
        <v>6950</v>
      </c>
      <c r="I31" s="554">
        <v>3206</v>
      </c>
      <c r="J31" s="554">
        <v>948</v>
      </c>
      <c r="K31" s="543"/>
    </row>
    <row r="32" spans="1:11" s="544" customFormat="1" ht="8.1" customHeight="1">
      <c r="A32" s="540"/>
      <c r="B32" s="1325">
        <v>2012</v>
      </c>
      <c r="C32" s="554">
        <f>SUM(D32:F32,G64:J64)</f>
        <v>129795</v>
      </c>
      <c r="D32" s="554">
        <v>62770</v>
      </c>
      <c r="E32" s="556"/>
      <c r="F32" s="554">
        <f>SUM(G32:J32)</f>
        <v>16307</v>
      </c>
      <c r="G32" s="554">
        <v>5151</v>
      </c>
      <c r="H32" s="554">
        <v>7214</v>
      </c>
      <c r="I32" s="554">
        <v>2550</v>
      </c>
      <c r="J32" s="554">
        <v>1392</v>
      </c>
      <c r="K32" s="543"/>
    </row>
    <row r="33" spans="1:11" s="544" customFormat="1" ht="8.25" customHeight="1">
      <c r="A33" s="540"/>
      <c r="B33" s="541"/>
      <c r="C33" s="556"/>
      <c r="D33" s="556"/>
      <c r="E33" s="556"/>
      <c r="F33" s="556"/>
      <c r="G33" s="556"/>
      <c r="H33" s="556"/>
      <c r="I33" s="556"/>
      <c r="K33" s="543"/>
    </row>
    <row r="34" spans="1:11" s="544" customFormat="1" ht="12" customHeight="1">
      <c r="A34" s="540"/>
      <c r="B34" s="541"/>
      <c r="C34" s="556"/>
      <c r="D34" s="556"/>
      <c r="E34" s="556"/>
      <c r="F34" s="556"/>
      <c r="G34" s="556"/>
      <c r="H34" s="556"/>
      <c r="I34" s="556"/>
      <c r="K34" s="543"/>
    </row>
    <row r="35" spans="1:11" s="544" customFormat="1" ht="11.1" customHeight="1">
      <c r="A35" s="540"/>
      <c r="B35" s="541"/>
      <c r="C35" s="556"/>
      <c r="D35" s="556"/>
      <c r="E35" s="556"/>
      <c r="F35" s="556"/>
      <c r="G35" s="556"/>
      <c r="H35" s="556"/>
      <c r="I35" s="556"/>
      <c r="J35" s="129" t="s">
        <v>273</v>
      </c>
      <c r="K35" s="543"/>
    </row>
    <row r="36" spans="1:11" s="544" customFormat="1" ht="11.1" customHeight="1">
      <c r="A36" s="540"/>
      <c r="B36" s="461"/>
      <c r="C36" s="556"/>
      <c r="D36" s="556"/>
      <c r="E36" s="556"/>
      <c r="F36" s="556"/>
      <c r="G36" s="556"/>
      <c r="H36" s="556"/>
      <c r="I36" s="556"/>
      <c r="J36" s="557" t="s">
        <v>70</v>
      </c>
      <c r="K36" s="543"/>
    </row>
    <row r="37" spans="1:11" s="550" customFormat="1" ht="3" customHeight="1">
      <c r="A37" s="546"/>
      <c r="B37" s="547"/>
      <c r="C37" s="558"/>
      <c r="D37" s="558"/>
      <c r="E37" s="558"/>
      <c r="F37" s="558"/>
      <c r="G37" s="558"/>
      <c r="H37" s="558"/>
      <c r="I37" s="558"/>
      <c r="J37" s="558"/>
      <c r="K37" s="549"/>
    </row>
    <row r="38" spans="1:11" ht="3" customHeight="1">
      <c r="A38" s="546"/>
      <c r="B38" s="1325"/>
      <c r="C38" s="554"/>
      <c r="D38" s="554"/>
      <c r="E38" s="554"/>
      <c r="F38" s="554"/>
      <c r="G38" s="554"/>
      <c r="H38" s="554"/>
      <c r="I38" s="554"/>
      <c r="J38" s="554"/>
      <c r="K38" s="549"/>
    </row>
    <row r="39" spans="1:11" ht="7.5" customHeight="1">
      <c r="A39" s="546"/>
      <c r="B39" s="1457" t="s">
        <v>3</v>
      </c>
      <c r="C39" s="554"/>
      <c r="D39" s="554"/>
      <c r="E39" s="554"/>
      <c r="F39" s="554"/>
      <c r="G39" s="1458" t="s">
        <v>266</v>
      </c>
      <c r="H39" s="1458" t="s">
        <v>267</v>
      </c>
      <c r="I39" s="1458" t="s">
        <v>268</v>
      </c>
      <c r="J39" s="1458" t="s">
        <v>242</v>
      </c>
      <c r="K39" s="549"/>
    </row>
    <row r="40" spans="1:11" ht="7.5" customHeight="1">
      <c r="A40" s="546"/>
      <c r="B40" s="1457"/>
      <c r="C40" s="554"/>
      <c r="D40" s="554"/>
      <c r="E40" s="554"/>
      <c r="F40" s="554"/>
      <c r="G40" s="1458"/>
      <c r="H40" s="1458"/>
      <c r="I40" s="1458"/>
      <c r="J40" s="1458"/>
      <c r="K40" s="549"/>
    </row>
    <row r="41" spans="1:11" ht="8.25" customHeight="1">
      <c r="A41" s="546"/>
      <c r="B41" s="1457"/>
      <c r="C41" s="554"/>
      <c r="D41" s="559"/>
      <c r="E41" s="559"/>
      <c r="F41" s="559"/>
      <c r="G41" s="1458"/>
      <c r="H41" s="1458"/>
      <c r="I41" s="1458"/>
      <c r="J41" s="1458"/>
      <c r="K41" s="549"/>
    </row>
    <row r="42" spans="1:11" ht="3" customHeight="1">
      <c r="A42" s="546"/>
      <c r="B42" s="547"/>
      <c r="C42" s="558"/>
      <c r="D42" s="558"/>
      <c r="E42" s="558"/>
      <c r="F42" s="558"/>
      <c r="G42" s="558"/>
      <c r="H42" s="558"/>
      <c r="I42" s="558"/>
      <c r="J42" s="558"/>
      <c r="K42" s="549"/>
    </row>
    <row r="43" spans="1:11" ht="3" customHeight="1">
      <c r="A43" s="546"/>
      <c r="B43" s="1325"/>
      <c r="C43" s="554"/>
      <c r="D43" s="554"/>
      <c r="E43" s="554"/>
      <c r="F43" s="554"/>
      <c r="G43" s="554"/>
      <c r="H43" s="554"/>
      <c r="I43" s="554"/>
      <c r="J43" s="554"/>
      <c r="K43" s="549"/>
    </row>
    <row r="44" spans="1:11" ht="8.1" customHeight="1">
      <c r="A44" s="546"/>
      <c r="B44" s="1325">
        <v>1995</v>
      </c>
      <c r="C44" s="554"/>
      <c r="D44" s="554"/>
      <c r="E44" s="554"/>
      <c r="F44" s="554"/>
      <c r="G44" s="554">
        <v>12246</v>
      </c>
      <c r="H44" s="554">
        <v>3342</v>
      </c>
      <c r="I44" s="554">
        <v>1530</v>
      </c>
      <c r="J44" s="554">
        <v>500</v>
      </c>
      <c r="K44" s="549"/>
    </row>
    <row r="45" spans="1:11" ht="8.1" customHeight="1">
      <c r="A45" s="546"/>
      <c r="B45" s="1325">
        <v>1996</v>
      </c>
      <c r="C45" s="554"/>
      <c r="D45" s="554"/>
      <c r="E45" s="554"/>
      <c r="F45" s="554"/>
      <c r="G45" s="554">
        <v>11898</v>
      </c>
      <c r="H45" s="554">
        <v>3253</v>
      </c>
      <c r="I45" s="554">
        <v>1099</v>
      </c>
      <c r="J45" s="554">
        <v>335</v>
      </c>
      <c r="K45" s="549"/>
    </row>
    <row r="46" spans="1:11" ht="8.1" customHeight="1">
      <c r="A46" s="546"/>
      <c r="B46" s="1325">
        <v>1997</v>
      </c>
      <c r="C46" s="554"/>
      <c r="D46" s="554"/>
      <c r="E46" s="554"/>
      <c r="F46" s="554"/>
      <c r="G46" s="554">
        <v>12847</v>
      </c>
      <c r="H46" s="554">
        <v>3180</v>
      </c>
      <c r="I46" s="554">
        <v>1137</v>
      </c>
      <c r="J46" s="554">
        <v>260</v>
      </c>
      <c r="K46" s="549"/>
    </row>
    <row r="47" spans="1:11" ht="8.1" customHeight="1">
      <c r="A47" s="546"/>
      <c r="B47" s="1325">
        <v>1998</v>
      </c>
      <c r="C47" s="554"/>
      <c r="D47" s="554"/>
      <c r="E47" s="554"/>
      <c r="F47" s="554"/>
      <c r="G47" s="554">
        <v>14391</v>
      </c>
      <c r="H47" s="554">
        <v>3953</v>
      </c>
      <c r="I47" s="554">
        <v>1250</v>
      </c>
      <c r="J47" s="554">
        <v>202</v>
      </c>
      <c r="K47" s="549"/>
    </row>
    <row r="48" spans="1:11" ht="8.1" customHeight="1">
      <c r="A48" s="546"/>
      <c r="B48" s="1325">
        <v>1999</v>
      </c>
      <c r="C48" s="554"/>
      <c r="D48" s="554"/>
      <c r="E48" s="554"/>
      <c r="F48" s="554"/>
      <c r="G48" s="554">
        <v>15567</v>
      </c>
      <c r="H48" s="554">
        <v>4712</v>
      </c>
      <c r="I48" s="554">
        <v>1830</v>
      </c>
      <c r="J48" s="554">
        <v>242</v>
      </c>
      <c r="K48" s="549"/>
    </row>
    <row r="49" spans="1:11" ht="8.1" customHeight="1">
      <c r="A49" s="546"/>
      <c r="B49" s="1325"/>
      <c r="C49" s="554"/>
      <c r="D49" s="554"/>
      <c r="E49" s="554"/>
      <c r="F49" s="554"/>
      <c r="G49" s="554"/>
      <c r="H49" s="554"/>
      <c r="I49" s="554"/>
      <c r="J49" s="554"/>
      <c r="K49" s="549"/>
    </row>
    <row r="50" spans="1:11" ht="8.1" customHeight="1">
      <c r="A50" s="546"/>
      <c r="B50" s="1325">
        <v>2000</v>
      </c>
      <c r="C50" s="554"/>
      <c r="D50" s="554"/>
      <c r="E50" s="554"/>
      <c r="F50" s="554"/>
      <c r="G50" s="554">
        <v>16607</v>
      </c>
      <c r="H50" s="554">
        <v>4508</v>
      </c>
      <c r="I50" s="554">
        <v>1562</v>
      </c>
      <c r="J50" s="554">
        <v>912</v>
      </c>
      <c r="K50" s="549"/>
    </row>
    <row r="51" spans="1:11" ht="8.1" customHeight="1">
      <c r="A51" s="546"/>
      <c r="B51" s="1325">
        <v>2001</v>
      </c>
      <c r="C51" s="554"/>
      <c r="D51" s="554"/>
      <c r="E51" s="554"/>
      <c r="F51" s="554"/>
      <c r="G51" s="554">
        <v>17245</v>
      </c>
      <c r="H51" s="554">
        <v>3537</v>
      </c>
      <c r="I51" s="554">
        <v>2493</v>
      </c>
      <c r="J51" s="554">
        <v>1824</v>
      </c>
      <c r="K51" s="549"/>
    </row>
    <row r="52" spans="1:11" ht="8.1" customHeight="1">
      <c r="A52" s="546"/>
      <c r="B52" s="1325">
        <v>2002</v>
      </c>
      <c r="C52" s="554"/>
      <c r="D52" s="554"/>
      <c r="E52" s="1325"/>
      <c r="F52" s="554"/>
      <c r="G52" s="554">
        <v>19119</v>
      </c>
      <c r="H52" s="554">
        <v>3016</v>
      </c>
      <c r="I52" s="554">
        <v>3731</v>
      </c>
      <c r="J52" s="554">
        <v>289</v>
      </c>
      <c r="K52" s="549"/>
    </row>
    <row r="53" spans="1:11" ht="8.1" customHeight="1">
      <c r="A53" s="546"/>
      <c r="B53" s="1325">
        <v>2003</v>
      </c>
      <c r="C53" s="554"/>
      <c r="D53" s="554"/>
      <c r="E53" s="554"/>
      <c r="F53" s="554"/>
      <c r="G53" s="554">
        <v>19114</v>
      </c>
      <c r="H53" s="554">
        <v>3979</v>
      </c>
      <c r="I53" s="554">
        <v>3021</v>
      </c>
      <c r="J53" s="554">
        <v>461</v>
      </c>
      <c r="K53" s="549"/>
    </row>
    <row r="54" spans="1:11" ht="8.1" customHeight="1">
      <c r="A54" s="546"/>
      <c r="B54" s="1325">
        <v>2004</v>
      </c>
      <c r="C54" s="554"/>
      <c r="D54" s="554"/>
      <c r="E54" s="554"/>
      <c r="F54" s="554"/>
      <c r="G54" s="554">
        <v>22048</v>
      </c>
      <c r="H54" s="554">
        <v>4341</v>
      </c>
      <c r="I54" s="554">
        <v>4546</v>
      </c>
      <c r="J54" s="554">
        <v>924</v>
      </c>
      <c r="K54" s="549"/>
    </row>
    <row r="55" spans="1:11" ht="8.1" customHeight="1">
      <c r="A55" s="546"/>
      <c r="B55" s="1325"/>
      <c r="C55" s="554"/>
      <c r="D55" s="554"/>
      <c r="E55" s="554"/>
      <c r="F55" s="554"/>
      <c r="G55" s="554"/>
      <c r="H55" s="554"/>
      <c r="I55" s="554"/>
      <c r="J55" s="554"/>
      <c r="K55" s="549"/>
    </row>
    <row r="56" spans="1:11" ht="8.1" customHeight="1">
      <c r="A56" s="546"/>
      <c r="B56" s="1325">
        <v>2005</v>
      </c>
      <c r="C56" s="554"/>
      <c r="D56" s="554"/>
      <c r="E56" s="554"/>
      <c r="F56" s="554"/>
      <c r="G56" s="554">
        <v>22743</v>
      </c>
      <c r="H56" s="554">
        <v>4017</v>
      </c>
      <c r="I56" s="554">
        <v>4119</v>
      </c>
      <c r="J56" s="554">
        <v>314</v>
      </c>
      <c r="K56" s="549"/>
    </row>
    <row r="57" spans="1:11" ht="8.1" customHeight="1">
      <c r="A57" s="546"/>
      <c r="B57" s="1325">
        <v>2006</v>
      </c>
      <c r="C57" s="554"/>
      <c r="D57" s="554"/>
      <c r="E57" s="554"/>
      <c r="F57" s="554"/>
      <c r="G57" s="554">
        <v>22792</v>
      </c>
      <c r="H57" s="554">
        <v>4366</v>
      </c>
      <c r="I57" s="554">
        <v>3037</v>
      </c>
      <c r="J57" s="554">
        <v>874</v>
      </c>
      <c r="K57" s="549"/>
    </row>
    <row r="58" spans="1:11" ht="8.1" customHeight="1">
      <c r="A58" s="546"/>
      <c r="B58" s="1325">
        <v>2007</v>
      </c>
      <c r="C58" s="554"/>
      <c r="D58" s="554"/>
      <c r="E58" s="554"/>
      <c r="F58" s="554"/>
      <c r="G58" s="554">
        <v>26519</v>
      </c>
      <c r="H58" s="554">
        <v>4299</v>
      </c>
      <c r="I58" s="554">
        <v>5776</v>
      </c>
      <c r="J58" s="554">
        <v>1264</v>
      </c>
      <c r="K58" s="549"/>
    </row>
    <row r="59" spans="1:11" ht="8.1" customHeight="1">
      <c r="A59" s="546"/>
      <c r="B59" s="1325">
        <v>2008</v>
      </c>
      <c r="C59" s="554"/>
      <c r="D59" s="554"/>
      <c r="E59" s="554"/>
      <c r="F59" s="554"/>
      <c r="G59" s="554">
        <v>27334</v>
      </c>
      <c r="H59" s="554">
        <v>3903</v>
      </c>
      <c r="I59" s="554">
        <v>5530</v>
      </c>
      <c r="J59" s="554">
        <v>440</v>
      </c>
      <c r="K59" s="549"/>
    </row>
    <row r="60" spans="1:11" ht="8.1" customHeight="1">
      <c r="A60" s="546"/>
      <c r="B60" s="1325">
        <v>2009</v>
      </c>
      <c r="C60" s="554"/>
      <c r="D60" s="554"/>
      <c r="E60" s="554"/>
      <c r="F60" s="554"/>
      <c r="G60" s="554">
        <v>29579</v>
      </c>
      <c r="H60" s="554">
        <v>6410</v>
      </c>
      <c r="I60" s="554">
        <v>4639</v>
      </c>
      <c r="J60" s="554">
        <v>723</v>
      </c>
      <c r="K60" s="549"/>
    </row>
    <row r="61" spans="1:11" ht="8.1" customHeight="1">
      <c r="A61" s="546"/>
      <c r="B61" s="1325"/>
      <c r="C61" s="554"/>
      <c r="D61" s="554"/>
      <c r="E61" s="554"/>
      <c r="F61" s="554"/>
      <c r="G61" s="554"/>
      <c r="H61" s="554"/>
      <c r="I61" s="554"/>
      <c r="J61" s="554"/>
      <c r="K61" s="549"/>
    </row>
    <row r="62" spans="1:11" ht="8.1" customHeight="1">
      <c r="A62" s="546"/>
      <c r="B62" s="1325">
        <v>2010</v>
      </c>
      <c r="C62" s="554"/>
      <c r="D62" s="554"/>
      <c r="E62" s="554"/>
      <c r="F62" s="554"/>
      <c r="G62" s="554">
        <v>33117</v>
      </c>
      <c r="H62" s="554">
        <v>5808</v>
      </c>
      <c r="I62" s="554">
        <v>5468</v>
      </c>
      <c r="J62" s="554">
        <v>869</v>
      </c>
      <c r="K62" s="549"/>
    </row>
    <row r="63" spans="1:11" ht="8.1" customHeight="1">
      <c r="A63" s="546"/>
      <c r="B63" s="1325">
        <v>2011</v>
      </c>
      <c r="C63" s="554"/>
      <c r="D63" s="554"/>
      <c r="E63" s="554"/>
      <c r="F63" s="554"/>
      <c r="G63" s="554">
        <v>33262</v>
      </c>
      <c r="H63" s="554">
        <v>5280</v>
      </c>
      <c r="I63" s="554">
        <v>5765</v>
      </c>
      <c r="J63" s="554">
        <v>959</v>
      </c>
      <c r="K63" s="549"/>
    </row>
    <row r="64" spans="1:11" ht="8.1" customHeight="1">
      <c r="A64" s="546"/>
      <c r="B64" s="1325">
        <v>2012</v>
      </c>
      <c r="C64" s="554"/>
      <c r="D64" s="554"/>
      <c r="E64" s="554"/>
      <c r="F64" s="554"/>
      <c r="G64" s="554">
        <v>32847</v>
      </c>
      <c r="H64" s="554">
        <v>8684</v>
      </c>
      <c r="I64" s="554">
        <v>8538</v>
      </c>
      <c r="J64" s="554">
        <v>649</v>
      </c>
      <c r="K64" s="549"/>
    </row>
    <row r="65" spans="1:12" ht="3" customHeight="1">
      <c r="A65" s="546"/>
      <c r="B65" s="547"/>
      <c r="C65" s="548"/>
      <c r="D65" s="548"/>
      <c r="E65" s="548"/>
      <c r="F65" s="548"/>
      <c r="G65" s="548"/>
      <c r="H65" s="548"/>
      <c r="I65" s="548"/>
      <c r="J65" s="548"/>
      <c r="K65" s="549"/>
    </row>
    <row r="66" spans="1:12" ht="3" customHeight="1">
      <c r="A66" s="546"/>
      <c r="B66" s="1325"/>
      <c r="C66" s="551"/>
      <c r="D66" s="551"/>
      <c r="E66" s="551"/>
      <c r="F66" s="551"/>
      <c r="G66" s="551"/>
      <c r="H66" s="551"/>
      <c r="I66" s="551"/>
      <c r="J66" s="551"/>
      <c r="K66" s="549"/>
    </row>
    <row r="67" spans="1:12" ht="9" customHeight="1">
      <c r="A67" s="546"/>
      <c r="B67" s="469" t="s">
        <v>269</v>
      </c>
      <c r="C67" s="551"/>
      <c r="D67" s="551"/>
      <c r="E67" s="551"/>
      <c r="F67" s="551"/>
      <c r="G67" s="551"/>
      <c r="H67" s="551"/>
      <c r="I67" s="551"/>
      <c r="J67" s="551"/>
      <c r="K67" s="549"/>
    </row>
    <row r="68" spans="1:12" ht="9" customHeight="1">
      <c r="A68" s="546"/>
      <c r="B68" s="469" t="s">
        <v>270</v>
      </c>
      <c r="C68" s="551"/>
      <c r="D68" s="551"/>
      <c r="E68" s="551"/>
      <c r="F68" s="551"/>
      <c r="G68" s="551"/>
      <c r="H68" s="551"/>
      <c r="I68" s="551"/>
      <c r="J68" s="551"/>
      <c r="K68" s="549"/>
    </row>
    <row r="69" spans="1:12" ht="9" customHeight="1">
      <c r="A69" s="546"/>
      <c r="B69" s="560" t="s">
        <v>271</v>
      </c>
      <c r="C69" s="551"/>
      <c r="D69" s="551"/>
      <c r="E69" s="551"/>
      <c r="F69" s="551"/>
      <c r="G69" s="551"/>
      <c r="H69" s="551"/>
      <c r="I69" s="551"/>
      <c r="J69" s="551"/>
      <c r="K69" s="549"/>
    </row>
    <row r="70" spans="1:12" s="508" customFormat="1" ht="9" customHeight="1">
      <c r="A70" s="531"/>
      <c r="B70" s="438" t="s">
        <v>246</v>
      </c>
      <c r="C70" s="514"/>
      <c r="D70" s="514"/>
      <c r="E70" s="514"/>
      <c r="F70" s="514"/>
      <c r="G70" s="514"/>
      <c r="H70" s="527"/>
      <c r="I70" s="561"/>
      <c r="K70" s="512"/>
    </row>
    <row r="71" spans="1:12" ht="4.5" customHeight="1">
      <c r="A71" s="562"/>
      <c r="B71" s="563"/>
      <c r="C71" s="563"/>
      <c r="D71" s="563"/>
      <c r="E71" s="563"/>
      <c r="F71" s="563"/>
      <c r="G71" s="563"/>
      <c r="H71" s="563"/>
      <c r="I71" s="563"/>
      <c r="J71" s="563"/>
      <c r="K71" s="564"/>
    </row>
    <row r="72" spans="1:12" ht="8.4" hidden="1" customHeight="1">
      <c r="L72" s="539" t="s">
        <v>36</v>
      </c>
    </row>
    <row r="73" spans="1:12" ht="8.4" hidden="1" customHeight="1"/>
    <row r="74" spans="1:12" ht="8.4" hidden="1" customHeight="1"/>
    <row r="75" spans="1:12" ht="3" hidden="1" customHeight="1">
      <c r="B75" s="539"/>
      <c r="C75" s="539"/>
      <c r="D75" s="539"/>
      <c r="E75" s="539"/>
      <c r="F75" s="539"/>
      <c r="G75" s="539"/>
      <c r="H75" s="539"/>
      <c r="I75" s="539"/>
      <c r="J75" s="539"/>
    </row>
    <row r="76" spans="1:12" ht="3" hidden="1" customHeight="1">
      <c r="B76" s="539"/>
      <c r="C76" s="539"/>
      <c r="D76" s="539"/>
      <c r="E76" s="539"/>
      <c r="F76" s="539"/>
      <c r="G76" s="539"/>
      <c r="H76" s="539"/>
      <c r="I76" s="539"/>
      <c r="J76" s="539"/>
    </row>
    <row r="77" spans="1:12" ht="9" hidden="1" customHeight="1"/>
    <row r="78" spans="1:12" ht="9" hidden="1" customHeight="1"/>
    <row r="79" spans="1:12" ht="9" hidden="1" customHeight="1"/>
    <row r="80" spans="1:12" ht="9" hidden="1" customHeight="1"/>
    <row r="81" spans="2:10" ht="9" hidden="1" customHeight="1"/>
    <row r="82" spans="2:10" ht="9" hidden="1" customHeight="1"/>
    <row r="83" spans="2:10" ht="9" hidden="1" customHeight="1"/>
    <row r="84" spans="2:10" ht="9" hidden="1" customHeight="1">
      <c r="B84" s="539"/>
      <c r="C84" s="539"/>
      <c r="D84" s="539"/>
      <c r="E84" s="539"/>
      <c r="F84" s="539"/>
      <c r="G84" s="539"/>
      <c r="H84" s="539"/>
      <c r="I84" s="539"/>
      <c r="J84" s="539"/>
    </row>
    <row r="85" spans="2:10" ht="9" hidden="1" customHeight="1">
      <c r="B85" s="539"/>
      <c r="C85" s="539"/>
      <c r="D85" s="539"/>
      <c r="E85" s="539"/>
      <c r="F85" s="539"/>
      <c r="G85" s="539"/>
      <c r="H85" s="539"/>
      <c r="I85" s="539"/>
      <c r="J85" s="539"/>
    </row>
    <row r="86" spans="2:10" ht="9" hidden="1" customHeight="1">
      <c r="B86" s="539"/>
      <c r="C86" s="539"/>
      <c r="D86" s="539"/>
      <c r="E86" s="539"/>
      <c r="F86" s="539"/>
      <c r="G86" s="539"/>
      <c r="H86" s="539"/>
      <c r="I86" s="539"/>
      <c r="J86" s="539"/>
    </row>
    <row r="87" spans="2:10" ht="9" hidden="1" customHeight="1">
      <c r="B87" s="539"/>
      <c r="C87" s="539"/>
      <c r="D87" s="539"/>
      <c r="E87" s="539"/>
      <c r="F87" s="539"/>
      <c r="G87" s="539"/>
      <c r="H87" s="539"/>
      <c r="I87" s="539"/>
      <c r="J87" s="539"/>
    </row>
    <row r="88" spans="2:10" ht="9" hidden="1" customHeight="1">
      <c r="B88" s="539"/>
      <c r="C88" s="539"/>
      <c r="D88" s="539"/>
      <c r="E88" s="539"/>
      <c r="F88" s="539"/>
      <c r="G88" s="539"/>
      <c r="H88" s="539"/>
      <c r="I88" s="539"/>
      <c r="J88" s="539"/>
    </row>
    <row r="89" spans="2:10" ht="9" hidden="1" customHeight="1">
      <c r="B89" s="539"/>
      <c r="C89" s="539"/>
      <c r="D89" s="539"/>
      <c r="E89" s="539"/>
      <c r="F89" s="539"/>
      <c r="G89" s="539"/>
      <c r="H89" s="539"/>
      <c r="I89" s="539"/>
      <c r="J89" s="539"/>
    </row>
    <row r="90" spans="2:10" ht="9" hidden="1" customHeight="1">
      <c r="B90" s="539"/>
      <c r="C90" s="539"/>
      <c r="D90" s="539"/>
      <c r="E90" s="539"/>
      <c r="F90" s="539"/>
      <c r="G90" s="539"/>
      <c r="H90" s="539"/>
      <c r="I90" s="539"/>
      <c r="J90" s="539"/>
    </row>
    <row r="91" spans="2:10" ht="9" hidden="1" customHeight="1">
      <c r="B91" s="539"/>
      <c r="C91" s="539"/>
      <c r="D91" s="539"/>
      <c r="E91" s="539"/>
      <c r="F91" s="539"/>
      <c r="G91" s="539"/>
      <c r="H91" s="539"/>
      <c r="I91" s="539"/>
      <c r="J91" s="539"/>
    </row>
    <row r="92" spans="2:10" ht="9" hidden="1" customHeight="1">
      <c r="B92" s="539"/>
      <c r="C92" s="539"/>
      <c r="D92" s="539"/>
      <c r="E92" s="539"/>
      <c r="F92" s="539"/>
      <c r="G92" s="539"/>
      <c r="H92" s="539"/>
      <c r="I92" s="539"/>
      <c r="J92" s="539"/>
    </row>
    <row r="93" spans="2:10" ht="9" hidden="1" customHeight="1">
      <c r="B93" s="539"/>
      <c r="C93" s="539"/>
      <c r="D93" s="539"/>
      <c r="E93" s="539"/>
      <c r="F93" s="539"/>
      <c r="G93" s="539"/>
      <c r="H93" s="539"/>
      <c r="I93" s="539"/>
      <c r="J93" s="539"/>
    </row>
    <row r="94" spans="2:10" ht="9" hidden="1" customHeight="1">
      <c r="B94" s="539"/>
      <c r="C94" s="539"/>
      <c r="D94" s="539"/>
      <c r="E94" s="539"/>
      <c r="F94" s="539"/>
      <c r="G94" s="539"/>
      <c r="H94" s="539"/>
      <c r="I94" s="539"/>
      <c r="J94" s="539"/>
    </row>
    <row r="95" spans="2:10" ht="9" hidden="1" customHeight="1">
      <c r="B95" s="539"/>
      <c r="C95" s="539"/>
      <c r="D95" s="539"/>
      <c r="E95" s="539"/>
      <c r="F95" s="539"/>
      <c r="G95" s="539"/>
      <c r="H95" s="539"/>
      <c r="I95" s="539"/>
      <c r="J95" s="539"/>
    </row>
    <row r="96" spans="2:10" ht="9" hidden="1" customHeight="1">
      <c r="B96" s="539"/>
      <c r="C96" s="539"/>
      <c r="D96" s="539"/>
      <c r="E96" s="539"/>
      <c r="F96" s="539"/>
      <c r="G96" s="539"/>
      <c r="H96" s="539"/>
      <c r="I96" s="539"/>
      <c r="J96" s="539"/>
    </row>
    <row r="97" spans="2:10" ht="9" hidden="1" customHeight="1">
      <c r="B97" s="539"/>
      <c r="C97" s="539"/>
      <c r="D97" s="539"/>
      <c r="E97" s="539"/>
      <c r="F97" s="539"/>
      <c r="G97" s="539"/>
      <c r="H97" s="539"/>
      <c r="I97" s="539"/>
      <c r="J97" s="539"/>
    </row>
    <row r="98" spans="2:10" ht="9" hidden="1" customHeight="1">
      <c r="B98" s="539"/>
      <c r="C98" s="539"/>
      <c r="D98" s="539"/>
      <c r="E98" s="539"/>
      <c r="F98" s="539"/>
      <c r="G98" s="539"/>
      <c r="H98" s="539"/>
      <c r="I98" s="539"/>
      <c r="J98" s="539"/>
    </row>
    <row r="99" spans="2:10" ht="9" hidden="1" customHeight="1">
      <c r="B99" s="539"/>
      <c r="C99" s="539"/>
      <c r="D99" s="539"/>
      <c r="E99" s="539"/>
      <c r="F99" s="539"/>
      <c r="G99" s="539"/>
      <c r="H99" s="539"/>
      <c r="I99" s="539"/>
      <c r="J99" s="539"/>
    </row>
    <row r="100" spans="2:10" ht="9" hidden="1" customHeight="1">
      <c r="B100" s="539"/>
      <c r="C100" s="539"/>
      <c r="D100" s="539"/>
      <c r="E100" s="539"/>
      <c r="F100" s="539"/>
      <c r="G100" s="539"/>
      <c r="H100" s="539"/>
      <c r="I100" s="539"/>
      <c r="J100" s="539"/>
    </row>
    <row r="101" spans="2:10" ht="9" hidden="1" customHeight="1">
      <c r="B101" s="539"/>
      <c r="C101" s="539"/>
      <c r="D101" s="539"/>
      <c r="E101" s="539"/>
      <c r="F101" s="539"/>
      <c r="G101" s="539"/>
      <c r="H101" s="539"/>
      <c r="I101" s="539"/>
      <c r="J101" s="539"/>
    </row>
    <row r="102" spans="2:10" ht="9" hidden="1" customHeight="1">
      <c r="B102" s="539"/>
      <c r="C102" s="539"/>
      <c r="D102" s="539"/>
      <c r="E102" s="539"/>
      <c r="F102" s="539"/>
      <c r="G102" s="539"/>
      <c r="H102" s="539"/>
      <c r="I102" s="539"/>
      <c r="J102" s="539"/>
    </row>
    <row r="103" spans="2:10" ht="9" hidden="1" customHeight="1">
      <c r="B103" s="539"/>
      <c r="C103" s="539"/>
      <c r="D103" s="539"/>
      <c r="E103" s="539"/>
      <c r="F103" s="539"/>
      <c r="G103" s="539"/>
      <c r="H103" s="539"/>
      <c r="I103" s="539"/>
      <c r="J103" s="539"/>
    </row>
    <row r="104" spans="2:10" ht="9" hidden="1" customHeight="1">
      <c r="B104" s="539"/>
      <c r="C104" s="539"/>
      <c r="D104" s="539"/>
      <c r="E104" s="539"/>
      <c r="F104" s="539"/>
      <c r="G104" s="539"/>
      <c r="H104" s="539"/>
      <c r="I104" s="539"/>
      <c r="J104" s="539"/>
    </row>
    <row r="105" spans="2:10" ht="3" hidden="1" customHeight="1">
      <c r="B105" s="539"/>
      <c r="C105" s="539"/>
      <c r="D105" s="539"/>
      <c r="E105" s="539"/>
      <c r="F105" s="539"/>
      <c r="G105" s="539"/>
      <c r="H105" s="539"/>
      <c r="I105" s="539"/>
      <c r="J105" s="539"/>
    </row>
    <row r="106" spans="2:10" ht="3" hidden="1" customHeight="1">
      <c r="B106" s="539"/>
      <c r="C106" s="539"/>
      <c r="D106" s="539"/>
      <c r="E106" s="539"/>
      <c r="F106" s="539"/>
      <c r="G106" s="539"/>
      <c r="H106" s="539"/>
      <c r="I106" s="539"/>
      <c r="J106" s="539"/>
    </row>
    <row r="107" spans="2:10" ht="8.4" hidden="1" customHeight="1">
      <c r="B107" s="539"/>
      <c r="C107" s="539"/>
      <c r="D107" s="539"/>
      <c r="E107" s="539"/>
      <c r="F107" s="539"/>
      <c r="G107" s="539"/>
      <c r="H107" s="539"/>
      <c r="I107" s="539"/>
      <c r="J107" s="539"/>
    </row>
    <row r="108" spans="2:10" ht="8.4" hidden="1" customHeight="1">
      <c r="B108" s="539"/>
      <c r="C108" s="539"/>
      <c r="D108" s="539"/>
      <c r="E108" s="539"/>
      <c r="F108" s="539"/>
      <c r="G108" s="539"/>
      <c r="H108" s="539"/>
      <c r="I108" s="539"/>
      <c r="J108" s="539"/>
    </row>
    <row r="109" spans="2:10" ht="8.4" hidden="1" customHeight="1">
      <c r="B109" s="539"/>
      <c r="C109" s="539"/>
      <c r="D109" s="539"/>
      <c r="E109" s="539"/>
      <c r="F109" s="539"/>
      <c r="G109" s="539"/>
      <c r="H109" s="539"/>
      <c r="I109" s="539"/>
      <c r="J109" s="539"/>
    </row>
    <row r="110" spans="2:10" ht="3" hidden="1" customHeight="1">
      <c r="B110" s="539"/>
      <c r="C110" s="539"/>
      <c r="D110" s="539"/>
      <c r="E110" s="539"/>
      <c r="F110" s="539"/>
      <c r="G110" s="539"/>
      <c r="H110" s="539"/>
      <c r="I110" s="539"/>
      <c r="J110" s="539"/>
    </row>
    <row r="111" spans="2:10" ht="3" hidden="1" customHeight="1">
      <c r="B111" s="539"/>
      <c r="C111" s="539"/>
      <c r="D111" s="539"/>
      <c r="E111" s="539"/>
      <c r="F111" s="539"/>
      <c r="G111" s="539"/>
      <c r="H111" s="539"/>
      <c r="I111" s="539"/>
      <c r="J111" s="539"/>
    </row>
    <row r="112" spans="2:10" ht="9" hidden="1" customHeight="1">
      <c r="B112" s="539"/>
      <c r="C112" s="539"/>
      <c r="D112" s="539"/>
      <c r="E112" s="539"/>
      <c r="F112" s="539"/>
      <c r="G112" s="539"/>
      <c r="H112" s="539"/>
      <c r="I112" s="539"/>
      <c r="J112" s="539"/>
    </row>
    <row r="113" spans="2:10" ht="9" hidden="1" customHeight="1">
      <c r="B113" s="539"/>
      <c r="C113" s="539"/>
      <c r="D113" s="539"/>
      <c r="E113" s="539"/>
      <c r="F113" s="539"/>
      <c r="G113" s="539"/>
      <c r="H113" s="539"/>
      <c r="I113" s="539"/>
      <c r="J113" s="539"/>
    </row>
    <row r="114" spans="2:10" ht="9" hidden="1" customHeight="1">
      <c r="B114" s="539"/>
      <c r="C114" s="539"/>
      <c r="D114" s="539"/>
      <c r="E114" s="539"/>
      <c r="F114" s="539"/>
      <c r="G114" s="539"/>
      <c r="H114" s="539"/>
      <c r="I114" s="539"/>
      <c r="J114" s="539"/>
    </row>
    <row r="115" spans="2:10" ht="9" hidden="1" customHeight="1">
      <c r="B115" s="539"/>
      <c r="C115" s="539"/>
      <c r="D115" s="539"/>
      <c r="E115" s="539"/>
      <c r="F115" s="539"/>
      <c r="G115" s="539"/>
      <c r="H115" s="539"/>
      <c r="I115" s="539"/>
      <c r="J115" s="539"/>
    </row>
    <row r="116" spans="2:10" ht="9" hidden="1" customHeight="1">
      <c r="B116" s="539"/>
      <c r="C116" s="539"/>
      <c r="D116" s="539"/>
      <c r="E116" s="539"/>
      <c r="F116" s="539"/>
      <c r="G116" s="539"/>
      <c r="H116" s="539"/>
      <c r="I116" s="539"/>
      <c r="J116" s="539"/>
    </row>
    <row r="117" spans="2:10" ht="9" hidden="1" customHeight="1">
      <c r="B117" s="539"/>
      <c r="C117" s="539"/>
      <c r="D117" s="539"/>
      <c r="E117" s="539"/>
      <c r="F117" s="539"/>
      <c r="G117" s="539"/>
      <c r="H117" s="539"/>
      <c r="I117" s="539"/>
      <c r="J117" s="539"/>
    </row>
    <row r="118" spans="2:10" ht="9" hidden="1" customHeight="1">
      <c r="B118" s="539"/>
      <c r="C118" s="539"/>
      <c r="D118" s="539"/>
      <c r="E118" s="539"/>
      <c r="F118" s="539"/>
      <c r="G118" s="539"/>
      <c r="H118" s="539"/>
      <c r="I118" s="539"/>
      <c r="J118" s="539"/>
    </row>
    <row r="119" spans="2:10" ht="9" hidden="1" customHeight="1">
      <c r="B119" s="539"/>
      <c r="C119" s="539"/>
      <c r="D119" s="539"/>
      <c r="E119" s="539"/>
      <c r="F119" s="539"/>
      <c r="G119" s="539"/>
      <c r="H119" s="539"/>
      <c r="I119" s="539"/>
      <c r="J119" s="539"/>
    </row>
    <row r="120" spans="2:10" ht="9" hidden="1" customHeight="1">
      <c r="B120" s="539"/>
      <c r="C120" s="539"/>
      <c r="D120" s="539"/>
      <c r="E120" s="539"/>
      <c r="F120" s="539"/>
      <c r="G120" s="539"/>
      <c r="H120" s="539"/>
      <c r="I120" s="539"/>
      <c r="J120" s="539"/>
    </row>
    <row r="121" spans="2:10" ht="9" hidden="1" customHeight="1">
      <c r="B121" s="539"/>
      <c r="C121" s="539"/>
      <c r="D121" s="539"/>
      <c r="E121" s="539"/>
      <c r="F121" s="539"/>
      <c r="G121" s="539"/>
      <c r="H121" s="539"/>
      <c r="I121" s="539"/>
      <c r="J121" s="539"/>
    </row>
    <row r="122" spans="2:10" ht="9" hidden="1" customHeight="1">
      <c r="B122" s="539"/>
      <c r="C122" s="539"/>
      <c r="D122" s="539"/>
      <c r="E122" s="539"/>
      <c r="F122" s="539"/>
      <c r="G122" s="539"/>
      <c r="H122" s="539"/>
      <c r="I122" s="539"/>
      <c r="J122" s="539"/>
    </row>
    <row r="123" spans="2:10" ht="9" hidden="1" customHeight="1">
      <c r="B123" s="539"/>
      <c r="C123" s="539"/>
      <c r="D123" s="539"/>
      <c r="E123" s="539"/>
      <c r="F123" s="539"/>
      <c r="G123" s="539"/>
      <c r="H123" s="539"/>
      <c r="I123" s="539"/>
      <c r="J123" s="539"/>
    </row>
    <row r="124" spans="2:10" ht="9" hidden="1" customHeight="1">
      <c r="B124" s="539"/>
      <c r="C124" s="539"/>
      <c r="D124" s="539"/>
      <c r="E124" s="539"/>
      <c r="F124" s="539"/>
      <c r="G124" s="539"/>
      <c r="H124" s="539"/>
      <c r="I124" s="539"/>
      <c r="J124" s="539"/>
    </row>
    <row r="125" spans="2:10" ht="9" hidden="1" customHeight="1">
      <c r="B125" s="539"/>
      <c r="C125" s="539"/>
      <c r="D125" s="539"/>
      <c r="E125" s="539"/>
      <c r="F125" s="539"/>
      <c r="G125" s="539"/>
      <c r="H125" s="539"/>
      <c r="I125" s="539"/>
      <c r="J125" s="539"/>
    </row>
    <row r="126" spans="2:10" ht="9" hidden="1" customHeight="1">
      <c r="B126" s="539"/>
      <c r="C126" s="539"/>
      <c r="D126" s="539"/>
      <c r="E126" s="539"/>
      <c r="F126" s="539"/>
      <c r="G126" s="539"/>
      <c r="H126" s="539"/>
      <c r="I126" s="539"/>
      <c r="J126" s="539"/>
    </row>
    <row r="127" spans="2:10" ht="9" hidden="1" customHeight="1">
      <c r="B127" s="539"/>
      <c r="C127" s="539"/>
      <c r="D127" s="539"/>
      <c r="E127" s="539"/>
      <c r="F127" s="539"/>
      <c r="G127" s="539"/>
      <c r="H127" s="539"/>
      <c r="I127" s="539"/>
      <c r="J127" s="539"/>
    </row>
    <row r="128" spans="2:10" ht="9" hidden="1" customHeight="1">
      <c r="B128" s="539"/>
      <c r="C128" s="539"/>
      <c r="D128" s="539"/>
      <c r="E128" s="539"/>
      <c r="F128" s="539"/>
      <c r="G128" s="539"/>
      <c r="H128" s="539"/>
      <c r="I128" s="539"/>
      <c r="J128" s="539"/>
    </row>
    <row r="129" spans="2:10" ht="3" hidden="1" customHeight="1">
      <c r="B129" s="539"/>
      <c r="C129" s="539"/>
      <c r="D129" s="539"/>
      <c r="E129" s="539"/>
      <c r="F129" s="539"/>
      <c r="G129" s="539"/>
      <c r="H129" s="539"/>
      <c r="I129" s="539"/>
      <c r="J129" s="539"/>
    </row>
    <row r="130" spans="2:10" ht="3" hidden="1" customHeight="1">
      <c r="B130" s="539"/>
      <c r="C130" s="539"/>
      <c r="D130" s="539"/>
      <c r="E130" s="539"/>
      <c r="F130" s="539"/>
      <c r="G130" s="539"/>
      <c r="H130" s="539"/>
      <c r="I130" s="539"/>
      <c r="J130" s="539"/>
    </row>
    <row r="131" spans="2:10" ht="8.1" hidden="1" customHeight="1">
      <c r="B131" s="539"/>
      <c r="C131" s="539"/>
      <c r="D131" s="539"/>
      <c r="E131" s="539"/>
      <c r="F131" s="539"/>
      <c r="G131" s="539"/>
      <c r="H131" s="539"/>
      <c r="I131" s="539"/>
      <c r="J131" s="539"/>
    </row>
    <row r="132" spans="2:10" ht="8.1" hidden="1" customHeight="1">
      <c r="B132" s="539"/>
      <c r="C132" s="539"/>
      <c r="D132" s="539"/>
      <c r="E132" s="539"/>
      <c r="F132" s="539"/>
      <c r="G132" s="539"/>
      <c r="H132" s="539"/>
      <c r="I132" s="539"/>
      <c r="J132" s="539"/>
    </row>
  </sheetData>
  <sheetProtection sheet="1" objects="1" scenarios="1"/>
  <mergeCells count="13">
    <mergeCell ref="I8:I9"/>
    <mergeCell ref="J8:J9"/>
    <mergeCell ref="B39:B41"/>
    <mergeCell ref="G39:G41"/>
    <mergeCell ref="H39:H41"/>
    <mergeCell ref="I39:I41"/>
    <mergeCell ref="J39:J41"/>
    <mergeCell ref="B7:B9"/>
    <mergeCell ref="C7:C9"/>
    <mergeCell ref="D7:D9"/>
    <mergeCell ref="F8:F9"/>
    <mergeCell ref="G8:G9"/>
    <mergeCell ref="H8:H9"/>
  </mergeCells>
  <hyperlinks>
    <hyperlink ref="J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107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9.6640625" style="86" customWidth="1"/>
    <col min="3" max="3" width="11.6640625" style="86" customWidth="1"/>
    <col min="4" max="4" width="14.88671875" style="86" customWidth="1"/>
    <col min="5" max="5" width="12.88671875" style="86" customWidth="1"/>
    <col min="6" max="7" width="0.88671875" style="86" customWidth="1"/>
    <col min="8" max="8" width="0.88671875" style="86" hidden="1" customWidth="1"/>
    <col min="9" max="16384" width="11.44140625" style="86" hidden="1"/>
  </cols>
  <sheetData>
    <row r="1" spans="1:6" s="793" customFormat="1" ht="4.5" customHeight="1">
      <c r="A1" s="948"/>
      <c r="B1" s="949"/>
      <c r="C1" s="949"/>
      <c r="D1" s="949"/>
      <c r="E1" s="949"/>
      <c r="F1" s="950"/>
    </row>
    <row r="2" spans="1:6" s="954" customFormat="1" ht="11.1" customHeight="1">
      <c r="A2" s="951"/>
      <c r="B2" s="832" t="s">
        <v>390</v>
      </c>
      <c r="C2" s="952"/>
      <c r="D2" s="952"/>
      <c r="E2" s="1346" t="s">
        <v>391</v>
      </c>
      <c r="F2" s="953"/>
    </row>
    <row r="3" spans="1:6" s="954" customFormat="1" ht="11.1" customHeight="1">
      <c r="A3" s="951"/>
      <c r="B3" s="832" t="s">
        <v>318</v>
      </c>
      <c r="C3" s="952"/>
      <c r="D3" s="952"/>
      <c r="E3" s="113"/>
      <c r="F3" s="953"/>
    </row>
    <row r="4" spans="1:6" s="954" customFormat="1" ht="11.1" customHeight="1">
      <c r="A4" s="951"/>
      <c r="B4" s="771" t="s">
        <v>392</v>
      </c>
      <c r="C4" s="952"/>
      <c r="D4" s="952"/>
      <c r="E4" s="952"/>
      <c r="F4" s="953"/>
    </row>
    <row r="5" spans="1:6" s="954" customFormat="1" ht="11.1" customHeight="1">
      <c r="A5" s="951"/>
      <c r="B5" s="812" t="s">
        <v>320</v>
      </c>
      <c r="C5" s="952"/>
      <c r="D5" s="952"/>
      <c r="E5" s="952"/>
      <c r="F5" s="953"/>
    </row>
    <row r="6" spans="1:6" s="793" customFormat="1" ht="3" customHeight="1">
      <c r="A6" s="789"/>
      <c r="B6" s="955"/>
      <c r="C6" s="955"/>
      <c r="D6" s="955"/>
      <c r="E6" s="955"/>
      <c r="F6" s="792"/>
    </row>
    <row r="7" spans="1:6" s="793" customFormat="1" ht="3" customHeight="1">
      <c r="A7" s="789"/>
      <c r="B7" s="1292"/>
      <c r="C7" s="1292"/>
      <c r="D7" s="1292"/>
      <c r="E7" s="1292"/>
      <c r="F7" s="792"/>
    </row>
    <row r="8" spans="1:6" s="793" customFormat="1" ht="8.4" customHeight="1">
      <c r="A8" s="789"/>
      <c r="B8" s="1361" t="s">
        <v>393</v>
      </c>
      <c r="C8" s="1362" t="s">
        <v>4</v>
      </c>
      <c r="D8" s="1362" t="s">
        <v>322</v>
      </c>
      <c r="E8" s="1362" t="s">
        <v>394</v>
      </c>
      <c r="F8" s="792"/>
    </row>
    <row r="9" spans="1:6" s="793" customFormat="1" ht="8.4" customHeight="1">
      <c r="A9" s="789"/>
      <c r="B9" s="1361"/>
      <c r="C9" s="1362"/>
      <c r="D9" s="1362"/>
      <c r="E9" s="1362"/>
      <c r="F9" s="792"/>
    </row>
    <row r="10" spans="1:6" s="793" customFormat="1" ht="8.4" customHeight="1">
      <c r="A10" s="789"/>
      <c r="B10" s="1361"/>
      <c r="C10" s="1362"/>
      <c r="D10" s="1362"/>
      <c r="E10" s="1362"/>
      <c r="F10" s="792"/>
    </row>
    <row r="11" spans="1:6" s="793" customFormat="1" ht="8.4" customHeight="1">
      <c r="A11" s="789"/>
      <c r="B11" s="1361"/>
      <c r="C11" s="1362"/>
      <c r="D11" s="1362"/>
      <c r="E11" s="1362"/>
      <c r="F11" s="792"/>
    </row>
    <row r="12" spans="1:6" s="793" customFormat="1" ht="3" customHeight="1">
      <c r="A12" s="789"/>
      <c r="B12" s="955"/>
      <c r="C12" s="956"/>
      <c r="D12" s="956"/>
      <c r="E12" s="956"/>
      <c r="F12" s="792"/>
    </row>
    <row r="13" spans="1:6" s="793" customFormat="1" ht="3" customHeight="1">
      <c r="A13" s="789"/>
      <c r="B13" s="1292"/>
      <c r="C13" s="883"/>
      <c r="D13" s="883"/>
      <c r="E13" s="883"/>
      <c r="F13" s="792"/>
    </row>
    <row r="14" spans="1:6" s="793" customFormat="1" ht="9" customHeight="1">
      <c r="A14" s="789"/>
      <c r="B14" s="957">
        <v>2005</v>
      </c>
      <c r="C14" s="883"/>
      <c r="D14" s="883"/>
      <c r="E14" s="883"/>
      <c r="F14" s="792"/>
    </row>
    <row r="15" spans="1:6" s="793" customFormat="1" ht="9" customHeight="1">
      <c r="A15" s="789"/>
      <c r="B15" s="957" t="s">
        <v>4</v>
      </c>
      <c r="C15" s="958">
        <f>SUM(C16:C20)</f>
        <v>73602.5</v>
      </c>
      <c r="D15" s="958">
        <f>SUM(D16:D20)</f>
        <v>42274.305999999997</v>
      </c>
      <c r="E15" s="958">
        <f>SUM(E16:E20)</f>
        <v>31328.194</v>
      </c>
      <c r="F15" s="959"/>
    </row>
    <row r="16" spans="1:6" s="793" customFormat="1" ht="9" customHeight="1">
      <c r="A16" s="789"/>
      <c r="B16" s="960" t="s">
        <v>375</v>
      </c>
      <c r="C16" s="961">
        <f>SUM(D16:E16)</f>
        <v>17620.603999999999</v>
      </c>
      <c r="D16" s="961">
        <v>8735.1569999999992</v>
      </c>
      <c r="E16" s="961">
        <v>8885.4470000000001</v>
      </c>
      <c r="F16" s="962"/>
    </row>
    <row r="17" spans="1:7" s="793" customFormat="1" ht="9" customHeight="1">
      <c r="A17" s="789"/>
      <c r="B17" s="960" t="s">
        <v>376</v>
      </c>
      <c r="C17" s="961">
        <f>SUM(D17:E17)</f>
        <v>19275.904000000002</v>
      </c>
      <c r="D17" s="961">
        <v>9944.4240000000009</v>
      </c>
      <c r="E17" s="961">
        <v>9331.48</v>
      </c>
      <c r="F17" s="962"/>
    </row>
    <row r="18" spans="1:7" s="793" customFormat="1" ht="9" customHeight="1">
      <c r="A18" s="789"/>
      <c r="B18" s="960" t="s">
        <v>377</v>
      </c>
      <c r="C18" s="961">
        <f>SUM(D18:E18)</f>
        <v>21961.527000000002</v>
      </c>
      <c r="D18" s="961">
        <v>13097.737999999999</v>
      </c>
      <c r="E18" s="961">
        <v>8863.7890000000007</v>
      </c>
      <c r="F18" s="962"/>
    </row>
    <row r="19" spans="1:7" s="793" customFormat="1" ht="9" customHeight="1">
      <c r="A19" s="789"/>
      <c r="B19" s="960" t="s">
        <v>378</v>
      </c>
      <c r="C19" s="961">
        <f>SUM(D19:E19)</f>
        <v>14672.819</v>
      </c>
      <c r="D19" s="961">
        <v>10451.057000000001</v>
      </c>
      <c r="E19" s="961">
        <v>4221.7619999999997</v>
      </c>
      <c r="F19" s="962"/>
    </row>
    <row r="20" spans="1:7" s="793" customFormat="1" ht="9" customHeight="1">
      <c r="A20" s="789"/>
      <c r="B20" s="960" t="s">
        <v>361</v>
      </c>
      <c r="C20" s="961">
        <f>SUM(D20:E20)</f>
        <v>71.646000000000001</v>
      </c>
      <c r="D20" s="963">
        <v>45.93</v>
      </c>
      <c r="E20" s="963">
        <v>25.716000000000001</v>
      </c>
      <c r="F20" s="962"/>
    </row>
    <row r="21" spans="1:7" s="793" customFormat="1" ht="9" customHeight="1">
      <c r="A21" s="789"/>
      <c r="B21" s="964"/>
      <c r="C21" s="961"/>
      <c r="D21" s="961"/>
      <c r="E21" s="961"/>
      <c r="F21" s="962"/>
      <c r="G21" s="965"/>
    </row>
    <row r="22" spans="1:7" s="793" customFormat="1" ht="9" customHeight="1">
      <c r="A22" s="789"/>
      <c r="B22" s="957">
        <v>2006</v>
      </c>
      <c r="C22" s="961"/>
      <c r="D22" s="961"/>
      <c r="E22" s="961"/>
      <c r="F22" s="962"/>
      <c r="G22" s="965"/>
    </row>
    <row r="23" spans="1:7" s="793" customFormat="1" ht="9" customHeight="1">
      <c r="A23" s="789"/>
      <c r="B23" s="957" t="s">
        <v>4</v>
      </c>
      <c r="C23" s="958">
        <f>SUM(C24:C28)</f>
        <v>74574.652000000002</v>
      </c>
      <c r="D23" s="958">
        <f>SUM(D24:D28)</f>
        <v>43575.476000000002</v>
      </c>
      <c r="E23" s="958">
        <f>SUM(E24:E28)</f>
        <v>30999.176000000003</v>
      </c>
      <c r="F23" s="959"/>
    </row>
    <row r="24" spans="1:7" s="793" customFormat="1" ht="9" customHeight="1">
      <c r="A24" s="789"/>
      <c r="B24" s="960" t="s">
        <v>375</v>
      </c>
      <c r="C24" s="961">
        <f>SUM(D24:E24)</f>
        <v>17201.271000000001</v>
      </c>
      <c r="D24" s="961">
        <v>8556.0300000000007</v>
      </c>
      <c r="E24" s="961">
        <v>8645.241</v>
      </c>
      <c r="F24" s="962"/>
    </row>
    <row r="25" spans="1:7" s="793" customFormat="1" ht="9" customHeight="1">
      <c r="A25" s="789"/>
      <c r="B25" s="960" t="s">
        <v>376</v>
      </c>
      <c r="C25" s="961">
        <f>SUM(D25:E25)</f>
        <v>19526.523999999998</v>
      </c>
      <c r="D25" s="961">
        <v>10113.134</v>
      </c>
      <c r="E25" s="961">
        <v>9413.39</v>
      </c>
      <c r="F25" s="962"/>
    </row>
    <row r="26" spans="1:7" s="793" customFormat="1" ht="9" customHeight="1">
      <c r="A26" s="789"/>
      <c r="B26" s="960" t="s">
        <v>377</v>
      </c>
      <c r="C26" s="961">
        <f>SUM(D26:E26)</f>
        <v>22555.17</v>
      </c>
      <c r="D26" s="961">
        <v>13764.184999999999</v>
      </c>
      <c r="E26" s="961">
        <v>8790.9850000000006</v>
      </c>
      <c r="F26" s="962"/>
    </row>
    <row r="27" spans="1:7" s="793" customFormat="1" ht="9" customHeight="1">
      <c r="A27" s="789"/>
      <c r="B27" s="960" t="s">
        <v>378</v>
      </c>
      <c r="C27" s="961">
        <f>SUM(D27:E27)</f>
        <v>15245.554</v>
      </c>
      <c r="D27" s="961">
        <v>11115.744000000001</v>
      </c>
      <c r="E27" s="961">
        <v>4129.8100000000004</v>
      </c>
      <c r="F27" s="962"/>
    </row>
    <row r="28" spans="1:7" s="793" customFormat="1" ht="9" customHeight="1">
      <c r="A28" s="789"/>
      <c r="B28" s="960" t="s">
        <v>361</v>
      </c>
      <c r="C28" s="961">
        <f>SUM(D28:E28)</f>
        <v>46.132999999999996</v>
      </c>
      <c r="D28" s="963">
        <v>26.382999999999999</v>
      </c>
      <c r="E28" s="963">
        <v>19.75</v>
      </c>
      <c r="F28" s="962"/>
    </row>
    <row r="29" spans="1:7" s="793" customFormat="1" ht="9" customHeight="1">
      <c r="A29" s="789"/>
      <c r="B29" s="964"/>
      <c r="C29" s="961"/>
      <c r="D29" s="961"/>
      <c r="E29" s="961"/>
      <c r="F29" s="962"/>
      <c r="G29" s="965"/>
    </row>
    <row r="30" spans="1:7" s="793" customFormat="1" ht="9" customHeight="1">
      <c r="A30" s="789"/>
      <c r="B30" s="957">
        <v>2007</v>
      </c>
      <c r="C30" s="961"/>
      <c r="D30" s="961"/>
      <c r="E30" s="961"/>
      <c r="F30" s="962"/>
      <c r="G30" s="965"/>
    </row>
    <row r="31" spans="1:7" s="793" customFormat="1" ht="9" customHeight="1">
      <c r="A31" s="789"/>
      <c r="B31" s="957" t="s">
        <v>4</v>
      </c>
      <c r="C31" s="958">
        <f>SUM(C32:C36)</f>
        <v>75751.193999999989</v>
      </c>
      <c r="D31" s="958">
        <f>SUM(D32:D36)</f>
        <v>44411.852000000006</v>
      </c>
      <c r="E31" s="958">
        <f>SUM(E32:E36)</f>
        <v>31339.342000000004</v>
      </c>
      <c r="F31" s="959"/>
    </row>
    <row r="32" spans="1:7" s="793" customFormat="1" ht="9" customHeight="1">
      <c r="A32" s="789"/>
      <c r="B32" s="960" t="s">
        <v>375</v>
      </c>
      <c r="C32" s="961">
        <f>SUM(D32:E32)</f>
        <v>16695.186999999998</v>
      </c>
      <c r="D32" s="961">
        <v>8214.4110000000001</v>
      </c>
      <c r="E32" s="961">
        <v>8480.7759999999998</v>
      </c>
      <c r="F32" s="962"/>
    </row>
    <row r="33" spans="1:7" s="793" customFormat="1" ht="9" customHeight="1">
      <c r="A33" s="789"/>
      <c r="B33" s="960" t="s">
        <v>376</v>
      </c>
      <c r="C33" s="961">
        <f>SUM(D33:E33)</f>
        <v>19605.843000000001</v>
      </c>
      <c r="D33" s="961">
        <v>10108.065000000001</v>
      </c>
      <c r="E33" s="961">
        <v>9497.7780000000002</v>
      </c>
      <c r="F33" s="962"/>
    </row>
    <row r="34" spans="1:7" s="793" customFormat="1" ht="9" customHeight="1">
      <c r="A34" s="789"/>
      <c r="B34" s="960" t="s">
        <v>377</v>
      </c>
      <c r="C34" s="961">
        <f>SUM(D34:E34)</f>
        <v>23179.667999999998</v>
      </c>
      <c r="D34" s="961">
        <v>14178.373</v>
      </c>
      <c r="E34" s="961">
        <v>9001.2950000000001</v>
      </c>
      <c r="F34" s="962"/>
    </row>
    <row r="35" spans="1:7" s="793" customFormat="1" ht="9" customHeight="1">
      <c r="A35" s="789"/>
      <c r="B35" s="960" t="s">
        <v>378</v>
      </c>
      <c r="C35" s="961">
        <f>SUM(D35:E35)</f>
        <v>16227.819</v>
      </c>
      <c r="D35" s="961">
        <v>11884.51</v>
      </c>
      <c r="E35" s="961">
        <v>4343.3090000000002</v>
      </c>
      <c r="F35" s="962"/>
    </row>
    <row r="36" spans="1:7" s="793" customFormat="1" ht="9" customHeight="1">
      <c r="A36" s="789"/>
      <c r="B36" s="960" t="s">
        <v>361</v>
      </c>
      <c r="C36" s="961">
        <f>SUM(D36:E36)</f>
        <v>42.677</v>
      </c>
      <c r="D36" s="963">
        <v>26.492999999999999</v>
      </c>
      <c r="E36" s="963">
        <v>16.184000000000001</v>
      </c>
      <c r="F36" s="962"/>
    </row>
    <row r="37" spans="1:7" s="793" customFormat="1" ht="9" customHeight="1">
      <c r="A37" s="789"/>
      <c r="B37" s="964"/>
      <c r="C37" s="961"/>
      <c r="D37" s="961"/>
      <c r="E37" s="961"/>
      <c r="F37" s="962"/>
      <c r="G37" s="965"/>
    </row>
    <row r="38" spans="1:7" s="793" customFormat="1" ht="9" customHeight="1">
      <c r="A38" s="789"/>
      <c r="B38" s="957">
        <v>2008</v>
      </c>
      <c r="C38" s="961"/>
      <c r="D38" s="961"/>
      <c r="E38" s="961"/>
      <c r="F38" s="962"/>
      <c r="G38" s="965"/>
    </row>
    <row r="39" spans="1:7" s="793" customFormat="1" ht="9" customHeight="1">
      <c r="A39" s="789"/>
      <c r="B39" s="957" t="s">
        <v>4</v>
      </c>
      <c r="C39" s="958">
        <f>SUM(C40:C44)</f>
        <v>76984.47600000001</v>
      </c>
      <c r="D39" s="958">
        <f>SUM(D40:D44)</f>
        <v>45460.003000000012</v>
      </c>
      <c r="E39" s="958">
        <f>SUM(E40:E44)</f>
        <v>31524.473000000002</v>
      </c>
      <c r="F39" s="959"/>
    </row>
    <row r="40" spans="1:7" s="793" customFormat="1" ht="9" customHeight="1">
      <c r="A40" s="789"/>
      <c r="B40" s="960" t="s">
        <v>375</v>
      </c>
      <c r="C40" s="961">
        <f>SUM(D40:E40)</f>
        <v>16414.542000000001</v>
      </c>
      <c r="D40" s="961">
        <v>8096.9979999999996</v>
      </c>
      <c r="E40" s="961">
        <v>8317.5439999999999</v>
      </c>
      <c r="F40" s="962"/>
    </row>
    <row r="41" spans="1:7" s="793" customFormat="1" ht="9" customHeight="1">
      <c r="A41" s="789"/>
      <c r="B41" s="960" t="s">
        <v>376</v>
      </c>
      <c r="C41" s="961">
        <f>SUM(D41:E41)</f>
        <v>19637.815000000002</v>
      </c>
      <c r="D41" s="961">
        <v>10186.448</v>
      </c>
      <c r="E41" s="961">
        <v>9451.3670000000002</v>
      </c>
      <c r="F41" s="962"/>
    </row>
    <row r="42" spans="1:7" s="793" customFormat="1" ht="9" customHeight="1">
      <c r="A42" s="789"/>
      <c r="B42" s="960" t="s">
        <v>377</v>
      </c>
      <c r="C42" s="961">
        <f>SUM(D42:E42)</f>
        <v>24007.465</v>
      </c>
      <c r="D42" s="961">
        <v>14764.214</v>
      </c>
      <c r="E42" s="961">
        <v>9243.2510000000002</v>
      </c>
      <c r="F42" s="962"/>
    </row>
    <row r="43" spans="1:7" s="793" customFormat="1" ht="9" customHeight="1">
      <c r="A43" s="789"/>
      <c r="B43" s="960" t="s">
        <v>378</v>
      </c>
      <c r="C43" s="961">
        <f>SUM(D43:E43)</f>
        <v>16889.169000000002</v>
      </c>
      <c r="D43" s="961">
        <v>12394.611000000001</v>
      </c>
      <c r="E43" s="961">
        <v>4494.558</v>
      </c>
      <c r="F43" s="962"/>
    </row>
    <row r="44" spans="1:7" s="793" customFormat="1" ht="9" customHeight="1">
      <c r="A44" s="789"/>
      <c r="B44" s="960" t="s">
        <v>361</v>
      </c>
      <c r="C44" s="961">
        <f>SUM(D44:E44)</f>
        <v>35.484999999999999</v>
      </c>
      <c r="D44" s="963">
        <v>17.731999999999999</v>
      </c>
      <c r="E44" s="963">
        <v>17.753</v>
      </c>
      <c r="F44" s="962"/>
    </row>
    <row r="45" spans="1:7" s="793" customFormat="1" ht="9" customHeight="1">
      <c r="A45" s="789"/>
      <c r="B45" s="964"/>
      <c r="C45" s="961"/>
      <c r="D45" s="961"/>
      <c r="E45" s="961"/>
      <c r="F45" s="962"/>
      <c r="G45" s="965"/>
    </row>
    <row r="46" spans="1:7" s="793" customFormat="1" ht="9" customHeight="1">
      <c r="A46" s="789"/>
      <c r="B46" s="957">
        <v>2009</v>
      </c>
      <c r="C46" s="961"/>
      <c r="D46" s="961"/>
      <c r="E46" s="961"/>
      <c r="F46" s="962"/>
      <c r="G46" s="965"/>
    </row>
    <row r="47" spans="1:7" s="793" customFormat="1" ht="9" customHeight="1">
      <c r="A47" s="789"/>
      <c r="B47" s="957" t="s">
        <v>4</v>
      </c>
      <c r="C47" s="958">
        <f>SUM(C48:C52)</f>
        <v>78718.333999999988</v>
      </c>
      <c r="D47" s="958">
        <f>SUM(D48:D52)</f>
        <v>45709.355000000003</v>
      </c>
      <c r="E47" s="958">
        <f>SUM(E48:E52)</f>
        <v>33008.978999999999</v>
      </c>
      <c r="F47" s="959"/>
    </row>
    <row r="48" spans="1:7" s="793" customFormat="1" ht="9" customHeight="1">
      <c r="A48" s="789"/>
      <c r="B48" s="960" t="s">
        <v>375</v>
      </c>
      <c r="C48" s="961">
        <f>SUM(D48:E48)</f>
        <v>15591.236000000001</v>
      </c>
      <c r="D48" s="961">
        <v>7487.5720000000001</v>
      </c>
      <c r="E48" s="961">
        <v>8103.6639999999998</v>
      </c>
      <c r="F48" s="962"/>
    </row>
    <row r="49" spans="1:7" s="793" customFormat="1" ht="9" customHeight="1">
      <c r="A49" s="789"/>
      <c r="B49" s="960" t="s">
        <v>376</v>
      </c>
      <c r="C49" s="961">
        <f>SUM(D49:E49)</f>
        <v>19893.79</v>
      </c>
      <c r="D49" s="961">
        <v>9976.1409999999996</v>
      </c>
      <c r="E49" s="961">
        <v>9917.6489999999994</v>
      </c>
      <c r="F49" s="962"/>
    </row>
    <row r="50" spans="1:7" s="793" customFormat="1" ht="9" customHeight="1">
      <c r="A50" s="789"/>
      <c r="B50" s="960" t="s">
        <v>377</v>
      </c>
      <c r="C50" s="961">
        <f>SUM(D50:E50)</f>
        <v>25032.038</v>
      </c>
      <c r="D50" s="961">
        <v>15040.748</v>
      </c>
      <c r="E50" s="961">
        <v>9991.2900000000009</v>
      </c>
      <c r="F50" s="962"/>
    </row>
    <row r="51" spans="1:7" s="793" customFormat="1" ht="9" customHeight="1">
      <c r="A51" s="789"/>
      <c r="B51" s="960" t="s">
        <v>378</v>
      </c>
      <c r="C51" s="961">
        <f>SUM(D51:E51)</f>
        <v>18157.235999999997</v>
      </c>
      <c r="D51" s="961">
        <v>13176.728999999999</v>
      </c>
      <c r="E51" s="961">
        <v>4980.5069999999996</v>
      </c>
      <c r="F51" s="962"/>
    </row>
    <row r="52" spans="1:7" s="793" customFormat="1" ht="9" customHeight="1">
      <c r="A52" s="789"/>
      <c r="B52" s="960" t="s">
        <v>361</v>
      </c>
      <c r="C52" s="961">
        <f>SUM(D52:E52)</f>
        <v>44.033999999999999</v>
      </c>
      <c r="D52" s="963">
        <v>28.164999999999999</v>
      </c>
      <c r="E52" s="963">
        <v>15.869</v>
      </c>
      <c r="F52" s="962"/>
    </row>
    <row r="53" spans="1:7" s="793" customFormat="1" ht="9" customHeight="1">
      <c r="A53" s="789"/>
      <c r="B53" s="964"/>
      <c r="C53" s="961"/>
      <c r="D53" s="961"/>
      <c r="E53" s="961"/>
      <c r="F53" s="962"/>
      <c r="G53" s="965"/>
    </row>
    <row r="54" spans="1:7" s="793" customFormat="1" ht="9" customHeight="1">
      <c r="A54" s="789"/>
      <c r="B54" s="957" t="s">
        <v>395</v>
      </c>
      <c r="C54" s="961"/>
      <c r="D54" s="961"/>
      <c r="E54" s="961"/>
      <c r="F54" s="962"/>
      <c r="G54" s="965"/>
    </row>
    <row r="55" spans="1:7" s="793" customFormat="1" ht="9" customHeight="1">
      <c r="A55" s="789"/>
      <c r="B55" s="957" t="s">
        <v>4</v>
      </c>
      <c r="C55" s="958">
        <f>SUM(C56:C60)</f>
        <v>82289.97199999998</v>
      </c>
      <c r="D55" s="958">
        <f>SUM(D56:D60)</f>
        <v>48609.599999999991</v>
      </c>
      <c r="E55" s="958">
        <f>SUM(E56:E60)</f>
        <v>33680.371999999996</v>
      </c>
      <c r="F55" s="959"/>
    </row>
    <row r="56" spans="1:7" s="793" customFormat="1" ht="9" customHeight="1">
      <c r="A56" s="789"/>
      <c r="B56" s="960" t="s">
        <v>375</v>
      </c>
      <c r="C56" s="961">
        <f>SUM(D56:E56)</f>
        <v>15991.728999999999</v>
      </c>
      <c r="D56" s="961">
        <v>7978.4160000000002</v>
      </c>
      <c r="E56" s="961">
        <v>8013.3130000000001</v>
      </c>
      <c r="F56" s="962"/>
    </row>
    <row r="57" spans="1:7" s="793" customFormat="1" ht="9" customHeight="1">
      <c r="A57" s="789"/>
      <c r="B57" s="960" t="s">
        <v>376</v>
      </c>
      <c r="C57" s="961">
        <f>SUM(D57:E57)</f>
        <v>20419.501</v>
      </c>
      <c r="D57" s="961">
        <v>10416.507</v>
      </c>
      <c r="E57" s="961">
        <v>10002.994000000001</v>
      </c>
      <c r="F57" s="962"/>
    </row>
    <row r="58" spans="1:7" s="793" customFormat="1" ht="9" customHeight="1">
      <c r="A58" s="789"/>
      <c r="B58" s="960" t="s">
        <v>377</v>
      </c>
      <c r="C58" s="961">
        <f>SUM(D58:E58)</f>
        <v>26368.196</v>
      </c>
      <c r="D58" s="961">
        <v>16113.39</v>
      </c>
      <c r="E58" s="961">
        <v>10254.806</v>
      </c>
      <c r="F58" s="962"/>
    </row>
    <row r="59" spans="1:7" s="793" customFormat="1" ht="9" customHeight="1">
      <c r="A59" s="789"/>
      <c r="B59" s="960" t="s">
        <v>378</v>
      </c>
      <c r="C59" s="961">
        <f>SUM(D59:E59)</f>
        <v>19450.714</v>
      </c>
      <c r="D59" s="961">
        <v>14068.764999999999</v>
      </c>
      <c r="E59" s="961">
        <v>5381.9489999999996</v>
      </c>
      <c r="F59" s="962"/>
    </row>
    <row r="60" spans="1:7" s="793" customFormat="1" ht="9" customHeight="1">
      <c r="A60" s="789"/>
      <c r="B60" s="960" t="s">
        <v>361</v>
      </c>
      <c r="C60" s="961">
        <f>SUM(D60:E60)</f>
        <v>59.831999999999994</v>
      </c>
      <c r="D60" s="963">
        <v>32.521999999999998</v>
      </c>
      <c r="E60" s="963">
        <v>27.31</v>
      </c>
      <c r="F60" s="962"/>
    </row>
    <row r="61" spans="1:7" s="793" customFormat="1" ht="9" customHeight="1">
      <c r="A61" s="789"/>
      <c r="B61" s="960"/>
      <c r="C61" s="961"/>
      <c r="D61" s="963"/>
      <c r="E61" s="963"/>
      <c r="F61" s="962"/>
    </row>
    <row r="62" spans="1:7" s="793" customFormat="1" ht="9" customHeight="1">
      <c r="A62" s="789"/>
      <c r="B62" s="957" t="s">
        <v>396</v>
      </c>
      <c r="C62" s="961"/>
      <c r="D62" s="963"/>
      <c r="E62" s="963"/>
      <c r="F62" s="962"/>
    </row>
    <row r="63" spans="1:7" s="793" customFormat="1" ht="4.5" customHeight="1">
      <c r="A63" s="966"/>
      <c r="B63" s="967"/>
      <c r="C63" s="968"/>
      <c r="D63" s="968"/>
      <c r="E63" s="968"/>
      <c r="F63" s="969"/>
      <c r="G63" s="965"/>
    </row>
    <row r="64" spans="1:7" s="793" customFormat="1" ht="4.5" customHeight="1">
      <c r="A64" s="948"/>
      <c r="B64" s="949"/>
      <c r="C64" s="949"/>
      <c r="D64" s="949"/>
      <c r="E64" s="949"/>
      <c r="F64" s="950"/>
    </row>
    <row r="65" spans="1:7" s="954" customFormat="1" ht="11.1" customHeight="1">
      <c r="A65" s="951"/>
      <c r="B65" s="832" t="s">
        <v>390</v>
      </c>
      <c r="C65" s="952"/>
      <c r="D65" s="952"/>
      <c r="E65" s="927" t="s">
        <v>391</v>
      </c>
      <c r="F65" s="953"/>
    </row>
    <row r="66" spans="1:7" s="954" customFormat="1" ht="11.1" customHeight="1">
      <c r="A66" s="951"/>
      <c r="B66" s="832" t="s">
        <v>318</v>
      </c>
      <c r="C66" s="952"/>
      <c r="D66" s="952"/>
      <c r="E66" s="113"/>
      <c r="F66" s="953"/>
    </row>
    <row r="67" spans="1:7" s="954" customFormat="1" ht="11.1" customHeight="1">
      <c r="A67" s="951"/>
      <c r="B67" s="771" t="s">
        <v>392</v>
      </c>
      <c r="C67" s="952"/>
      <c r="D67" s="952"/>
      <c r="E67" s="952"/>
      <c r="F67" s="953"/>
    </row>
    <row r="68" spans="1:7" s="954" customFormat="1" ht="11.1" customHeight="1">
      <c r="A68" s="951"/>
      <c r="B68" s="812" t="s">
        <v>320</v>
      </c>
      <c r="C68" s="952"/>
      <c r="D68" s="952"/>
      <c r="E68" s="952"/>
      <c r="F68" s="953"/>
    </row>
    <row r="69" spans="1:7" s="793" customFormat="1" ht="3" customHeight="1">
      <c r="A69" s="789"/>
      <c r="B69" s="955"/>
      <c r="C69" s="955"/>
      <c r="D69" s="955"/>
      <c r="E69" s="955"/>
      <c r="F69" s="792"/>
    </row>
    <row r="70" spans="1:7" s="793" customFormat="1" ht="3" customHeight="1">
      <c r="A70" s="789"/>
      <c r="B70" s="1292"/>
      <c r="C70" s="1292"/>
      <c r="D70" s="1292"/>
      <c r="E70" s="1292"/>
      <c r="F70" s="792"/>
    </row>
    <row r="71" spans="1:7" s="793" customFormat="1" ht="8.4" customHeight="1">
      <c r="A71" s="789"/>
      <c r="B71" s="1361" t="s">
        <v>393</v>
      </c>
      <c r="C71" s="1362" t="s">
        <v>4</v>
      </c>
      <c r="D71" s="1362" t="s">
        <v>322</v>
      </c>
      <c r="E71" s="1362" t="s">
        <v>394</v>
      </c>
      <c r="F71" s="792"/>
    </row>
    <row r="72" spans="1:7" s="793" customFormat="1" ht="8.4" customHeight="1">
      <c r="A72" s="789"/>
      <c r="B72" s="1361"/>
      <c r="C72" s="1362"/>
      <c r="D72" s="1362"/>
      <c r="E72" s="1362"/>
      <c r="F72" s="792"/>
    </row>
    <row r="73" spans="1:7" s="793" customFormat="1" ht="8.4" customHeight="1">
      <c r="A73" s="789"/>
      <c r="B73" s="1361"/>
      <c r="C73" s="1362"/>
      <c r="D73" s="1362"/>
      <c r="E73" s="1362"/>
      <c r="F73" s="792"/>
    </row>
    <row r="74" spans="1:7" s="793" customFormat="1" ht="8.4" customHeight="1">
      <c r="A74" s="789"/>
      <c r="B74" s="1361"/>
      <c r="C74" s="1362"/>
      <c r="D74" s="1362"/>
      <c r="E74" s="1362"/>
      <c r="F74" s="792"/>
    </row>
    <row r="75" spans="1:7" s="793" customFormat="1" ht="3" customHeight="1">
      <c r="A75" s="789"/>
      <c r="B75" s="955"/>
      <c r="C75" s="956"/>
      <c r="D75" s="956"/>
      <c r="E75" s="956"/>
      <c r="F75" s="792"/>
    </row>
    <row r="76" spans="1:7" s="793" customFormat="1" ht="3" customHeight="1">
      <c r="A76" s="789"/>
      <c r="B76" s="1292"/>
      <c r="C76" s="883"/>
      <c r="D76" s="883"/>
      <c r="E76" s="883"/>
      <c r="F76" s="792"/>
    </row>
    <row r="77" spans="1:7" s="793" customFormat="1" ht="9" customHeight="1">
      <c r="A77" s="789"/>
      <c r="B77" s="957" t="s">
        <v>69</v>
      </c>
      <c r="C77" s="961"/>
      <c r="D77" s="961"/>
      <c r="E77" s="961"/>
      <c r="F77" s="962"/>
      <c r="G77" s="965"/>
    </row>
    <row r="78" spans="1:7" s="793" customFormat="1" ht="9" customHeight="1">
      <c r="A78" s="789"/>
      <c r="B78" s="957" t="s">
        <v>4</v>
      </c>
      <c r="C78" s="958">
        <f>SUM(C79:C83)</f>
        <v>83698.315000000002</v>
      </c>
      <c r="D78" s="958">
        <f>SUM(D79:D83)</f>
        <v>48919.800999999999</v>
      </c>
      <c r="E78" s="958">
        <f>SUM(E79:E83)</f>
        <v>34778.514000000003</v>
      </c>
      <c r="F78" s="959"/>
    </row>
    <row r="79" spans="1:7" s="793" customFormat="1" ht="9" customHeight="1">
      <c r="A79" s="789"/>
      <c r="B79" s="960" t="s">
        <v>375</v>
      </c>
      <c r="C79" s="961">
        <f>SUM(D79:E79)</f>
        <v>15609.351999999999</v>
      </c>
      <c r="D79" s="961">
        <v>7457.6130000000003</v>
      </c>
      <c r="E79" s="961">
        <v>8151.7389999999996</v>
      </c>
      <c r="F79" s="962"/>
    </row>
    <row r="80" spans="1:7" s="793" customFormat="1" ht="9" customHeight="1">
      <c r="A80" s="789"/>
      <c r="B80" s="960" t="s">
        <v>376</v>
      </c>
      <c r="C80" s="961">
        <f>SUM(D80:E80)</f>
        <v>20266.027000000002</v>
      </c>
      <c r="D80" s="961">
        <v>10290.094999999999</v>
      </c>
      <c r="E80" s="961">
        <v>9975.9320000000007</v>
      </c>
      <c r="F80" s="962"/>
    </row>
    <row r="81" spans="1:7" s="793" customFormat="1" ht="9" customHeight="1">
      <c r="A81" s="789"/>
      <c r="B81" s="960" t="s">
        <v>377</v>
      </c>
      <c r="C81" s="961">
        <f>SUM(D81:E81)</f>
        <v>27061.563000000002</v>
      </c>
      <c r="D81" s="961">
        <v>16343.678</v>
      </c>
      <c r="E81" s="961">
        <v>10717.885</v>
      </c>
      <c r="F81" s="962"/>
    </row>
    <row r="82" spans="1:7" s="793" customFormat="1" ht="9" customHeight="1">
      <c r="A82" s="789"/>
      <c r="B82" s="960" t="s">
        <v>378</v>
      </c>
      <c r="C82" s="961">
        <f>SUM(D82:E82)</f>
        <v>20718.55</v>
      </c>
      <c r="D82" s="961">
        <v>14807.579</v>
      </c>
      <c r="E82" s="961">
        <v>5910.9709999999995</v>
      </c>
      <c r="F82" s="962"/>
    </row>
    <row r="83" spans="1:7" s="793" customFormat="1" ht="9" customHeight="1">
      <c r="A83" s="789"/>
      <c r="B83" s="960" t="s">
        <v>361</v>
      </c>
      <c r="C83" s="961">
        <f>SUM(D83:E83)</f>
        <v>42.822999999999993</v>
      </c>
      <c r="D83" s="963">
        <v>20.835999999999999</v>
      </c>
      <c r="E83" s="963">
        <v>21.986999999999998</v>
      </c>
      <c r="F83" s="962"/>
    </row>
    <row r="84" spans="1:7" s="793" customFormat="1" ht="9" customHeight="1">
      <c r="A84" s="789"/>
      <c r="B84" s="960"/>
      <c r="C84" s="961"/>
      <c r="D84" s="963"/>
      <c r="E84" s="963"/>
      <c r="F84" s="962"/>
    </row>
    <row r="85" spans="1:7" s="793" customFormat="1" ht="9" customHeight="1">
      <c r="A85" s="789"/>
      <c r="B85" s="957" t="s">
        <v>10</v>
      </c>
      <c r="C85" s="961"/>
      <c r="D85" s="961"/>
      <c r="E85" s="961"/>
      <c r="F85" s="962"/>
      <c r="G85" s="965"/>
    </row>
    <row r="86" spans="1:7" s="793" customFormat="1" ht="9" customHeight="1">
      <c r="A86" s="789"/>
      <c r="B86" s="957" t="s">
        <v>4</v>
      </c>
      <c r="C86" s="958">
        <f>SUM(C87:C91)</f>
        <v>85338.965000000011</v>
      </c>
      <c r="D86" s="958">
        <f>SUM(D87:D91)</f>
        <v>50905.923999999999</v>
      </c>
      <c r="E86" s="958">
        <f>SUM(E87:E91)</f>
        <v>34433.040999999997</v>
      </c>
      <c r="F86" s="959"/>
    </row>
    <row r="87" spans="1:7" s="793" customFormat="1" ht="9" customHeight="1">
      <c r="A87" s="789"/>
      <c r="B87" s="960" t="s">
        <v>375</v>
      </c>
      <c r="C87" s="961">
        <f>SUM(D87:E87)</f>
        <v>15060.620999999999</v>
      </c>
      <c r="D87" s="961">
        <v>7328.0140000000001</v>
      </c>
      <c r="E87" s="961">
        <v>7732.607</v>
      </c>
      <c r="F87" s="962"/>
    </row>
    <row r="88" spans="1:7" s="793" customFormat="1" ht="9" customHeight="1">
      <c r="A88" s="789"/>
      <c r="B88" s="960" t="s">
        <v>376</v>
      </c>
      <c r="C88" s="961">
        <f>SUM(D88:E88)</f>
        <v>20298.54</v>
      </c>
      <c r="D88" s="961">
        <v>10490.462</v>
      </c>
      <c r="E88" s="961">
        <v>9808.0779999999995</v>
      </c>
      <c r="F88" s="962"/>
    </row>
    <row r="89" spans="1:7" s="793" customFormat="1" ht="9" customHeight="1">
      <c r="A89" s="789"/>
      <c r="B89" s="960" t="s">
        <v>377</v>
      </c>
      <c r="C89" s="961">
        <f>SUM(D89:E89)</f>
        <v>27911.606</v>
      </c>
      <c r="D89" s="961">
        <v>17091.272000000001</v>
      </c>
      <c r="E89" s="961">
        <v>10820.334000000001</v>
      </c>
      <c r="F89" s="962"/>
    </row>
    <row r="90" spans="1:7" s="793" customFormat="1" ht="9" customHeight="1">
      <c r="A90" s="789"/>
      <c r="B90" s="960" t="s">
        <v>378</v>
      </c>
      <c r="C90" s="961">
        <f>SUM(D90:E90)</f>
        <v>22025.734</v>
      </c>
      <c r="D90" s="961">
        <v>15972.826999999999</v>
      </c>
      <c r="E90" s="961">
        <v>6052.9070000000002</v>
      </c>
      <c r="F90" s="962"/>
    </row>
    <row r="91" spans="1:7" s="793" customFormat="1" ht="9" customHeight="1">
      <c r="A91" s="789"/>
      <c r="B91" s="960" t="s">
        <v>361</v>
      </c>
      <c r="C91" s="961">
        <f>SUM(D91:E91)</f>
        <v>42.463999999999999</v>
      </c>
      <c r="D91" s="963">
        <v>23.349</v>
      </c>
      <c r="E91" s="963">
        <v>19.114999999999998</v>
      </c>
      <c r="F91" s="962"/>
    </row>
    <row r="92" spans="1:7" s="793" customFormat="1" ht="3" customHeight="1">
      <c r="A92" s="789"/>
      <c r="B92" s="970"/>
      <c r="C92" s="971"/>
      <c r="D92" s="971"/>
      <c r="E92" s="971"/>
      <c r="F92" s="792"/>
    </row>
    <row r="93" spans="1:7" s="793" customFormat="1" ht="3" customHeight="1">
      <c r="A93" s="789"/>
      <c r="B93" s="1291"/>
      <c r="C93" s="791"/>
      <c r="D93" s="791"/>
      <c r="E93" s="791"/>
      <c r="F93" s="792"/>
    </row>
    <row r="94" spans="1:7" s="793" customFormat="1" ht="9.6" customHeight="1">
      <c r="A94" s="789"/>
      <c r="B94" s="790" t="s">
        <v>397</v>
      </c>
      <c r="C94" s="791"/>
      <c r="D94" s="791"/>
      <c r="E94" s="791"/>
      <c r="F94" s="792"/>
    </row>
    <row r="95" spans="1:7" s="793" customFormat="1" ht="9.6" customHeight="1">
      <c r="A95" s="789"/>
      <c r="B95" s="790" t="s">
        <v>398</v>
      </c>
      <c r="C95" s="791"/>
      <c r="D95" s="791"/>
      <c r="E95" s="791"/>
      <c r="F95" s="792"/>
    </row>
    <row r="96" spans="1:7" s="793" customFormat="1" ht="9.6" customHeight="1">
      <c r="A96" s="789"/>
      <c r="B96" s="790" t="s">
        <v>399</v>
      </c>
      <c r="C96" s="791"/>
      <c r="D96" s="791"/>
      <c r="E96" s="791"/>
      <c r="F96" s="792"/>
    </row>
    <row r="97" spans="1:7" s="793" customFormat="1" ht="9.6" customHeight="1">
      <c r="A97" s="789"/>
      <c r="B97" s="790" t="s">
        <v>400</v>
      </c>
      <c r="C97" s="791"/>
      <c r="D97" s="791"/>
      <c r="E97" s="791"/>
      <c r="F97" s="792"/>
    </row>
    <row r="98" spans="1:7" s="793" customFormat="1" ht="9.6" customHeight="1">
      <c r="A98" s="789"/>
      <c r="B98" s="790" t="s">
        <v>401</v>
      </c>
      <c r="C98" s="791"/>
      <c r="D98" s="791"/>
      <c r="E98" s="791"/>
      <c r="F98" s="792"/>
    </row>
    <row r="99" spans="1:7" s="793" customFormat="1" ht="9.6" customHeight="1">
      <c r="A99" s="789"/>
      <c r="B99" s="790" t="s">
        <v>402</v>
      </c>
      <c r="C99" s="791"/>
      <c r="D99" s="791"/>
      <c r="E99" s="791"/>
      <c r="F99" s="792"/>
    </row>
    <row r="100" spans="1:7" s="793" customFormat="1" ht="9.6" customHeight="1">
      <c r="A100" s="789"/>
      <c r="B100" s="790" t="s">
        <v>403</v>
      </c>
      <c r="C100" s="791"/>
      <c r="D100" s="791"/>
      <c r="E100" s="791"/>
      <c r="F100" s="792"/>
    </row>
    <row r="101" spans="1:7" s="793" customFormat="1" ht="9.6" customHeight="1">
      <c r="A101" s="789"/>
      <c r="B101" s="790" t="s">
        <v>404</v>
      </c>
      <c r="C101" s="791"/>
      <c r="D101" s="791"/>
      <c r="E101" s="791"/>
      <c r="F101" s="792"/>
    </row>
    <row r="102" spans="1:7" s="793" customFormat="1" ht="9.6" customHeight="1">
      <c r="A102" s="789"/>
      <c r="B102" s="790" t="s">
        <v>405</v>
      </c>
      <c r="C102" s="791"/>
      <c r="D102" s="791"/>
      <c r="E102" s="791"/>
      <c r="F102" s="792"/>
    </row>
    <row r="103" spans="1:7" s="793" customFormat="1" ht="9.6" customHeight="1">
      <c r="A103" s="789"/>
      <c r="B103" s="790" t="s">
        <v>406</v>
      </c>
      <c r="C103" s="791"/>
      <c r="D103" s="791"/>
      <c r="E103" s="791"/>
      <c r="F103" s="792"/>
    </row>
    <row r="104" spans="1:7" s="793" customFormat="1" ht="4.5" customHeight="1">
      <c r="A104" s="966"/>
      <c r="B104" s="955"/>
      <c r="C104" s="971"/>
      <c r="D104" s="971"/>
      <c r="E104" s="971"/>
      <c r="F104" s="972"/>
    </row>
    <row r="105" spans="1:7" hidden="1">
      <c r="G105" s="86" t="s">
        <v>36</v>
      </c>
    </row>
    <row r="106" spans="1:7" hidden="1">
      <c r="B106" s="973" t="s">
        <v>407</v>
      </c>
    </row>
    <row r="107" spans="1:7" hidden="1">
      <c r="B107" s="973" t="s">
        <v>408</v>
      </c>
    </row>
  </sheetData>
  <sheetProtection sheet="1" objects="1" scenarios="1"/>
  <mergeCells count="8">
    <mergeCell ref="B8:B11"/>
    <mergeCell ref="C8:C11"/>
    <mergeCell ref="D8:D11"/>
    <mergeCell ref="E8:E11"/>
    <mergeCell ref="B71:B74"/>
    <mergeCell ref="C71:C74"/>
    <mergeCell ref="D71:D74"/>
    <mergeCell ref="E71:E74"/>
  </mergeCells>
  <hyperlinks>
    <hyperlink ref="E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63" max="5" man="1"/>
  </rowBreaks>
</worksheet>
</file>

<file path=xl/worksheets/sheet40.xml><?xml version="1.0" encoding="utf-8"?>
<worksheet xmlns="http://schemas.openxmlformats.org/spreadsheetml/2006/main" xmlns:r="http://schemas.openxmlformats.org/officeDocument/2006/relationships">
  <sheetPr syncVertical="1" syncRef="A1" transitionEvaluation="1" codeName="Hoja27"/>
  <dimension ref="A1:J85"/>
  <sheetViews>
    <sheetView showGridLines="0" showRowColHeaders="0" zoomScale="140" zoomScaleNormal="140" workbookViewId="0"/>
  </sheetViews>
  <sheetFormatPr baseColWidth="10" defaultColWidth="0" defaultRowHeight="7.8" zeroHeight="1"/>
  <cols>
    <col min="1" max="1" width="0.88671875" style="571" customWidth="1"/>
    <col min="2" max="2" width="5.88671875" style="587" customWidth="1"/>
    <col min="3" max="3" width="7.44140625" style="577" customWidth="1"/>
    <col min="4" max="4" width="10" style="577" customWidth="1"/>
    <col min="5" max="5" width="8.33203125" style="577" customWidth="1"/>
    <col min="6" max="8" width="9.109375" style="577" customWidth="1"/>
    <col min="9" max="10" width="0.88671875" style="571" customWidth="1"/>
    <col min="11" max="16384" width="11.44140625" style="571" hidden="1"/>
  </cols>
  <sheetData>
    <row r="1" spans="1:10" ht="4.5" customHeight="1">
      <c r="A1" s="567"/>
      <c r="B1" s="568"/>
      <c r="C1" s="569"/>
      <c r="D1" s="569"/>
      <c r="E1" s="569"/>
      <c r="F1" s="569"/>
      <c r="G1" s="569"/>
      <c r="H1" s="569"/>
      <c r="I1" s="570"/>
    </row>
    <row r="2" spans="1:10" ht="11.1" customHeight="1">
      <c r="A2" s="572"/>
      <c r="B2" s="573" t="s">
        <v>272</v>
      </c>
      <c r="C2" s="574"/>
      <c r="D2" s="574"/>
      <c r="E2" s="576"/>
      <c r="F2" s="574"/>
      <c r="G2" s="574"/>
      <c r="H2" s="1346" t="s">
        <v>276</v>
      </c>
      <c r="I2" s="575"/>
      <c r="J2" s="572"/>
    </row>
    <row r="3" spans="1:10" ht="11.1" customHeight="1">
      <c r="A3" s="572"/>
      <c r="B3" s="573" t="s">
        <v>234</v>
      </c>
      <c r="C3" s="574"/>
      <c r="D3" s="574"/>
      <c r="E3" s="574"/>
      <c r="F3" s="574"/>
      <c r="G3" s="574"/>
      <c r="H3" s="576" t="s">
        <v>62</v>
      </c>
      <c r="I3" s="575"/>
      <c r="J3" s="572"/>
    </row>
    <row r="4" spans="1:10" ht="11.1" customHeight="1">
      <c r="A4" s="572"/>
      <c r="B4" s="412" t="s">
        <v>115</v>
      </c>
      <c r="C4" s="574"/>
      <c r="D4" s="574"/>
      <c r="E4" s="574"/>
      <c r="F4" s="574"/>
      <c r="G4" s="574"/>
      <c r="I4" s="575"/>
      <c r="J4" s="572"/>
    </row>
    <row r="5" spans="1:10" ht="3" customHeight="1">
      <c r="A5" s="572"/>
      <c r="B5" s="578"/>
      <c r="C5" s="579"/>
      <c r="D5" s="579"/>
      <c r="E5" s="579"/>
      <c r="F5" s="579"/>
      <c r="G5" s="579"/>
      <c r="H5" s="579"/>
      <c r="I5" s="575"/>
      <c r="J5" s="572"/>
    </row>
    <row r="6" spans="1:10" ht="3" customHeight="1">
      <c r="A6" s="572"/>
      <c r="B6" s="1326"/>
      <c r="C6" s="576"/>
      <c r="D6" s="576"/>
      <c r="E6" s="576"/>
      <c r="F6" s="576"/>
      <c r="G6" s="576"/>
      <c r="H6" s="576"/>
      <c r="I6" s="575"/>
      <c r="J6" s="572"/>
    </row>
    <row r="7" spans="1:10" ht="8.4" customHeight="1">
      <c r="A7" s="572"/>
      <c r="B7" s="1460" t="s">
        <v>3</v>
      </c>
      <c r="C7" s="1463" t="s">
        <v>4</v>
      </c>
      <c r="D7" s="1461" t="s">
        <v>235</v>
      </c>
      <c r="E7" s="1463" t="s">
        <v>236</v>
      </c>
      <c r="F7" s="1461" t="s">
        <v>237</v>
      </c>
      <c r="G7" s="1461" t="s">
        <v>238</v>
      </c>
      <c r="H7" s="1461" t="s">
        <v>104</v>
      </c>
      <c r="I7" s="575"/>
      <c r="J7" s="1462"/>
    </row>
    <row r="8" spans="1:10" ht="8.4" customHeight="1">
      <c r="A8" s="572"/>
      <c r="B8" s="1460"/>
      <c r="C8" s="1463"/>
      <c r="D8" s="1463"/>
      <c r="E8" s="1463"/>
      <c r="F8" s="1463"/>
      <c r="G8" s="1463"/>
      <c r="H8" s="1461"/>
      <c r="I8" s="575"/>
      <c r="J8" s="1462"/>
    </row>
    <row r="9" spans="1:10" ht="8.4" customHeight="1">
      <c r="A9" s="572"/>
      <c r="B9" s="1460"/>
      <c r="C9" s="1463"/>
      <c r="D9" s="1463"/>
      <c r="E9" s="1463"/>
      <c r="F9" s="1463"/>
      <c r="G9" s="1463"/>
      <c r="H9" s="1461"/>
      <c r="I9" s="575"/>
      <c r="J9" s="1462"/>
    </row>
    <row r="10" spans="1:10" ht="3" customHeight="1">
      <c r="A10" s="572"/>
      <c r="B10" s="578"/>
      <c r="C10" s="579"/>
      <c r="D10" s="579"/>
      <c r="E10" s="579"/>
      <c r="F10" s="579"/>
      <c r="G10" s="579"/>
      <c r="H10" s="579"/>
      <c r="I10" s="575"/>
      <c r="J10" s="580"/>
    </row>
    <row r="11" spans="1:10" ht="3" customHeight="1">
      <c r="A11" s="572"/>
      <c r="B11" s="1326"/>
      <c r="C11" s="576"/>
      <c r="D11" s="576"/>
      <c r="E11" s="576"/>
      <c r="F11" s="576"/>
      <c r="G11" s="576"/>
      <c r="H11" s="576"/>
      <c r="I11" s="575"/>
      <c r="J11" s="580"/>
    </row>
    <row r="12" spans="1:10" ht="8.1" customHeight="1">
      <c r="A12" s="572"/>
      <c r="B12" s="581">
        <v>1995</v>
      </c>
      <c r="C12" s="582">
        <f>SUM(D12:H12,C48:H48)</f>
        <v>34692</v>
      </c>
      <c r="D12" s="582">
        <v>509</v>
      </c>
      <c r="E12" s="582">
        <v>78</v>
      </c>
      <c r="F12" s="582">
        <v>0</v>
      </c>
      <c r="G12" s="582">
        <v>9086</v>
      </c>
      <c r="H12" s="582">
        <v>4120</v>
      </c>
      <c r="I12" s="575"/>
      <c r="J12" s="583"/>
    </row>
    <row r="13" spans="1:10" ht="8.1" customHeight="1">
      <c r="A13" s="572"/>
      <c r="B13" s="581">
        <v>1996</v>
      </c>
      <c r="C13" s="582">
        <f>SUM(D13:H13,C49:H49)</f>
        <v>32973</v>
      </c>
      <c r="D13" s="582">
        <v>523</v>
      </c>
      <c r="E13" s="582">
        <v>95</v>
      </c>
      <c r="F13" s="582">
        <v>1</v>
      </c>
      <c r="G13" s="582">
        <v>8933</v>
      </c>
      <c r="H13" s="582">
        <v>4219</v>
      </c>
      <c r="I13" s="575"/>
      <c r="J13" s="583"/>
    </row>
    <row r="14" spans="1:10" ht="8.1" customHeight="1">
      <c r="A14" s="572"/>
      <c r="B14" s="581">
        <v>1997</v>
      </c>
      <c r="C14" s="582">
        <f>SUM(D14:H14,C50:H50)</f>
        <v>33504</v>
      </c>
      <c r="D14" s="582">
        <v>374</v>
      </c>
      <c r="E14" s="582">
        <v>69</v>
      </c>
      <c r="F14" s="582">
        <v>1</v>
      </c>
      <c r="G14" s="582">
        <v>8593</v>
      </c>
      <c r="H14" s="582">
        <v>4787</v>
      </c>
      <c r="I14" s="575"/>
      <c r="J14" s="583"/>
    </row>
    <row r="15" spans="1:10" ht="8.1" customHeight="1">
      <c r="A15" s="572"/>
      <c r="B15" s="581">
        <v>1998</v>
      </c>
      <c r="C15" s="582">
        <f>SUM(D15:H15,C51:H51)</f>
        <v>33225</v>
      </c>
      <c r="D15" s="582">
        <v>403</v>
      </c>
      <c r="E15" s="582">
        <v>58</v>
      </c>
      <c r="F15" s="582">
        <v>7</v>
      </c>
      <c r="G15" s="582">
        <v>8906</v>
      </c>
      <c r="H15" s="582">
        <v>5050</v>
      </c>
      <c r="I15" s="575"/>
      <c r="J15" s="583"/>
    </row>
    <row r="16" spans="1:10" ht="8.1" customHeight="1">
      <c r="A16" s="572"/>
      <c r="B16" s="581">
        <v>1999</v>
      </c>
      <c r="C16" s="582">
        <f>SUM(D16:H16,C52:H52)</f>
        <v>31223</v>
      </c>
      <c r="D16" s="582">
        <v>325</v>
      </c>
      <c r="E16" s="582">
        <v>35</v>
      </c>
      <c r="F16" s="582">
        <v>1</v>
      </c>
      <c r="G16" s="582">
        <v>8751</v>
      </c>
      <c r="H16" s="582">
        <v>4911</v>
      </c>
      <c r="I16" s="575"/>
      <c r="J16" s="584"/>
    </row>
    <row r="17" spans="1:10" ht="6" customHeight="1">
      <c r="A17" s="572"/>
      <c r="B17" s="581"/>
      <c r="C17" s="582"/>
      <c r="D17" s="582"/>
      <c r="E17" s="582"/>
      <c r="F17" s="582"/>
      <c r="G17" s="582"/>
      <c r="H17" s="582"/>
      <c r="I17" s="575"/>
      <c r="J17" s="584"/>
    </row>
    <row r="18" spans="1:10" ht="8.1" customHeight="1">
      <c r="A18" s="572"/>
      <c r="B18" s="581">
        <v>2000</v>
      </c>
      <c r="C18" s="582">
        <f>SUM(D18:H18,C54:H54)</f>
        <v>27558</v>
      </c>
      <c r="D18" s="582">
        <v>301</v>
      </c>
      <c r="E18" s="582">
        <v>22</v>
      </c>
      <c r="F18" s="582">
        <v>1</v>
      </c>
      <c r="G18" s="582">
        <v>6913</v>
      </c>
      <c r="H18" s="582">
        <v>4710</v>
      </c>
      <c r="I18" s="575"/>
      <c r="J18" s="584"/>
    </row>
    <row r="19" spans="1:10" ht="8.1" customHeight="1">
      <c r="A19" s="572"/>
      <c r="B19" s="581">
        <v>2001</v>
      </c>
      <c r="C19" s="582">
        <f>SUM(D19:H19,C55:H55)</f>
        <v>22911</v>
      </c>
      <c r="D19" s="582">
        <v>332</v>
      </c>
      <c r="E19" s="582">
        <v>34</v>
      </c>
      <c r="F19" s="582">
        <v>1</v>
      </c>
      <c r="G19" s="582">
        <v>5494</v>
      </c>
      <c r="H19" s="582">
        <v>4274</v>
      </c>
      <c r="I19" s="575"/>
      <c r="J19" s="584"/>
    </row>
    <row r="20" spans="1:10" ht="8.1" customHeight="1">
      <c r="A20" s="572"/>
      <c r="B20" s="581">
        <v>2002</v>
      </c>
      <c r="C20" s="582">
        <f>SUM(D20:H20,C56:H56)</f>
        <v>23620</v>
      </c>
      <c r="D20" s="582">
        <v>304</v>
      </c>
      <c r="E20" s="582">
        <v>18</v>
      </c>
      <c r="F20" s="582">
        <v>4</v>
      </c>
      <c r="G20" s="582">
        <v>5177</v>
      </c>
      <c r="H20" s="582">
        <v>5132</v>
      </c>
      <c r="I20" s="575"/>
      <c r="J20" s="584"/>
    </row>
    <row r="21" spans="1:10" ht="8.1" customHeight="1">
      <c r="A21" s="572"/>
      <c r="B21" s="581">
        <v>2003</v>
      </c>
      <c r="C21" s="582">
        <f>SUM(D21:H21,C57:H57)</f>
        <v>24020</v>
      </c>
      <c r="D21" s="582">
        <v>223</v>
      </c>
      <c r="E21" s="582">
        <v>33</v>
      </c>
      <c r="F21" s="582">
        <v>0</v>
      </c>
      <c r="G21" s="582">
        <v>5117</v>
      </c>
      <c r="H21" s="582">
        <v>4694</v>
      </c>
      <c r="I21" s="575"/>
      <c r="J21" s="584"/>
    </row>
    <row r="22" spans="1:10" ht="8.1" customHeight="1">
      <c r="A22" s="572"/>
      <c r="B22" s="581">
        <v>2004</v>
      </c>
      <c r="C22" s="582">
        <f>SUM(D22:H22,C58:H58)</f>
        <v>23933</v>
      </c>
      <c r="D22" s="582">
        <v>232</v>
      </c>
      <c r="E22" s="582">
        <v>26</v>
      </c>
      <c r="F22" s="582">
        <v>1</v>
      </c>
      <c r="G22" s="582">
        <v>5645</v>
      </c>
      <c r="H22" s="582">
        <v>4790</v>
      </c>
      <c r="I22" s="575"/>
      <c r="J22" s="584"/>
    </row>
    <row r="23" spans="1:10" ht="6" customHeight="1">
      <c r="A23" s="572"/>
      <c r="B23" s="581"/>
      <c r="C23" s="582"/>
      <c r="D23" s="582"/>
      <c r="E23" s="582"/>
      <c r="F23" s="582"/>
      <c r="G23" s="582"/>
      <c r="H23" s="582"/>
      <c r="I23" s="575"/>
      <c r="J23" s="584"/>
    </row>
    <row r="24" spans="1:10" ht="8.1" customHeight="1">
      <c r="A24" s="572"/>
      <c r="B24" s="581">
        <v>2005</v>
      </c>
      <c r="C24" s="582">
        <f>SUM(D24:H24,C60:H60)</f>
        <v>21271</v>
      </c>
      <c r="D24" s="582">
        <v>243</v>
      </c>
      <c r="E24" s="582">
        <v>24</v>
      </c>
      <c r="F24" s="582">
        <v>0</v>
      </c>
      <c r="G24" s="582">
        <v>4835</v>
      </c>
      <c r="H24" s="582">
        <v>4308</v>
      </c>
      <c r="I24" s="575"/>
      <c r="J24" s="584"/>
    </row>
    <row r="25" spans="1:10" ht="8.1" customHeight="1">
      <c r="A25" s="572"/>
      <c r="B25" s="581">
        <v>2006</v>
      </c>
      <c r="C25" s="582">
        <f>SUM(D25:H25,C61:H61)</f>
        <v>26566</v>
      </c>
      <c r="D25" s="582">
        <v>271</v>
      </c>
      <c r="E25" s="582">
        <v>35</v>
      </c>
      <c r="F25" s="582">
        <v>0</v>
      </c>
      <c r="G25" s="582">
        <v>5334</v>
      </c>
      <c r="H25" s="582">
        <v>5324</v>
      </c>
      <c r="I25" s="575"/>
      <c r="J25" s="584"/>
    </row>
    <row r="26" spans="1:10" ht="8.1" customHeight="1">
      <c r="A26" s="572"/>
      <c r="B26" s="581">
        <v>2007</v>
      </c>
      <c r="C26" s="582">
        <f>SUM(D26:H26,C62:H62)</f>
        <v>23542</v>
      </c>
      <c r="D26" s="582">
        <v>228</v>
      </c>
      <c r="E26" s="582">
        <v>32</v>
      </c>
      <c r="F26" s="582">
        <v>1</v>
      </c>
      <c r="G26" s="582">
        <v>5688</v>
      </c>
      <c r="H26" s="582">
        <v>4626</v>
      </c>
      <c r="I26" s="575"/>
      <c r="J26" s="584"/>
    </row>
    <row r="27" spans="1:10" ht="8.1" customHeight="1">
      <c r="A27" s="572"/>
      <c r="B27" s="581">
        <v>2008</v>
      </c>
      <c r="C27" s="582">
        <f>SUM(D27:H27,C63:H63)</f>
        <v>24584</v>
      </c>
      <c r="D27" s="582">
        <v>224</v>
      </c>
      <c r="E27" s="582">
        <v>18</v>
      </c>
      <c r="F27" s="582">
        <v>2</v>
      </c>
      <c r="G27" s="582">
        <v>5289</v>
      </c>
      <c r="H27" s="582">
        <v>4898</v>
      </c>
      <c r="I27" s="575"/>
      <c r="J27" s="584"/>
    </row>
    <row r="28" spans="1:10" ht="8.1" customHeight="1">
      <c r="A28" s="572"/>
      <c r="B28" s="581">
        <v>2009</v>
      </c>
      <c r="C28" s="582">
        <f>SUM(D28:H28,C64:H64)</f>
        <v>25019</v>
      </c>
      <c r="D28" s="582">
        <v>261</v>
      </c>
      <c r="E28" s="582">
        <v>25</v>
      </c>
      <c r="F28" s="582">
        <v>2</v>
      </c>
      <c r="G28" s="582">
        <v>5094</v>
      </c>
      <c r="H28" s="582">
        <v>5178</v>
      </c>
      <c r="I28" s="575"/>
      <c r="J28" s="584"/>
    </row>
    <row r="29" spans="1:10" ht="6" customHeight="1">
      <c r="A29" s="572"/>
      <c r="B29" s="581"/>
      <c r="C29" s="582"/>
      <c r="D29" s="582"/>
      <c r="E29" s="582"/>
      <c r="F29" s="582"/>
      <c r="G29" s="582"/>
      <c r="H29" s="582"/>
      <c r="I29" s="575"/>
      <c r="J29" s="584"/>
    </row>
    <row r="30" spans="1:10" ht="8.1" customHeight="1">
      <c r="A30" s="572"/>
      <c r="B30" s="581">
        <v>2010</v>
      </c>
      <c r="C30" s="582">
        <f>SUM(D30:H30,C66:H66)</f>
        <v>23415</v>
      </c>
      <c r="D30" s="582">
        <v>217</v>
      </c>
      <c r="E30" s="582">
        <v>38</v>
      </c>
      <c r="F30" s="582">
        <v>0</v>
      </c>
      <c r="G30" s="582">
        <v>4568</v>
      </c>
      <c r="H30" s="582">
        <v>6084</v>
      </c>
      <c r="I30" s="575"/>
      <c r="J30" s="584"/>
    </row>
    <row r="31" spans="1:10" ht="8.1" customHeight="1">
      <c r="A31" s="572"/>
      <c r="B31" s="581">
        <v>2011</v>
      </c>
      <c r="C31" s="582">
        <f>SUM(D31:H31,C67:H67)</f>
        <v>26096</v>
      </c>
      <c r="D31" s="582">
        <v>235</v>
      </c>
      <c r="E31" s="582">
        <v>44</v>
      </c>
      <c r="F31" s="582">
        <v>3</v>
      </c>
      <c r="G31" s="582">
        <v>5050</v>
      </c>
      <c r="H31" s="582">
        <v>6637</v>
      </c>
      <c r="I31" s="575"/>
      <c r="J31" s="584"/>
    </row>
    <row r="32" spans="1:10" ht="8.1" customHeight="1">
      <c r="A32" s="572"/>
      <c r="B32" s="581">
        <v>2012</v>
      </c>
      <c r="C32" s="582">
        <f>SUM(D32:H32,C68:H68)</f>
        <v>27000</v>
      </c>
      <c r="D32" s="582">
        <v>198</v>
      </c>
      <c r="E32" s="582">
        <v>11</v>
      </c>
      <c r="F32" s="582">
        <v>4</v>
      </c>
      <c r="G32" s="582">
        <v>4897</v>
      </c>
      <c r="H32" s="582">
        <v>7659</v>
      </c>
      <c r="I32" s="575"/>
      <c r="J32" s="584"/>
    </row>
    <row r="33" spans="1:10" ht="4.5" customHeight="1">
      <c r="A33" s="585"/>
      <c r="B33" s="932"/>
      <c r="C33" s="933"/>
      <c r="D33" s="933"/>
      <c r="E33" s="933"/>
      <c r="F33" s="933"/>
      <c r="G33" s="933"/>
      <c r="H33" s="934"/>
      <c r="I33" s="586"/>
      <c r="J33" s="584"/>
    </row>
    <row r="34" spans="1:10" ht="4.5" customHeight="1">
      <c r="A34" s="567"/>
      <c r="B34" s="568"/>
      <c r="C34" s="569"/>
      <c r="D34" s="569"/>
      <c r="E34" s="569"/>
      <c r="F34" s="569"/>
      <c r="G34" s="569"/>
      <c r="H34" s="569"/>
      <c r="I34" s="570"/>
    </row>
    <row r="35" spans="1:10" ht="11.1" customHeight="1">
      <c r="A35" s="572"/>
      <c r="B35" s="573" t="s">
        <v>272</v>
      </c>
      <c r="C35" s="574"/>
      <c r="D35" s="574"/>
      <c r="E35" s="574"/>
      <c r="F35" s="574"/>
      <c r="G35" s="574"/>
      <c r="H35" s="129" t="s">
        <v>276</v>
      </c>
      <c r="I35" s="575"/>
      <c r="J35" s="572"/>
    </row>
    <row r="36" spans="1:10" ht="11.1" customHeight="1">
      <c r="A36" s="572"/>
      <c r="B36" s="573" t="s">
        <v>234</v>
      </c>
      <c r="C36" s="574"/>
      <c r="D36" s="574"/>
      <c r="E36" s="574"/>
      <c r="F36" s="574"/>
      <c r="G36" s="574"/>
      <c r="H36" s="576" t="s">
        <v>70</v>
      </c>
      <c r="I36" s="575"/>
      <c r="J36" s="572"/>
    </row>
    <row r="37" spans="1:10" ht="11.1" customHeight="1">
      <c r="A37" s="572"/>
      <c r="B37" s="412" t="s">
        <v>115</v>
      </c>
      <c r="C37" s="574"/>
      <c r="D37" s="574"/>
      <c r="E37" s="574"/>
      <c r="F37" s="574"/>
      <c r="G37" s="574"/>
      <c r="I37" s="575"/>
      <c r="J37" s="572"/>
    </row>
    <row r="38" spans="1:10" ht="3" customHeight="1">
      <c r="A38" s="572"/>
      <c r="B38" s="578"/>
      <c r="C38" s="579"/>
      <c r="D38" s="579"/>
      <c r="E38" s="579"/>
      <c r="F38" s="579"/>
      <c r="G38" s="579"/>
      <c r="H38" s="579"/>
      <c r="I38" s="575"/>
    </row>
    <row r="39" spans="1:10" ht="3" customHeight="1">
      <c r="A39" s="572"/>
      <c r="B39" s="1326"/>
      <c r="C39" s="576"/>
      <c r="D39" s="576"/>
      <c r="E39" s="576"/>
      <c r="F39" s="576"/>
      <c r="G39" s="576"/>
      <c r="H39" s="576"/>
      <c r="I39" s="575"/>
    </row>
    <row r="40" spans="1:10" ht="8.4" customHeight="1">
      <c r="A40" s="572"/>
      <c r="B40" s="1460" t="s">
        <v>3</v>
      </c>
      <c r="C40" s="1435" t="s">
        <v>380</v>
      </c>
      <c r="D40" s="1435" t="s">
        <v>379</v>
      </c>
      <c r="E40" s="1461" t="s">
        <v>239</v>
      </c>
      <c r="F40" s="1327" t="s">
        <v>240</v>
      </c>
      <c r="G40" s="1435" t="s">
        <v>241</v>
      </c>
      <c r="H40" s="1461" t="s">
        <v>242</v>
      </c>
      <c r="I40" s="575"/>
    </row>
    <row r="41" spans="1:10" ht="8.4" customHeight="1">
      <c r="A41" s="572"/>
      <c r="B41" s="1460"/>
      <c r="C41" s="1435"/>
      <c r="D41" s="1435"/>
      <c r="E41" s="1461"/>
      <c r="F41" s="1328"/>
      <c r="G41" s="1435"/>
      <c r="H41" s="1461"/>
      <c r="I41" s="575"/>
    </row>
    <row r="42" spans="1:10" ht="8.4" customHeight="1">
      <c r="A42" s="572"/>
      <c r="B42" s="1460"/>
      <c r="C42" s="1435"/>
      <c r="D42" s="1435"/>
      <c r="E42" s="1461"/>
      <c r="F42" s="1328"/>
      <c r="G42" s="1435"/>
      <c r="H42" s="1461"/>
      <c r="I42" s="575"/>
    </row>
    <row r="43" spans="1:10" ht="8.4" customHeight="1">
      <c r="A43" s="572"/>
      <c r="B43" s="1460"/>
      <c r="C43" s="1435"/>
      <c r="D43" s="1435"/>
      <c r="E43" s="1327"/>
      <c r="F43" s="1328"/>
      <c r="G43" s="1435"/>
      <c r="H43" s="1327"/>
      <c r="I43" s="575"/>
    </row>
    <row r="44" spans="1:10" ht="8.4" customHeight="1">
      <c r="A44" s="572"/>
      <c r="B44" s="1460"/>
      <c r="C44" s="1435"/>
      <c r="D44" s="1435"/>
      <c r="E44" s="1327"/>
      <c r="F44" s="1328"/>
      <c r="G44" s="1435"/>
      <c r="H44" s="1327"/>
      <c r="I44" s="575"/>
    </row>
    <row r="45" spans="1:10" ht="8.4" customHeight="1">
      <c r="A45" s="572"/>
      <c r="B45" s="1460"/>
      <c r="C45" s="1435"/>
      <c r="D45" s="1435"/>
      <c r="E45" s="1327"/>
      <c r="F45" s="1328"/>
      <c r="G45" s="1435"/>
      <c r="H45" s="1327"/>
      <c r="I45" s="575"/>
    </row>
    <row r="46" spans="1:10" ht="3" customHeight="1">
      <c r="A46" s="572"/>
      <c r="B46" s="578"/>
      <c r="C46" s="579"/>
      <c r="D46" s="579"/>
      <c r="E46" s="579"/>
      <c r="F46" s="579"/>
      <c r="G46" s="579"/>
      <c r="H46" s="579"/>
      <c r="I46" s="575"/>
    </row>
    <row r="47" spans="1:10" ht="3" customHeight="1">
      <c r="A47" s="572"/>
      <c r="B47" s="1326"/>
      <c r="C47" s="576"/>
      <c r="D47" s="576"/>
      <c r="E47" s="576"/>
      <c r="F47" s="576"/>
      <c r="G47" s="576"/>
      <c r="H47" s="576"/>
      <c r="I47" s="575"/>
    </row>
    <row r="48" spans="1:10" ht="8.1" customHeight="1">
      <c r="A48" s="572"/>
      <c r="B48" s="581">
        <v>1995</v>
      </c>
      <c r="C48" s="582">
        <v>35</v>
      </c>
      <c r="D48" s="582">
        <v>7876</v>
      </c>
      <c r="E48" s="582">
        <v>1227</v>
      </c>
      <c r="F48" s="582">
        <v>8738</v>
      </c>
      <c r="G48" s="582">
        <v>16</v>
      </c>
      <c r="H48" s="582">
        <v>3007</v>
      </c>
      <c r="I48" s="575"/>
    </row>
    <row r="49" spans="1:9" ht="8.1" customHeight="1">
      <c r="A49" s="572"/>
      <c r="B49" s="581">
        <v>1996</v>
      </c>
      <c r="C49" s="582">
        <v>47</v>
      </c>
      <c r="D49" s="582">
        <v>7049</v>
      </c>
      <c r="E49" s="582">
        <v>1246</v>
      </c>
      <c r="F49" s="582">
        <v>8748</v>
      </c>
      <c r="G49" s="582">
        <v>16</v>
      </c>
      <c r="H49" s="582">
        <v>2096</v>
      </c>
      <c r="I49" s="575"/>
    </row>
    <row r="50" spans="1:9" ht="8.1" customHeight="1">
      <c r="A50" s="572"/>
      <c r="B50" s="581">
        <v>1997</v>
      </c>
      <c r="C50" s="582">
        <v>41</v>
      </c>
      <c r="D50" s="582">
        <v>7670</v>
      </c>
      <c r="E50" s="582">
        <v>1280</v>
      </c>
      <c r="F50" s="582">
        <v>8929</v>
      </c>
      <c r="G50" s="582">
        <v>61</v>
      </c>
      <c r="H50" s="582">
        <v>1699</v>
      </c>
      <c r="I50" s="575"/>
    </row>
    <row r="51" spans="1:9" ht="8.1" customHeight="1">
      <c r="A51" s="572"/>
      <c r="B51" s="581">
        <v>1998</v>
      </c>
      <c r="C51" s="582">
        <v>37</v>
      </c>
      <c r="D51" s="582">
        <v>7676</v>
      </c>
      <c r="E51" s="582">
        <v>1335</v>
      </c>
      <c r="F51" s="582">
        <v>8288</v>
      </c>
      <c r="G51" s="582">
        <v>51</v>
      </c>
      <c r="H51" s="582">
        <v>1414</v>
      </c>
      <c r="I51" s="575"/>
    </row>
    <row r="52" spans="1:9" ht="8.1" customHeight="1">
      <c r="A52" s="572"/>
      <c r="B52" s="581">
        <v>1999</v>
      </c>
      <c r="C52" s="582">
        <v>46</v>
      </c>
      <c r="D52" s="582">
        <v>6843</v>
      </c>
      <c r="E52" s="582">
        <v>1196</v>
      </c>
      <c r="F52" s="582">
        <v>7894</v>
      </c>
      <c r="G52" s="582">
        <v>35</v>
      </c>
      <c r="H52" s="582">
        <v>1186</v>
      </c>
      <c r="I52" s="575"/>
    </row>
    <row r="53" spans="1:9" ht="6" customHeight="1">
      <c r="A53" s="572"/>
      <c r="B53" s="581"/>
      <c r="C53" s="582"/>
      <c r="D53" s="582"/>
      <c r="E53" s="582"/>
      <c r="F53" s="582"/>
      <c r="G53" s="582"/>
      <c r="H53" s="582"/>
      <c r="I53" s="575"/>
    </row>
    <row r="54" spans="1:9" ht="8.1" customHeight="1">
      <c r="A54" s="572"/>
      <c r="B54" s="581">
        <v>2000</v>
      </c>
      <c r="C54" s="582">
        <v>82</v>
      </c>
      <c r="D54" s="582">
        <v>5821</v>
      </c>
      <c r="E54" s="582">
        <v>957</v>
      </c>
      <c r="F54" s="582">
        <v>6750</v>
      </c>
      <c r="G54" s="582">
        <v>36</v>
      </c>
      <c r="H54" s="582">
        <v>1965</v>
      </c>
      <c r="I54" s="575"/>
    </row>
    <row r="55" spans="1:9" ht="8.1" customHeight="1">
      <c r="A55" s="572"/>
      <c r="B55" s="581">
        <v>2001</v>
      </c>
      <c r="C55" s="582">
        <v>47</v>
      </c>
      <c r="D55" s="582">
        <v>4767</v>
      </c>
      <c r="E55" s="582">
        <v>1096</v>
      </c>
      <c r="F55" s="582">
        <v>5830</v>
      </c>
      <c r="G55" s="582">
        <v>34</v>
      </c>
      <c r="H55" s="582">
        <v>1002</v>
      </c>
      <c r="I55" s="575"/>
    </row>
    <row r="56" spans="1:9" ht="8.1" customHeight="1">
      <c r="A56" s="572"/>
      <c r="B56" s="581">
        <v>2002</v>
      </c>
      <c r="C56" s="582">
        <v>46</v>
      </c>
      <c r="D56" s="582">
        <v>5183</v>
      </c>
      <c r="E56" s="582">
        <v>889</v>
      </c>
      <c r="F56" s="582">
        <v>6269</v>
      </c>
      <c r="G56" s="582">
        <v>27</v>
      </c>
      <c r="H56" s="582">
        <v>571</v>
      </c>
      <c r="I56" s="575"/>
    </row>
    <row r="57" spans="1:9" ht="8.1" customHeight="1">
      <c r="A57" s="572"/>
      <c r="B57" s="581">
        <v>2003</v>
      </c>
      <c r="C57" s="582">
        <v>39</v>
      </c>
      <c r="D57" s="582">
        <v>5610</v>
      </c>
      <c r="E57" s="582">
        <v>921</v>
      </c>
      <c r="F57" s="582">
        <v>6790</v>
      </c>
      <c r="G57" s="582">
        <v>35</v>
      </c>
      <c r="H57" s="582">
        <v>558</v>
      </c>
      <c r="I57" s="575"/>
    </row>
    <row r="58" spans="1:9" ht="8.1" customHeight="1">
      <c r="A58" s="572"/>
      <c r="B58" s="581">
        <v>2004</v>
      </c>
      <c r="C58" s="582">
        <v>39</v>
      </c>
      <c r="D58" s="582">
        <v>5473</v>
      </c>
      <c r="E58" s="582">
        <v>913</v>
      </c>
      <c r="F58" s="582">
        <v>6383</v>
      </c>
      <c r="G58" s="582">
        <v>56</v>
      </c>
      <c r="H58" s="582">
        <v>375</v>
      </c>
      <c r="I58" s="575"/>
    </row>
    <row r="59" spans="1:9" ht="6" customHeight="1">
      <c r="A59" s="572"/>
      <c r="B59" s="581"/>
      <c r="C59" s="582"/>
      <c r="D59" s="582"/>
      <c r="E59" s="582"/>
      <c r="F59" s="582"/>
      <c r="G59" s="582"/>
      <c r="H59" s="582"/>
      <c r="I59" s="575"/>
    </row>
    <row r="60" spans="1:9" ht="8.1" customHeight="1">
      <c r="A60" s="572"/>
      <c r="B60" s="581">
        <v>2005</v>
      </c>
      <c r="C60" s="582">
        <v>48</v>
      </c>
      <c r="D60" s="582">
        <v>4767</v>
      </c>
      <c r="E60" s="582">
        <v>713</v>
      </c>
      <c r="F60" s="582">
        <v>5672</v>
      </c>
      <c r="G60" s="582">
        <v>38</v>
      </c>
      <c r="H60" s="582">
        <v>623</v>
      </c>
      <c r="I60" s="575"/>
    </row>
    <row r="61" spans="1:9" ht="8.1" customHeight="1">
      <c r="A61" s="572"/>
      <c r="B61" s="581">
        <v>2006</v>
      </c>
      <c r="C61" s="582">
        <v>67</v>
      </c>
      <c r="D61" s="582">
        <v>5716</v>
      </c>
      <c r="E61" s="582">
        <v>1640</v>
      </c>
      <c r="F61" s="582">
        <v>7733</v>
      </c>
      <c r="G61" s="582">
        <v>28</v>
      </c>
      <c r="H61" s="582">
        <v>418</v>
      </c>
      <c r="I61" s="575"/>
    </row>
    <row r="62" spans="1:9" ht="8.1" customHeight="1">
      <c r="A62" s="572"/>
      <c r="B62" s="581">
        <v>2007</v>
      </c>
      <c r="C62" s="582">
        <v>68</v>
      </c>
      <c r="D62" s="582">
        <v>4490</v>
      </c>
      <c r="E62" s="582">
        <v>974</v>
      </c>
      <c r="F62" s="582">
        <v>6763</v>
      </c>
      <c r="G62" s="582">
        <v>34</v>
      </c>
      <c r="H62" s="582">
        <v>638</v>
      </c>
      <c r="I62" s="575"/>
    </row>
    <row r="63" spans="1:9" ht="8.1" customHeight="1">
      <c r="A63" s="572"/>
      <c r="B63" s="581">
        <v>2008</v>
      </c>
      <c r="C63" s="582">
        <v>68</v>
      </c>
      <c r="D63" s="582">
        <v>5295</v>
      </c>
      <c r="E63" s="582">
        <v>1034</v>
      </c>
      <c r="F63" s="582">
        <v>7603</v>
      </c>
      <c r="G63" s="582">
        <v>41</v>
      </c>
      <c r="H63" s="582">
        <v>112</v>
      </c>
      <c r="I63" s="575"/>
    </row>
    <row r="64" spans="1:9" ht="8.1" customHeight="1">
      <c r="A64" s="572"/>
      <c r="B64" s="581">
        <v>2009</v>
      </c>
      <c r="C64" s="582">
        <v>98</v>
      </c>
      <c r="D64" s="582">
        <v>5282</v>
      </c>
      <c r="E64" s="582">
        <v>1001</v>
      </c>
      <c r="F64" s="582">
        <v>7927</v>
      </c>
      <c r="G64" s="582">
        <v>41</v>
      </c>
      <c r="H64" s="582">
        <v>110</v>
      </c>
      <c r="I64" s="575"/>
    </row>
    <row r="65" spans="1:9" ht="6" customHeight="1">
      <c r="A65" s="572"/>
      <c r="B65" s="581"/>
      <c r="C65" s="582"/>
      <c r="D65" s="582"/>
      <c r="E65" s="582"/>
      <c r="F65" s="582"/>
      <c r="G65" s="582"/>
      <c r="H65" s="582"/>
      <c r="I65" s="575"/>
    </row>
    <row r="66" spans="1:9" ht="8.1" customHeight="1">
      <c r="A66" s="572"/>
      <c r="B66" s="581">
        <v>2010</v>
      </c>
      <c r="C66" s="582">
        <v>59</v>
      </c>
      <c r="D66" s="582">
        <v>4741</v>
      </c>
      <c r="E66" s="582">
        <v>806</v>
      </c>
      <c r="F66" s="582">
        <v>6766</v>
      </c>
      <c r="G66" s="582">
        <v>47</v>
      </c>
      <c r="H66" s="582">
        <v>89</v>
      </c>
      <c r="I66" s="575"/>
    </row>
    <row r="67" spans="1:9" ht="8.1" customHeight="1">
      <c r="A67" s="572"/>
      <c r="B67" s="581">
        <v>2011</v>
      </c>
      <c r="C67" s="582">
        <v>79</v>
      </c>
      <c r="D67" s="582">
        <v>5485</v>
      </c>
      <c r="E67" s="582">
        <v>781</v>
      </c>
      <c r="F67" s="582">
        <v>7627</v>
      </c>
      <c r="G67" s="582">
        <v>52</v>
      </c>
      <c r="H67" s="582">
        <v>103</v>
      </c>
      <c r="I67" s="575"/>
    </row>
    <row r="68" spans="1:9" ht="8.1" customHeight="1">
      <c r="A68" s="572"/>
      <c r="B68" s="581">
        <v>2012</v>
      </c>
      <c r="C68" s="582">
        <v>111</v>
      </c>
      <c r="D68" s="582">
        <v>5463</v>
      </c>
      <c r="E68" s="582">
        <v>812</v>
      </c>
      <c r="F68" s="582">
        <v>7772</v>
      </c>
      <c r="G68" s="582">
        <v>49</v>
      </c>
      <c r="H68" s="582">
        <v>24</v>
      </c>
      <c r="I68" s="575"/>
    </row>
    <row r="69" spans="1:9" ht="3" customHeight="1">
      <c r="A69" s="572"/>
      <c r="B69" s="578"/>
      <c r="C69" s="579"/>
      <c r="D69" s="579"/>
      <c r="E69" s="579"/>
      <c r="F69" s="579"/>
      <c r="G69" s="579"/>
      <c r="H69" s="579"/>
      <c r="I69" s="575"/>
    </row>
    <row r="70" spans="1:9" ht="3" customHeight="1">
      <c r="A70" s="572"/>
      <c r="B70" s="1326"/>
      <c r="C70" s="576"/>
      <c r="D70" s="576"/>
      <c r="E70" s="576"/>
      <c r="F70" s="576"/>
      <c r="G70" s="576"/>
      <c r="H70" s="576"/>
      <c r="I70" s="575"/>
    </row>
    <row r="71" spans="1:9" ht="9" customHeight="1">
      <c r="A71" s="572"/>
      <c r="B71" s="469" t="s">
        <v>269</v>
      </c>
      <c r="C71" s="576"/>
      <c r="D71" s="576"/>
      <c r="E71" s="576"/>
      <c r="F71" s="576"/>
      <c r="G71" s="576"/>
      <c r="H71" s="576"/>
      <c r="I71" s="575"/>
    </row>
    <row r="72" spans="1:9" ht="9" customHeight="1">
      <c r="A72" s="572"/>
      <c r="B72" s="469" t="s">
        <v>274</v>
      </c>
      <c r="C72" s="576"/>
      <c r="D72" s="576"/>
      <c r="E72" s="576"/>
      <c r="F72" s="576"/>
      <c r="G72" s="576"/>
      <c r="H72" s="576"/>
      <c r="I72" s="575"/>
    </row>
    <row r="73" spans="1:9" ht="9" customHeight="1">
      <c r="A73" s="572"/>
      <c r="B73" s="435" t="s">
        <v>245</v>
      </c>
      <c r="C73" s="468"/>
      <c r="D73" s="468"/>
      <c r="E73" s="468"/>
      <c r="F73" s="468"/>
      <c r="G73" s="468"/>
      <c r="H73" s="468"/>
      <c r="I73" s="575"/>
    </row>
    <row r="74" spans="1:9" ht="9" customHeight="1">
      <c r="A74" s="572"/>
      <c r="B74" s="937" t="s">
        <v>381</v>
      </c>
      <c r="C74" s="468"/>
      <c r="D74" s="468"/>
      <c r="E74" s="468"/>
      <c r="F74" s="468"/>
      <c r="G74" s="468"/>
      <c r="H74" s="468"/>
      <c r="I74" s="575"/>
    </row>
    <row r="75" spans="1:9" ht="9" customHeight="1">
      <c r="A75" s="572"/>
      <c r="B75" s="938" t="s">
        <v>382</v>
      </c>
      <c r="C75" s="468"/>
      <c r="D75" s="468"/>
      <c r="E75" s="468"/>
      <c r="F75" s="468"/>
      <c r="G75" s="468"/>
      <c r="H75" s="468"/>
      <c r="I75" s="575"/>
    </row>
    <row r="76" spans="1:9" ht="9" customHeight="1">
      <c r="A76" s="572"/>
      <c r="B76" s="938" t="s">
        <v>383</v>
      </c>
      <c r="C76" s="468"/>
      <c r="D76" s="468"/>
      <c r="E76" s="468"/>
      <c r="F76" s="468"/>
      <c r="G76" s="468"/>
      <c r="H76" s="468"/>
      <c r="I76" s="575"/>
    </row>
    <row r="77" spans="1:9" ht="9" customHeight="1">
      <c r="A77" s="572"/>
      <c r="B77" s="435" t="s">
        <v>384</v>
      </c>
      <c r="C77" s="468"/>
      <c r="D77" s="468"/>
      <c r="E77" s="468"/>
      <c r="F77" s="468"/>
      <c r="G77" s="468"/>
      <c r="H77" s="468"/>
      <c r="I77" s="575"/>
    </row>
    <row r="78" spans="1:9" ht="9" customHeight="1">
      <c r="A78" s="572"/>
      <c r="B78" s="435" t="s">
        <v>385</v>
      </c>
      <c r="C78" s="468"/>
      <c r="D78" s="468"/>
      <c r="E78" s="468"/>
      <c r="F78" s="468"/>
      <c r="G78" s="468"/>
      <c r="H78" s="468"/>
      <c r="I78" s="575"/>
    </row>
    <row r="79" spans="1:9" ht="9" customHeight="1">
      <c r="A79" s="572"/>
      <c r="B79" s="438" t="s">
        <v>246</v>
      </c>
      <c r="C79" s="576"/>
      <c r="D79" s="576"/>
      <c r="E79" s="576"/>
      <c r="F79" s="576"/>
      <c r="G79" s="576"/>
      <c r="H79" s="576"/>
      <c r="I79" s="575"/>
    </row>
    <row r="80" spans="1:9" ht="4.5" customHeight="1">
      <c r="A80" s="585"/>
      <c r="B80" s="578"/>
      <c r="C80" s="579"/>
      <c r="D80" s="579"/>
      <c r="E80" s="579"/>
      <c r="F80" s="579"/>
      <c r="G80" s="579"/>
      <c r="H80" s="579"/>
      <c r="I80" s="586"/>
    </row>
    <row r="81" spans="2:10" hidden="1">
      <c r="J81" s="571" t="s">
        <v>36</v>
      </c>
    </row>
    <row r="82" spans="2:10" hidden="1">
      <c r="B82" s="588"/>
    </row>
    <row r="83" spans="2:10" hidden="1"/>
    <row r="84" spans="2:10" hidden="1"/>
    <row r="85" spans="2:10" hidden="1"/>
  </sheetData>
  <sheetProtection sheet="1" objects="1" scenarios="1"/>
  <mergeCells count="14">
    <mergeCell ref="G40:G45"/>
    <mergeCell ref="B40:B45"/>
    <mergeCell ref="H7:H9"/>
    <mergeCell ref="J7:J9"/>
    <mergeCell ref="E40:E42"/>
    <mergeCell ref="H40:H42"/>
    <mergeCell ref="B7:B9"/>
    <mergeCell ref="C7:C9"/>
    <mergeCell ref="D7:D9"/>
    <mergeCell ref="E7:E9"/>
    <mergeCell ref="F7:F9"/>
    <mergeCell ref="G7:G9"/>
    <mergeCell ref="C40:C45"/>
    <mergeCell ref="D40:D45"/>
  </mergeCells>
  <hyperlinks>
    <hyperlink ref="H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3" max="8" man="1"/>
  </rowBreaks>
</worksheet>
</file>

<file path=xl/worksheets/sheet41.xml><?xml version="1.0" encoding="utf-8"?>
<worksheet xmlns="http://schemas.openxmlformats.org/spreadsheetml/2006/main" xmlns:r="http://schemas.openxmlformats.org/officeDocument/2006/relationships">
  <sheetPr codeName="Hoja28"/>
  <dimension ref="A1:AD80"/>
  <sheetViews>
    <sheetView showGridLines="0" showRowColHeaders="0" zoomScale="140" zoomScaleNormal="140" workbookViewId="0"/>
  </sheetViews>
  <sheetFormatPr baseColWidth="10" defaultColWidth="0" defaultRowHeight="8.25" customHeight="1" zeroHeight="1"/>
  <cols>
    <col min="1" max="1" width="0.88671875" style="594" customWidth="1"/>
    <col min="2" max="2" width="4.5546875" style="594" customWidth="1"/>
    <col min="3" max="3" width="4.109375" style="594" customWidth="1"/>
    <col min="4" max="4" width="5.6640625" style="593" customWidth="1"/>
    <col min="5" max="5" width="6.33203125" style="593" customWidth="1"/>
    <col min="6" max="6" width="6.44140625" style="593" customWidth="1"/>
    <col min="7" max="7" width="1.5546875" style="593" customWidth="1"/>
    <col min="8" max="9" width="5.88671875" style="593" customWidth="1"/>
    <col min="10" max="10" width="6.109375" style="593" customWidth="1"/>
    <col min="11" max="11" width="5.88671875" style="593" customWidth="1"/>
    <col min="12" max="12" width="6.6640625" style="593" customWidth="1"/>
    <col min="13" max="14" width="0.88671875" style="593" customWidth="1"/>
    <col min="15" max="15" width="1.33203125" style="593" hidden="1" customWidth="1"/>
    <col min="16" max="16" width="2" style="594" hidden="1" customWidth="1"/>
    <col min="17" max="17" width="2" style="593" hidden="1" customWidth="1"/>
    <col min="18" max="19" width="5.5546875" style="594" hidden="1" customWidth="1"/>
    <col min="20" max="20" width="6" style="594" hidden="1" customWidth="1"/>
    <col min="21" max="21" width="3.88671875" style="594" hidden="1" customWidth="1"/>
    <col min="22" max="22" width="5.6640625" style="594" hidden="1" customWidth="1"/>
    <col min="23" max="23" width="2.109375" style="594" hidden="1" customWidth="1"/>
    <col min="24" max="24" width="6.44140625" style="594" hidden="1" customWidth="1"/>
    <col min="25" max="25" width="6" style="594" hidden="1" customWidth="1"/>
    <col min="26" max="26" width="6.109375" style="594" hidden="1" customWidth="1"/>
    <col min="27" max="27" width="5.6640625" style="594" hidden="1" customWidth="1"/>
    <col min="28" max="16384" width="11.44140625" style="594" hidden="1"/>
  </cols>
  <sheetData>
    <row r="1" spans="1:30" ht="4.5" customHeight="1">
      <c r="A1" s="589"/>
      <c r="B1" s="590"/>
      <c r="C1" s="590"/>
      <c r="D1" s="591"/>
      <c r="E1" s="591"/>
      <c r="F1" s="591"/>
      <c r="G1" s="591"/>
      <c r="H1" s="591"/>
      <c r="I1" s="591"/>
      <c r="J1" s="591"/>
      <c r="K1" s="591"/>
      <c r="L1" s="591"/>
      <c r="M1" s="592"/>
    </row>
    <row r="2" spans="1:30" s="601" customFormat="1" ht="11.1" customHeight="1">
      <c r="A2" s="595"/>
      <c r="B2" s="596" t="s">
        <v>275</v>
      </c>
      <c r="C2" s="597"/>
      <c r="D2" s="598"/>
      <c r="E2" s="612"/>
      <c r="F2" s="598"/>
      <c r="G2" s="598"/>
      <c r="H2" s="598"/>
      <c r="I2" s="598"/>
      <c r="J2" s="598"/>
      <c r="K2" s="598"/>
      <c r="L2" s="1350" t="s">
        <v>297</v>
      </c>
      <c r="M2" s="599"/>
      <c r="N2" s="593"/>
      <c r="O2" s="593"/>
      <c r="P2" s="600"/>
      <c r="Q2" s="600"/>
      <c r="AC2" s="594"/>
      <c r="AD2" s="602"/>
    </row>
    <row r="3" spans="1:30" s="601" customFormat="1" ht="11.1" customHeight="1">
      <c r="A3" s="595"/>
      <c r="B3" s="596" t="s">
        <v>277</v>
      </c>
      <c r="C3" s="597"/>
      <c r="D3" s="598"/>
      <c r="E3" s="598"/>
      <c r="F3" s="598"/>
      <c r="G3" s="598"/>
      <c r="H3" s="598"/>
      <c r="I3" s="598"/>
      <c r="J3" s="598"/>
      <c r="K3" s="598"/>
      <c r="L3" s="603" t="s">
        <v>62</v>
      </c>
      <c r="M3" s="604"/>
      <c r="N3" s="605"/>
      <c r="O3" s="603"/>
      <c r="P3" s="606"/>
      <c r="Q3" s="606"/>
      <c r="AC3" s="594"/>
      <c r="AD3" s="1331"/>
    </row>
    <row r="4" spans="1:30" s="601" customFormat="1" ht="11.1" customHeight="1">
      <c r="A4" s="595"/>
      <c r="B4" s="412" t="s">
        <v>115</v>
      </c>
      <c r="C4" s="597"/>
      <c r="D4" s="598"/>
      <c r="E4" s="598"/>
      <c r="F4" s="598"/>
      <c r="G4" s="598"/>
      <c r="H4" s="598"/>
      <c r="I4" s="598"/>
      <c r="J4" s="598"/>
      <c r="K4" s="598"/>
      <c r="L4" s="598"/>
      <c r="M4" s="607"/>
      <c r="N4" s="608"/>
      <c r="O4" s="598"/>
      <c r="P4" s="606"/>
      <c r="Q4" s="606"/>
      <c r="AC4" s="594"/>
      <c r="AD4" s="594"/>
    </row>
    <row r="5" spans="1:30" ht="2.4" customHeight="1">
      <c r="A5" s="609"/>
      <c r="B5" s="610"/>
      <c r="C5" s="610"/>
      <c r="D5" s="611"/>
      <c r="E5" s="611"/>
      <c r="F5" s="611"/>
      <c r="G5" s="611"/>
      <c r="H5" s="611"/>
      <c r="I5" s="611"/>
      <c r="J5" s="611"/>
      <c r="K5" s="611"/>
      <c r="L5" s="611"/>
      <c r="M5" s="599"/>
      <c r="N5" s="612"/>
      <c r="O5" s="612"/>
      <c r="P5" s="606"/>
      <c r="Q5" s="606"/>
    </row>
    <row r="6" spans="1:30" ht="2.4" customHeight="1">
      <c r="A6" s="609"/>
      <c r="B6" s="1331"/>
      <c r="C6" s="1331"/>
      <c r="D6" s="612"/>
      <c r="E6" s="612"/>
      <c r="F6" s="612"/>
      <c r="G6" s="612"/>
      <c r="H6" s="612"/>
      <c r="I6" s="612"/>
      <c r="J6" s="612"/>
      <c r="K6" s="612"/>
      <c r="L6" s="612"/>
      <c r="M6" s="599"/>
      <c r="N6" s="612"/>
      <c r="O6" s="612"/>
      <c r="P6" s="606"/>
      <c r="Q6" s="606"/>
    </row>
    <row r="7" spans="1:30" ht="9.6" customHeight="1">
      <c r="A7" s="609"/>
      <c r="B7" s="1470" t="s">
        <v>3</v>
      </c>
      <c r="C7" s="613" t="s">
        <v>278</v>
      </c>
      <c r="D7" s="614"/>
      <c r="E7" s="614"/>
      <c r="F7" s="614"/>
      <c r="G7" s="614"/>
      <c r="H7" s="614"/>
      <c r="I7" s="614"/>
      <c r="J7" s="614"/>
      <c r="K7" s="614"/>
      <c r="L7" s="614"/>
      <c r="M7" s="615"/>
      <c r="N7" s="616"/>
      <c r="O7" s="616"/>
      <c r="P7" s="617"/>
      <c r="Q7" s="618"/>
    </row>
    <row r="8" spans="1:30" ht="8.25" customHeight="1">
      <c r="A8" s="609"/>
      <c r="B8" s="1471"/>
      <c r="C8" s="619"/>
      <c r="D8" s="619" t="s">
        <v>4</v>
      </c>
      <c r="E8" s="1472" t="s">
        <v>279</v>
      </c>
      <c r="F8" s="1464" t="s">
        <v>280</v>
      </c>
      <c r="G8" s="1329"/>
      <c r="H8" s="1464" t="s">
        <v>281</v>
      </c>
      <c r="I8" s="1464" t="s">
        <v>282</v>
      </c>
      <c r="J8" s="1473" t="s">
        <v>283</v>
      </c>
      <c r="K8" s="1464" t="s">
        <v>284</v>
      </c>
      <c r="L8" s="1464" t="s">
        <v>265</v>
      </c>
      <c r="M8" s="620"/>
      <c r="N8" s="621"/>
      <c r="O8" s="621"/>
      <c r="P8" s="617"/>
      <c r="Q8" s="1332"/>
    </row>
    <row r="9" spans="1:30" ht="8.25" customHeight="1">
      <c r="A9" s="609"/>
      <c r="B9" s="1471"/>
      <c r="C9" s="1331"/>
      <c r="D9" s="1331"/>
      <c r="E9" s="1464"/>
      <c r="F9" s="1464"/>
      <c r="G9" s="1329"/>
      <c r="H9" s="1464"/>
      <c r="I9" s="1464"/>
      <c r="J9" s="1473"/>
      <c r="K9" s="1464"/>
      <c r="L9" s="1464"/>
      <c r="M9" s="620"/>
      <c r="N9" s="622"/>
      <c r="O9" s="621"/>
      <c r="P9" s="617"/>
      <c r="Q9" s="1332"/>
    </row>
    <row r="10" spans="1:30" ht="8.25" customHeight="1">
      <c r="A10" s="609"/>
      <c r="B10" s="1471"/>
      <c r="C10" s="623"/>
      <c r="D10" s="623"/>
      <c r="E10" s="1464"/>
      <c r="F10" s="1464"/>
      <c r="G10" s="1329"/>
      <c r="H10" s="1464"/>
      <c r="I10" s="1464"/>
      <c r="J10" s="1473"/>
      <c r="K10" s="1464"/>
      <c r="L10" s="1464"/>
      <c r="M10" s="620"/>
      <c r="N10" s="622"/>
      <c r="O10" s="621"/>
      <c r="P10" s="617"/>
      <c r="Q10" s="1332"/>
    </row>
    <row r="11" spans="1:30" ht="8.25" customHeight="1">
      <c r="A11" s="609"/>
      <c r="B11" s="1471"/>
      <c r="C11" s="1331"/>
      <c r="D11" s="1331"/>
      <c r="E11" s="1464"/>
      <c r="F11" s="1464"/>
      <c r="G11" s="1329"/>
      <c r="H11" s="1464"/>
      <c r="I11" s="1464"/>
      <c r="J11" s="1473"/>
      <c r="K11" s="1464"/>
      <c r="L11" s="1464"/>
      <c r="M11" s="620"/>
      <c r="N11" s="622"/>
      <c r="O11" s="621"/>
      <c r="P11" s="617"/>
      <c r="Q11" s="1332"/>
    </row>
    <row r="12" spans="1:30" ht="8.25" customHeight="1">
      <c r="A12" s="609"/>
      <c r="B12" s="1471"/>
      <c r="C12" s="1331"/>
      <c r="D12" s="1331"/>
      <c r="E12" s="1329"/>
      <c r="F12" s="1329"/>
      <c r="G12" s="1329"/>
      <c r="H12" s="1329"/>
      <c r="I12" s="1329"/>
      <c r="J12" s="1473"/>
      <c r="K12" s="1329"/>
      <c r="L12" s="1329"/>
      <c r="M12" s="620"/>
      <c r="N12" s="622"/>
      <c r="O12" s="621"/>
      <c r="P12" s="617"/>
      <c r="Q12" s="1332"/>
    </row>
    <row r="13" spans="1:30" ht="2.4" customHeight="1">
      <c r="A13" s="609"/>
      <c r="B13" s="1331"/>
      <c r="C13" s="1331"/>
      <c r="D13" s="1331"/>
      <c r="E13" s="1331"/>
      <c r="F13" s="1331"/>
      <c r="G13" s="1331"/>
      <c r="H13" s="1331"/>
      <c r="I13" s="1331"/>
      <c r="J13" s="1331"/>
      <c r="K13" s="1331"/>
      <c r="L13" s="1331"/>
      <c r="M13" s="624"/>
      <c r="N13" s="594"/>
      <c r="O13" s="1331"/>
      <c r="P13" s="1331"/>
      <c r="Q13" s="598"/>
    </row>
    <row r="14" spans="1:30" ht="2.4" customHeight="1">
      <c r="A14" s="609"/>
      <c r="B14" s="590"/>
      <c r="C14" s="590"/>
      <c r="D14" s="590"/>
      <c r="E14" s="591"/>
      <c r="F14" s="591"/>
      <c r="G14" s="591"/>
      <c r="H14" s="591"/>
      <c r="I14" s="591"/>
      <c r="J14" s="591"/>
      <c r="K14" s="591"/>
      <c r="L14" s="591"/>
      <c r="M14" s="599"/>
      <c r="N14" s="612"/>
      <c r="O14" s="612"/>
      <c r="P14" s="1331"/>
      <c r="Q14" s="598"/>
    </row>
    <row r="15" spans="1:30" s="593" customFormat="1" ht="9" customHeight="1">
      <c r="A15" s="625"/>
      <c r="B15" s="626">
        <v>1995</v>
      </c>
      <c r="C15" s="627"/>
      <c r="D15" s="627">
        <f t="shared" ref="D15:D30" si="0">SUM(E15:L15)</f>
        <v>34949</v>
      </c>
      <c r="E15" s="628">
        <v>26758</v>
      </c>
      <c r="F15" s="628">
        <v>5337</v>
      </c>
      <c r="G15" s="628"/>
      <c r="H15" s="628">
        <v>2326</v>
      </c>
      <c r="I15" s="628">
        <v>11</v>
      </c>
      <c r="J15" s="628">
        <v>261</v>
      </c>
      <c r="K15" s="628">
        <v>131</v>
      </c>
      <c r="L15" s="628">
        <v>125</v>
      </c>
      <c r="M15" s="629"/>
      <c r="N15" s="628"/>
      <c r="O15" s="628"/>
      <c r="P15" s="626"/>
      <c r="Q15" s="628"/>
      <c r="AC15" s="594"/>
    </row>
    <row r="16" spans="1:30" s="593" customFormat="1" ht="9" customHeight="1">
      <c r="A16" s="625"/>
      <c r="B16" s="626">
        <v>1996</v>
      </c>
      <c r="C16" s="627"/>
      <c r="D16" s="627">
        <f t="shared" si="0"/>
        <v>33206</v>
      </c>
      <c r="E16" s="628">
        <v>26129</v>
      </c>
      <c r="F16" s="628">
        <v>4396</v>
      </c>
      <c r="G16" s="628"/>
      <c r="H16" s="628">
        <v>2472</v>
      </c>
      <c r="I16" s="628">
        <v>9</v>
      </c>
      <c r="J16" s="628">
        <v>75</v>
      </c>
      <c r="K16" s="628">
        <v>46</v>
      </c>
      <c r="L16" s="628">
        <v>79</v>
      </c>
      <c r="M16" s="629"/>
      <c r="N16" s="628"/>
      <c r="O16" s="628"/>
      <c r="P16" s="626"/>
      <c r="Q16" s="628"/>
      <c r="AC16" s="594"/>
    </row>
    <row r="17" spans="1:29" s="593" customFormat="1" ht="9" customHeight="1">
      <c r="A17" s="625"/>
      <c r="B17" s="626">
        <v>1997</v>
      </c>
      <c r="C17" s="627"/>
      <c r="D17" s="627">
        <f t="shared" si="0"/>
        <v>33633</v>
      </c>
      <c r="E17" s="628">
        <v>27088</v>
      </c>
      <c r="F17" s="628">
        <v>4356</v>
      </c>
      <c r="G17" s="628"/>
      <c r="H17" s="628">
        <v>2001</v>
      </c>
      <c r="I17" s="628">
        <v>5</v>
      </c>
      <c r="J17" s="628">
        <v>31</v>
      </c>
      <c r="K17" s="628">
        <v>55</v>
      </c>
      <c r="L17" s="628">
        <v>97</v>
      </c>
      <c r="M17" s="599"/>
      <c r="O17" s="612"/>
      <c r="P17" s="626"/>
      <c r="Q17" s="628"/>
      <c r="AC17" s="594"/>
    </row>
    <row r="18" spans="1:29" ht="9" customHeight="1">
      <c r="A18" s="609"/>
      <c r="B18" s="626">
        <v>1998</v>
      </c>
      <c r="C18" s="627"/>
      <c r="D18" s="627">
        <f t="shared" si="0"/>
        <v>33313</v>
      </c>
      <c r="E18" s="628">
        <v>26656</v>
      </c>
      <c r="F18" s="628">
        <v>4272</v>
      </c>
      <c r="G18" s="628"/>
      <c r="H18" s="628">
        <v>2097</v>
      </c>
      <c r="I18" s="628">
        <v>11</v>
      </c>
      <c r="J18" s="628">
        <v>56</v>
      </c>
      <c r="K18" s="628">
        <v>53</v>
      </c>
      <c r="L18" s="628">
        <v>168</v>
      </c>
      <c r="M18" s="599"/>
      <c r="O18" s="612"/>
      <c r="P18" s="626"/>
      <c r="Q18" s="628"/>
    </row>
    <row r="19" spans="1:29" ht="9" customHeight="1">
      <c r="A19" s="609"/>
      <c r="B19" s="626">
        <v>1999</v>
      </c>
      <c r="C19" s="627"/>
      <c r="D19" s="627">
        <f t="shared" si="0"/>
        <v>31385</v>
      </c>
      <c r="E19" s="628">
        <v>26076</v>
      </c>
      <c r="F19" s="628">
        <v>3432</v>
      </c>
      <c r="G19" s="628"/>
      <c r="H19" s="628">
        <v>1733</v>
      </c>
      <c r="I19" s="628">
        <v>11</v>
      </c>
      <c r="J19" s="628">
        <v>62</v>
      </c>
      <c r="K19" s="628">
        <v>26</v>
      </c>
      <c r="L19" s="628">
        <v>45</v>
      </c>
      <c r="M19" s="599"/>
      <c r="O19" s="612"/>
      <c r="P19" s="626"/>
      <c r="Q19" s="628"/>
    </row>
    <row r="20" spans="1:29" ht="9" customHeight="1">
      <c r="A20" s="609"/>
      <c r="B20" s="606"/>
      <c r="C20" s="627"/>
      <c r="D20" s="627"/>
      <c r="E20" s="628"/>
      <c r="F20" s="628"/>
      <c r="G20" s="628"/>
      <c r="H20" s="628"/>
      <c r="I20" s="628"/>
      <c r="J20" s="628"/>
      <c r="K20" s="628"/>
      <c r="L20" s="628"/>
      <c r="M20" s="599"/>
      <c r="O20" s="612"/>
      <c r="P20" s="626"/>
      <c r="Q20" s="628"/>
    </row>
    <row r="21" spans="1:29" ht="9" customHeight="1">
      <c r="A21" s="609"/>
      <c r="B21" s="626">
        <v>2000</v>
      </c>
      <c r="C21" s="628"/>
      <c r="D21" s="627">
        <f t="shared" si="0"/>
        <v>27686</v>
      </c>
      <c r="E21" s="628">
        <v>22320</v>
      </c>
      <c r="F21" s="628">
        <v>3121</v>
      </c>
      <c r="G21" s="628"/>
      <c r="H21" s="628">
        <v>2067</v>
      </c>
      <c r="I21" s="628">
        <v>5</v>
      </c>
      <c r="J21" s="628">
        <v>102</v>
      </c>
      <c r="K21" s="628">
        <v>34</v>
      </c>
      <c r="L21" s="628">
        <v>37</v>
      </c>
      <c r="M21" s="599"/>
      <c r="O21" s="612"/>
      <c r="P21" s="626"/>
      <c r="Q21" s="628"/>
    </row>
    <row r="22" spans="1:29" ht="9" customHeight="1">
      <c r="A22" s="609"/>
      <c r="B22" s="626">
        <v>2001</v>
      </c>
      <c r="C22" s="628"/>
      <c r="D22" s="627">
        <f t="shared" si="0"/>
        <v>22991</v>
      </c>
      <c r="E22" s="628">
        <v>17220</v>
      </c>
      <c r="F22" s="628">
        <v>3375</v>
      </c>
      <c r="G22" s="628"/>
      <c r="H22" s="628">
        <v>2105</v>
      </c>
      <c r="I22" s="628">
        <v>2</v>
      </c>
      <c r="J22" s="628">
        <v>78</v>
      </c>
      <c r="K22" s="628">
        <v>145</v>
      </c>
      <c r="L22" s="628">
        <v>66</v>
      </c>
      <c r="M22" s="599"/>
      <c r="O22" s="612"/>
      <c r="P22" s="626"/>
      <c r="Q22" s="628"/>
    </row>
    <row r="23" spans="1:29" ht="9" customHeight="1">
      <c r="A23" s="609"/>
      <c r="B23" s="626">
        <v>2002</v>
      </c>
      <c r="C23" s="628"/>
      <c r="D23" s="627">
        <f t="shared" si="0"/>
        <v>23697</v>
      </c>
      <c r="E23" s="628">
        <v>17675</v>
      </c>
      <c r="F23" s="628">
        <v>3492</v>
      </c>
      <c r="G23" s="628"/>
      <c r="H23" s="628">
        <v>2202</v>
      </c>
      <c r="I23" s="628">
        <v>8</v>
      </c>
      <c r="J23" s="628">
        <v>121</v>
      </c>
      <c r="K23" s="628">
        <v>148</v>
      </c>
      <c r="L23" s="628">
        <v>51</v>
      </c>
      <c r="M23" s="599"/>
      <c r="O23" s="612"/>
      <c r="P23" s="626"/>
      <c r="Q23" s="628"/>
    </row>
    <row r="24" spans="1:29" ht="9" customHeight="1">
      <c r="A24" s="609"/>
      <c r="B24" s="626">
        <v>2003</v>
      </c>
      <c r="C24" s="628"/>
      <c r="D24" s="627">
        <f t="shared" si="0"/>
        <v>24105</v>
      </c>
      <c r="E24" s="628">
        <v>19025</v>
      </c>
      <c r="F24" s="628">
        <v>3045</v>
      </c>
      <c r="G24" s="628"/>
      <c r="H24" s="628">
        <v>1883</v>
      </c>
      <c r="I24" s="628">
        <v>12</v>
      </c>
      <c r="J24" s="628">
        <v>40</v>
      </c>
      <c r="K24" s="628">
        <v>44</v>
      </c>
      <c r="L24" s="628">
        <v>56</v>
      </c>
      <c r="M24" s="599"/>
      <c r="O24" s="612"/>
      <c r="P24" s="626"/>
      <c r="Q24" s="628"/>
    </row>
    <row r="25" spans="1:29" ht="9" customHeight="1">
      <c r="A25" s="609"/>
      <c r="B25" s="626">
        <v>2004</v>
      </c>
      <c r="C25" s="628"/>
      <c r="D25" s="627">
        <f t="shared" si="0"/>
        <v>24059</v>
      </c>
      <c r="E25" s="628">
        <v>18277</v>
      </c>
      <c r="F25" s="628">
        <v>2893</v>
      </c>
      <c r="G25" s="628"/>
      <c r="H25" s="628">
        <v>1828</v>
      </c>
      <c r="I25" s="628">
        <v>4</v>
      </c>
      <c r="J25" s="628">
        <v>392</v>
      </c>
      <c r="K25" s="628">
        <v>640</v>
      </c>
      <c r="L25" s="628">
        <v>25</v>
      </c>
      <c r="M25" s="599"/>
      <c r="O25" s="612"/>
      <c r="P25" s="626"/>
      <c r="Q25" s="628"/>
    </row>
    <row r="26" spans="1:29" ht="9" customHeight="1">
      <c r="A26" s="609"/>
      <c r="B26" s="626"/>
      <c r="C26" s="628"/>
      <c r="D26" s="627"/>
      <c r="E26" s="628"/>
      <c r="F26" s="628"/>
      <c r="G26" s="628"/>
      <c r="H26" s="628"/>
      <c r="I26" s="628"/>
      <c r="J26" s="628"/>
      <c r="K26" s="628"/>
      <c r="L26" s="628"/>
      <c r="M26" s="599"/>
      <c r="O26" s="612"/>
      <c r="P26" s="626"/>
      <c r="Q26" s="628"/>
    </row>
    <row r="27" spans="1:29" ht="9" customHeight="1">
      <c r="A27" s="609"/>
      <c r="B27" s="626">
        <v>2005</v>
      </c>
      <c r="C27" s="628"/>
      <c r="D27" s="627">
        <f t="shared" si="0"/>
        <v>21532</v>
      </c>
      <c r="E27" s="628">
        <v>17170</v>
      </c>
      <c r="F27" s="628">
        <v>2290</v>
      </c>
      <c r="G27" s="628"/>
      <c r="H27" s="628">
        <v>1699</v>
      </c>
      <c r="I27" s="628">
        <v>17</v>
      </c>
      <c r="J27" s="628">
        <v>19</v>
      </c>
      <c r="K27" s="628">
        <v>105</v>
      </c>
      <c r="L27" s="628">
        <v>232</v>
      </c>
      <c r="M27" s="599"/>
      <c r="O27" s="612"/>
      <c r="P27" s="626"/>
      <c r="Q27" s="628"/>
    </row>
    <row r="28" spans="1:29" ht="9" customHeight="1">
      <c r="A28" s="609"/>
      <c r="B28" s="626">
        <v>2006</v>
      </c>
      <c r="C28" s="628"/>
      <c r="D28" s="627">
        <f t="shared" si="0"/>
        <v>26794</v>
      </c>
      <c r="E28" s="628">
        <v>22000</v>
      </c>
      <c r="F28" s="628">
        <v>2685</v>
      </c>
      <c r="G28" s="628"/>
      <c r="H28" s="628">
        <v>1906</v>
      </c>
      <c r="I28" s="628">
        <v>5</v>
      </c>
      <c r="J28" s="628">
        <v>14</v>
      </c>
      <c r="K28" s="628">
        <v>116</v>
      </c>
      <c r="L28" s="628">
        <v>68</v>
      </c>
      <c r="M28" s="599"/>
      <c r="O28" s="612"/>
      <c r="P28" s="626"/>
      <c r="Q28" s="628"/>
    </row>
    <row r="29" spans="1:29" ht="9" customHeight="1">
      <c r="A29" s="609"/>
      <c r="B29" s="626">
        <v>2007</v>
      </c>
      <c r="C29" s="628"/>
      <c r="D29" s="627">
        <f t="shared" si="0"/>
        <v>23680</v>
      </c>
      <c r="E29" s="628">
        <v>19808</v>
      </c>
      <c r="F29" s="628">
        <v>2050</v>
      </c>
      <c r="G29" s="628"/>
      <c r="H29" s="628">
        <v>1678</v>
      </c>
      <c r="I29" s="628">
        <v>9</v>
      </c>
      <c r="J29" s="628">
        <v>14</v>
      </c>
      <c r="K29" s="628">
        <v>79</v>
      </c>
      <c r="L29" s="628">
        <v>42</v>
      </c>
      <c r="M29" s="599"/>
      <c r="O29" s="612"/>
      <c r="P29" s="626"/>
      <c r="Q29" s="628"/>
    </row>
    <row r="30" spans="1:29" ht="9" customHeight="1">
      <c r="A30" s="609"/>
      <c r="B30" s="626">
        <v>2008</v>
      </c>
      <c r="C30" s="628"/>
      <c r="D30" s="627">
        <f t="shared" si="0"/>
        <v>24688</v>
      </c>
      <c r="E30" s="628">
        <v>20899</v>
      </c>
      <c r="F30" s="628">
        <v>1985</v>
      </c>
      <c r="G30" s="628"/>
      <c r="H30" s="628">
        <v>1707</v>
      </c>
      <c r="I30" s="628">
        <v>6</v>
      </c>
      <c r="J30" s="628">
        <v>27</v>
      </c>
      <c r="K30" s="628">
        <v>26</v>
      </c>
      <c r="L30" s="628">
        <v>38</v>
      </c>
      <c r="M30" s="599"/>
      <c r="O30" s="612"/>
      <c r="P30" s="626"/>
      <c r="Q30" s="628"/>
    </row>
    <row r="31" spans="1:29" ht="9" customHeight="1">
      <c r="A31" s="609"/>
      <c r="B31" s="626">
        <v>2009</v>
      </c>
      <c r="C31" s="628"/>
      <c r="D31" s="627">
        <f>SUM(E31:L31)</f>
        <v>25315</v>
      </c>
      <c r="E31" s="628">
        <v>21117</v>
      </c>
      <c r="F31" s="628">
        <v>2547</v>
      </c>
      <c r="G31" s="594"/>
      <c r="H31" s="628">
        <v>1547</v>
      </c>
      <c r="I31" s="628">
        <v>7</v>
      </c>
      <c r="J31" s="628">
        <v>25</v>
      </c>
      <c r="K31" s="628">
        <v>26</v>
      </c>
      <c r="L31" s="628">
        <v>46</v>
      </c>
      <c r="M31" s="599"/>
      <c r="O31" s="612"/>
      <c r="P31" s="626"/>
      <c r="Q31" s="628"/>
    </row>
    <row r="32" spans="1:29" ht="9" customHeight="1">
      <c r="A32" s="609"/>
      <c r="B32" s="626"/>
      <c r="C32" s="628"/>
      <c r="D32" s="627"/>
      <c r="E32" s="628"/>
      <c r="F32" s="628"/>
      <c r="G32" s="594"/>
      <c r="H32" s="628"/>
      <c r="I32" s="628"/>
      <c r="J32" s="628"/>
      <c r="K32" s="628"/>
      <c r="L32" s="628"/>
      <c r="M32" s="599"/>
      <c r="O32" s="612"/>
      <c r="P32" s="626"/>
      <c r="Q32" s="628"/>
    </row>
    <row r="33" spans="1:17" ht="9" customHeight="1">
      <c r="A33" s="609"/>
      <c r="B33" s="626">
        <v>2010</v>
      </c>
      <c r="C33" s="628"/>
      <c r="D33" s="627">
        <f>SUM(E33:L33)</f>
        <v>23946</v>
      </c>
      <c r="E33" s="628">
        <v>19555</v>
      </c>
      <c r="F33" s="628">
        <v>2170</v>
      </c>
      <c r="G33" s="594"/>
      <c r="H33" s="628">
        <v>2057</v>
      </c>
      <c r="I33" s="628">
        <v>89</v>
      </c>
      <c r="J33" s="628">
        <v>32</v>
      </c>
      <c r="K33" s="628">
        <v>31</v>
      </c>
      <c r="L33" s="628">
        <v>12</v>
      </c>
      <c r="M33" s="599"/>
      <c r="O33" s="612"/>
      <c r="P33" s="626"/>
      <c r="Q33" s="628"/>
    </row>
    <row r="34" spans="1:17" ht="9" customHeight="1">
      <c r="A34" s="609"/>
      <c r="B34" s="626">
        <v>2011</v>
      </c>
      <c r="C34" s="628"/>
      <c r="D34" s="627">
        <f>SUM(E34:L34)</f>
        <v>26679</v>
      </c>
      <c r="E34" s="628">
        <v>22492</v>
      </c>
      <c r="F34" s="628">
        <v>1993</v>
      </c>
      <c r="G34" s="594"/>
      <c r="H34" s="628">
        <v>1688</v>
      </c>
      <c r="I34" s="628">
        <v>41</v>
      </c>
      <c r="J34" s="628">
        <v>40</v>
      </c>
      <c r="K34" s="628">
        <v>298</v>
      </c>
      <c r="L34" s="628">
        <v>127</v>
      </c>
      <c r="M34" s="599"/>
      <c r="O34" s="612"/>
      <c r="P34" s="626"/>
      <c r="Q34" s="628"/>
    </row>
    <row r="35" spans="1:17" ht="9" customHeight="1">
      <c r="A35" s="609"/>
      <c r="B35" s="626">
        <v>2012</v>
      </c>
      <c r="C35" s="628"/>
      <c r="D35" s="627">
        <f>SUM(E35:L35)</f>
        <v>27437</v>
      </c>
      <c r="E35" s="628">
        <v>23607</v>
      </c>
      <c r="F35" s="628">
        <v>1557</v>
      </c>
      <c r="G35" s="594"/>
      <c r="H35" s="628">
        <v>1745</v>
      </c>
      <c r="I35" s="628">
        <v>38</v>
      </c>
      <c r="J35" s="628">
        <v>50</v>
      </c>
      <c r="K35" s="628">
        <v>369</v>
      </c>
      <c r="L35" s="628">
        <v>71</v>
      </c>
      <c r="M35" s="599"/>
      <c r="O35" s="612"/>
      <c r="P35" s="626"/>
      <c r="Q35" s="628"/>
    </row>
    <row r="36" spans="1:17" ht="4.5" customHeight="1">
      <c r="A36" s="630"/>
      <c r="B36" s="631"/>
      <c r="C36" s="632"/>
      <c r="D36" s="633"/>
      <c r="E36" s="632"/>
      <c r="F36" s="632"/>
      <c r="G36" s="632"/>
      <c r="H36" s="632"/>
      <c r="I36" s="632"/>
      <c r="J36" s="632"/>
      <c r="K36" s="632"/>
      <c r="L36" s="632"/>
      <c r="M36" s="634"/>
      <c r="O36" s="612"/>
      <c r="P36" s="626"/>
      <c r="Q36" s="628"/>
    </row>
    <row r="37" spans="1:17" ht="4.5" customHeight="1">
      <c r="A37" s="589"/>
      <c r="B37" s="635"/>
      <c r="C37" s="636"/>
      <c r="D37" s="637"/>
      <c r="E37" s="636"/>
      <c r="F37" s="636"/>
      <c r="G37" s="636"/>
      <c r="H37" s="636"/>
      <c r="I37" s="636"/>
      <c r="J37" s="636"/>
      <c r="K37" s="636"/>
      <c r="L37" s="636"/>
      <c r="M37" s="592"/>
      <c r="O37" s="612"/>
      <c r="P37" s="626"/>
      <c r="Q37" s="628"/>
    </row>
    <row r="38" spans="1:17" ht="11.1" customHeight="1">
      <c r="A38" s="609"/>
      <c r="B38" s="596" t="s">
        <v>275</v>
      </c>
      <c r="C38" s="628"/>
      <c r="D38" s="628"/>
      <c r="E38" s="628"/>
      <c r="F38" s="628"/>
      <c r="G38" s="628"/>
      <c r="H38" s="628"/>
      <c r="I38" s="628"/>
      <c r="J38" s="628"/>
      <c r="K38" s="628"/>
      <c r="L38" s="638" t="s">
        <v>297</v>
      </c>
      <c r="M38" s="599"/>
      <c r="O38" s="612"/>
      <c r="P38" s="626"/>
      <c r="Q38" s="628"/>
    </row>
    <row r="39" spans="1:17" ht="11.1" customHeight="1">
      <c r="A39" s="609"/>
      <c r="B39" s="596" t="s">
        <v>277</v>
      </c>
      <c r="C39" s="639"/>
      <c r="D39" s="639"/>
      <c r="E39" s="639"/>
      <c r="F39" s="639"/>
      <c r="G39" s="639"/>
      <c r="H39" s="639"/>
      <c r="I39" s="639"/>
      <c r="J39" s="639"/>
      <c r="K39" s="639"/>
      <c r="L39" s="640" t="s">
        <v>70</v>
      </c>
      <c r="M39" s="599"/>
      <c r="O39" s="612"/>
      <c r="P39" s="626"/>
      <c r="Q39" s="628"/>
    </row>
    <row r="40" spans="1:17" ht="11.1" customHeight="1">
      <c r="A40" s="609"/>
      <c r="B40" s="412" t="s">
        <v>115</v>
      </c>
      <c r="C40" s="597"/>
      <c r="D40" s="598"/>
      <c r="E40" s="598"/>
      <c r="F40" s="639"/>
      <c r="G40" s="639"/>
      <c r="H40" s="639"/>
      <c r="I40" s="639"/>
      <c r="J40" s="639"/>
      <c r="K40" s="639"/>
      <c r="M40" s="599"/>
      <c r="O40" s="612"/>
      <c r="P40" s="626"/>
      <c r="Q40" s="628"/>
    </row>
    <row r="41" spans="1:17" ht="3" customHeight="1">
      <c r="A41" s="609"/>
      <c r="B41" s="641"/>
      <c r="C41" s="642"/>
      <c r="D41" s="642"/>
      <c r="E41" s="642"/>
      <c r="F41" s="642"/>
      <c r="G41" s="642"/>
      <c r="H41" s="642"/>
      <c r="I41" s="642"/>
      <c r="J41" s="642"/>
      <c r="K41" s="642"/>
      <c r="L41" s="643"/>
      <c r="M41" s="599"/>
      <c r="O41" s="612"/>
      <c r="P41" s="626"/>
      <c r="Q41" s="628"/>
    </row>
    <row r="42" spans="1:17" ht="3" customHeight="1">
      <c r="A42" s="609"/>
      <c r="B42" s="644"/>
      <c r="C42" s="639"/>
      <c r="D42" s="639"/>
      <c r="E42" s="639"/>
      <c r="F42" s="639"/>
      <c r="G42" s="639"/>
      <c r="H42" s="639"/>
      <c r="I42" s="639"/>
      <c r="J42" s="639"/>
      <c r="K42" s="639"/>
      <c r="L42" s="640"/>
      <c r="M42" s="599"/>
      <c r="O42" s="612"/>
      <c r="P42" s="626"/>
      <c r="Q42" s="628"/>
    </row>
    <row r="43" spans="1:17" ht="8.85" customHeight="1">
      <c r="A43" s="609"/>
      <c r="B43" s="1465" t="s">
        <v>3</v>
      </c>
      <c r="C43" s="1466" t="s">
        <v>285</v>
      </c>
      <c r="D43" s="1466"/>
      <c r="E43" s="1466"/>
      <c r="F43" s="1466"/>
      <c r="G43" s="638"/>
      <c r="H43" s="1466" t="s">
        <v>286</v>
      </c>
      <c r="I43" s="1466"/>
      <c r="J43" s="1466"/>
      <c r="K43" s="1466"/>
      <c r="L43" s="1467" t="s">
        <v>287</v>
      </c>
      <c r="M43" s="599"/>
      <c r="O43" s="612"/>
      <c r="P43" s="626"/>
      <c r="Q43" s="628"/>
    </row>
    <row r="44" spans="1:17" ht="8.85" customHeight="1">
      <c r="A44" s="609"/>
      <c r="B44" s="1465"/>
      <c r="C44" s="645" t="s">
        <v>4</v>
      </c>
      <c r="D44" s="1468" t="s">
        <v>288</v>
      </c>
      <c r="E44" s="1468" t="s">
        <v>289</v>
      </c>
      <c r="F44" s="1468" t="s">
        <v>265</v>
      </c>
      <c r="G44" s="638"/>
      <c r="H44" s="645" t="s">
        <v>4</v>
      </c>
      <c r="I44" s="645" t="s">
        <v>290</v>
      </c>
      <c r="J44" s="645" t="s">
        <v>291</v>
      </c>
      <c r="K44" s="1468" t="s">
        <v>265</v>
      </c>
      <c r="L44" s="1467"/>
      <c r="M44" s="599"/>
      <c r="O44" s="612"/>
      <c r="P44" s="626"/>
      <c r="Q44" s="628"/>
    </row>
    <row r="45" spans="1:17" ht="8.85" customHeight="1">
      <c r="A45" s="609"/>
      <c r="B45" s="1465"/>
      <c r="C45" s="646"/>
      <c r="D45" s="1469"/>
      <c r="E45" s="1469"/>
      <c r="F45" s="1469"/>
      <c r="G45" s="638"/>
      <c r="H45" s="646"/>
      <c r="I45" s="646"/>
      <c r="J45" s="646"/>
      <c r="K45" s="1469"/>
      <c r="L45" s="1467"/>
      <c r="M45" s="599"/>
      <c r="N45" s="612"/>
      <c r="O45" s="612"/>
      <c r="P45" s="1331"/>
      <c r="Q45" s="612"/>
    </row>
    <row r="46" spans="1:17" ht="8.85" customHeight="1">
      <c r="A46" s="609"/>
      <c r="B46" s="1465"/>
      <c r="C46" s="646"/>
      <c r="D46" s="1469"/>
      <c r="E46" s="1469"/>
      <c r="F46" s="1469"/>
      <c r="G46" s="638"/>
      <c r="H46" s="646"/>
      <c r="I46" s="646"/>
      <c r="J46" s="646"/>
      <c r="K46" s="1469"/>
      <c r="L46" s="1467"/>
      <c r="M46" s="599"/>
      <c r="N46" s="612"/>
      <c r="O46" s="612"/>
      <c r="P46" s="467"/>
      <c r="Q46" s="598"/>
    </row>
    <row r="47" spans="1:17" ht="8.85" customHeight="1">
      <c r="A47" s="609"/>
      <c r="B47" s="1465"/>
      <c r="C47" s="647"/>
      <c r="D47" s="647"/>
      <c r="E47" s="647"/>
      <c r="F47" s="647"/>
      <c r="G47" s="648"/>
      <c r="H47" s="647"/>
      <c r="I47" s="647"/>
      <c r="J47" s="647"/>
      <c r="K47" s="647"/>
      <c r="L47" s="1467"/>
      <c r="M47" s="599"/>
    </row>
    <row r="48" spans="1:17" ht="9" customHeight="1">
      <c r="A48" s="609"/>
      <c r="B48" s="1465"/>
      <c r="C48" s="647"/>
      <c r="D48" s="647"/>
      <c r="E48" s="647"/>
      <c r="F48" s="647"/>
      <c r="G48" s="648"/>
      <c r="H48" s="647"/>
      <c r="I48" s="647"/>
      <c r="J48" s="647"/>
      <c r="K48" s="647"/>
      <c r="L48" s="1467"/>
      <c r="M48" s="599"/>
    </row>
    <row r="49" spans="1:30" s="593" customFormat="1" ht="3" customHeight="1">
      <c r="A49" s="609"/>
      <c r="B49" s="649"/>
      <c r="C49" s="650"/>
      <c r="D49" s="650"/>
      <c r="E49" s="650"/>
      <c r="F49" s="650"/>
      <c r="G49" s="651"/>
      <c r="H49" s="650"/>
      <c r="I49" s="650"/>
      <c r="J49" s="650"/>
      <c r="K49" s="650"/>
      <c r="L49" s="652"/>
      <c r="M49" s="599"/>
      <c r="P49" s="594"/>
      <c r="R49" s="594"/>
      <c r="S49" s="594"/>
      <c r="T49" s="594"/>
      <c r="U49" s="594"/>
      <c r="V49" s="594"/>
      <c r="W49" s="594"/>
      <c r="X49" s="594"/>
      <c r="Y49" s="594"/>
      <c r="Z49" s="594"/>
      <c r="AA49" s="594"/>
      <c r="AB49" s="594"/>
      <c r="AC49" s="594"/>
      <c r="AD49" s="594"/>
    </row>
    <row r="50" spans="1:30" s="593" customFormat="1" ht="3" customHeight="1">
      <c r="A50" s="609"/>
      <c r="B50" s="653"/>
      <c r="C50" s="654"/>
      <c r="D50" s="654"/>
      <c r="E50" s="654"/>
      <c r="F50" s="654"/>
      <c r="G50" s="654"/>
      <c r="H50" s="654"/>
      <c r="I50" s="654"/>
      <c r="J50" s="654"/>
      <c r="K50" s="654"/>
      <c r="L50" s="654"/>
      <c r="M50" s="599"/>
      <c r="P50" s="594"/>
      <c r="R50" s="594"/>
      <c r="S50" s="594"/>
      <c r="T50" s="594"/>
      <c r="U50" s="594"/>
      <c r="V50" s="594"/>
      <c r="W50" s="594"/>
      <c r="X50" s="594"/>
      <c r="Y50" s="594"/>
      <c r="Z50" s="594"/>
      <c r="AA50" s="594"/>
      <c r="AB50" s="594"/>
      <c r="AC50" s="594"/>
      <c r="AD50" s="594"/>
    </row>
    <row r="51" spans="1:30" s="593" customFormat="1" ht="7.5" customHeight="1">
      <c r="A51" s="609"/>
      <c r="B51" s="655">
        <v>1995</v>
      </c>
      <c r="C51" s="656">
        <f>SUM(D51:F51)</f>
        <v>34692</v>
      </c>
      <c r="D51" s="656">
        <v>34523</v>
      </c>
      <c r="E51" s="656">
        <v>80</v>
      </c>
      <c r="F51" s="656">
        <v>89</v>
      </c>
      <c r="G51" s="656"/>
      <c r="H51" s="656">
        <f>SUM(I51:K51)</f>
        <v>549134</v>
      </c>
      <c r="I51" s="656">
        <v>308256</v>
      </c>
      <c r="J51" s="656">
        <v>88104</v>
      </c>
      <c r="K51" s="656">
        <v>152774</v>
      </c>
      <c r="L51" s="656">
        <v>17027</v>
      </c>
      <c r="M51" s="599"/>
      <c r="P51" s="594"/>
      <c r="R51" s="594"/>
      <c r="S51" s="594"/>
      <c r="T51" s="594"/>
      <c r="U51" s="594"/>
      <c r="V51" s="594"/>
      <c r="W51" s="594"/>
      <c r="X51" s="594"/>
      <c r="Y51" s="594"/>
      <c r="Z51" s="594"/>
      <c r="AA51" s="594"/>
      <c r="AB51" s="594"/>
      <c r="AC51" s="594"/>
      <c r="AD51" s="594"/>
    </row>
    <row r="52" spans="1:30" s="593" customFormat="1" ht="7.5" customHeight="1">
      <c r="A52" s="609"/>
      <c r="B52" s="655">
        <v>1996</v>
      </c>
      <c r="C52" s="656">
        <f>SUM(D52:F52)</f>
        <v>32973</v>
      </c>
      <c r="D52" s="656">
        <v>32806</v>
      </c>
      <c r="E52" s="656">
        <v>60</v>
      </c>
      <c r="F52" s="656">
        <v>107</v>
      </c>
      <c r="G52" s="656"/>
      <c r="H52" s="656">
        <f>SUM(I52:K52)</f>
        <v>567695</v>
      </c>
      <c r="I52" s="656">
        <v>349643</v>
      </c>
      <c r="J52" s="656">
        <v>99314</v>
      </c>
      <c r="K52" s="656">
        <v>118738</v>
      </c>
      <c r="L52" s="656">
        <v>18292</v>
      </c>
      <c r="M52" s="599"/>
      <c r="P52" s="594"/>
      <c r="R52" s="594"/>
      <c r="S52" s="594"/>
      <c r="T52" s="594"/>
      <c r="U52" s="594"/>
      <c r="V52" s="594"/>
      <c r="W52" s="594"/>
      <c r="X52" s="594"/>
      <c r="Y52" s="594"/>
      <c r="Z52" s="594"/>
      <c r="AA52" s="594"/>
      <c r="AB52" s="594"/>
      <c r="AC52" s="594"/>
      <c r="AD52" s="594"/>
    </row>
    <row r="53" spans="1:30" s="593" customFormat="1" ht="7.5" customHeight="1">
      <c r="A53" s="609"/>
      <c r="B53" s="655">
        <v>1997</v>
      </c>
      <c r="C53" s="656">
        <f>SUM(D53:F53)</f>
        <v>33504</v>
      </c>
      <c r="D53" s="656">
        <v>33350</v>
      </c>
      <c r="E53" s="656">
        <v>42</v>
      </c>
      <c r="F53" s="656">
        <v>112</v>
      </c>
      <c r="G53" s="656"/>
      <c r="H53" s="656">
        <f>SUM(I53:K53)</f>
        <v>607214</v>
      </c>
      <c r="I53" s="656">
        <v>315006</v>
      </c>
      <c r="J53" s="656">
        <v>115182</v>
      </c>
      <c r="K53" s="656">
        <v>177026</v>
      </c>
      <c r="L53" s="656">
        <v>16984</v>
      </c>
      <c r="M53" s="599"/>
      <c r="P53" s="594"/>
      <c r="R53" s="594"/>
      <c r="S53" s="594"/>
      <c r="T53" s="594"/>
      <c r="U53" s="594"/>
      <c r="V53" s="594"/>
      <c r="W53" s="594"/>
      <c r="X53" s="594"/>
      <c r="Y53" s="594"/>
      <c r="Z53" s="594"/>
      <c r="AA53" s="594"/>
      <c r="AB53" s="594"/>
      <c r="AC53" s="594"/>
      <c r="AD53" s="594"/>
    </row>
    <row r="54" spans="1:30" s="593" customFormat="1" ht="7.5" customHeight="1">
      <c r="A54" s="609"/>
      <c r="B54" s="655">
        <v>1998</v>
      </c>
      <c r="C54" s="656">
        <f>SUM(D54:F54)</f>
        <v>33225</v>
      </c>
      <c r="D54" s="656">
        <v>32998</v>
      </c>
      <c r="E54" s="656">
        <v>23</v>
      </c>
      <c r="F54" s="656">
        <v>204</v>
      </c>
      <c r="G54" s="656"/>
      <c r="H54" s="656">
        <f>SUM(I54:K54)</f>
        <v>636690</v>
      </c>
      <c r="I54" s="656">
        <v>330401</v>
      </c>
      <c r="J54" s="656">
        <v>128793</v>
      </c>
      <c r="K54" s="656">
        <v>177496</v>
      </c>
      <c r="L54" s="656">
        <v>16085</v>
      </c>
      <c r="M54" s="599"/>
      <c r="P54" s="594"/>
      <c r="R54" s="594"/>
      <c r="S54" s="594"/>
      <c r="T54" s="594"/>
      <c r="U54" s="594"/>
      <c r="V54" s="594"/>
      <c r="W54" s="594"/>
      <c r="X54" s="594"/>
      <c r="Y54" s="594"/>
      <c r="Z54" s="594"/>
      <c r="AA54" s="594"/>
      <c r="AB54" s="594"/>
      <c r="AC54" s="594"/>
      <c r="AD54" s="594"/>
    </row>
    <row r="55" spans="1:30" s="593" customFormat="1" ht="7.5" customHeight="1">
      <c r="A55" s="609"/>
      <c r="B55" s="655">
        <v>1999</v>
      </c>
      <c r="C55" s="656">
        <f>SUM(D55:F55)</f>
        <v>31223</v>
      </c>
      <c r="D55" s="656">
        <v>31138</v>
      </c>
      <c r="E55" s="656">
        <v>52</v>
      </c>
      <c r="F55" s="656">
        <v>33</v>
      </c>
      <c r="G55" s="656"/>
      <c r="H55" s="656">
        <f>SUM(I55:K55)</f>
        <v>697468</v>
      </c>
      <c r="I55" s="656">
        <v>348422</v>
      </c>
      <c r="J55" s="656">
        <v>136889</v>
      </c>
      <c r="K55" s="656">
        <v>212157</v>
      </c>
      <c r="L55" s="656">
        <v>14562</v>
      </c>
      <c r="M55" s="599"/>
      <c r="P55" s="594"/>
      <c r="R55" s="594"/>
      <c r="S55" s="594"/>
      <c r="T55" s="594"/>
      <c r="U55" s="594"/>
      <c r="V55" s="594"/>
      <c r="W55" s="594"/>
      <c r="X55" s="594"/>
      <c r="Y55" s="594"/>
      <c r="Z55" s="594"/>
      <c r="AA55" s="594"/>
      <c r="AB55" s="594"/>
      <c r="AC55" s="594"/>
      <c r="AD55" s="594"/>
    </row>
    <row r="56" spans="1:30" s="593" customFormat="1" ht="6" customHeight="1">
      <c r="A56" s="609"/>
      <c r="B56" s="655"/>
      <c r="C56" s="656"/>
      <c r="D56" s="656"/>
      <c r="E56" s="656"/>
      <c r="F56" s="656"/>
      <c r="G56" s="656"/>
      <c r="H56" s="656"/>
      <c r="I56" s="656"/>
      <c r="J56" s="656"/>
      <c r="K56" s="656"/>
      <c r="L56" s="656"/>
      <c r="M56" s="599"/>
      <c r="P56" s="594"/>
      <c r="R56" s="594"/>
      <c r="S56" s="594"/>
      <c r="T56" s="594"/>
      <c r="U56" s="594"/>
      <c r="V56" s="594"/>
      <c r="W56" s="594"/>
      <c r="X56" s="594"/>
      <c r="Y56" s="594"/>
      <c r="Z56" s="594"/>
      <c r="AA56" s="594"/>
      <c r="AB56" s="594"/>
      <c r="AC56" s="594"/>
      <c r="AD56" s="594"/>
    </row>
    <row r="57" spans="1:30" s="593" customFormat="1" ht="7.5" customHeight="1">
      <c r="A57" s="609"/>
      <c r="B57" s="655">
        <v>2000</v>
      </c>
      <c r="C57" s="656">
        <f>SUM(D57:F57)</f>
        <v>27558</v>
      </c>
      <c r="D57" s="656">
        <v>27494</v>
      </c>
      <c r="E57" s="656">
        <v>20</v>
      </c>
      <c r="F57" s="656">
        <v>44</v>
      </c>
      <c r="G57" s="656"/>
      <c r="H57" s="656">
        <f>SUM(I57:K57)</f>
        <v>977673</v>
      </c>
      <c r="I57" s="656">
        <v>410999</v>
      </c>
      <c r="J57" s="656">
        <v>220551</v>
      </c>
      <c r="K57" s="656">
        <v>346123</v>
      </c>
      <c r="L57" s="656">
        <v>10036</v>
      </c>
      <c r="M57" s="599"/>
      <c r="P57" s="594"/>
      <c r="R57" s="594"/>
      <c r="S57" s="594"/>
      <c r="T57" s="594"/>
      <c r="U57" s="594"/>
      <c r="V57" s="594"/>
      <c r="W57" s="594"/>
      <c r="X57" s="594"/>
      <c r="Y57" s="594"/>
      <c r="Z57" s="594"/>
      <c r="AA57" s="594"/>
      <c r="AB57" s="594"/>
      <c r="AC57" s="594"/>
      <c r="AD57" s="594"/>
    </row>
    <row r="58" spans="1:30" s="593" customFormat="1" ht="7.5" customHeight="1">
      <c r="A58" s="609"/>
      <c r="B58" s="655">
        <v>2001</v>
      </c>
      <c r="C58" s="656">
        <f>SUM(D58:F58)</f>
        <v>22911</v>
      </c>
      <c r="D58" s="656">
        <v>22846</v>
      </c>
      <c r="E58" s="656">
        <v>15</v>
      </c>
      <c r="F58" s="656">
        <v>50</v>
      </c>
      <c r="G58" s="656"/>
      <c r="H58" s="656">
        <f>SUM(I58:K58)</f>
        <v>773436</v>
      </c>
      <c r="I58" s="656">
        <v>319313</v>
      </c>
      <c r="J58" s="656">
        <v>155556</v>
      </c>
      <c r="K58" s="657">
        <v>298567</v>
      </c>
      <c r="L58" s="656">
        <v>6630</v>
      </c>
      <c r="M58" s="599"/>
      <c r="P58" s="594"/>
      <c r="R58" s="594"/>
      <c r="S58" s="594"/>
      <c r="T58" s="594"/>
      <c r="U58" s="594"/>
      <c r="V58" s="594"/>
      <c r="W58" s="594"/>
      <c r="X58" s="594"/>
      <c r="Y58" s="594"/>
      <c r="Z58" s="594"/>
      <c r="AA58" s="594"/>
      <c r="AB58" s="594"/>
      <c r="AC58" s="594"/>
      <c r="AD58" s="594"/>
    </row>
    <row r="59" spans="1:30" s="593" customFormat="1" ht="7.5" customHeight="1">
      <c r="A59" s="609"/>
      <c r="B59" s="655">
        <v>2002</v>
      </c>
      <c r="C59" s="656">
        <f>SUM(D59:F59)</f>
        <v>23620</v>
      </c>
      <c r="D59" s="656">
        <v>23522</v>
      </c>
      <c r="E59" s="656">
        <v>51</v>
      </c>
      <c r="F59" s="656">
        <v>47</v>
      </c>
      <c r="G59" s="656"/>
      <c r="H59" s="656">
        <f>SUM(I59:K59)</f>
        <v>857641</v>
      </c>
      <c r="I59" s="656">
        <v>321787</v>
      </c>
      <c r="J59" s="656">
        <v>158171</v>
      </c>
      <c r="K59" s="657">
        <v>377683</v>
      </c>
      <c r="L59" s="656">
        <v>5351</v>
      </c>
      <c r="M59" s="599"/>
      <c r="P59" s="594"/>
      <c r="R59" s="594"/>
      <c r="S59" s="594"/>
      <c r="T59" s="594"/>
      <c r="U59" s="594"/>
      <c r="V59" s="594"/>
      <c r="W59" s="594"/>
      <c r="X59" s="594"/>
      <c r="Y59" s="594"/>
      <c r="Z59" s="594"/>
      <c r="AA59" s="594"/>
      <c r="AB59" s="594"/>
      <c r="AC59" s="594"/>
      <c r="AD59" s="594"/>
    </row>
    <row r="60" spans="1:30" s="593" customFormat="1" ht="7.5" customHeight="1">
      <c r="A60" s="609"/>
      <c r="B60" s="655">
        <v>2003</v>
      </c>
      <c r="C60" s="656">
        <f>SUM(D60:F60)</f>
        <v>24020</v>
      </c>
      <c r="D60" s="656">
        <v>23894</v>
      </c>
      <c r="E60" s="656">
        <v>97</v>
      </c>
      <c r="F60" s="656">
        <v>29</v>
      </c>
      <c r="G60" s="656"/>
      <c r="H60" s="656">
        <f>SUM(I60:K60)</f>
        <v>758699</v>
      </c>
      <c r="I60" s="656">
        <v>318974</v>
      </c>
      <c r="J60" s="656">
        <v>149990</v>
      </c>
      <c r="K60" s="657">
        <v>289735</v>
      </c>
      <c r="L60" s="656">
        <v>5525</v>
      </c>
      <c r="M60" s="599"/>
      <c r="P60" s="594"/>
      <c r="R60" s="594"/>
      <c r="S60" s="594"/>
      <c r="T60" s="594"/>
      <c r="U60" s="594"/>
      <c r="V60" s="594"/>
      <c r="W60" s="594"/>
      <c r="X60" s="594"/>
      <c r="Y60" s="594"/>
      <c r="Z60" s="594"/>
      <c r="AA60" s="594"/>
      <c r="AB60" s="594"/>
      <c r="AC60" s="594"/>
      <c r="AD60" s="594"/>
    </row>
    <row r="61" spans="1:30" s="593" customFormat="1" ht="7.5" customHeight="1">
      <c r="A61" s="609"/>
      <c r="B61" s="655">
        <v>2004</v>
      </c>
      <c r="C61" s="656">
        <f>SUM(D61:F61)</f>
        <v>23933</v>
      </c>
      <c r="D61" s="656">
        <v>23596</v>
      </c>
      <c r="E61" s="656">
        <v>76</v>
      </c>
      <c r="F61" s="656">
        <v>261</v>
      </c>
      <c r="G61" s="656"/>
      <c r="H61" s="656">
        <f>SUM(I61:K61)</f>
        <v>777744</v>
      </c>
      <c r="I61" s="656">
        <v>310930</v>
      </c>
      <c r="J61" s="656">
        <v>142505</v>
      </c>
      <c r="K61" s="657">
        <v>324309</v>
      </c>
      <c r="L61" s="656">
        <v>4463</v>
      </c>
      <c r="M61" s="599"/>
      <c r="P61" s="594"/>
      <c r="R61" s="594"/>
      <c r="S61" s="594"/>
      <c r="T61" s="594"/>
      <c r="U61" s="594"/>
      <c r="V61" s="594"/>
      <c r="W61" s="594"/>
      <c r="X61" s="594"/>
      <c r="Y61" s="594"/>
      <c r="Z61" s="594"/>
      <c r="AA61" s="594"/>
      <c r="AB61" s="594"/>
      <c r="AC61" s="594"/>
      <c r="AD61" s="594"/>
    </row>
    <row r="62" spans="1:30" s="593" customFormat="1" ht="6" customHeight="1">
      <c r="A62" s="609"/>
      <c r="B62" s="655"/>
      <c r="C62" s="656"/>
      <c r="D62" s="656"/>
      <c r="E62" s="656"/>
      <c r="F62" s="656"/>
      <c r="G62" s="656"/>
      <c r="H62" s="656"/>
      <c r="I62" s="656"/>
      <c r="J62" s="656"/>
      <c r="K62" s="657"/>
      <c r="L62" s="656"/>
      <c r="M62" s="599"/>
      <c r="P62" s="594"/>
      <c r="R62" s="594"/>
      <c r="S62" s="594"/>
      <c r="T62" s="594"/>
      <c r="U62" s="594"/>
      <c r="V62" s="594"/>
      <c r="W62" s="594"/>
      <c r="X62" s="594"/>
      <c r="Y62" s="594"/>
      <c r="Z62" s="594"/>
      <c r="AA62" s="594"/>
      <c r="AB62" s="594"/>
      <c r="AC62" s="594"/>
      <c r="AD62" s="594"/>
    </row>
    <row r="63" spans="1:30" s="593" customFormat="1" ht="7.5" customHeight="1">
      <c r="A63" s="609"/>
      <c r="B63" s="655">
        <v>2005</v>
      </c>
      <c r="C63" s="656">
        <f>SUM(D63:F63)</f>
        <v>21271</v>
      </c>
      <c r="D63" s="656">
        <v>21077</v>
      </c>
      <c r="E63" s="656">
        <v>58</v>
      </c>
      <c r="F63" s="656">
        <v>136</v>
      </c>
      <c r="G63" s="656"/>
      <c r="H63" s="656">
        <f>SUM(I63:K63)</f>
        <v>686309</v>
      </c>
      <c r="I63" s="656">
        <v>302679</v>
      </c>
      <c r="J63" s="656">
        <v>121025</v>
      </c>
      <c r="K63" s="657">
        <v>262605</v>
      </c>
      <c r="L63" s="656">
        <v>5122</v>
      </c>
      <c r="M63" s="599"/>
      <c r="P63" s="594"/>
      <c r="R63" s="594"/>
      <c r="S63" s="594"/>
      <c r="T63" s="594"/>
      <c r="U63" s="594"/>
      <c r="V63" s="594"/>
      <c r="W63" s="594"/>
      <c r="X63" s="594"/>
      <c r="Y63" s="594"/>
      <c r="Z63" s="594"/>
      <c r="AA63" s="594"/>
      <c r="AB63" s="594"/>
      <c r="AC63" s="594"/>
      <c r="AD63" s="594"/>
    </row>
    <row r="64" spans="1:30" s="593" customFormat="1" ht="7.5" customHeight="1">
      <c r="A64" s="609"/>
      <c r="B64" s="655">
        <v>2006</v>
      </c>
      <c r="C64" s="656">
        <f>SUM(D64:F64)</f>
        <v>26566</v>
      </c>
      <c r="D64" s="656">
        <v>26415</v>
      </c>
      <c r="E64" s="656">
        <v>89</v>
      </c>
      <c r="F64" s="656">
        <v>62</v>
      </c>
      <c r="G64" s="656"/>
      <c r="H64" s="656">
        <f>SUM(I64:K64)</f>
        <v>783927</v>
      </c>
      <c r="I64" s="656">
        <v>369733</v>
      </c>
      <c r="J64" s="656">
        <v>122405</v>
      </c>
      <c r="K64" s="657">
        <v>291789</v>
      </c>
      <c r="L64" s="656">
        <v>6382</v>
      </c>
      <c r="M64" s="599"/>
      <c r="P64" s="594"/>
      <c r="R64" s="594"/>
      <c r="S64" s="594"/>
      <c r="T64" s="594"/>
      <c r="U64" s="594"/>
      <c r="V64" s="594"/>
      <c r="W64" s="594"/>
      <c r="X64" s="594"/>
      <c r="Y64" s="594"/>
      <c r="Z64" s="594"/>
      <c r="AA64" s="594"/>
      <c r="AB64" s="594"/>
      <c r="AC64" s="594"/>
      <c r="AD64" s="594"/>
    </row>
    <row r="65" spans="1:30" s="593" customFormat="1" ht="7.5" customHeight="1">
      <c r="A65" s="609"/>
      <c r="B65" s="655">
        <v>2007</v>
      </c>
      <c r="C65" s="656">
        <f>SUM(D65:F65)</f>
        <v>23542</v>
      </c>
      <c r="D65" s="656">
        <v>22821</v>
      </c>
      <c r="E65" s="656">
        <v>101</v>
      </c>
      <c r="F65" s="656">
        <v>620</v>
      </c>
      <c r="G65" s="656"/>
      <c r="H65" s="656">
        <f>SUM(I65:K65)</f>
        <v>810996</v>
      </c>
      <c r="I65" s="656">
        <v>336109</v>
      </c>
      <c r="J65" s="656">
        <v>99104</v>
      </c>
      <c r="K65" s="657">
        <v>375783</v>
      </c>
      <c r="L65" s="656">
        <v>7464</v>
      </c>
      <c r="M65" s="599"/>
      <c r="P65" s="594"/>
      <c r="R65" s="594"/>
      <c r="S65" s="594"/>
      <c r="T65" s="594"/>
      <c r="U65" s="594"/>
      <c r="V65" s="594"/>
      <c r="W65" s="594"/>
      <c r="X65" s="594"/>
      <c r="Y65" s="594"/>
      <c r="Z65" s="594"/>
      <c r="AA65" s="594"/>
      <c r="AB65" s="594"/>
      <c r="AC65" s="594"/>
      <c r="AD65" s="594"/>
    </row>
    <row r="66" spans="1:30" s="593" customFormat="1" ht="7.5" customHeight="1">
      <c r="A66" s="609"/>
      <c r="B66" s="655">
        <v>2008</v>
      </c>
      <c r="C66" s="656">
        <f>SUM(D66:F66)</f>
        <v>24584</v>
      </c>
      <c r="D66" s="656">
        <v>24256</v>
      </c>
      <c r="E66" s="656">
        <v>244</v>
      </c>
      <c r="F66" s="656">
        <v>84</v>
      </c>
      <c r="G66" s="656"/>
      <c r="H66" s="656">
        <f>SUM(I66:K66)</f>
        <v>994358</v>
      </c>
      <c r="I66" s="656">
        <v>421270</v>
      </c>
      <c r="J66" s="656">
        <v>124768</v>
      </c>
      <c r="K66" s="657">
        <v>448320</v>
      </c>
      <c r="L66" s="656">
        <v>8621</v>
      </c>
      <c r="M66" s="599"/>
      <c r="P66" s="594"/>
      <c r="R66" s="594"/>
      <c r="S66" s="594"/>
      <c r="T66" s="594"/>
      <c r="U66" s="594"/>
      <c r="V66" s="594"/>
      <c r="W66" s="594"/>
      <c r="X66" s="594"/>
      <c r="Y66" s="594"/>
      <c r="Z66" s="594"/>
      <c r="AA66" s="594"/>
      <c r="AB66" s="594"/>
      <c r="AC66" s="594"/>
      <c r="AD66" s="594"/>
    </row>
    <row r="67" spans="1:30" s="593" customFormat="1" ht="7.5" customHeight="1">
      <c r="A67" s="609"/>
      <c r="B67" s="655">
        <v>2009</v>
      </c>
      <c r="C67" s="656">
        <f>SUM(D67:F67)</f>
        <v>25019</v>
      </c>
      <c r="D67" s="656">
        <v>24656</v>
      </c>
      <c r="E67" s="656">
        <v>215</v>
      </c>
      <c r="F67" s="656">
        <v>148</v>
      </c>
      <c r="G67" s="656"/>
      <c r="H67" s="658">
        <f>SUM(I67:K67)</f>
        <v>1103858</v>
      </c>
      <c r="I67" s="656">
        <v>397347</v>
      </c>
      <c r="J67" s="656">
        <v>146690</v>
      </c>
      <c r="K67" s="657">
        <v>559821</v>
      </c>
      <c r="L67" s="656">
        <v>8331</v>
      </c>
      <c r="M67" s="599"/>
      <c r="P67" s="594"/>
      <c r="R67" s="594"/>
      <c r="S67" s="594"/>
      <c r="T67" s="594"/>
      <c r="U67" s="594"/>
      <c r="V67" s="594"/>
      <c r="W67" s="594"/>
      <c r="X67" s="594"/>
      <c r="Y67" s="594"/>
      <c r="Z67" s="594"/>
      <c r="AA67" s="594"/>
      <c r="AB67" s="594"/>
      <c r="AC67" s="594"/>
      <c r="AD67" s="594"/>
    </row>
    <row r="68" spans="1:30" s="593" customFormat="1" ht="6" customHeight="1">
      <c r="A68" s="609"/>
      <c r="B68" s="655"/>
      <c r="C68" s="656"/>
      <c r="D68" s="656"/>
      <c r="E68" s="656"/>
      <c r="F68" s="656"/>
      <c r="G68" s="656"/>
      <c r="H68" s="658"/>
      <c r="I68" s="656"/>
      <c r="J68" s="656"/>
      <c r="K68" s="657"/>
      <c r="L68" s="612"/>
      <c r="M68" s="599"/>
      <c r="P68" s="594"/>
      <c r="R68" s="594"/>
      <c r="S68" s="594"/>
      <c r="T68" s="594"/>
      <c r="U68" s="594"/>
      <c r="V68" s="594"/>
      <c r="W68" s="594"/>
      <c r="X68" s="594"/>
      <c r="Y68" s="594"/>
      <c r="Z68" s="594"/>
      <c r="AA68" s="594"/>
      <c r="AB68" s="594"/>
      <c r="AC68" s="594"/>
      <c r="AD68" s="594"/>
    </row>
    <row r="69" spans="1:30" s="593" customFormat="1" ht="7.5" customHeight="1">
      <c r="A69" s="609"/>
      <c r="B69" s="655">
        <v>2010</v>
      </c>
      <c r="C69" s="656">
        <f>SUM(D69:F69)</f>
        <v>23415</v>
      </c>
      <c r="D69" s="656">
        <v>22929</v>
      </c>
      <c r="E69" s="656">
        <v>298</v>
      </c>
      <c r="F69" s="656">
        <v>188</v>
      </c>
      <c r="G69" s="656"/>
      <c r="H69" s="658">
        <f>SUM(I69:K69)</f>
        <v>1209585</v>
      </c>
      <c r="I69" s="656">
        <v>391065</v>
      </c>
      <c r="J69" s="656">
        <v>143104</v>
      </c>
      <c r="K69" s="657">
        <v>675416</v>
      </c>
      <c r="L69" s="656">
        <v>6238</v>
      </c>
      <c r="M69" s="599"/>
      <c r="P69" s="594"/>
      <c r="R69" s="594"/>
      <c r="S69" s="594"/>
      <c r="T69" s="594"/>
      <c r="U69" s="594"/>
      <c r="V69" s="594"/>
      <c r="W69" s="594"/>
      <c r="X69" s="594"/>
      <c r="Y69" s="594"/>
      <c r="Z69" s="594"/>
      <c r="AA69" s="594"/>
      <c r="AB69" s="594"/>
      <c r="AC69" s="594"/>
      <c r="AD69" s="594"/>
    </row>
    <row r="70" spans="1:30" s="593" customFormat="1" ht="7.5" customHeight="1">
      <c r="A70" s="609"/>
      <c r="B70" s="655">
        <v>2011</v>
      </c>
      <c r="C70" s="656">
        <f>SUM(D70:F70)</f>
        <v>26096</v>
      </c>
      <c r="D70" s="656">
        <v>25821</v>
      </c>
      <c r="E70" s="656">
        <v>219</v>
      </c>
      <c r="F70" s="656">
        <v>56</v>
      </c>
      <c r="G70" s="656"/>
      <c r="H70" s="658">
        <f>SUM(I70:K70)</f>
        <v>682031</v>
      </c>
      <c r="I70" s="656">
        <v>400250</v>
      </c>
      <c r="J70" s="656">
        <v>172589</v>
      </c>
      <c r="K70" s="657">
        <v>109192</v>
      </c>
      <c r="L70" s="656">
        <v>7037</v>
      </c>
      <c r="M70" s="599"/>
      <c r="P70" s="594"/>
      <c r="R70" s="594"/>
      <c r="S70" s="594"/>
      <c r="T70" s="594"/>
      <c r="U70" s="594"/>
      <c r="V70" s="594"/>
      <c r="W70" s="594"/>
      <c r="X70" s="594"/>
      <c r="Y70" s="594"/>
      <c r="Z70" s="594"/>
      <c r="AA70" s="594"/>
      <c r="AB70" s="594"/>
      <c r="AC70" s="594"/>
      <c r="AD70" s="594"/>
    </row>
    <row r="71" spans="1:30" s="593" customFormat="1" ht="7.5" customHeight="1">
      <c r="A71" s="609"/>
      <c r="B71" s="655">
        <v>2012</v>
      </c>
      <c r="C71" s="656">
        <f>SUM(D71:F71)</f>
        <v>27000</v>
      </c>
      <c r="D71" s="656">
        <v>26786</v>
      </c>
      <c r="E71" s="656">
        <v>177</v>
      </c>
      <c r="F71" s="656">
        <v>37</v>
      </c>
      <c r="G71" s="656"/>
      <c r="H71" s="658">
        <f>SUM(I71:K71)</f>
        <v>928235</v>
      </c>
      <c r="I71" s="656">
        <v>382030</v>
      </c>
      <c r="J71" s="656">
        <v>160956</v>
      </c>
      <c r="K71" s="657">
        <v>385249</v>
      </c>
      <c r="L71" s="656">
        <v>8057</v>
      </c>
      <c r="M71" s="599"/>
      <c r="P71" s="594"/>
      <c r="R71" s="594"/>
      <c r="S71" s="594"/>
      <c r="T71" s="594"/>
      <c r="U71" s="594"/>
      <c r="V71" s="594"/>
      <c r="W71" s="594"/>
      <c r="X71" s="594"/>
      <c r="Y71" s="594"/>
      <c r="Z71" s="594"/>
      <c r="AA71" s="594"/>
      <c r="AB71" s="594"/>
      <c r="AC71" s="594"/>
      <c r="AD71" s="594"/>
    </row>
    <row r="72" spans="1:30" s="593" customFormat="1" ht="4.5" customHeight="1">
      <c r="A72" s="609"/>
      <c r="B72" s="659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599"/>
      <c r="P72" s="594"/>
      <c r="R72" s="594"/>
      <c r="S72" s="594"/>
      <c r="T72" s="594"/>
      <c r="U72" s="594"/>
      <c r="V72" s="594"/>
      <c r="W72" s="594"/>
      <c r="X72" s="594"/>
      <c r="Y72" s="594"/>
      <c r="Z72" s="594"/>
      <c r="AA72" s="594"/>
      <c r="AB72" s="594"/>
      <c r="AC72" s="594"/>
      <c r="AD72" s="594"/>
    </row>
    <row r="73" spans="1:30" s="593" customFormat="1" ht="4.5" customHeight="1">
      <c r="A73" s="609"/>
      <c r="B73" s="655"/>
      <c r="C73" s="656"/>
      <c r="D73" s="656"/>
      <c r="E73" s="656"/>
      <c r="F73" s="656"/>
      <c r="G73" s="656"/>
      <c r="H73" s="656"/>
      <c r="I73" s="656"/>
      <c r="J73" s="656"/>
      <c r="K73" s="656"/>
      <c r="L73" s="656"/>
      <c r="M73" s="599"/>
      <c r="P73" s="594"/>
      <c r="R73" s="594"/>
      <c r="S73" s="594"/>
      <c r="T73" s="594"/>
      <c r="U73" s="594"/>
      <c r="V73" s="594"/>
      <c r="W73" s="594"/>
      <c r="X73" s="594"/>
      <c r="Y73" s="594"/>
      <c r="Z73" s="594"/>
      <c r="AA73" s="594"/>
      <c r="AB73" s="594"/>
      <c r="AC73" s="594"/>
      <c r="AD73" s="594"/>
    </row>
    <row r="74" spans="1:30" s="593" customFormat="1" ht="9" customHeight="1">
      <c r="A74" s="609"/>
      <c r="B74" s="661" t="s">
        <v>269</v>
      </c>
      <c r="C74" s="638"/>
      <c r="D74" s="1330"/>
      <c r="E74" s="1330"/>
      <c r="F74" s="1330"/>
      <c r="G74" s="1330"/>
      <c r="H74" s="1330"/>
      <c r="I74" s="1330"/>
      <c r="J74" s="1330"/>
      <c r="K74" s="638"/>
      <c r="L74" s="638"/>
      <c r="M74" s="599"/>
      <c r="P74" s="594"/>
      <c r="R74" s="594"/>
      <c r="S74" s="594"/>
      <c r="T74" s="594"/>
      <c r="U74" s="594"/>
      <c r="V74" s="594"/>
      <c r="W74" s="594"/>
      <c r="X74" s="594"/>
      <c r="Y74" s="594"/>
      <c r="Z74" s="594"/>
      <c r="AA74" s="594"/>
      <c r="AB74" s="594"/>
      <c r="AC74" s="594"/>
      <c r="AD74" s="594"/>
    </row>
    <row r="75" spans="1:30" s="593" customFormat="1" ht="9" customHeight="1">
      <c r="A75" s="609"/>
      <c r="B75" s="661" t="s">
        <v>292</v>
      </c>
      <c r="C75" s="638"/>
      <c r="D75" s="638"/>
      <c r="E75" s="638"/>
      <c r="F75" s="638"/>
      <c r="G75" s="638"/>
      <c r="H75" s="638"/>
      <c r="I75" s="638"/>
      <c r="J75" s="638"/>
      <c r="K75" s="638"/>
      <c r="L75" s="638"/>
      <c r="M75" s="599"/>
      <c r="P75" s="594"/>
      <c r="R75" s="594"/>
      <c r="S75" s="594"/>
      <c r="T75" s="594"/>
      <c r="U75" s="594"/>
      <c r="V75" s="594"/>
      <c r="W75" s="594"/>
      <c r="X75" s="594"/>
      <c r="Y75" s="594"/>
      <c r="Z75" s="594"/>
      <c r="AA75" s="594"/>
      <c r="AB75" s="594"/>
      <c r="AC75" s="594"/>
      <c r="AD75" s="594"/>
    </row>
    <row r="76" spans="1:30" s="593" customFormat="1" ht="9" customHeight="1">
      <c r="A76" s="609"/>
      <c r="B76" s="662" t="s">
        <v>293</v>
      </c>
      <c r="C76" s="638"/>
      <c r="D76" s="638"/>
      <c r="E76" s="638"/>
      <c r="F76" s="638"/>
      <c r="G76" s="638"/>
      <c r="H76" s="638"/>
      <c r="I76" s="638"/>
      <c r="J76" s="638"/>
      <c r="K76" s="638"/>
      <c r="L76" s="638"/>
      <c r="M76" s="599"/>
      <c r="P76" s="594"/>
      <c r="R76" s="594"/>
      <c r="S76" s="594"/>
      <c r="T76" s="594"/>
      <c r="U76" s="594"/>
      <c r="V76" s="594"/>
      <c r="W76" s="594"/>
      <c r="X76" s="594"/>
      <c r="Y76" s="594"/>
      <c r="Z76" s="594"/>
      <c r="AA76" s="594"/>
      <c r="AB76" s="594"/>
      <c r="AC76" s="594"/>
      <c r="AD76" s="594"/>
    </row>
    <row r="77" spans="1:30" s="593" customFormat="1" ht="9" customHeight="1">
      <c r="A77" s="609"/>
      <c r="B77" s="663" t="s">
        <v>294</v>
      </c>
      <c r="C77" s="638"/>
      <c r="D77" s="638"/>
      <c r="E77" s="638"/>
      <c r="F77" s="638"/>
      <c r="G77" s="638"/>
      <c r="H77" s="638"/>
      <c r="I77" s="638"/>
      <c r="J77" s="638"/>
      <c r="K77" s="638"/>
      <c r="L77" s="638"/>
      <c r="M77" s="599"/>
      <c r="P77" s="594"/>
      <c r="R77" s="594"/>
      <c r="S77" s="594"/>
      <c r="T77" s="594"/>
      <c r="U77" s="594"/>
      <c r="V77" s="594"/>
      <c r="W77" s="594"/>
      <c r="X77" s="594"/>
      <c r="Y77" s="594"/>
      <c r="Z77" s="594"/>
      <c r="AA77" s="594"/>
      <c r="AB77" s="594"/>
      <c r="AC77" s="594"/>
      <c r="AD77" s="594"/>
    </row>
    <row r="78" spans="1:30" s="593" customFormat="1" ht="9" customHeight="1">
      <c r="A78" s="609"/>
      <c r="B78" s="662" t="s">
        <v>295</v>
      </c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599"/>
      <c r="P78" s="594"/>
      <c r="R78" s="594"/>
      <c r="S78" s="594"/>
      <c r="T78" s="594"/>
      <c r="U78" s="594"/>
      <c r="V78" s="594"/>
      <c r="W78" s="594"/>
      <c r="X78" s="594"/>
      <c r="Y78" s="594"/>
      <c r="Z78" s="594"/>
      <c r="AA78" s="594"/>
      <c r="AB78" s="594"/>
      <c r="AC78" s="594"/>
      <c r="AD78" s="594"/>
    </row>
    <row r="79" spans="1:30" s="593" customFormat="1" ht="9" customHeight="1">
      <c r="A79" s="609"/>
      <c r="B79" s="664" t="s">
        <v>246</v>
      </c>
      <c r="C79" s="638"/>
      <c r="D79" s="638"/>
      <c r="E79" s="638"/>
      <c r="F79" s="638"/>
      <c r="G79" s="638"/>
      <c r="H79" s="638"/>
      <c r="I79" s="638"/>
      <c r="J79" s="638"/>
      <c r="K79" s="638"/>
      <c r="L79" s="1330"/>
      <c r="M79" s="599"/>
      <c r="P79" s="594"/>
      <c r="R79" s="594"/>
      <c r="S79" s="594"/>
      <c r="T79" s="594"/>
      <c r="U79" s="594"/>
      <c r="V79" s="594"/>
      <c r="W79" s="594"/>
      <c r="X79" s="594"/>
      <c r="Y79" s="594"/>
      <c r="Z79" s="594"/>
      <c r="AA79" s="594"/>
      <c r="AB79" s="594"/>
      <c r="AC79" s="594"/>
      <c r="AD79" s="594"/>
    </row>
    <row r="80" spans="1:30" s="593" customFormat="1" ht="4.5" customHeight="1">
      <c r="A80" s="630"/>
      <c r="B80" s="665"/>
      <c r="C80" s="665"/>
      <c r="D80" s="665"/>
      <c r="E80" s="665"/>
      <c r="F80" s="665"/>
      <c r="G80" s="665"/>
      <c r="H80" s="665"/>
      <c r="I80" s="665"/>
      <c r="J80" s="665"/>
      <c r="K80" s="665"/>
      <c r="L80" s="665"/>
      <c r="M80" s="634"/>
      <c r="P80" s="594"/>
      <c r="R80" s="594"/>
      <c r="S80" s="594"/>
      <c r="T80" s="594"/>
      <c r="U80" s="594"/>
      <c r="V80" s="594"/>
      <c r="W80" s="594"/>
      <c r="X80" s="594"/>
      <c r="Y80" s="594"/>
      <c r="Z80" s="594"/>
      <c r="AA80" s="594"/>
      <c r="AB80" s="594"/>
      <c r="AC80" s="594"/>
      <c r="AD80" s="594"/>
    </row>
  </sheetData>
  <sheetProtection sheet="1" objects="1" scenarios="1"/>
  <mergeCells count="16">
    <mergeCell ref="K8:K11"/>
    <mergeCell ref="L8:L11"/>
    <mergeCell ref="B43:B48"/>
    <mergeCell ref="C43:F43"/>
    <mergeCell ref="H43:K43"/>
    <mergeCell ref="L43:L48"/>
    <mergeCell ref="D44:D46"/>
    <mergeCell ref="E44:E46"/>
    <mergeCell ref="F44:F46"/>
    <mergeCell ref="K44:K46"/>
    <mergeCell ref="B7:B12"/>
    <mergeCell ref="E8:E11"/>
    <mergeCell ref="F8:F11"/>
    <mergeCell ref="H8:H11"/>
    <mergeCell ref="I8:I11"/>
    <mergeCell ref="J8:J12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6" max="12" man="1"/>
  </rowBreaks>
</worksheet>
</file>

<file path=xl/worksheets/sheet42.xml><?xml version="1.0" encoding="utf-8"?>
<worksheet xmlns="http://schemas.openxmlformats.org/spreadsheetml/2006/main" xmlns:r="http://schemas.openxmlformats.org/officeDocument/2006/relationships">
  <sheetPr codeName="Hoja29"/>
  <dimension ref="A1:IS81"/>
  <sheetViews>
    <sheetView showGridLines="0" showRowColHeaders="0" zoomScale="140" zoomScaleNormal="140" workbookViewId="0"/>
  </sheetViews>
  <sheetFormatPr baseColWidth="10" defaultColWidth="0" defaultRowHeight="7.8" zeroHeight="1"/>
  <cols>
    <col min="1" max="1" width="0.88671875" style="594" customWidth="1"/>
    <col min="2" max="2" width="5.88671875" style="594" customWidth="1"/>
    <col min="3" max="3" width="7.88671875" style="594" customWidth="1"/>
    <col min="4" max="4" width="9.88671875" style="593" customWidth="1"/>
    <col min="5" max="5" width="8.33203125" style="593" customWidth="1"/>
    <col min="6" max="6" width="8.88671875" style="593" customWidth="1"/>
    <col min="7" max="7" width="9.33203125" style="593" customWidth="1"/>
    <col min="8" max="8" width="9.109375" style="593" customWidth="1"/>
    <col min="9" max="9" width="0.88671875" style="594" customWidth="1"/>
    <col min="10" max="10" width="0.88671875" style="593" customWidth="1"/>
    <col min="11" max="13" width="5.88671875" style="594" hidden="1" customWidth="1"/>
    <col min="14" max="14" width="1.6640625" style="594" hidden="1" customWidth="1"/>
    <col min="15" max="18" width="6.33203125" style="594" hidden="1" customWidth="1"/>
    <col min="19" max="19" width="8.6640625" style="594" hidden="1" customWidth="1"/>
    <col min="20" max="20" width="8.5546875" style="594" hidden="1" customWidth="1"/>
    <col min="21" max="253" width="9.109375" style="594" hidden="1" customWidth="1"/>
    <col min="254" max="16384" width="11.44140625" style="594" hidden="1"/>
  </cols>
  <sheetData>
    <row r="1" spans="1:19" ht="4.5" customHeight="1">
      <c r="A1" s="589"/>
      <c r="B1" s="590"/>
      <c r="C1" s="590"/>
      <c r="D1" s="591"/>
      <c r="E1" s="591"/>
      <c r="F1" s="591"/>
      <c r="G1" s="591"/>
      <c r="H1" s="591"/>
      <c r="I1" s="666"/>
    </row>
    <row r="2" spans="1:19" s="601" customFormat="1" ht="11.1" customHeight="1">
      <c r="A2" s="595"/>
      <c r="B2" s="596" t="s">
        <v>296</v>
      </c>
      <c r="C2" s="597"/>
      <c r="D2" s="598"/>
      <c r="E2" s="612"/>
      <c r="F2" s="598"/>
      <c r="G2" s="598"/>
      <c r="H2" s="1346" t="s">
        <v>301</v>
      </c>
      <c r="I2" s="667"/>
      <c r="J2" s="600"/>
      <c r="K2" s="600"/>
      <c r="L2" s="600"/>
      <c r="M2" s="600"/>
      <c r="N2" s="600"/>
      <c r="O2" s="600"/>
      <c r="P2" s="600"/>
      <c r="Q2" s="600"/>
      <c r="R2" s="600"/>
      <c r="S2" s="668"/>
    </row>
    <row r="3" spans="1:19" s="601" customFormat="1" ht="11.1" customHeight="1">
      <c r="A3" s="595"/>
      <c r="B3" s="596" t="s">
        <v>234</v>
      </c>
      <c r="C3" s="597"/>
      <c r="D3" s="598"/>
      <c r="E3" s="598"/>
      <c r="F3" s="598"/>
      <c r="G3" s="598"/>
      <c r="H3" s="603" t="s">
        <v>62</v>
      </c>
      <c r="I3" s="669"/>
      <c r="J3" s="668"/>
      <c r="K3" s="668"/>
      <c r="L3" s="668"/>
      <c r="M3" s="668"/>
      <c r="N3" s="668"/>
      <c r="O3" s="668"/>
      <c r="P3" s="668"/>
      <c r="Q3" s="668"/>
      <c r="R3" s="668"/>
      <c r="S3" s="668"/>
    </row>
    <row r="4" spans="1:19" s="601" customFormat="1" ht="11.1" customHeight="1">
      <c r="A4" s="595"/>
      <c r="B4" s="412" t="s">
        <v>115</v>
      </c>
      <c r="C4" s="597"/>
      <c r="D4" s="598"/>
      <c r="E4" s="598"/>
      <c r="F4" s="598"/>
      <c r="G4" s="598"/>
      <c r="H4" s="598"/>
      <c r="I4" s="669"/>
      <c r="J4" s="668"/>
      <c r="K4" s="668"/>
      <c r="L4" s="668"/>
      <c r="M4" s="668"/>
      <c r="N4" s="668"/>
      <c r="O4" s="668"/>
      <c r="P4" s="668"/>
      <c r="Q4" s="668"/>
      <c r="R4" s="668"/>
      <c r="S4" s="668"/>
    </row>
    <row r="5" spans="1:19" ht="3" customHeight="1">
      <c r="A5" s="609"/>
      <c r="B5" s="610"/>
      <c r="C5" s="610"/>
      <c r="D5" s="611"/>
      <c r="E5" s="611"/>
      <c r="F5" s="611"/>
      <c r="G5" s="611"/>
      <c r="H5" s="611"/>
      <c r="I5" s="669"/>
      <c r="J5" s="668"/>
      <c r="K5" s="668"/>
      <c r="L5" s="668"/>
      <c r="M5" s="668"/>
      <c r="N5" s="668"/>
      <c r="O5" s="668"/>
      <c r="P5" s="668"/>
      <c r="Q5" s="668"/>
      <c r="R5" s="668"/>
      <c r="S5" s="668"/>
    </row>
    <row r="6" spans="1:19" ht="3" customHeight="1">
      <c r="A6" s="609"/>
      <c r="B6" s="1331"/>
      <c r="C6" s="1331"/>
      <c r="D6" s="612"/>
      <c r="E6" s="612"/>
      <c r="F6" s="612"/>
      <c r="G6" s="612"/>
      <c r="H6" s="612"/>
      <c r="I6" s="669"/>
      <c r="J6" s="668"/>
      <c r="K6" s="668"/>
      <c r="L6" s="668"/>
      <c r="M6" s="668"/>
      <c r="N6" s="668"/>
      <c r="O6" s="668"/>
      <c r="P6" s="668"/>
      <c r="Q6" s="668"/>
      <c r="R6" s="668"/>
      <c r="S6" s="668"/>
    </row>
    <row r="7" spans="1:19" ht="8.4" customHeight="1">
      <c r="A7" s="609"/>
      <c r="B7" s="1470" t="s">
        <v>3</v>
      </c>
      <c r="C7" s="1476" t="s">
        <v>4</v>
      </c>
      <c r="D7" s="1464" t="s">
        <v>235</v>
      </c>
      <c r="E7" s="1476" t="s">
        <v>236</v>
      </c>
      <c r="F7" s="1464" t="s">
        <v>237</v>
      </c>
      <c r="G7" s="1464" t="s">
        <v>298</v>
      </c>
      <c r="H7" s="1464" t="s">
        <v>104</v>
      </c>
      <c r="I7" s="669"/>
      <c r="J7" s="1474"/>
      <c r="K7" s="668"/>
      <c r="L7" s="668"/>
      <c r="M7" s="668"/>
      <c r="N7" s="668"/>
      <c r="O7" s="668"/>
      <c r="P7" s="668"/>
      <c r="Q7" s="668"/>
      <c r="R7" s="668"/>
      <c r="S7" s="668"/>
    </row>
    <row r="8" spans="1:19" ht="8.4" customHeight="1">
      <c r="A8" s="609"/>
      <c r="B8" s="1471"/>
      <c r="C8" s="1476"/>
      <c r="D8" s="1476"/>
      <c r="E8" s="1476"/>
      <c r="F8" s="1476"/>
      <c r="G8" s="1476"/>
      <c r="H8" s="1464"/>
      <c r="I8" s="669"/>
      <c r="J8" s="1474"/>
      <c r="K8" s="668"/>
      <c r="L8" s="668"/>
      <c r="M8" s="668"/>
      <c r="N8" s="668"/>
      <c r="O8" s="668"/>
      <c r="P8" s="668"/>
      <c r="Q8" s="668"/>
      <c r="R8" s="668"/>
      <c r="S8" s="668"/>
    </row>
    <row r="9" spans="1:19" ht="8.4" customHeight="1">
      <c r="A9" s="609"/>
      <c r="B9" s="1471"/>
      <c r="C9" s="1476"/>
      <c r="D9" s="1476"/>
      <c r="E9" s="1476"/>
      <c r="F9" s="1476"/>
      <c r="G9" s="1476"/>
      <c r="H9" s="1464"/>
      <c r="I9" s="669"/>
      <c r="J9" s="1474"/>
      <c r="K9" s="668"/>
      <c r="L9" s="668"/>
      <c r="M9" s="668"/>
      <c r="N9" s="668"/>
      <c r="O9" s="668"/>
      <c r="P9" s="668"/>
      <c r="Q9" s="668"/>
      <c r="R9" s="668"/>
      <c r="S9" s="668"/>
    </row>
    <row r="10" spans="1:19" ht="3" customHeight="1">
      <c r="A10" s="609"/>
      <c r="B10" s="1331"/>
      <c r="C10" s="1331"/>
      <c r="D10" s="1331"/>
      <c r="E10" s="1331"/>
      <c r="F10" s="1331"/>
      <c r="G10" s="1331"/>
      <c r="H10" s="1331"/>
      <c r="I10" s="669"/>
      <c r="J10" s="668"/>
      <c r="K10" s="668"/>
      <c r="L10" s="668"/>
      <c r="M10" s="668"/>
      <c r="N10" s="668"/>
      <c r="O10" s="668"/>
      <c r="P10" s="668"/>
      <c r="Q10" s="668"/>
      <c r="R10" s="668"/>
      <c r="S10" s="668"/>
    </row>
    <row r="11" spans="1:19" ht="3" customHeight="1">
      <c r="A11" s="609"/>
      <c r="B11" s="590"/>
      <c r="C11" s="590"/>
      <c r="D11" s="591"/>
      <c r="E11" s="591"/>
      <c r="F11" s="591"/>
      <c r="G11" s="591"/>
      <c r="H11" s="591"/>
      <c r="I11" s="669"/>
      <c r="J11" s="668"/>
      <c r="K11" s="668"/>
      <c r="L11" s="668"/>
      <c r="M11" s="668"/>
      <c r="N11" s="668"/>
      <c r="O11" s="668"/>
      <c r="P11" s="668"/>
      <c r="Q11" s="668"/>
      <c r="R11" s="668"/>
      <c r="S11" s="668"/>
    </row>
    <row r="12" spans="1:19" s="593" customFormat="1" ht="7.5" customHeight="1">
      <c r="A12" s="625"/>
      <c r="B12" s="626">
        <v>1995</v>
      </c>
      <c r="C12" s="628">
        <f>SUM(D12:H12,C48:H48)</f>
        <v>22648</v>
      </c>
      <c r="D12" s="628">
        <v>272</v>
      </c>
      <c r="E12" s="628">
        <v>47</v>
      </c>
      <c r="F12" s="670">
        <v>0</v>
      </c>
      <c r="G12" s="628">
        <v>6829</v>
      </c>
      <c r="H12" s="628">
        <v>3046</v>
      </c>
      <c r="I12" s="669"/>
      <c r="J12" s="671"/>
      <c r="K12" s="668"/>
      <c r="L12" s="668"/>
      <c r="M12" s="668"/>
      <c r="N12" s="668"/>
      <c r="O12" s="668"/>
      <c r="P12" s="668"/>
      <c r="Q12" s="668"/>
      <c r="R12" s="668"/>
      <c r="S12" s="668"/>
    </row>
    <row r="13" spans="1:19" s="593" customFormat="1" ht="7.5" customHeight="1">
      <c r="A13" s="625"/>
      <c r="B13" s="626">
        <v>1996</v>
      </c>
      <c r="C13" s="628">
        <f>SUM(D13:H13,C49:H49)</f>
        <v>21513</v>
      </c>
      <c r="D13" s="628">
        <v>330</v>
      </c>
      <c r="E13" s="628">
        <v>37</v>
      </c>
      <c r="F13" s="628">
        <v>2</v>
      </c>
      <c r="G13" s="628">
        <v>6141</v>
      </c>
      <c r="H13" s="628">
        <v>2887</v>
      </c>
      <c r="I13" s="669"/>
      <c r="J13" s="671"/>
      <c r="K13" s="668"/>
      <c r="L13" s="668"/>
      <c r="M13" s="668"/>
      <c r="N13" s="668"/>
      <c r="O13" s="668"/>
      <c r="P13" s="668"/>
      <c r="Q13" s="668"/>
      <c r="R13" s="668"/>
      <c r="S13" s="668"/>
    </row>
    <row r="14" spans="1:19" s="593" customFormat="1" ht="7.5" customHeight="1">
      <c r="A14" s="625"/>
      <c r="B14" s="626">
        <v>1997</v>
      </c>
      <c r="C14" s="628">
        <f>SUM(D14:H14,C50:H50)</f>
        <v>20375</v>
      </c>
      <c r="D14" s="628">
        <v>238</v>
      </c>
      <c r="E14" s="628">
        <v>32</v>
      </c>
      <c r="F14" s="628">
        <v>1</v>
      </c>
      <c r="G14" s="628">
        <v>5670</v>
      </c>
      <c r="H14" s="628">
        <v>3065</v>
      </c>
      <c r="I14" s="669"/>
      <c r="J14" s="671"/>
      <c r="K14" s="668"/>
      <c r="L14" s="668"/>
      <c r="M14" s="668"/>
      <c r="N14" s="668"/>
      <c r="O14" s="668"/>
      <c r="P14" s="668"/>
      <c r="Q14" s="668"/>
      <c r="R14" s="668"/>
      <c r="S14" s="668"/>
    </row>
    <row r="15" spans="1:19" ht="7.5" customHeight="1">
      <c r="A15" s="609"/>
      <c r="B15" s="626">
        <v>1998</v>
      </c>
      <c r="C15" s="628">
        <f>SUM(D15:H15,C51:H51)</f>
        <v>21260</v>
      </c>
      <c r="D15" s="628">
        <v>233</v>
      </c>
      <c r="E15" s="628">
        <v>37</v>
      </c>
      <c r="F15" s="628">
        <v>7</v>
      </c>
      <c r="G15" s="628">
        <v>6122</v>
      </c>
      <c r="H15" s="628">
        <v>3201</v>
      </c>
      <c r="I15" s="669"/>
      <c r="J15" s="671"/>
      <c r="K15" s="668"/>
      <c r="L15" s="668"/>
      <c r="M15" s="668"/>
      <c r="N15" s="668"/>
      <c r="O15" s="668"/>
      <c r="P15" s="668"/>
      <c r="Q15" s="668"/>
      <c r="R15" s="668"/>
      <c r="S15" s="668"/>
    </row>
    <row r="16" spans="1:19" ht="7.5" customHeight="1">
      <c r="A16" s="609"/>
      <c r="B16" s="626">
        <v>1999</v>
      </c>
      <c r="C16" s="628">
        <f>SUM(D16:H16,C52:H52)</f>
        <v>20221</v>
      </c>
      <c r="D16" s="628">
        <v>238</v>
      </c>
      <c r="E16" s="628">
        <v>27</v>
      </c>
      <c r="F16" s="628">
        <v>1</v>
      </c>
      <c r="G16" s="628">
        <v>6784</v>
      </c>
      <c r="H16" s="628">
        <v>3170</v>
      </c>
      <c r="I16" s="669"/>
      <c r="J16" s="668"/>
      <c r="K16" s="668"/>
      <c r="L16" s="668"/>
      <c r="M16" s="668"/>
      <c r="N16" s="668"/>
      <c r="O16" s="668"/>
      <c r="P16" s="668"/>
      <c r="Q16" s="668"/>
      <c r="R16" s="668"/>
      <c r="S16" s="668"/>
    </row>
    <row r="17" spans="1:19" ht="6" customHeight="1">
      <c r="A17" s="609"/>
      <c r="B17" s="626"/>
      <c r="C17" s="628"/>
      <c r="D17" s="672"/>
      <c r="E17" s="672"/>
      <c r="F17" s="672"/>
      <c r="G17" s="672"/>
      <c r="H17" s="672"/>
      <c r="I17" s="669"/>
      <c r="J17" s="668"/>
      <c r="K17" s="668"/>
      <c r="L17" s="668"/>
      <c r="M17" s="668"/>
      <c r="N17" s="668"/>
      <c r="O17" s="668"/>
      <c r="P17" s="668"/>
      <c r="Q17" s="668"/>
      <c r="R17" s="668"/>
      <c r="S17" s="668"/>
    </row>
    <row r="18" spans="1:19" ht="7.5" customHeight="1">
      <c r="A18" s="609"/>
      <c r="B18" s="626">
        <v>2000</v>
      </c>
      <c r="C18" s="628">
        <f>SUM(D18:H18,C54:H54)</f>
        <v>22082</v>
      </c>
      <c r="D18" s="628">
        <v>237</v>
      </c>
      <c r="E18" s="628">
        <v>33</v>
      </c>
      <c r="F18" s="628">
        <v>0</v>
      </c>
      <c r="G18" s="628">
        <v>6837</v>
      </c>
      <c r="H18" s="628">
        <v>3785</v>
      </c>
      <c r="I18" s="669"/>
      <c r="J18" s="668"/>
      <c r="K18" s="668"/>
      <c r="L18" s="668"/>
      <c r="M18" s="668"/>
      <c r="N18" s="668"/>
      <c r="O18" s="668"/>
      <c r="P18" s="668"/>
      <c r="Q18" s="668"/>
      <c r="R18" s="668"/>
      <c r="S18" s="668"/>
    </row>
    <row r="19" spans="1:19" ht="7.5" customHeight="1">
      <c r="A19" s="609"/>
      <c r="B19" s="626">
        <v>2001</v>
      </c>
      <c r="C19" s="628">
        <f>SUM(D19:H19,C55:H55)</f>
        <v>18782</v>
      </c>
      <c r="D19" s="628">
        <v>230</v>
      </c>
      <c r="E19" s="628">
        <v>51</v>
      </c>
      <c r="F19" s="628">
        <v>1</v>
      </c>
      <c r="G19" s="628">
        <v>5025</v>
      </c>
      <c r="H19" s="628">
        <v>3684</v>
      </c>
      <c r="I19" s="669"/>
      <c r="J19" s="668"/>
      <c r="K19" s="668"/>
      <c r="L19" s="668"/>
      <c r="M19" s="668"/>
      <c r="N19" s="668"/>
      <c r="O19" s="668"/>
      <c r="P19" s="668"/>
      <c r="Q19" s="668"/>
      <c r="R19" s="668"/>
      <c r="S19" s="668"/>
    </row>
    <row r="20" spans="1:19" ht="7.5" customHeight="1">
      <c r="A20" s="609"/>
      <c r="B20" s="626">
        <v>2002</v>
      </c>
      <c r="C20" s="628">
        <f>SUM(D20:H20,C56:H56)</f>
        <v>16464</v>
      </c>
      <c r="D20" s="628">
        <v>247</v>
      </c>
      <c r="E20" s="628">
        <v>17</v>
      </c>
      <c r="F20" s="628">
        <v>2</v>
      </c>
      <c r="G20" s="628">
        <v>3645</v>
      </c>
      <c r="H20" s="628">
        <v>4036</v>
      </c>
      <c r="I20" s="669"/>
      <c r="J20" s="668"/>
      <c r="K20" s="668"/>
      <c r="L20" s="668"/>
      <c r="M20" s="668"/>
      <c r="N20" s="668"/>
      <c r="O20" s="668"/>
      <c r="P20" s="668"/>
      <c r="Q20" s="668"/>
      <c r="R20" s="668"/>
      <c r="S20" s="668"/>
    </row>
    <row r="21" spans="1:19" ht="7.5" customHeight="1">
      <c r="A21" s="609"/>
      <c r="B21" s="626">
        <v>2003</v>
      </c>
      <c r="C21" s="628">
        <f>SUM(D21:H21,C57:H57)</f>
        <v>16557</v>
      </c>
      <c r="D21" s="628">
        <v>190</v>
      </c>
      <c r="E21" s="628">
        <v>23</v>
      </c>
      <c r="F21" s="628">
        <v>1</v>
      </c>
      <c r="G21" s="628">
        <v>3798</v>
      </c>
      <c r="H21" s="628">
        <v>3594</v>
      </c>
      <c r="I21" s="669"/>
      <c r="J21" s="668"/>
      <c r="K21" s="668"/>
      <c r="L21" s="668"/>
      <c r="M21" s="668"/>
      <c r="N21" s="668"/>
      <c r="O21" s="668"/>
      <c r="P21" s="668"/>
      <c r="Q21" s="668"/>
      <c r="R21" s="668"/>
      <c r="S21" s="668"/>
    </row>
    <row r="22" spans="1:19" ht="7.5" customHeight="1">
      <c r="A22" s="609"/>
      <c r="B22" s="626">
        <v>2004</v>
      </c>
      <c r="C22" s="628">
        <f>SUM(D22:H22,C58:H58)</f>
        <v>14616</v>
      </c>
      <c r="D22" s="628">
        <v>146</v>
      </c>
      <c r="E22" s="628">
        <v>20</v>
      </c>
      <c r="F22" s="628">
        <v>1</v>
      </c>
      <c r="G22" s="628">
        <v>3626</v>
      </c>
      <c r="H22" s="628">
        <v>3645</v>
      </c>
      <c r="I22" s="669"/>
      <c r="J22" s="668"/>
      <c r="K22" s="668"/>
      <c r="L22" s="668"/>
      <c r="M22" s="668"/>
      <c r="N22" s="668"/>
      <c r="O22" s="668"/>
      <c r="P22" s="668"/>
      <c r="Q22" s="668"/>
      <c r="R22" s="668"/>
      <c r="S22" s="668"/>
    </row>
    <row r="23" spans="1:19" ht="6" customHeight="1">
      <c r="A23" s="609"/>
      <c r="B23" s="626"/>
      <c r="C23" s="628"/>
      <c r="D23" s="628"/>
      <c r="E23" s="628"/>
      <c r="F23" s="628"/>
      <c r="G23" s="628"/>
      <c r="H23" s="628"/>
      <c r="I23" s="669"/>
      <c r="J23" s="668"/>
      <c r="K23" s="668"/>
      <c r="L23" s="668"/>
      <c r="M23" s="668"/>
      <c r="N23" s="668"/>
      <c r="O23" s="668"/>
      <c r="P23" s="668"/>
      <c r="Q23" s="668"/>
      <c r="R23" s="668"/>
      <c r="S23" s="668"/>
    </row>
    <row r="24" spans="1:19" ht="7.5" customHeight="1">
      <c r="A24" s="609"/>
      <c r="B24" s="626">
        <v>2005</v>
      </c>
      <c r="C24" s="628">
        <f>SUM(D24:H24,C60:H60)</f>
        <v>14786</v>
      </c>
      <c r="D24" s="628">
        <v>171</v>
      </c>
      <c r="E24" s="628">
        <v>16</v>
      </c>
      <c r="F24" s="628">
        <v>0</v>
      </c>
      <c r="G24" s="628">
        <v>3589</v>
      </c>
      <c r="H24" s="628">
        <v>3112</v>
      </c>
      <c r="I24" s="669"/>
      <c r="J24" s="668"/>
      <c r="K24" s="668"/>
      <c r="L24" s="668"/>
      <c r="M24" s="668"/>
      <c r="N24" s="668"/>
      <c r="O24" s="668"/>
      <c r="P24" s="668"/>
      <c r="Q24" s="668"/>
      <c r="R24" s="668"/>
      <c r="S24" s="668"/>
    </row>
    <row r="25" spans="1:19" ht="7.5" customHeight="1">
      <c r="A25" s="609"/>
      <c r="B25" s="626">
        <v>2006</v>
      </c>
      <c r="C25" s="628">
        <f>SUM(D25:H25,C61:H61)</f>
        <v>16221</v>
      </c>
      <c r="D25" s="628">
        <v>181</v>
      </c>
      <c r="E25" s="628">
        <v>28</v>
      </c>
      <c r="F25" s="628">
        <v>0</v>
      </c>
      <c r="G25" s="628">
        <v>3454</v>
      </c>
      <c r="H25" s="628">
        <v>3229</v>
      </c>
      <c r="I25" s="669"/>
      <c r="J25" s="668"/>
      <c r="K25" s="668"/>
      <c r="L25" s="668"/>
      <c r="M25" s="668"/>
      <c r="N25" s="668"/>
      <c r="O25" s="668"/>
      <c r="P25" s="668"/>
      <c r="Q25" s="668"/>
      <c r="R25" s="668"/>
      <c r="S25" s="668"/>
    </row>
    <row r="26" spans="1:19" ht="7.5" customHeight="1">
      <c r="A26" s="609"/>
      <c r="B26" s="626">
        <v>2007</v>
      </c>
      <c r="C26" s="628">
        <f>SUM(D26:H26,C62:H62)</f>
        <v>17650</v>
      </c>
      <c r="D26" s="628">
        <v>179</v>
      </c>
      <c r="E26" s="628">
        <v>26</v>
      </c>
      <c r="F26" s="628">
        <v>1</v>
      </c>
      <c r="G26" s="628">
        <v>4224</v>
      </c>
      <c r="H26" s="628">
        <v>3359</v>
      </c>
      <c r="I26" s="669"/>
      <c r="J26" s="668"/>
      <c r="K26" s="668"/>
      <c r="L26" s="668"/>
      <c r="M26" s="668"/>
      <c r="N26" s="668"/>
      <c r="O26" s="668"/>
      <c r="P26" s="668"/>
      <c r="Q26" s="668"/>
      <c r="R26" s="668"/>
      <c r="S26" s="668"/>
    </row>
    <row r="27" spans="1:19" ht="7.5" customHeight="1">
      <c r="A27" s="609"/>
      <c r="B27" s="626">
        <v>2008</v>
      </c>
      <c r="C27" s="628">
        <f>SUM(D27:H27,C63:H63)</f>
        <v>15904</v>
      </c>
      <c r="D27" s="628">
        <v>185</v>
      </c>
      <c r="E27" s="628">
        <v>20</v>
      </c>
      <c r="F27" s="628">
        <v>0</v>
      </c>
      <c r="G27" s="628">
        <v>3554</v>
      </c>
      <c r="H27" s="628">
        <v>3147</v>
      </c>
      <c r="I27" s="669"/>
      <c r="J27" s="668"/>
      <c r="K27" s="668"/>
      <c r="L27" s="668"/>
      <c r="M27" s="668"/>
      <c r="N27" s="668"/>
      <c r="O27" s="668"/>
      <c r="P27" s="668"/>
      <c r="Q27" s="668"/>
      <c r="R27" s="668"/>
      <c r="S27" s="668"/>
    </row>
    <row r="28" spans="1:19" ht="7.5" customHeight="1">
      <c r="A28" s="609"/>
      <c r="B28" s="626">
        <v>2009</v>
      </c>
      <c r="C28" s="628">
        <f>SUM(D28:H28,C64:H64)</f>
        <v>19514</v>
      </c>
      <c r="D28" s="628">
        <v>222</v>
      </c>
      <c r="E28" s="628">
        <v>25</v>
      </c>
      <c r="F28" s="628">
        <v>3</v>
      </c>
      <c r="G28" s="628">
        <v>3899</v>
      </c>
      <c r="H28" s="628">
        <v>3773</v>
      </c>
      <c r="I28" s="669"/>
      <c r="J28" s="668"/>
      <c r="K28" s="668"/>
      <c r="L28" s="668"/>
      <c r="M28" s="668"/>
      <c r="N28" s="668"/>
      <c r="O28" s="668"/>
      <c r="P28" s="668"/>
      <c r="Q28" s="668"/>
      <c r="R28" s="668"/>
      <c r="S28" s="668"/>
    </row>
    <row r="29" spans="1:19" ht="6" customHeight="1">
      <c r="A29" s="609"/>
      <c r="B29" s="626"/>
      <c r="C29" s="628"/>
      <c r="D29" s="628"/>
      <c r="E29" s="628"/>
      <c r="F29" s="628"/>
      <c r="G29" s="628"/>
      <c r="H29" s="628"/>
      <c r="I29" s="669"/>
      <c r="J29" s="668"/>
      <c r="K29" s="668"/>
      <c r="L29" s="668"/>
      <c r="M29" s="668"/>
      <c r="N29" s="668"/>
      <c r="O29" s="668"/>
      <c r="P29" s="668"/>
      <c r="Q29" s="668"/>
      <c r="R29" s="668"/>
      <c r="S29" s="668"/>
    </row>
    <row r="30" spans="1:19" ht="7.5" customHeight="1">
      <c r="A30" s="609"/>
      <c r="B30" s="626">
        <v>2010</v>
      </c>
      <c r="C30" s="628">
        <f>SUM(D30:H30,C66:H66)</f>
        <v>19839</v>
      </c>
      <c r="D30" s="628">
        <v>189</v>
      </c>
      <c r="E30" s="628">
        <v>25</v>
      </c>
      <c r="F30" s="628">
        <v>1</v>
      </c>
      <c r="G30" s="628">
        <v>3712</v>
      </c>
      <c r="H30" s="628">
        <v>5043</v>
      </c>
      <c r="I30" s="669"/>
      <c r="J30" s="668"/>
      <c r="K30" s="668"/>
      <c r="L30" s="668"/>
      <c r="M30" s="668"/>
      <c r="N30" s="668"/>
      <c r="O30" s="668"/>
      <c r="P30" s="668"/>
      <c r="Q30" s="668"/>
      <c r="R30" s="668"/>
      <c r="S30" s="668"/>
    </row>
    <row r="31" spans="1:19" ht="7.5" customHeight="1">
      <c r="A31" s="609"/>
      <c r="B31" s="626">
        <v>2011</v>
      </c>
      <c r="C31" s="628">
        <f>SUM(D31:H31,C67:H67)</f>
        <v>18898</v>
      </c>
      <c r="D31" s="628">
        <v>187</v>
      </c>
      <c r="E31" s="628">
        <v>37</v>
      </c>
      <c r="F31" s="628">
        <v>2</v>
      </c>
      <c r="G31" s="628">
        <v>3718</v>
      </c>
      <c r="H31" s="628">
        <v>4831</v>
      </c>
      <c r="I31" s="669"/>
      <c r="J31" s="668"/>
      <c r="K31" s="668"/>
      <c r="L31" s="668"/>
      <c r="M31" s="668"/>
      <c r="N31" s="668"/>
      <c r="O31" s="668"/>
      <c r="P31" s="668"/>
      <c r="Q31" s="668"/>
      <c r="R31" s="668"/>
      <c r="S31" s="668"/>
    </row>
    <row r="32" spans="1:19" ht="7.5" customHeight="1">
      <c r="A32" s="609"/>
      <c r="B32" s="626">
        <v>2012</v>
      </c>
      <c r="C32" s="628">
        <f>SUM(D32:H32,C68:H68)</f>
        <v>21462</v>
      </c>
      <c r="D32" s="628">
        <v>154</v>
      </c>
      <c r="E32" s="628">
        <v>13</v>
      </c>
      <c r="F32" s="628">
        <v>3</v>
      </c>
      <c r="G32" s="628">
        <v>3636</v>
      </c>
      <c r="H32" s="628">
        <v>6266</v>
      </c>
      <c r="I32" s="669"/>
      <c r="J32" s="668"/>
      <c r="K32" s="668"/>
      <c r="L32" s="668"/>
      <c r="M32" s="668"/>
      <c r="N32" s="668"/>
      <c r="O32" s="668"/>
      <c r="P32" s="668"/>
      <c r="Q32" s="668"/>
      <c r="R32" s="668"/>
      <c r="S32" s="668"/>
    </row>
    <row r="33" spans="1:19" ht="4.5" customHeight="1">
      <c r="A33" s="630"/>
      <c r="B33" s="631"/>
      <c r="C33" s="632"/>
      <c r="D33" s="632"/>
      <c r="E33" s="632"/>
      <c r="F33" s="632"/>
      <c r="G33" s="632"/>
      <c r="H33" s="632"/>
      <c r="I33" s="673"/>
      <c r="J33" s="668"/>
      <c r="K33" s="668"/>
      <c r="L33" s="668"/>
      <c r="M33" s="668"/>
      <c r="N33" s="668"/>
      <c r="O33" s="668"/>
      <c r="P33" s="668"/>
      <c r="Q33" s="668"/>
      <c r="R33" s="668"/>
      <c r="S33" s="668"/>
    </row>
    <row r="34" spans="1:19" ht="4.5" customHeight="1">
      <c r="A34" s="589"/>
      <c r="B34" s="635"/>
      <c r="C34" s="636"/>
      <c r="D34" s="636"/>
      <c r="E34" s="636"/>
      <c r="F34" s="636"/>
      <c r="G34" s="636"/>
      <c r="H34" s="636"/>
      <c r="I34" s="674"/>
      <c r="J34" s="668"/>
      <c r="K34" s="668"/>
      <c r="L34" s="668"/>
      <c r="M34" s="668"/>
      <c r="N34" s="668"/>
      <c r="O34" s="668"/>
      <c r="P34" s="668"/>
      <c r="Q34" s="668"/>
      <c r="R34" s="668"/>
      <c r="S34" s="668"/>
    </row>
    <row r="35" spans="1:19" ht="11.1" customHeight="1">
      <c r="A35" s="609"/>
      <c r="B35" s="596" t="s">
        <v>296</v>
      </c>
      <c r="C35" s="628"/>
      <c r="D35" s="628"/>
      <c r="E35" s="628"/>
      <c r="F35" s="628"/>
      <c r="G35" s="628"/>
      <c r="H35" s="129" t="s">
        <v>301</v>
      </c>
      <c r="I35" s="669"/>
      <c r="J35" s="668"/>
      <c r="K35" s="668"/>
      <c r="L35" s="668"/>
      <c r="M35" s="668"/>
      <c r="N35" s="668"/>
      <c r="O35" s="668"/>
      <c r="P35" s="668"/>
      <c r="Q35" s="668"/>
      <c r="R35" s="668"/>
      <c r="S35" s="668"/>
    </row>
    <row r="36" spans="1:19" ht="11.1" customHeight="1">
      <c r="A36" s="609"/>
      <c r="B36" s="596" t="s">
        <v>234</v>
      </c>
      <c r="C36" s="675"/>
      <c r="D36" s="675"/>
      <c r="E36" s="675"/>
      <c r="F36" s="675"/>
      <c r="G36" s="675"/>
      <c r="H36" s="676" t="s">
        <v>70</v>
      </c>
      <c r="I36" s="667"/>
      <c r="J36" s="677"/>
      <c r="K36" s="1331"/>
    </row>
    <row r="37" spans="1:19" ht="11.1" customHeight="1">
      <c r="A37" s="609"/>
      <c r="B37" s="412" t="s">
        <v>115</v>
      </c>
      <c r="C37" s="675"/>
      <c r="D37" s="675"/>
      <c r="E37" s="675"/>
      <c r="F37" s="675"/>
      <c r="G37" s="675"/>
      <c r="I37" s="667"/>
      <c r="J37" s="677"/>
      <c r="K37" s="1331"/>
    </row>
    <row r="38" spans="1:19" ht="3" customHeight="1">
      <c r="A38" s="609"/>
      <c r="B38" s="610"/>
      <c r="C38" s="678"/>
      <c r="D38" s="678"/>
      <c r="E38" s="678"/>
      <c r="F38" s="678"/>
      <c r="G38" s="678"/>
      <c r="H38" s="678"/>
      <c r="I38" s="667"/>
      <c r="J38" s="677"/>
      <c r="K38" s="1331"/>
    </row>
    <row r="39" spans="1:19" ht="3" customHeight="1">
      <c r="A39" s="609"/>
      <c r="B39" s="1331"/>
      <c r="C39" s="675"/>
      <c r="D39" s="675"/>
      <c r="E39" s="675"/>
      <c r="F39" s="675"/>
      <c r="G39" s="675"/>
      <c r="H39" s="675"/>
      <c r="I39" s="667"/>
      <c r="J39" s="677"/>
      <c r="K39" s="1331"/>
    </row>
    <row r="40" spans="1:19" ht="8.4" customHeight="1">
      <c r="A40" s="609"/>
      <c r="B40" s="1470" t="s">
        <v>3</v>
      </c>
      <c r="C40" s="1435" t="s">
        <v>380</v>
      </c>
      <c r="D40" s="1435" t="s">
        <v>379</v>
      </c>
      <c r="E40" s="1475" t="s">
        <v>239</v>
      </c>
      <c r="F40" s="679" t="s">
        <v>240</v>
      </c>
      <c r="G40" s="1435" t="s">
        <v>241</v>
      </c>
      <c r="H40" s="1475" t="s">
        <v>242</v>
      </c>
      <c r="I40" s="680"/>
      <c r="J40" s="616"/>
      <c r="K40" s="621"/>
    </row>
    <row r="41" spans="1:19" ht="8.4" customHeight="1">
      <c r="A41" s="609"/>
      <c r="B41" s="1470"/>
      <c r="C41" s="1435"/>
      <c r="D41" s="1435"/>
      <c r="E41" s="1475"/>
      <c r="F41" s="681"/>
      <c r="G41" s="1435"/>
      <c r="H41" s="1475"/>
      <c r="I41" s="620"/>
      <c r="J41" s="621"/>
      <c r="K41" s="621"/>
    </row>
    <row r="42" spans="1:19" ht="8.4" customHeight="1">
      <c r="A42" s="609"/>
      <c r="B42" s="1470"/>
      <c r="C42" s="1435"/>
      <c r="D42" s="1435"/>
      <c r="E42" s="1475"/>
      <c r="F42" s="681"/>
      <c r="G42" s="1435"/>
      <c r="H42" s="1475"/>
      <c r="I42" s="620"/>
      <c r="J42" s="621"/>
      <c r="K42" s="621"/>
    </row>
    <row r="43" spans="1:19" ht="8.4" customHeight="1">
      <c r="A43" s="609"/>
      <c r="B43" s="1470"/>
      <c r="C43" s="1435"/>
      <c r="D43" s="1435"/>
      <c r="E43" s="1333"/>
      <c r="F43" s="681"/>
      <c r="G43" s="1435"/>
      <c r="H43" s="1333"/>
      <c r="I43" s="620"/>
      <c r="J43" s="621"/>
      <c r="K43" s="621"/>
    </row>
    <row r="44" spans="1:19" ht="8.4" customHeight="1">
      <c r="A44" s="609"/>
      <c r="B44" s="1470"/>
      <c r="C44" s="1435"/>
      <c r="D44" s="1435"/>
      <c r="E44" s="1333"/>
      <c r="F44" s="681"/>
      <c r="G44" s="1435"/>
      <c r="H44" s="1333"/>
      <c r="I44" s="620"/>
      <c r="J44" s="621"/>
      <c r="K44" s="621"/>
    </row>
    <row r="45" spans="1:19" ht="8.4" customHeight="1">
      <c r="A45" s="609"/>
      <c r="B45" s="1470"/>
      <c r="C45" s="1435"/>
      <c r="D45" s="1435"/>
      <c r="E45" s="1333"/>
      <c r="F45" s="681"/>
      <c r="G45" s="1435"/>
      <c r="H45" s="1333"/>
      <c r="I45" s="620"/>
      <c r="J45" s="621"/>
      <c r="K45" s="621"/>
    </row>
    <row r="46" spans="1:19" ht="3" customHeight="1">
      <c r="A46" s="609"/>
      <c r="B46" s="1331"/>
      <c r="C46" s="682"/>
      <c r="D46" s="682"/>
      <c r="E46" s="682"/>
      <c r="F46" s="682"/>
      <c r="G46" s="682"/>
      <c r="H46" s="682"/>
      <c r="I46" s="607"/>
      <c r="J46" s="598"/>
      <c r="K46" s="598"/>
    </row>
    <row r="47" spans="1:19" ht="3" customHeight="1">
      <c r="A47" s="609"/>
      <c r="B47" s="590"/>
      <c r="C47" s="683"/>
      <c r="D47" s="683"/>
      <c r="E47" s="683"/>
      <c r="F47" s="683"/>
      <c r="G47" s="683"/>
      <c r="H47" s="683"/>
      <c r="I47" s="607"/>
      <c r="J47" s="598"/>
      <c r="K47" s="598"/>
    </row>
    <row r="48" spans="1:19" ht="9" customHeight="1">
      <c r="A48" s="609"/>
      <c r="B48" s="626">
        <v>1995</v>
      </c>
      <c r="C48" s="628">
        <v>26</v>
      </c>
      <c r="D48" s="628">
        <v>4641</v>
      </c>
      <c r="E48" s="628">
        <v>778</v>
      </c>
      <c r="F48" s="628">
        <v>5774</v>
      </c>
      <c r="G48" s="628">
        <v>12</v>
      </c>
      <c r="H48" s="628">
        <v>1223</v>
      </c>
      <c r="I48" s="629"/>
      <c r="J48" s="628"/>
      <c r="K48" s="628"/>
    </row>
    <row r="49" spans="1:11" ht="9" customHeight="1">
      <c r="A49" s="609"/>
      <c r="B49" s="626">
        <v>1996</v>
      </c>
      <c r="C49" s="628">
        <v>32</v>
      </c>
      <c r="D49" s="628">
        <v>4766</v>
      </c>
      <c r="E49" s="628">
        <v>840</v>
      </c>
      <c r="F49" s="628">
        <v>5847</v>
      </c>
      <c r="G49" s="628">
        <v>12</v>
      </c>
      <c r="H49" s="628">
        <v>619</v>
      </c>
      <c r="I49" s="629"/>
      <c r="J49" s="628"/>
      <c r="K49" s="628"/>
    </row>
    <row r="50" spans="1:11" ht="9" customHeight="1">
      <c r="A50" s="609"/>
      <c r="B50" s="626">
        <v>1997</v>
      </c>
      <c r="C50" s="628">
        <v>32</v>
      </c>
      <c r="D50" s="628">
        <v>4341</v>
      </c>
      <c r="E50" s="628">
        <v>746</v>
      </c>
      <c r="F50" s="628">
        <v>5478</v>
      </c>
      <c r="G50" s="628">
        <v>35</v>
      </c>
      <c r="H50" s="628">
        <v>737</v>
      </c>
      <c r="I50" s="629"/>
      <c r="J50" s="628"/>
      <c r="K50" s="628"/>
    </row>
    <row r="51" spans="1:11" ht="9" customHeight="1">
      <c r="A51" s="609"/>
      <c r="B51" s="626">
        <v>1998</v>
      </c>
      <c r="C51" s="628">
        <v>38</v>
      </c>
      <c r="D51" s="628">
        <v>4881</v>
      </c>
      <c r="E51" s="628">
        <v>799</v>
      </c>
      <c r="F51" s="628">
        <v>5354</v>
      </c>
      <c r="G51" s="628">
        <v>33</v>
      </c>
      <c r="H51" s="628">
        <v>555</v>
      </c>
      <c r="I51" s="629"/>
      <c r="J51" s="628"/>
      <c r="K51" s="628"/>
    </row>
    <row r="52" spans="1:11" ht="9" customHeight="1">
      <c r="A52" s="609"/>
      <c r="B52" s="626">
        <v>1999</v>
      </c>
      <c r="C52" s="628">
        <v>30</v>
      </c>
      <c r="D52" s="628">
        <v>4013</v>
      </c>
      <c r="E52" s="628">
        <v>663</v>
      </c>
      <c r="F52" s="628">
        <v>4709</v>
      </c>
      <c r="G52" s="628">
        <v>15</v>
      </c>
      <c r="H52" s="628">
        <v>571</v>
      </c>
      <c r="I52" s="629"/>
      <c r="J52" s="628"/>
      <c r="K52" s="628"/>
    </row>
    <row r="53" spans="1:11" ht="9" customHeight="1">
      <c r="A53" s="609"/>
      <c r="B53" s="626"/>
      <c r="C53" s="628"/>
      <c r="D53" s="628"/>
      <c r="E53" s="628"/>
      <c r="F53" s="628"/>
      <c r="G53" s="628"/>
      <c r="H53" s="628"/>
      <c r="I53" s="629"/>
      <c r="J53" s="628"/>
      <c r="K53" s="628"/>
    </row>
    <row r="54" spans="1:11" ht="9" customHeight="1">
      <c r="A54" s="609"/>
      <c r="B54" s="626">
        <v>2000</v>
      </c>
      <c r="C54" s="628">
        <v>50</v>
      </c>
      <c r="D54" s="628">
        <v>4217</v>
      </c>
      <c r="E54" s="628">
        <v>690</v>
      </c>
      <c r="F54" s="628">
        <v>5355</v>
      </c>
      <c r="G54" s="628">
        <v>27</v>
      </c>
      <c r="H54" s="628">
        <v>851</v>
      </c>
      <c r="I54" s="629"/>
      <c r="J54" s="628"/>
      <c r="K54" s="628"/>
    </row>
    <row r="55" spans="1:11" ht="9" customHeight="1">
      <c r="A55" s="609"/>
      <c r="B55" s="626">
        <v>2001</v>
      </c>
      <c r="C55" s="628">
        <v>36</v>
      </c>
      <c r="D55" s="628">
        <v>3405</v>
      </c>
      <c r="E55" s="628">
        <v>786</v>
      </c>
      <c r="F55" s="628">
        <v>4161</v>
      </c>
      <c r="G55" s="628">
        <v>33</v>
      </c>
      <c r="H55" s="628">
        <v>1370</v>
      </c>
      <c r="I55" s="629"/>
      <c r="J55" s="628"/>
      <c r="K55" s="628"/>
    </row>
    <row r="56" spans="1:11" ht="9" customHeight="1">
      <c r="A56" s="609"/>
      <c r="B56" s="626">
        <v>2002</v>
      </c>
      <c r="C56" s="628">
        <v>37</v>
      </c>
      <c r="D56" s="628">
        <v>3215</v>
      </c>
      <c r="E56" s="628">
        <v>511</v>
      </c>
      <c r="F56" s="628">
        <v>4173</v>
      </c>
      <c r="G56" s="628">
        <v>23</v>
      </c>
      <c r="H56" s="628">
        <v>558</v>
      </c>
      <c r="I56" s="629"/>
      <c r="J56" s="628"/>
      <c r="K56" s="628"/>
    </row>
    <row r="57" spans="1:11" ht="9" customHeight="1">
      <c r="A57" s="609"/>
      <c r="B57" s="626">
        <v>2003</v>
      </c>
      <c r="C57" s="628">
        <v>33</v>
      </c>
      <c r="D57" s="628">
        <v>3493</v>
      </c>
      <c r="E57" s="628">
        <v>646</v>
      </c>
      <c r="F57" s="628">
        <v>4208</v>
      </c>
      <c r="G57" s="628">
        <v>16</v>
      </c>
      <c r="H57" s="628">
        <v>555</v>
      </c>
      <c r="I57" s="629"/>
      <c r="J57" s="628"/>
      <c r="K57" s="628"/>
    </row>
    <row r="58" spans="1:11" ht="9" customHeight="1">
      <c r="A58" s="609"/>
      <c r="B58" s="626">
        <v>2004</v>
      </c>
      <c r="C58" s="628">
        <v>26</v>
      </c>
      <c r="D58" s="628">
        <v>2775</v>
      </c>
      <c r="E58" s="628">
        <v>575</v>
      </c>
      <c r="F58" s="628">
        <v>3613</v>
      </c>
      <c r="G58" s="628">
        <v>32</v>
      </c>
      <c r="H58" s="628">
        <v>157</v>
      </c>
      <c r="I58" s="629"/>
      <c r="J58" s="628"/>
      <c r="K58" s="628"/>
    </row>
    <row r="59" spans="1:11" ht="9" customHeight="1">
      <c r="A59" s="609"/>
      <c r="B59" s="626"/>
      <c r="C59" s="628"/>
      <c r="D59" s="628"/>
      <c r="E59" s="628"/>
      <c r="F59" s="628"/>
      <c r="G59" s="628"/>
      <c r="H59" s="628"/>
      <c r="I59" s="629"/>
      <c r="J59" s="628"/>
      <c r="K59" s="628"/>
    </row>
    <row r="60" spans="1:11" ht="9" customHeight="1">
      <c r="A60" s="609"/>
      <c r="B60" s="626">
        <v>2005</v>
      </c>
      <c r="C60" s="628">
        <v>40</v>
      </c>
      <c r="D60" s="628">
        <v>3112</v>
      </c>
      <c r="E60" s="628">
        <v>476</v>
      </c>
      <c r="F60" s="628">
        <v>3889</v>
      </c>
      <c r="G60" s="628">
        <v>27</v>
      </c>
      <c r="H60" s="628">
        <v>354</v>
      </c>
      <c r="I60" s="629"/>
      <c r="J60" s="628"/>
      <c r="K60" s="628"/>
    </row>
    <row r="61" spans="1:11" ht="9" customHeight="1">
      <c r="A61" s="609"/>
      <c r="B61" s="626">
        <v>2006</v>
      </c>
      <c r="C61" s="628">
        <v>42</v>
      </c>
      <c r="D61" s="628">
        <v>3542</v>
      </c>
      <c r="E61" s="628">
        <v>519</v>
      </c>
      <c r="F61" s="628">
        <v>4124</v>
      </c>
      <c r="G61" s="628">
        <v>16</v>
      </c>
      <c r="H61" s="628">
        <v>1086</v>
      </c>
      <c r="I61" s="629"/>
      <c r="J61" s="628"/>
      <c r="K61" s="628"/>
    </row>
    <row r="62" spans="1:11" ht="9" customHeight="1">
      <c r="A62" s="609"/>
      <c r="B62" s="626">
        <v>2007</v>
      </c>
      <c r="C62" s="628">
        <v>51</v>
      </c>
      <c r="D62" s="628">
        <v>3453</v>
      </c>
      <c r="E62" s="628">
        <v>948</v>
      </c>
      <c r="F62" s="628">
        <v>4951</v>
      </c>
      <c r="G62" s="628">
        <v>22</v>
      </c>
      <c r="H62" s="628">
        <v>436</v>
      </c>
      <c r="I62" s="629"/>
      <c r="J62" s="628"/>
      <c r="K62" s="628"/>
    </row>
    <row r="63" spans="1:11" ht="9" customHeight="1">
      <c r="A63" s="609"/>
      <c r="B63" s="626">
        <v>2008</v>
      </c>
      <c r="C63" s="628">
        <v>53</v>
      </c>
      <c r="D63" s="628">
        <v>3363</v>
      </c>
      <c r="E63" s="628">
        <v>720</v>
      </c>
      <c r="F63" s="628">
        <v>4735</v>
      </c>
      <c r="G63" s="628">
        <v>27</v>
      </c>
      <c r="H63" s="628">
        <v>100</v>
      </c>
      <c r="I63" s="629"/>
      <c r="J63" s="628"/>
      <c r="K63" s="628"/>
    </row>
    <row r="64" spans="1:11" ht="9" customHeight="1">
      <c r="A64" s="609"/>
      <c r="B64" s="626">
        <v>2009</v>
      </c>
      <c r="C64" s="628">
        <v>55</v>
      </c>
      <c r="D64" s="628">
        <v>4284</v>
      </c>
      <c r="E64" s="628">
        <v>788</v>
      </c>
      <c r="F64" s="628">
        <v>6322</v>
      </c>
      <c r="G64" s="628">
        <v>31</v>
      </c>
      <c r="H64" s="628">
        <v>112</v>
      </c>
      <c r="I64" s="629"/>
      <c r="J64" s="628"/>
      <c r="K64" s="628"/>
    </row>
    <row r="65" spans="1:11" ht="9" customHeight="1">
      <c r="A65" s="609"/>
      <c r="B65" s="626"/>
      <c r="C65" s="628"/>
      <c r="D65" s="628"/>
      <c r="E65" s="628"/>
      <c r="F65" s="628"/>
      <c r="G65" s="628"/>
      <c r="H65" s="628"/>
      <c r="I65" s="629"/>
      <c r="J65" s="628"/>
      <c r="K65" s="628"/>
    </row>
    <row r="66" spans="1:11" ht="9" customHeight="1">
      <c r="A66" s="609"/>
      <c r="B66" s="626">
        <v>2010</v>
      </c>
      <c r="C66" s="628">
        <v>63</v>
      </c>
      <c r="D66" s="628">
        <v>4420</v>
      </c>
      <c r="E66" s="628">
        <v>623</v>
      </c>
      <c r="F66" s="628">
        <v>5610</v>
      </c>
      <c r="G66" s="628">
        <v>35</v>
      </c>
      <c r="H66" s="628">
        <v>118</v>
      </c>
      <c r="I66" s="629"/>
      <c r="J66" s="628"/>
      <c r="K66" s="628"/>
    </row>
    <row r="67" spans="1:11" ht="9" customHeight="1">
      <c r="A67" s="609"/>
      <c r="B67" s="626">
        <v>2011</v>
      </c>
      <c r="C67" s="628">
        <v>52</v>
      </c>
      <c r="D67" s="628">
        <v>4015</v>
      </c>
      <c r="E67" s="628">
        <v>573</v>
      </c>
      <c r="F67" s="628">
        <v>5383</v>
      </c>
      <c r="G67" s="628">
        <v>43</v>
      </c>
      <c r="H67" s="628">
        <v>57</v>
      </c>
      <c r="I67" s="629"/>
      <c r="J67" s="628"/>
      <c r="K67" s="628"/>
    </row>
    <row r="68" spans="1:11" ht="9" customHeight="1">
      <c r="A68" s="609"/>
      <c r="B68" s="626">
        <v>2012</v>
      </c>
      <c r="C68" s="628">
        <v>66</v>
      </c>
      <c r="D68" s="628">
        <v>4355</v>
      </c>
      <c r="E68" s="628">
        <v>735</v>
      </c>
      <c r="F68" s="628">
        <v>6153</v>
      </c>
      <c r="G68" s="628">
        <v>24</v>
      </c>
      <c r="H68" s="628">
        <v>57</v>
      </c>
      <c r="I68" s="629"/>
      <c r="J68" s="628"/>
      <c r="K68" s="628"/>
    </row>
    <row r="69" spans="1:11" ht="3" customHeight="1">
      <c r="A69" s="609"/>
      <c r="B69" s="631"/>
      <c r="C69" s="632"/>
      <c r="D69" s="632"/>
      <c r="E69" s="632"/>
      <c r="F69" s="632"/>
      <c r="G69" s="632"/>
      <c r="H69" s="632"/>
      <c r="I69" s="629"/>
      <c r="J69" s="628"/>
      <c r="K69" s="628"/>
    </row>
    <row r="70" spans="1:11" ht="3" customHeight="1">
      <c r="A70" s="609"/>
      <c r="B70" s="1331"/>
      <c r="C70" s="1331"/>
      <c r="D70" s="1331"/>
      <c r="E70" s="1331"/>
      <c r="F70" s="1331"/>
      <c r="G70" s="1331"/>
      <c r="H70" s="1331"/>
      <c r="I70" s="624"/>
      <c r="J70" s="1331"/>
      <c r="K70" s="1331"/>
    </row>
    <row r="71" spans="1:11" ht="9" customHeight="1">
      <c r="A71" s="609"/>
      <c r="B71" s="469" t="s">
        <v>269</v>
      </c>
      <c r="C71" s="684"/>
      <c r="D71" s="684"/>
      <c r="E71" s="684"/>
      <c r="F71" s="684"/>
      <c r="G71" s="684"/>
      <c r="H71" s="684"/>
      <c r="I71" s="685"/>
      <c r="K71" s="593"/>
    </row>
    <row r="72" spans="1:11" ht="9" customHeight="1">
      <c r="A72" s="609"/>
      <c r="B72" s="469" t="s">
        <v>299</v>
      </c>
      <c r="C72" s="598"/>
      <c r="D72" s="598"/>
      <c r="E72" s="598"/>
      <c r="F72" s="598"/>
      <c r="G72" s="598"/>
      <c r="H72" s="598"/>
      <c r="I72" s="607"/>
      <c r="J72" s="598"/>
      <c r="K72" s="598"/>
    </row>
    <row r="73" spans="1:11" ht="9" customHeight="1">
      <c r="A73" s="609"/>
      <c r="B73" s="435" t="s">
        <v>245</v>
      </c>
      <c r="C73" s="468"/>
      <c r="D73" s="468"/>
      <c r="E73" s="468"/>
      <c r="F73" s="468"/>
      <c r="G73" s="468"/>
      <c r="H73" s="468"/>
      <c r="I73" s="607"/>
      <c r="J73" s="598"/>
      <c r="K73" s="598"/>
    </row>
    <row r="74" spans="1:11" ht="9" customHeight="1">
      <c r="A74" s="609"/>
      <c r="B74" s="937" t="s">
        <v>381</v>
      </c>
      <c r="C74" s="468"/>
      <c r="D74" s="468"/>
      <c r="E74" s="468"/>
      <c r="F74" s="468"/>
      <c r="G74" s="468"/>
      <c r="H74" s="468"/>
      <c r="I74" s="607"/>
      <c r="J74" s="598"/>
      <c r="K74" s="598"/>
    </row>
    <row r="75" spans="1:11" ht="9" customHeight="1">
      <c r="A75" s="609"/>
      <c r="B75" s="938" t="s">
        <v>382</v>
      </c>
      <c r="C75" s="468"/>
      <c r="D75" s="468"/>
      <c r="E75" s="468"/>
      <c r="F75" s="468"/>
      <c r="G75" s="468"/>
      <c r="H75" s="468"/>
      <c r="I75" s="607"/>
      <c r="J75" s="598"/>
      <c r="K75" s="598"/>
    </row>
    <row r="76" spans="1:11" ht="9" customHeight="1">
      <c r="A76" s="609"/>
      <c r="B76" s="938" t="s">
        <v>383</v>
      </c>
      <c r="C76" s="468"/>
      <c r="D76" s="468"/>
      <c r="E76" s="468"/>
      <c r="F76" s="468"/>
      <c r="G76" s="468"/>
      <c r="H76" s="468"/>
      <c r="I76" s="607"/>
      <c r="J76" s="598"/>
      <c r="K76" s="598"/>
    </row>
    <row r="77" spans="1:11" ht="9" customHeight="1">
      <c r="A77" s="609"/>
      <c r="B77" s="435" t="s">
        <v>384</v>
      </c>
      <c r="C77" s="468"/>
      <c r="D77" s="468"/>
      <c r="E77" s="468"/>
      <c r="F77" s="468"/>
      <c r="G77" s="468"/>
      <c r="H77" s="468"/>
      <c r="I77" s="607"/>
      <c r="J77" s="598"/>
      <c r="K77" s="598"/>
    </row>
    <row r="78" spans="1:11" ht="9" customHeight="1">
      <c r="A78" s="609"/>
      <c r="B78" s="435" t="s">
        <v>385</v>
      </c>
      <c r="C78" s="468"/>
      <c r="D78" s="468"/>
      <c r="E78" s="468"/>
      <c r="F78" s="468"/>
      <c r="G78" s="468"/>
      <c r="H78" s="468"/>
      <c r="I78" s="607"/>
      <c r="J78" s="598"/>
      <c r="K78" s="598"/>
    </row>
    <row r="79" spans="1:11" ht="9" customHeight="1">
      <c r="A79" s="609"/>
      <c r="B79" s="438" t="s">
        <v>246</v>
      </c>
      <c r="C79" s="598"/>
      <c r="D79" s="598"/>
      <c r="E79" s="598"/>
      <c r="F79" s="598"/>
      <c r="G79" s="598"/>
      <c r="H79" s="598"/>
      <c r="I79" s="607"/>
      <c r="J79" s="608"/>
    </row>
    <row r="80" spans="1:11" ht="4.5" customHeight="1">
      <c r="A80" s="630"/>
      <c r="B80" s="610"/>
      <c r="C80" s="610"/>
      <c r="D80" s="610"/>
      <c r="E80" s="610"/>
      <c r="F80" s="610"/>
      <c r="G80" s="610"/>
      <c r="H80" s="610"/>
      <c r="I80" s="686"/>
      <c r="J80" s="594"/>
    </row>
    <row r="81" spans="10:10" hidden="1">
      <c r="J81" s="593" t="s">
        <v>36</v>
      </c>
    </row>
  </sheetData>
  <sheetProtection sheet="1" objects="1" scenarios="1"/>
  <mergeCells count="14">
    <mergeCell ref="B40:B45"/>
    <mergeCell ref="H7:H9"/>
    <mergeCell ref="J7:J9"/>
    <mergeCell ref="E40:E42"/>
    <mergeCell ref="H40:H42"/>
    <mergeCell ref="B7:B9"/>
    <mergeCell ref="C7:C9"/>
    <mergeCell ref="D7:D9"/>
    <mergeCell ref="E7:E9"/>
    <mergeCell ref="F7:F9"/>
    <mergeCell ref="G7:G9"/>
    <mergeCell ref="C40:C45"/>
    <mergeCell ref="D40:D45"/>
    <mergeCell ref="G40:G45"/>
  </mergeCells>
  <hyperlinks>
    <hyperlink ref="H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3" max="8" man="1"/>
  </rowBreaks>
</worksheet>
</file>

<file path=xl/worksheets/sheet43.xml><?xml version="1.0" encoding="utf-8"?>
<worksheet xmlns="http://schemas.openxmlformats.org/spreadsheetml/2006/main" xmlns:r="http://schemas.openxmlformats.org/officeDocument/2006/relationships">
  <sheetPr syncVertical="1" syncRef="A1" transitionEvaluation="1" codeName="Hoja30"/>
  <dimension ref="A1:K84"/>
  <sheetViews>
    <sheetView showGridLines="0" showRowColHeaders="0" zoomScale="140" zoomScaleNormal="140" workbookViewId="0"/>
  </sheetViews>
  <sheetFormatPr baseColWidth="10" defaultColWidth="0" defaultRowHeight="7.8" zeroHeight="1"/>
  <cols>
    <col min="1" max="1" width="0.88671875" style="691" customWidth="1"/>
    <col min="2" max="2" width="5.88671875" style="714" customWidth="1"/>
    <col min="3" max="3" width="7.6640625" style="605" customWidth="1"/>
    <col min="4" max="4" width="10" style="605" customWidth="1"/>
    <col min="5" max="5" width="8.33203125" style="605" customWidth="1"/>
    <col min="6" max="6" width="8.88671875" style="605" customWidth="1"/>
    <col min="7" max="8" width="9.109375" style="605" customWidth="1"/>
    <col min="9" max="10" width="0.88671875" style="691" customWidth="1"/>
    <col min="11" max="16384" width="11.44140625" style="691" hidden="1"/>
  </cols>
  <sheetData>
    <row r="1" spans="1:11" ht="4.5" customHeight="1">
      <c r="A1" s="687"/>
      <c r="B1" s="688"/>
      <c r="C1" s="689"/>
      <c r="D1" s="689"/>
      <c r="E1" s="689"/>
      <c r="F1" s="689"/>
      <c r="G1" s="689"/>
      <c r="H1" s="689"/>
      <c r="I1" s="690"/>
    </row>
    <row r="2" spans="1:11" s="696" customFormat="1" ht="9.9" customHeight="1">
      <c r="A2" s="692"/>
      <c r="B2" s="693" t="s">
        <v>300</v>
      </c>
      <c r="C2" s="694"/>
      <c r="D2" s="694"/>
      <c r="E2" s="603"/>
      <c r="F2" s="694"/>
      <c r="G2" s="694"/>
      <c r="H2" s="1346" t="s">
        <v>304</v>
      </c>
      <c r="I2" s="695"/>
    </row>
    <row r="3" spans="1:11" s="696" customFormat="1" ht="10.5" customHeight="1">
      <c r="A3" s="692"/>
      <c r="B3" s="693" t="s">
        <v>234</v>
      </c>
      <c r="C3" s="694"/>
      <c r="D3" s="694"/>
      <c r="E3" s="694"/>
      <c r="F3" s="694"/>
      <c r="G3" s="694"/>
      <c r="H3" s="603" t="s">
        <v>62</v>
      </c>
      <c r="I3" s="695"/>
    </row>
    <row r="4" spans="1:11" s="696" customFormat="1" ht="9.9" customHeight="1">
      <c r="A4" s="692"/>
      <c r="B4" s="412" t="s">
        <v>115</v>
      </c>
      <c r="C4" s="694"/>
      <c r="D4" s="694"/>
      <c r="E4" s="694"/>
      <c r="F4" s="694"/>
      <c r="G4" s="694"/>
      <c r="I4" s="695"/>
    </row>
    <row r="5" spans="1:11" ht="3" customHeight="1">
      <c r="A5" s="697"/>
      <c r="B5" s="698"/>
      <c r="C5" s="699"/>
      <c r="D5" s="699"/>
      <c r="E5" s="699"/>
      <c r="F5" s="699"/>
      <c r="G5" s="699"/>
      <c r="H5" s="699"/>
      <c r="I5" s="700"/>
    </row>
    <row r="6" spans="1:11" ht="3" customHeight="1">
      <c r="A6" s="697"/>
      <c r="B6" s="1334"/>
      <c r="C6" s="603"/>
      <c r="D6" s="603"/>
      <c r="E6" s="603"/>
      <c r="F6" s="603"/>
      <c r="G6" s="603"/>
      <c r="H6" s="603"/>
      <c r="I6" s="700"/>
    </row>
    <row r="7" spans="1:11" ht="8.4" customHeight="1">
      <c r="A7" s="697"/>
      <c r="B7" s="1477" t="s">
        <v>3</v>
      </c>
      <c r="C7" s="1480" t="s">
        <v>4</v>
      </c>
      <c r="D7" s="1478" t="s">
        <v>235</v>
      </c>
      <c r="E7" s="1480" t="s">
        <v>236</v>
      </c>
      <c r="F7" s="1478" t="s">
        <v>237</v>
      </c>
      <c r="G7" s="1478" t="s">
        <v>238</v>
      </c>
      <c r="H7" s="1478" t="s">
        <v>104</v>
      </c>
      <c r="I7" s="701"/>
      <c r="J7" s="1479"/>
      <c r="K7" s="702"/>
    </row>
    <row r="8" spans="1:11" ht="8.4" customHeight="1">
      <c r="A8" s="697"/>
      <c r="B8" s="1477"/>
      <c r="C8" s="1480"/>
      <c r="D8" s="1480"/>
      <c r="E8" s="1480"/>
      <c r="F8" s="1480"/>
      <c r="G8" s="1480"/>
      <c r="H8" s="1478"/>
      <c r="I8" s="701"/>
      <c r="J8" s="1479"/>
      <c r="K8" s="702"/>
    </row>
    <row r="9" spans="1:11" ht="8.4" customHeight="1">
      <c r="A9" s="697"/>
      <c r="B9" s="1477"/>
      <c r="C9" s="1480"/>
      <c r="D9" s="1480"/>
      <c r="E9" s="1480"/>
      <c r="F9" s="1480"/>
      <c r="G9" s="1480"/>
      <c r="H9" s="1478"/>
      <c r="I9" s="701"/>
      <c r="J9" s="1479"/>
      <c r="K9" s="702"/>
    </row>
    <row r="10" spans="1:11" ht="3" customHeight="1">
      <c r="A10" s="697"/>
      <c r="B10" s="698"/>
      <c r="C10" s="699"/>
      <c r="D10" s="699"/>
      <c r="E10" s="699"/>
      <c r="F10" s="699"/>
      <c r="G10" s="699"/>
      <c r="H10" s="699"/>
      <c r="I10" s="701"/>
      <c r="J10" s="703"/>
      <c r="K10" s="702"/>
    </row>
    <row r="11" spans="1:11" ht="3" customHeight="1">
      <c r="A11" s="697"/>
      <c r="B11" s="1334"/>
      <c r="C11" s="603"/>
      <c r="D11" s="603"/>
      <c r="E11" s="603"/>
      <c r="F11" s="603"/>
      <c r="G11" s="603"/>
      <c r="H11" s="603"/>
      <c r="I11" s="701"/>
      <c r="J11" s="703"/>
      <c r="K11" s="702"/>
    </row>
    <row r="12" spans="1:11" ht="8.1" customHeight="1">
      <c r="A12" s="697"/>
      <c r="B12" s="704">
        <v>1995</v>
      </c>
      <c r="C12" s="603">
        <f>SUM(D12:H12,C48:H48)</f>
        <v>481</v>
      </c>
      <c r="D12" s="603">
        <v>8</v>
      </c>
      <c r="E12" s="603">
        <v>2</v>
      </c>
      <c r="F12" s="603">
        <v>0</v>
      </c>
      <c r="G12" s="603">
        <v>175</v>
      </c>
      <c r="H12" s="603">
        <v>47</v>
      </c>
      <c r="I12" s="700"/>
      <c r="J12" s="705"/>
      <c r="K12" s="702"/>
    </row>
    <row r="13" spans="1:11" ht="8.1" customHeight="1">
      <c r="A13" s="697"/>
      <c r="B13" s="704">
        <v>1996</v>
      </c>
      <c r="C13" s="603">
        <f>SUM(D13:H13,C49:H49)</f>
        <v>410</v>
      </c>
      <c r="D13" s="603">
        <v>18</v>
      </c>
      <c r="E13" s="603">
        <v>1</v>
      </c>
      <c r="F13" s="603">
        <v>0</v>
      </c>
      <c r="G13" s="603">
        <v>143</v>
      </c>
      <c r="H13" s="603">
        <v>33</v>
      </c>
      <c r="I13" s="700"/>
      <c r="J13" s="705"/>
      <c r="K13" s="702"/>
    </row>
    <row r="14" spans="1:11" ht="8.1" customHeight="1">
      <c r="A14" s="697"/>
      <c r="B14" s="704">
        <v>1997</v>
      </c>
      <c r="C14" s="603">
        <f>SUM(D14:H14,C50:H50)</f>
        <v>356</v>
      </c>
      <c r="D14" s="603">
        <v>0</v>
      </c>
      <c r="E14" s="603">
        <v>1</v>
      </c>
      <c r="F14" s="603">
        <v>0</v>
      </c>
      <c r="G14" s="603">
        <v>132</v>
      </c>
      <c r="H14" s="603">
        <v>29</v>
      </c>
      <c r="I14" s="700"/>
      <c r="J14" s="705"/>
      <c r="K14" s="702"/>
    </row>
    <row r="15" spans="1:11" ht="8.1" customHeight="1">
      <c r="A15" s="697"/>
      <c r="B15" s="704">
        <v>1998</v>
      </c>
      <c r="C15" s="603">
        <f>SUM(D15:H15,C51:H51)</f>
        <v>245</v>
      </c>
      <c r="D15" s="603">
        <v>9</v>
      </c>
      <c r="E15" s="706">
        <v>0</v>
      </c>
      <c r="F15" s="706">
        <v>0</v>
      </c>
      <c r="G15" s="603">
        <v>90</v>
      </c>
      <c r="H15" s="603">
        <v>33</v>
      </c>
      <c r="I15" s="700"/>
      <c r="J15" s="705"/>
      <c r="K15" s="702"/>
    </row>
    <row r="16" spans="1:11" ht="8.1" customHeight="1">
      <c r="A16" s="697"/>
      <c r="B16" s="704">
        <v>1999</v>
      </c>
      <c r="C16" s="603">
        <f>SUM(D16:H16,C52:H52)</f>
        <v>225</v>
      </c>
      <c r="D16" s="603">
        <v>1</v>
      </c>
      <c r="E16" s="706">
        <v>0</v>
      </c>
      <c r="F16" s="706">
        <v>0</v>
      </c>
      <c r="G16" s="603">
        <v>69</v>
      </c>
      <c r="H16" s="603">
        <v>22</v>
      </c>
      <c r="I16" s="700"/>
      <c r="J16" s="707"/>
      <c r="K16" s="702"/>
    </row>
    <row r="17" spans="1:10" ht="8.1" customHeight="1">
      <c r="A17" s="697"/>
      <c r="B17" s="704"/>
      <c r="C17" s="603"/>
      <c r="D17" s="603"/>
      <c r="E17" s="603"/>
      <c r="F17" s="603"/>
      <c r="G17" s="603"/>
      <c r="H17" s="603"/>
      <c r="I17" s="700"/>
      <c r="J17" s="708"/>
    </row>
    <row r="18" spans="1:10" ht="8.1" customHeight="1">
      <c r="A18" s="697"/>
      <c r="B18" s="704">
        <v>2000</v>
      </c>
      <c r="C18" s="603">
        <f>SUM(D18:H18,C54:H54)</f>
        <v>147</v>
      </c>
      <c r="D18" s="603">
        <v>2</v>
      </c>
      <c r="E18" s="603">
        <v>0</v>
      </c>
      <c r="F18" s="603">
        <v>0</v>
      </c>
      <c r="G18" s="603">
        <v>47</v>
      </c>
      <c r="H18" s="603">
        <v>16</v>
      </c>
      <c r="I18" s="700"/>
      <c r="J18" s="708"/>
    </row>
    <row r="19" spans="1:10" ht="8.1" customHeight="1">
      <c r="A19" s="697"/>
      <c r="B19" s="704">
        <v>2001</v>
      </c>
      <c r="C19" s="603">
        <f>SUM(D19:H19,C55:H55)</f>
        <v>219</v>
      </c>
      <c r="D19" s="603">
        <v>6</v>
      </c>
      <c r="E19" s="603">
        <v>1</v>
      </c>
      <c r="F19" s="603">
        <v>0</v>
      </c>
      <c r="G19" s="603">
        <v>84</v>
      </c>
      <c r="H19" s="603">
        <v>16</v>
      </c>
      <c r="I19" s="700"/>
      <c r="J19" s="708"/>
    </row>
    <row r="20" spans="1:10" ht="8.1" customHeight="1">
      <c r="A20" s="697"/>
      <c r="B20" s="704">
        <v>2002</v>
      </c>
      <c r="C20" s="603">
        <f>SUM(D20:H20,C56:H56)</f>
        <v>213</v>
      </c>
      <c r="D20" s="676">
        <v>6</v>
      </c>
      <c r="E20" s="676">
        <v>1</v>
      </c>
      <c r="F20" s="676">
        <v>0</v>
      </c>
      <c r="G20" s="676">
        <v>68</v>
      </c>
      <c r="H20" s="676">
        <v>27</v>
      </c>
      <c r="I20" s="700"/>
      <c r="J20" s="708"/>
    </row>
    <row r="21" spans="1:10" ht="8.1" customHeight="1">
      <c r="A21" s="697"/>
      <c r="B21" s="704">
        <v>2003</v>
      </c>
      <c r="C21" s="603">
        <f>SUM(D21:H21,C57:H57)</f>
        <v>202</v>
      </c>
      <c r="D21" s="676">
        <v>3</v>
      </c>
      <c r="E21" s="676">
        <v>2</v>
      </c>
      <c r="F21" s="676">
        <v>0</v>
      </c>
      <c r="G21" s="676">
        <v>51</v>
      </c>
      <c r="H21" s="676">
        <v>24</v>
      </c>
      <c r="I21" s="700"/>
      <c r="J21" s="708"/>
    </row>
    <row r="22" spans="1:10" ht="8.1" customHeight="1">
      <c r="A22" s="697"/>
      <c r="B22" s="704">
        <v>2004</v>
      </c>
      <c r="C22" s="603">
        <f>SUM(D22:H22,C58:H58)</f>
        <v>205</v>
      </c>
      <c r="D22" s="676">
        <v>13</v>
      </c>
      <c r="E22" s="676">
        <v>1</v>
      </c>
      <c r="F22" s="676">
        <v>0</v>
      </c>
      <c r="G22" s="676">
        <v>47</v>
      </c>
      <c r="H22" s="676">
        <v>13</v>
      </c>
      <c r="I22" s="700"/>
      <c r="J22" s="708"/>
    </row>
    <row r="23" spans="1:10" ht="8.1" customHeight="1">
      <c r="A23" s="697"/>
      <c r="B23" s="704"/>
      <c r="C23" s="603"/>
      <c r="D23" s="676"/>
      <c r="E23" s="676"/>
      <c r="F23" s="676"/>
      <c r="G23" s="676"/>
      <c r="H23" s="676"/>
      <c r="I23" s="700"/>
      <c r="J23" s="708"/>
    </row>
    <row r="24" spans="1:10" ht="8.1" customHeight="1">
      <c r="A24" s="697"/>
      <c r="B24" s="704">
        <v>2005</v>
      </c>
      <c r="C24" s="603">
        <f>SUM(D24:H24,C60:H60)</f>
        <v>224</v>
      </c>
      <c r="D24" s="676">
        <v>9</v>
      </c>
      <c r="E24" s="676">
        <v>0</v>
      </c>
      <c r="F24" s="676">
        <v>0</v>
      </c>
      <c r="G24" s="676">
        <v>58</v>
      </c>
      <c r="H24" s="676">
        <v>45</v>
      </c>
      <c r="I24" s="700"/>
      <c r="J24" s="708"/>
    </row>
    <row r="25" spans="1:10" ht="8.1" customHeight="1">
      <c r="A25" s="697"/>
      <c r="B25" s="704">
        <v>2006</v>
      </c>
      <c r="C25" s="603">
        <f>SUM(D25:H25,C61:H61)</f>
        <v>186</v>
      </c>
      <c r="D25" s="676">
        <v>1</v>
      </c>
      <c r="E25" s="676">
        <v>0</v>
      </c>
      <c r="F25" s="676">
        <v>0</v>
      </c>
      <c r="G25" s="676">
        <v>24</v>
      </c>
      <c r="H25" s="676">
        <v>44</v>
      </c>
      <c r="I25" s="700"/>
      <c r="J25" s="708"/>
    </row>
    <row r="26" spans="1:10" ht="8.1" customHeight="1">
      <c r="A26" s="697"/>
      <c r="B26" s="704">
        <v>2007</v>
      </c>
      <c r="C26" s="603">
        <f>SUM(D26:H26,C62:H62)</f>
        <v>271</v>
      </c>
      <c r="D26" s="676">
        <v>2</v>
      </c>
      <c r="E26" s="676">
        <v>0</v>
      </c>
      <c r="F26" s="676">
        <v>0</v>
      </c>
      <c r="G26" s="676">
        <v>56</v>
      </c>
      <c r="H26" s="676">
        <v>33</v>
      </c>
      <c r="I26" s="700"/>
      <c r="J26" s="708"/>
    </row>
    <row r="27" spans="1:10" ht="8.1" customHeight="1">
      <c r="A27" s="697"/>
      <c r="B27" s="704">
        <v>2008</v>
      </c>
      <c r="C27" s="603">
        <f>SUM(D27:H27,C63:H63)</f>
        <v>150</v>
      </c>
      <c r="D27" s="676">
        <v>1</v>
      </c>
      <c r="E27" s="676">
        <v>0</v>
      </c>
      <c r="F27" s="676">
        <v>0</v>
      </c>
      <c r="G27" s="676">
        <v>35</v>
      </c>
      <c r="H27" s="676">
        <v>22</v>
      </c>
      <c r="I27" s="700"/>
      <c r="J27" s="708"/>
    </row>
    <row r="28" spans="1:10" ht="8.1" customHeight="1">
      <c r="A28" s="697"/>
      <c r="B28" s="704">
        <v>2009</v>
      </c>
      <c r="C28" s="603">
        <f>SUM(D28:H28,C64:H64)</f>
        <v>81</v>
      </c>
      <c r="D28" s="676">
        <v>0</v>
      </c>
      <c r="E28" s="676">
        <v>0</v>
      </c>
      <c r="F28" s="676">
        <v>0</v>
      </c>
      <c r="G28" s="676">
        <v>24</v>
      </c>
      <c r="H28" s="676">
        <v>5</v>
      </c>
      <c r="I28" s="700"/>
      <c r="J28" s="708"/>
    </row>
    <row r="29" spans="1:10" ht="8.1" customHeight="1">
      <c r="A29" s="697"/>
      <c r="B29" s="704"/>
      <c r="C29" s="603"/>
      <c r="D29" s="676"/>
      <c r="E29" s="676"/>
      <c r="F29" s="676"/>
      <c r="G29" s="676"/>
      <c r="H29" s="676"/>
      <c r="I29" s="700"/>
      <c r="J29" s="708"/>
    </row>
    <row r="30" spans="1:10" ht="8.1" customHeight="1">
      <c r="A30" s="697"/>
      <c r="B30" s="704">
        <v>2010</v>
      </c>
      <c r="C30" s="603">
        <f>SUM(D30:H30,C66:H66)</f>
        <v>73</v>
      </c>
      <c r="D30" s="676">
        <v>0</v>
      </c>
      <c r="E30" s="676">
        <v>1</v>
      </c>
      <c r="F30" s="676">
        <v>0</v>
      </c>
      <c r="G30" s="676">
        <v>16</v>
      </c>
      <c r="H30" s="676">
        <v>7</v>
      </c>
      <c r="I30" s="700"/>
      <c r="J30" s="708"/>
    </row>
    <row r="31" spans="1:10" ht="8.1" customHeight="1">
      <c r="A31" s="697"/>
      <c r="B31" s="704">
        <v>2011</v>
      </c>
      <c r="C31" s="603">
        <f>SUM(D31:H31,C67:H67)</f>
        <v>49</v>
      </c>
      <c r="D31" s="676">
        <v>0</v>
      </c>
      <c r="E31" s="676">
        <v>0</v>
      </c>
      <c r="F31" s="676">
        <v>0</v>
      </c>
      <c r="G31" s="676">
        <v>14</v>
      </c>
      <c r="H31" s="676">
        <v>11</v>
      </c>
      <c r="I31" s="700"/>
      <c r="J31" s="708"/>
    </row>
    <row r="32" spans="1:10" ht="8.1" customHeight="1">
      <c r="A32" s="697"/>
      <c r="B32" s="704">
        <v>2012</v>
      </c>
      <c r="C32" s="603">
        <f>SUM(D32:H32,C68:H68)</f>
        <v>54</v>
      </c>
      <c r="D32" s="676">
        <v>0</v>
      </c>
      <c r="E32" s="676">
        <v>0</v>
      </c>
      <c r="F32" s="676">
        <v>0</v>
      </c>
      <c r="G32" s="676">
        <v>12</v>
      </c>
      <c r="H32" s="676">
        <v>16</v>
      </c>
      <c r="I32" s="700"/>
      <c r="J32" s="708"/>
    </row>
    <row r="33" spans="1:10" ht="4.5" customHeight="1">
      <c r="A33" s="712"/>
      <c r="B33" s="935"/>
      <c r="C33" s="699"/>
      <c r="D33" s="936"/>
      <c r="E33" s="936"/>
      <c r="F33" s="936"/>
      <c r="G33" s="936"/>
      <c r="H33" s="936"/>
      <c r="I33" s="713"/>
      <c r="J33" s="708"/>
    </row>
    <row r="34" spans="1:10" ht="4.5" customHeight="1">
      <c r="A34" s="687"/>
      <c r="B34" s="688"/>
      <c r="C34" s="689"/>
      <c r="D34" s="689"/>
      <c r="E34" s="689"/>
      <c r="F34" s="689"/>
      <c r="G34" s="689"/>
      <c r="H34" s="689"/>
      <c r="I34" s="690"/>
    </row>
    <row r="35" spans="1:10" s="696" customFormat="1" ht="9.9" customHeight="1">
      <c r="A35" s="692"/>
      <c r="B35" s="693" t="s">
        <v>300</v>
      </c>
      <c r="C35" s="694"/>
      <c r="D35" s="694"/>
      <c r="E35" s="694"/>
      <c r="F35" s="694"/>
      <c r="G35" s="694"/>
      <c r="H35" s="129" t="s">
        <v>304</v>
      </c>
      <c r="I35" s="695"/>
    </row>
    <row r="36" spans="1:10" s="696" customFormat="1" ht="10.5" customHeight="1">
      <c r="A36" s="692"/>
      <c r="B36" s="693" t="s">
        <v>234</v>
      </c>
      <c r="C36" s="694"/>
      <c r="D36" s="694"/>
      <c r="E36" s="694"/>
      <c r="F36" s="694"/>
      <c r="G36" s="694"/>
      <c r="H36" s="603" t="s">
        <v>70</v>
      </c>
      <c r="I36" s="695"/>
    </row>
    <row r="37" spans="1:10" s="696" customFormat="1" ht="9.9" customHeight="1">
      <c r="A37" s="692"/>
      <c r="B37" s="412" t="s">
        <v>115</v>
      </c>
      <c r="C37" s="694"/>
      <c r="D37" s="694"/>
      <c r="E37" s="694"/>
      <c r="F37" s="694"/>
      <c r="G37" s="694"/>
      <c r="I37" s="695"/>
    </row>
    <row r="38" spans="1:10" ht="3" customHeight="1">
      <c r="A38" s="697"/>
      <c r="B38" s="698"/>
      <c r="C38" s="699"/>
      <c r="D38" s="699"/>
      <c r="E38" s="699"/>
      <c r="F38" s="699"/>
      <c r="G38" s="699"/>
      <c r="H38" s="699"/>
      <c r="I38" s="700"/>
    </row>
    <row r="39" spans="1:10" ht="3" customHeight="1">
      <c r="A39" s="697"/>
      <c r="B39" s="1334"/>
      <c r="C39" s="603"/>
      <c r="D39" s="603"/>
      <c r="E39" s="603"/>
      <c r="F39" s="603"/>
      <c r="G39" s="603"/>
      <c r="H39" s="603"/>
      <c r="I39" s="700"/>
    </row>
    <row r="40" spans="1:10" ht="8.4" customHeight="1">
      <c r="A40" s="697"/>
      <c r="B40" s="1477" t="s">
        <v>3</v>
      </c>
      <c r="C40" s="1435" t="s">
        <v>380</v>
      </c>
      <c r="D40" s="1435" t="s">
        <v>379</v>
      </c>
      <c r="E40" s="1478" t="s">
        <v>239</v>
      </c>
      <c r="F40" s="709" t="s">
        <v>240</v>
      </c>
      <c r="G40" s="1435" t="s">
        <v>241</v>
      </c>
      <c r="H40" s="1478" t="s">
        <v>242</v>
      </c>
      <c r="I40" s="700"/>
    </row>
    <row r="41" spans="1:10" ht="8.4" customHeight="1">
      <c r="A41" s="697"/>
      <c r="B41" s="1477"/>
      <c r="C41" s="1435"/>
      <c r="D41" s="1435"/>
      <c r="E41" s="1478"/>
      <c r="F41" s="1336"/>
      <c r="G41" s="1435"/>
      <c r="H41" s="1478"/>
      <c r="I41" s="700"/>
    </row>
    <row r="42" spans="1:10" ht="8.4" customHeight="1">
      <c r="A42" s="697"/>
      <c r="B42" s="1477"/>
      <c r="C42" s="1435"/>
      <c r="D42" s="1435"/>
      <c r="E42" s="1478"/>
      <c r="F42" s="1336"/>
      <c r="G42" s="1435"/>
      <c r="H42" s="1478"/>
      <c r="I42" s="700"/>
    </row>
    <row r="43" spans="1:10" ht="8.4" customHeight="1">
      <c r="A43" s="697"/>
      <c r="B43" s="1477"/>
      <c r="C43" s="1435"/>
      <c r="D43" s="1435"/>
      <c r="E43" s="1335"/>
      <c r="F43" s="1336"/>
      <c r="G43" s="1435"/>
      <c r="H43" s="1335"/>
      <c r="I43" s="700"/>
    </row>
    <row r="44" spans="1:10" ht="8.4" customHeight="1">
      <c r="A44" s="697"/>
      <c r="B44" s="1477"/>
      <c r="C44" s="1435"/>
      <c r="D44" s="1435"/>
      <c r="E44" s="1335"/>
      <c r="F44" s="1336"/>
      <c r="G44" s="1435"/>
      <c r="H44" s="1335"/>
      <c r="I44" s="700"/>
    </row>
    <row r="45" spans="1:10" ht="8.4" customHeight="1">
      <c r="A45" s="697"/>
      <c r="B45" s="1477"/>
      <c r="C45" s="1435"/>
      <c r="D45" s="1435"/>
      <c r="E45" s="1335"/>
      <c r="F45" s="1336"/>
      <c r="G45" s="1435"/>
      <c r="H45" s="1335"/>
      <c r="I45" s="700"/>
    </row>
    <row r="46" spans="1:10" ht="3" customHeight="1">
      <c r="A46" s="697"/>
      <c r="B46" s="698"/>
      <c r="C46" s="699"/>
      <c r="D46" s="699"/>
      <c r="E46" s="699"/>
      <c r="F46" s="699"/>
      <c r="G46" s="699"/>
      <c r="H46" s="699"/>
      <c r="I46" s="700"/>
    </row>
    <row r="47" spans="1:10" ht="3" customHeight="1">
      <c r="A47" s="697"/>
      <c r="B47" s="1334"/>
      <c r="C47" s="603"/>
      <c r="D47" s="603"/>
      <c r="E47" s="603"/>
      <c r="F47" s="603"/>
      <c r="G47" s="603"/>
      <c r="H47" s="603"/>
      <c r="I47" s="700"/>
    </row>
    <row r="48" spans="1:10" ht="8.1" customHeight="1">
      <c r="A48" s="697"/>
      <c r="B48" s="704">
        <v>1995</v>
      </c>
      <c r="C48" s="603">
        <v>0</v>
      </c>
      <c r="D48" s="603">
        <v>85</v>
      </c>
      <c r="E48" s="603">
        <v>16</v>
      </c>
      <c r="F48" s="603">
        <v>121</v>
      </c>
      <c r="G48" s="603">
        <v>0</v>
      </c>
      <c r="H48" s="603">
        <v>27</v>
      </c>
      <c r="I48" s="700"/>
    </row>
    <row r="49" spans="1:9" ht="8.1" customHeight="1">
      <c r="A49" s="697"/>
      <c r="B49" s="704">
        <v>1996</v>
      </c>
      <c r="C49" s="603">
        <v>2</v>
      </c>
      <c r="D49" s="603">
        <v>84</v>
      </c>
      <c r="E49" s="603">
        <v>7</v>
      </c>
      <c r="F49" s="603">
        <v>114</v>
      </c>
      <c r="G49" s="603">
        <v>0</v>
      </c>
      <c r="H49" s="603">
        <v>8</v>
      </c>
      <c r="I49" s="700"/>
    </row>
    <row r="50" spans="1:9" ht="8.1" customHeight="1">
      <c r="A50" s="697"/>
      <c r="B50" s="704">
        <v>1997</v>
      </c>
      <c r="C50" s="603">
        <v>1</v>
      </c>
      <c r="D50" s="603">
        <v>79</v>
      </c>
      <c r="E50" s="603">
        <v>10</v>
      </c>
      <c r="F50" s="603">
        <v>99</v>
      </c>
      <c r="G50" s="603">
        <v>0</v>
      </c>
      <c r="H50" s="603">
        <v>5</v>
      </c>
      <c r="I50" s="700"/>
    </row>
    <row r="51" spans="1:9" ht="8.1" customHeight="1">
      <c r="A51" s="697"/>
      <c r="B51" s="704">
        <v>1998</v>
      </c>
      <c r="C51" s="706">
        <v>0</v>
      </c>
      <c r="D51" s="603">
        <v>46</v>
      </c>
      <c r="E51" s="603">
        <v>5</v>
      </c>
      <c r="F51" s="603">
        <v>60</v>
      </c>
      <c r="G51" s="603">
        <v>0</v>
      </c>
      <c r="H51" s="603">
        <v>2</v>
      </c>
      <c r="I51" s="700"/>
    </row>
    <row r="52" spans="1:9" ht="8.1" customHeight="1">
      <c r="A52" s="697"/>
      <c r="B52" s="704">
        <v>1999</v>
      </c>
      <c r="C52" s="706">
        <v>1</v>
      </c>
      <c r="D52" s="603">
        <v>51</v>
      </c>
      <c r="E52" s="603">
        <v>32</v>
      </c>
      <c r="F52" s="603">
        <v>48</v>
      </c>
      <c r="G52" s="603">
        <v>0</v>
      </c>
      <c r="H52" s="603">
        <v>1</v>
      </c>
      <c r="I52" s="700"/>
    </row>
    <row r="53" spans="1:9" ht="8.1" customHeight="1">
      <c r="A53" s="697"/>
      <c r="B53" s="704"/>
      <c r="C53" s="706"/>
      <c r="D53" s="603"/>
      <c r="E53" s="603"/>
      <c r="F53" s="603"/>
      <c r="G53" s="603"/>
      <c r="H53" s="603"/>
      <c r="I53" s="700"/>
    </row>
    <row r="54" spans="1:9" ht="8.1" customHeight="1">
      <c r="A54" s="697"/>
      <c r="B54" s="704">
        <v>2000</v>
      </c>
      <c r="C54" s="603">
        <v>0</v>
      </c>
      <c r="D54" s="603">
        <v>37</v>
      </c>
      <c r="E54" s="603">
        <v>1</v>
      </c>
      <c r="F54" s="603">
        <v>44</v>
      </c>
      <c r="G54" s="603">
        <v>0</v>
      </c>
      <c r="H54" s="603">
        <v>0</v>
      </c>
      <c r="I54" s="700"/>
    </row>
    <row r="55" spans="1:9" ht="8.1" customHeight="1">
      <c r="A55" s="697"/>
      <c r="B55" s="704">
        <v>2001</v>
      </c>
      <c r="C55" s="603">
        <v>0</v>
      </c>
      <c r="D55" s="603">
        <v>35</v>
      </c>
      <c r="E55" s="603">
        <v>10</v>
      </c>
      <c r="F55" s="603">
        <v>66</v>
      </c>
      <c r="G55" s="603">
        <v>0</v>
      </c>
      <c r="H55" s="603">
        <v>1</v>
      </c>
      <c r="I55" s="700"/>
    </row>
    <row r="56" spans="1:9" ht="8.1" customHeight="1">
      <c r="A56" s="697"/>
      <c r="B56" s="704">
        <v>2002</v>
      </c>
      <c r="C56" s="603">
        <v>1</v>
      </c>
      <c r="D56" s="603">
        <v>32</v>
      </c>
      <c r="E56" s="603">
        <v>8</v>
      </c>
      <c r="F56" s="603">
        <v>69</v>
      </c>
      <c r="G56" s="603">
        <v>1</v>
      </c>
      <c r="H56" s="603">
        <v>0</v>
      </c>
      <c r="I56" s="700"/>
    </row>
    <row r="57" spans="1:9" ht="8.1" customHeight="1">
      <c r="A57" s="697"/>
      <c r="B57" s="704">
        <v>2003</v>
      </c>
      <c r="C57" s="603">
        <v>1</v>
      </c>
      <c r="D57" s="603">
        <v>35</v>
      </c>
      <c r="E57" s="603">
        <v>18</v>
      </c>
      <c r="F57" s="603">
        <v>67</v>
      </c>
      <c r="G57" s="603">
        <v>1</v>
      </c>
      <c r="H57" s="603">
        <v>0</v>
      </c>
      <c r="I57" s="700"/>
    </row>
    <row r="58" spans="1:9" ht="8.1" customHeight="1">
      <c r="A58" s="697"/>
      <c r="B58" s="704">
        <v>2004</v>
      </c>
      <c r="C58" s="603">
        <v>0</v>
      </c>
      <c r="D58" s="603">
        <v>45</v>
      </c>
      <c r="E58" s="603">
        <v>27</v>
      </c>
      <c r="F58" s="603">
        <v>57</v>
      </c>
      <c r="G58" s="603">
        <v>0</v>
      </c>
      <c r="H58" s="603">
        <v>2</v>
      </c>
      <c r="I58" s="700"/>
    </row>
    <row r="59" spans="1:9" ht="8.1" customHeight="1">
      <c r="A59" s="697"/>
      <c r="B59" s="704"/>
      <c r="C59" s="603"/>
      <c r="D59" s="603"/>
      <c r="E59" s="603"/>
      <c r="F59" s="603"/>
      <c r="G59" s="603"/>
      <c r="H59" s="603"/>
      <c r="I59" s="700"/>
    </row>
    <row r="60" spans="1:9" ht="8.1" customHeight="1">
      <c r="A60" s="697"/>
      <c r="B60" s="704">
        <v>2005</v>
      </c>
      <c r="C60" s="603">
        <v>0</v>
      </c>
      <c r="D60" s="603">
        <v>40</v>
      </c>
      <c r="E60" s="603">
        <v>6</v>
      </c>
      <c r="F60" s="603">
        <v>60</v>
      </c>
      <c r="G60" s="603">
        <v>1</v>
      </c>
      <c r="H60" s="603">
        <v>5</v>
      </c>
      <c r="I60" s="700"/>
    </row>
    <row r="61" spans="1:9" ht="8.1" customHeight="1">
      <c r="A61" s="697"/>
      <c r="B61" s="704">
        <v>2006</v>
      </c>
      <c r="C61" s="603">
        <v>0</v>
      </c>
      <c r="D61" s="603">
        <v>48</v>
      </c>
      <c r="E61" s="603">
        <v>8</v>
      </c>
      <c r="F61" s="603">
        <v>56</v>
      </c>
      <c r="G61" s="603">
        <v>0</v>
      </c>
      <c r="H61" s="603">
        <v>5</v>
      </c>
      <c r="I61" s="700"/>
    </row>
    <row r="62" spans="1:9" ht="8.1" customHeight="1">
      <c r="A62" s="697"/>
      <c r="B62" s="704">
        <v>2007</v>
      </c>
      <c r="C62" s="603">
        <v>0</v>
      </c>
      <c r="D62" s="603">
        <v>59</v>
      </c>
      <c r="E62" s="603">
        <v>8</v>
      </c>
      <c r="F62" s="603">
        <v>108</v>
      </c>
      <c r="G62" s="603">
        <v>2</v>
      </c>
      <c r="H62" s="603">
        <v>3</v>
      </c>
      <c r="I62" s="700"/>
    </row>
    <row r="63" spans="1:9" ht="8.1" customHeight="1">
      <c r="A63" s="697"/>
      <c r="B63" s="704">
        <v>2008</v>
      </c>
      <c r="C63" s="603">
        <v>1</v>
      </c>
      <c r="D63" s="603">
        <v>25</v>
      </c>
      <c r="E63" s="603">
        <v>2</v>
      </c>
      <c r="F63" s="603">
        <v>63</v>
      </c>
      <c r="G63" s="603">
        <v>1</v>
      </c>
      <c r="H63" s="603">
        <v>0</v>
      </c>
      <c r="I63" s="700"/>
    </row>
    <row r="64" spans="1:9" ht="8.1" customHeight="1">
      <c r="A64" s="697"/>
      <c r="B64" s="704">
        <v>2009</v>
      </c>
      <c r="C64" s="603">
        <v>2</v>
      </c>
      <c r="D64" s="603">
        <v>12</v>
      </c>
      <c r="E64" s="603">
        <v>4</v>
      </c>
      <c r="F64" s="603">
        <v>34</v>
      </c>
      <c r="G64" s="603">
        <v>0</v>
      </c>
      <c r="H64" s="603">
        <v>0</v>
      </c>
      <c r="I64" s="700"/>
    </row>
    <row r="65" spans="1:10" ht="8.1" customHeight="1">
      <c r="A65" s="697"/>
      <c r="B65" s="704"/>
      <c r="C65" s="603"/>
      <c r="D65" s="603"/>
      <c r="E65" s="603"/>
      <c r="F65" s="603"/>
      <c r="G65" s="603"/>
      <c r="H65" s="603"/>
      <c r="I65" s="700"/>
    </row>
    <row r="66" spans="1:10" ht="8.1" customHeight="1">
      <c r="A66" s="697"/>
      <c r="B66" s="704">
        <v>2010</v>
      </c>
      <c r="C66" s="603">
        <v>0</v>
      </c>
      <c r="D66" s="603">
        <v>16</v>
      </c>
      <c r="E66" s="603">
        <v>3</v>
      </c>
      <c r="F66" s="603">
        <v>30</v>
      </c>
      <c r="G66" s="603">
        <v>0</v>
      </c>
      <c r="H66" s="603">
        <v>0</v>
      </c>
      <c r="I66" s="700"/>
    </row>
    <row r="67" spans="1:10" ht="8.1" customHeight="1">
      <c r="A67" s="697"/>
      <c r="B67" s="704">
        <v>2011</v>
      </c>
      <c r="C67" s="603">
        <v>0</v>
      </c>
      <c r="D67" s="603">
        <v>9</v>
      </c>
      <c r="E67" s="603">
        <v>1</v>
      </c>
      <c r="F67" s="603">
        <v>14</v>
      </c>
      <c r="G67" s="603">
        <v>0</v>
      </c>
      <c r="H67" s="603">
        <v>0</v>
      </c>
      <c r="I67" s="700"/>
    </row>
    <row r="68" spans="1:10" ht="8.1" customHeight="1">
      <c r="A68" s="697"/>
      <c r="B68" s="704">
        <v>2012</v>
      </c>
      <c r="C68" s="603">
        <v>1</v>
      </c>
      <c r="D68" s="603">
        <v>6</v>
      </c>
      <c r="E68" s="603">
        <v>1</v>
      </c>
      <c r="F68" s="603">
        <v>18</v>
      </c>
      <c r="G68" s="603">
        <v>0</v>
      </c>
      <c r="H68" s="603">
        <v>0</v>
      </c>
      <c r="I68" s="700"/>
    </row>
    <row r="69" spans="1:10" ht="3" customHeight="1">
      <c r="A69" s="697"/>
      <c r="B69" s="698"/>
      <c r="C69" s="699"/>
      <c r="D69" s="699"/>
      <c r="E69" s="699"/>
      <c r="F69" s="699"/>
      <c r="G69" s="699"/>
      <c r="H69" s="699"/>
      <c r="I69" s="700"/>
    </row>
    <row r="70" spans="1:10" ht="3" customHeight="1">
      <c r="A70" s="697"/>
      <c r="B70" s="1334"/>
      <c r="C70" s="603"/>
      <c r="D70" s="603"/>
      <c r="E70" s="603"/>
      <c r="F70" s="603"/>
      <c r="G70" s="603"/>
      <c r="H70" s="603"/>
      <c r="I70" s="700"/>
    </row>
    <row r="71" spans="1:10" ht="9" customHeight="1">
      <c r="A71" s="710"/>
      <c r="B71" s="1334" t="s">
        <v>302</v>
      </c>
      <c r="C71" s="603"/>
      <c r="D71" s="603"/>
      <c r="E71" s="603"/>
      <c r="F71" s="603"/>
      <c r="G71" s="603"/>
      <c r="I71" s="700"/>
    </row>
    <row r="72" spans="1:10" ht="10.5" customHeight="1">
      <c r="A72" s="529"/>
      <c r="B72" s="435" t="s">
        <v>245</v>
      </c>
      <c r="C72" s="603"/>
      <c r="D72" s="603"/>
      <c r="E72" s="603"/>
      <c r="F72" s="603"/>
      <c r="G72" s="603"/>
      <c r="I72" s="700"/>
    </row>
    <row r="73" spans="1:10" ht="9" customHeight="1">
      <c r="A73" s="530"/>
      <c r="B73" s="937" t="s">
        <v>381</v>
      </c>
      <c r="C73" s="603"/>
      <c r="D73" s="603"/>
      <c r="E73" s="603"/>
      <c r="F73" s="603"/>
      <c r="G73" s="603"/>
      <c r="I73" s="700"/>
    </row>
    <row r="74" spans="1:10" ht="9" customHeight="1">
      <c r="A74" s="530"/>
      <c r="B74" s="938" t="s">
        <v>382</v>
      </c>
      <c r="C74" s="603"/>
      <c r="D74" s="603"/>
      <c r="E74" s="603"/>
      <c r="F74" s="603"/>
      <c r="G74" s="603"/>
      <c r="I74" s="700"/>
    </row>
    <row r="75" spans="1:10" ht="9" customHeight="1">
      <c r="A75" s="530"/>
      <c r="B75" s="938" t="s">
        <v>383</v>
      </c>
      <c r="C75" s="603"/>
      <c r="D75" s="603"/>
      <c r="E75" s="603"/>
      <c r="F75" s="603"/>
      <c r="G75" s="603"/>
      <c r="I75" s="700"/>
    </row>
    <row r="76" spans="1:10" ht="9" customHeight="1">
      <c r="A76" s="530"/>
      <c r="B76" s="435" t="s">
        <v>384</v>
      </c>
      <c r="C76" s="603"/>
      <c r="D76" s="603"/>
      <c r="E76" s="603"/>
      <c r="F76" s="603"/>
      <c r="G76" s="603"/>
      <c r="I76" s="700"/>
    </row>
    <row r="77" spans="1:10" ht="9" customHeight="1">
      <c r="A77" s="530"/>
      <c r="B77" s="435" t="s">
        <v>385</v>
      </c>
      <c r="C77" s="603"/>
      <c r="D77" s="603"/>
      <c r="E77" s="603"/>
      <c r="F77" s="603"/>
      <c r="G77" s="603"/>
      <c r="I77" s="700"/>
    </row>
    <row r="78" spans="1:10" ht="9" customHeight="1">
      <c r="A78" s="711"/>
      <c r="B78" s="438" t="s">
        <v>246</v>
      </c>
      <c r="C78" s="603"/>
      <c r="D78" s="603"/>
      <c r="E78" s="603"/>
      <c r="F78" s="603"/>
      <c r="G78" s="603"/>
      <c r="I78" s="700"/>
    </row>
    <row r="79" spans="1:10" ht="4.5" customHeight="1">
      <c r="A79" s="712"/>
      <c r="B79" s="698"/>
      <c r="C79" s="699"/>
      <c r="D79" s="699"/>
      <c r="E79" s="699"/>
      <c r="F79" s="699"/>
      <c r="G79" s="699"/>
      <c r="H79" s="699"/>
      <c r="I79" s="713"/>
    </row>
    <row r="80" spans="1:10" hidden="1">
      <c r="J80" s="691" t="s">
        <v>36</v>
      </c>
    </row>
    <row r="81" hidden="1"/>
    <row r="82" hidden="1"/>
    <row r="83" hidden="1"/>
    <row r="84" hidden="1"/>
  </sheetData>
  <sheetProtection sheet="1" objects="1" scenarios="1"/>
  <mergeCells count="14">
    <mergeCell ref="B40:B45"/>
    <mergeCell ref="H7:H9"/>
    <mergeCell ref="J7:J9"/>
    <mergeCell ref="E40:E42"/>
    <mergeCell ref="H40:H42"/>
    <mergeCell ref="B7:B9"/>
    <mergeCell ref="C7:C9"/>
    <mergeCell ref="D7:D9"/>
    <mergeCell ref="E7:E9"/>
    <mergeCell ref="F7:F9"/>
    <mergeCell ref="G7:G9"/>
    <mergeCell ref="C40:C45"/>
    <mergeCell ref="D40:D45"/>
    <mergeCell ref="G40:G45"/>
  </mergeCells>
  <hyperlinks>
    <hyperlink ref="H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3" max="8" man="1"/>
  </rowBreaks>
</worksheet>
</file>

<file path=xl/worksheets/sheet44.xml><?xml version="1.0" encoding="utf-8"?>
<worksheet xmlns="http://schemas.openxmlformats.org/spreadsheetml/2006/main" xmlns:r="http://schemas.openxmlformats.org/officeDocument/2006/relationships">
  <sheetPr codeName="Hoja31"/>
  <dimension ref="A1:T44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718" customWidth="1"/>
    <col min="2" max="2" width="5.88671875" style="718" customWidth="1"/>
    <col min="3" max="3" width="5.33203125" style="718" customWidth="1"/>
    <col min="4" max="4" width="1.109375" style="718" customWidth="1"/>
    <col min="5" max="5" width="4.5546875" style="718" customWidth="1"/>
    <col min="6" max="6" width="6.88671875" style="718" customWidth="1"/>
    <col min="7" max="7" width="6.44140625" style="718" customWidth="1"/>
    <col min="8" max="8" width="5.6640625" style="718" customWidth="1"/>
    <col min="9" max="9" width="5.44140625" style="718" customWidth="1"/>
    <col min="10" max="10" width="7.44140625" style="718" customWidth="1"/>
    <col min="11" max="11" width="4.88671875" style="718" customWidth="1"/>
    <col min="12" max="12" width="5.5546875" style="718" customWidth="1"/>
    <col min="13" max="14" width="0.88671875" style="718" customWidth="1"/>
    <col min="15" max="20" width="8.33203125" style="718" hidden="1" customWidth="1"/>
    <col min="21" max="16384" width="11.44140625" style="718" hidden="1"/>
  </cols>
  <sheetData>
    <row r="1" spans="1:20" ht="4.5" customHeight="1">
      <c r="A1" s="715"/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7"/>
    </row>
    <row r="2" spans="1:20" s="723" customFormat="1" ht="11.1" customHeight="1">
      <c r="A2" s="719"/>
      <c r="B2" s="720" t="s">
        <v>303</v>
      </c>
      <c r="C2" s="721"/>
      <c r="D2" s="721"/>
      <c r="E2" s="939"/>
      <c r="F2" s="721"/>
      <c r="G2" s="721"/>
      <c r="H2" s="721"/>
      <c r="I2" s="721"/>
      <c r="J2" s="721"/>
      <c r="K2" s="721"/>
      <c r="L2" s="1346" t="s">
        <v>313</v>
      </c>
      <c r="M2" s="722"/>
      <c r="N2" s="718"/>
      <c r="O2" s="718"/>
      <c r="P2" s="718"/>
      <c r="Q2" s="718"/>
      <c r="R2" s="718"/>
      <c r="S2" s="718"/>
      <c r="T2" s="718"/>
    </row>
    <row r="3" spans="1:20" s="723" customFormat="1" ht="11.1" customHeight="1">
      <c r="A3" s="719"/>
      <c r="B3" s="412" t="s">
        <v>115</v>
      </c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2"/>
      <c r="N3" s="718"/>
      <c r="O3" s="718"/>
      <c r="P3" s="718"/>
      <c r="Q3" s="718"/>
      <c r="R3" s="718"/>
      <c r="S3" s="718"/>
      <c r="T3" s="718"/>
    </row>
    <row r="4" spans="1:20" s="728" customFormat="1" ht="3" customHeight="1">
      <c r="A4" s="724"/>
      <c r="B4" s="725"/>
      <c r="C4" s="725"/>
      <c r="D4" s="725"/>
      <c r="E4" s="725"/>
      <c r="F4" s="726"/>
      <c r="G4" s="726"/>
      <c r="H4" s="726"/>
      <c r="I4" s="726"/>
      <c r="J4" s="726"/>
      <c r="K4" s="726"/>
      <c r="L4" s="726"/>
      <c r="M4" s="727"/>
      <c r="N4" s="718"/>
      <c r="O4" s="718"/>
      <c r="P4" s="718"/>
      <c r="Q4" s="718"/>
      <c r="R4" s="718"/>
      <c r="S4" s="718"/>
      <c r="T4" s="718"/>
    </row>
    <row r="5" spans="1:20" s="728" customFormat="1" ht="3" customHeight="1">
      <c r="A5" s="724"/>
      <c r="B5" s="729"/>
      <c r="C5" s="729"/>
      <c r="D5" s="729"/>
      <c r="E5" s="729"/>
      <c r="F5" s="730"/>
      <c r="G5" s="730"/>
      <c r="H5" s="730"/>
      <c r="I5" s="730"/>
      <c r="J5" s="730"/>
      <c r="K5" s="730"/>
      <c r="L5" s="730"/>
      <c r="M5" s="727"/>
      <c r="N5" s="718"/>
      <c r="O5" s="718"/>
      <c r="P5" s="718"/>
      <c r="Q5" s="718"/>
      <c r="R5" s="718"/>
      <c r="S5" s="718"/>
      <c r="T5" s="718"/>
    </row>
    <row r="6" spans="1:20" s="728" customFormat="1" ht="9" customHeight="1">
      <c r="A6" s="724"/>
      <c r="B6" s="1482" t="s">
        <v>3</v>
      </c>
      <c r="C6" s="1473" t="s">
        <v>305</v>
      </c>
      <c r="D6" s="729"/>
      <c r="E6" s="731" t="s">
        <v>306</v>
      </c>
      <c r="F6" s="731"/>
      <c r="G6" s="731"/>
      <c r="H6" s="731"/>
      <c r="I6" s="731"/>
      <c r="J6" s="731"/>
      <c r="K6" s="731"/>
      <c r="L6" s="731"/>
      <c r="M6" s="727"/>
      <c r="N6" s="718"/>
      <c r="O6" s="718"/>
      <c r="P6" s="718"/>
      <c r="Q6" s="718"/>
      <c r="R6" s="718"/>
      <c r="S6" s="718"/>
      <c r="T6" s="718"/>
    </row>
    <row r="7" spans="1:20" s="728" customFormat="1" ht="2.1" customHeight="1">
      <c r="A7" s="724"/>
      <c r="B7" s="1483"/>
      <c r="C7" s="1473"/>
      <c r="D7" s="729"/>
      <c r="E7" s="732"/>
      <c r="F7" s="732"/>
      <c r="G7" s="732"/>
      <c r="H7" s="733"/>
      <c r="I7" s="733"/>
      <c r="J7" s="733"/>
      <c r="K7" s="732"/>
      <c r="L7" s="732"/>
      <c r="M7" s="727"/>
      <c r="N7" s="718"/>
      <c r="O7" s="718"/>
      <c r="P7" s="718"/>
      <c r="Q7" s="718"/>
      <c r="R7" s="718"/>
      <c r="S7" s="718"/>
      <c r="T7" s="718"/>
    </row>
    <row r="8" spans="1:20" s="728" customFormat="1" ht="8.4" customHeight="1">
      <c r="A8" s="724"/>
      <c r="B8" s="1483"/>
      <c r="C8" s="1481"/>
      <c r="D8" s="730"/>
      <c r="E8" s="730" t="s">
        <v>4</v>
      </c>
      <c r="F8" s="1473" t="s">
        <v>279</v>
      </c>
      <c r="G8" s="1473" t="s">
        <v>280</v>
      </c>
      <c r="H8" s="1473" t="s">
        <v>281</v>
      </c>
      <c r="I8" s="1473" t="s">
        <v>282</v>
      </c>
      <c r="J8" s="1473" t="s">
        <v>283</v>
      </c>
      <c r="K8" s="1481" t="s">
        <v>307</v>
      </c>
      <c r="L8" s="1473" t="s">
        <v>265</v>
      </c>
      <c r="M8" s="727"/>
      <c r="N8" s="734"/>
      <c r="O8" s="718"/>
      <c r="P8" s="718"/>
      <c r="Q8" s="718"/>
      <c r="R8" s="718"/>
      <c r="S8" s="718"/>
      <c r="T8" s="718"/>
    </row>
    <row r="9" spans="1:20" s="728" customFormat="1" ht="8.4" customHeight="1">
      <c r="A9" s="724"/>
      <c r="B9" s="1483"/>
      <c r="C9" s="1481"/>
      <c r="D9" s="730"/>
      <c r="E9" s="730"/>
      <c r="F9" s="1481"/>
      <c r="G9" s="1481"/>
      <c r="H9" s="1481"/>
      <c r="I9" s="1481"/>
      <c r="J9" s="1473"/>
      <c r="K9" s="1481"/>
      <c r="L9" s="1481"/>
      <c r="M9" s="727"/>
      <c r="N9" s="734"/>
      <c r="O9" s="718"/>
      <c r="P9" s="718"/>
      <c r="Q9" s="718"/>
      <c r="R9" s="718"/>
      <c r="S9" s="718"/>
      <c r="T9" s="718"/>
    </row>
    <row r="10" spans="1:20" s="728" customFormat="1" ht="8.4" customHeight="1">
      <c r="A10" s="724"/>
      <c r="B10" s="1483"/>
      <c r="C10" s="1481"/>
      <c r="D10" s="730"/>
      <c r="E10" s="730"/>
      <c r="F10" s="1481"/>
      <c r="G10" s="1481"/>
      <c r="H10" s="1481"/>
      <c r="I10" s="1481"/>
      <c r="J10" s="1473"/>
      <c r="K10" s="1481"/>
      <c r="L10" s="1481"/>
      <c r="M10" s="727"/>
      <c r="N10" s="734"/>
      <c r="O10" s="718"/>
      <c r="P10" s="718"/>
      <c r="Q10" s="718"/>
      <c r="R10" s="718"/>
      <c r="S10" s="718"/>
      <c r="T10" s="718"/>
    </row>
    <row r="11" spans="1:20" s="728" customFormat="1" ht="8.4" customHeight="1">
      <c r="A11" s="724"/>
      <c r="B11" s="1483"/>
      <c r="C11" s="1481"/>
      <c r="D11" s="730"/>
      <c r="E11" s="730"/>
      <c r="F11" s="1481"/>
      <c r="G11" s="1481"/>
      <c r="H11" s="1337"/>
      <c r="I11" s="1481"/>
      <c r="J11" s="1473"/>
      <c r="K11" s="1481"/>
      <c r="L11" s="1481"/>
      <c r="M11" s="727"/>
      <c r="N11" s="734"/>
      <c r="O11" s="718"/>
      <c r="P11" s="718"/>
      <c r="Q11" s="718"/>
      <c r="R11" s="718"/>
      <c r="S11" s="718"/>
      <c r="T11" s="718"/>
    </row>
    <row r="12" spans="1:20" s="728" customFormat="1" ht="8.4" customHeight="1">
      <c r="A12" s="724"/>
      <c r="B12" s="1483"/>
      <c r="C12" s="1337"/>
      <c r="D12" s="730"/>
      <c r="E12" s="730"/>
      <c r="F12" s="1337"/>
      <c r="G12" s="1337"/>
      <c r="H12" s="1337"/>
      <c r="I12" s="1337"/>
      <c r="J12" s="1473"/>
      <c r="K12" s="1337"/>
      <c r="L12" s="1337"/>
      <c r="M12" s="727"/>
      <c r="N12" s="734"/>
      <c r="O12" s="718"/>
      <c r="P12" s="718"/>
      <c r="Q12" s="718"/>
      <c r="R12" s="718"/>
      <c r="S12" s="718"/>
      <c r="T12" s="718"/>
    </row>
    <row r="13" spans="1:20" s="728" customFormat="1" ht="3" customHeight="1">
      <c r="A13" s="724"/>
      <c r="B13" s="725"/>
      <c r="C13" s="729"/>
      <c r="D13" s="729"/>
      <c r="E13" s="729"/>
      <c r="F13" s="729"/>
      <c r="G13" s="729"/>
      <c r="H13" s="729"/>
      <c r="I13" s="729"/>
      <c r="J13" s="729"/>
      <c r="K13" s="729"/>
      <c r="L13" s="729"/>
      <c r="M13" s="727"/>
      <c r="N13" s="734"/>
      <c r="O13" s="718"/>
      <c r="P13" s="718"/>
      <c r="Q13" s="718"/>
      <c r="R13" s="718"/>
      <c r="S13" s="718"/>
      <c r="T13" s="718"/>
    </row>
    <row r="14" spans="1:20" s="728" customFormat="1" ht="3" customHeight="1">
      <c r="A14" s="724"/>
      <c r="B14" s="729"/>
      <c r="C14" s="735"/>
      <c r="D14" s="735"/>
      <c r="E14" s="735"/>
      <c r="F14" s="735"/>
      <c r="G14" s="735"/>
      <c r="H14" s="735"/>
      <c r="I14" s="735"/>
      <c r="J14" s="735"/>
      <c r="K14" s="735"/>
      <c r="L14" s="735"/>
      <c r="M14" s="727"/>
      <c r="N14" s="734"/>
      <c r="O14" s="718"/>
      <c r="P14" s="718"/>
      <c r="Q14" s="718"/>
      <c r="R14" s="718"/>
      <c r="S14" s="718"/>
      <c r="T14" s="718"/>
    </row>
    <row r="15" spans="1:20" s="728" customFormat="1" ht="7.65" customHeight="1">
      <c r="A15" s="724"/>
      <c r="B15" s="1338">
        <v>1995</v>
      </c>
      <c r="C15" s="736">
        <f>SUM(F15:L15)</f>
        <v>481</v>
      </c>
      <c r="D15" s="736"/>
      <c r="E15" s="736">
        <f>SUM(F15:L15)</f>
        <v>481</v>
      </c>
      <c r="F15" s="736">
        <v>223</v>
      </c>
      <c r="G15" s="736">
        <v>234</v>
      </c>
      <c r="H15" s="736">
        <v>14</v>
      </c>
      <c r="I15" s="736">
        <v>1</v>
      </c>
      <c r="J15" s="736">
        <v>0</v>
      </c>
      <c r="K15" s="736">
        <v>1</v>
      </c>
      <c r="L15" s="736">
        <v>8</v>
      </c>
      <c r="M15" s="727"/>
      <c r="N15" s="734"/>
      <c r="O15" s="718"/>
      <c r="P15" s="718"/>
      <c r="Q15" s="718"/>
      <c r="R15" s="718"/>
      <c r="S15" s="718"/>
      <c r="T15" s="718"/>
    </row>
    <row r="16" spans="1:20" s="728" customFormat="1" ht="7.65" customHeight="1">
      <c r="A16" s="724"/>
      <c r="B16" s="1338">
        <v>1996</v>
      </c>
      <c r="C16" s="736">
        <v>410</v>
      </c>
      <c r="D16" s="736"/>
      <c r="E16" s="736">
        <f>SUM(F16:L16)</f>
        <v>413</v>
      </c>
      <c r="F16" s="736">
        <v>170</v>
      </c>
      <c r="G16" s="736">
        <v>221</v>
      </c>
      <c r="H16" s="736">
        <v>18</v>
      </c>
      <c r="I16" s="736">
        <v>1</v>
      </c>
      <c r="J16" s="736">
        <v>0</v>
      </c>
      <c r="K16" s="736">
        <v>1</v>
      </c>
      <c r="L16" s="736">
        <v>2</v>
      </c>
      <c r="M16" s="727"/>
      <c r="N16" s="734"/>
      <c r="O16" s="718"/>
      <c r="P16" s="718"/>
      <c r="Q16" s="718"/>
      <c r="R16" s="718"/>
      <c r="S16" s="718"/>
      <c r="T16" s="718"/>
    </row>
    <row r="17" spans="1:20" s="728" customFormat="1" ht="7.65" customHeight="1">
      <c r="A17" s="724"/>
      <c r="B17" s="1338">
        <v>1997</v>
      </c>
      <c r="C17" s="736">
        <v>356</v>
      </c>
      <c r="D17" s="736"/>
      <c r="E17" s="736">
        <f>SUM(F17:L17)</f>
        <v>356</v>
      </c>
      <c r="F17" s="736">
        <v>167</v>
      </c>
      <c r="G17" s="736">
        <v>143</v>
      </c>
      <c r="H17" s="736">
        <v>24</v>
      </c>
      <c r="I17" s="736">
        <v>1</v>
      </c>
      <c r="J17" s="736">
        <v>2</v>
      </c>
      <c r="K17" s="736">
        <v>2</v>
      </c>
      <c r="L17" s="736">
        <v>17</v>
      </c>
      <c r="M17" s="727"/>
      <c r="N17" s="734"/>
      <c r="O17" s="718"/>
      <c r="P17" s="718"/>
      <c r="Q17" s="718"/>
      <c r="R17" s="718"/>
      <c r="S17" s="718"/>
      <c r="T17" s="718"/>
    </row>
    <row r="18" spans="1:20" s="728" customFormat="1" ht="7.65" customHeight="1">
      <c r="A18" s="724"/>
      <c r="B18" s="1338">
        <v>1998</v>
      </c>
      <c r="C18" s="736">
        <v>245</v>
      </c>
      <c r="D18" s="736"/>
      <c r="E18" s="736">
        <f>SUM(F18:L18)</f>
        <v>246</v>
      </c>
      <c r="F18" s="736">
        <v>127</v>
      </c>
      <c r="G18" s="736">
        <v>111</v>
      </c>
      <c r="H18" s="736">
        <v>7</v>
      </c>
      <c r="I18" s="737">
        <v>0</v>
      </c>
      <c r="J18" s="737">
        <v>0</v>
      </c>
      <c r="K18" s="737">
        <v>0</v>
      </c>
      <c r="L18" s="736">
        <v>1</v>
      </c>
      <c r="M18" s="727"/>
      <c r="N18" s="734"/>
      <c r="O18" s="718"/>
      <c r="P18" s="718"/>
      <c r="Q18" s="718"/>
      <c r="R18" s="718"/>
      <c r="S18" s="718"/>
      <c r="T18" s="718"/>
    </row>
    <row r="19" spans="1:20" s="728" customFormat="1" ht="7.65" customHeight="1">
      <c r="A19" s="724"/>
      <c r="B19" s="1338">
        <v>1999</v>
      </c>
      <c r="C19" s="736">
        <v>225</v>
      </c>
      <c r="D19" s="736"/>
      <c r="E19" s="736">
        <f>SUM(F19:L19)</f>
        <v>226</v>
      </c>
      <c r="F19" s="736">
        <v>99</v>
      </c>
      <c r="G19" s="736">
        <v>111</v>
      </c>
      <c r="H19" s="736">
        <v>7</v>
      </c>
      <c r="I19" s="737">
        <v>0</v>
      </c>
      <c r="J19" s="737">
        <v>0</v>
      </c>
      <c r="K19" s="737">
        <v>1</v>
      </c>
      <c r="L19" s="736">
        <v>8</v>
      </c>
      <c r="M19" s="727"/>
      <c r="N19" s="734"/>
      <c r="O19" s="718"/>
      <c r="P19" s="718"/>
      <c r="Q19" s="718"/>
      <c r="R19" s="718"/>
      <c r="S19" s="718"/>
      <c r="T19" s="718"/>
    </row>
    <row r="20" spans="1:20" s="728" customFormat="1" ht="6" customHeight="1">
      <c r="A20" s="724"/>
      <c r="B20" s="1338"/>
      <c r="C20" s="736"/>
      <c r="D20" s="736"/>
      <c r="E20" s="736"/>
      <c r="F20" s="736"/>
      <c r="G20" s="736"/>
      <c r="H20" s="736"/>
      <c r="I20" s="737"/>
      <c r="J20" s="737"/>
      <c r="K20" s="737"/>
      <c r="L20" s="736"/>
      <c r="M20" s="727"/>
      <c r="N20" s="734"/>
      <c r="O20" s="718"/>
      <c r="P20" s="718"/>
      <c r="Q20" s="718"/>
      <c r="R20" s="718"/>
      <c r="S20" s="718"/>
      <c r="T20" s="718"/>
    </row>
    <row r="21" spans="1:20" s="728" customFormat="1" ht="7.65" customHeight="1">
      <c r="A21" s="724"/>
      <c r="B21" s="1338">
        <v>2000</v>
      </c>
      <c r="C21" s="736">
        <v>147</v>
      </c>
      <c r="D21" s="736"/>
      <c r="E21" s="736">
        <f>SUM(F21:L21)</f>
        <v>149</v>
      </c>
      <c r="F21" s="736">
        <v>87</v>
      </c>
      <c r="G21" s="736">
        <v>57</v>
      </c>
      <c r="H21" s="736">
        <v>1</v>
      </c>
      <c r="I21" s="736">
        <v>0</v>
      </c>
      <c r="J21" s="736">
        <v>0</v>
      </c>
      <c r="K21" s="736">
        <v>0</v>
      </c>
      <c r="L21" s="736">
        <v>4</v>
      </c>
      <c r="M21" s="727"/>
      <c r="N21" s="734"/>
      <c r="O21" s="718"/>
      <c r="P21" s="718"/>
      <c r="Q21" s="718"/>
      <c r="R21" s="718"/>
      <c r="S21" s="718"/>
      <c r="T21" s="718"/>
    </row>
    <row r="22" spans="1:20" s="728" customFormat="1" ht="7.65" customHeight="1">
      <c r="A22" s="724"/>
      <c r="B22" s="1338">
        <v>2001</v>
      </c>
      <c r="C22" s="736">
        <v>219</v>
      </c>
      <c r="D22" s="736"/>
      <c r="E22" s="736">
        <f>SUM(F22:L22)</f>
        <v>219</v>
      </c>
      <c r="F22" s="736">
        <v>113</v>
      </c>
      <c r="G22" s="736">
        <v>95</v>
      </c>
      <c r="H22" s="736">
        <v>10</v>
      </c>
      <c r="I22" s="736">
        <v>0</v>
      </c>
      <c r="J22" s="736">
        <v>0</v>
      </c>
      <c r="K22" s="736">
        <v>0</v>
      </c>
      <c r="L22" s="736">
        <v>1</v>
      </c>
      <c r="M22" s="727"/>
      <c r="N22" s="734"/>
      <c r="O22" s="718"/>
      <c r="P22" s="718"/>
      <c r="Q22" s="718"/>
      <c r="R22" s="718"/>
      <c r="S22" s="718"/>
      <c r="T22" s="718"/>
    </row>
    <row r="23" spans="1:20" s="728" customFormat="1" ht="7.65" customHeight="1">
      <c r="A23" s="724"/>
      <c r="B23" s="1338">
        <v>2002</v>
      </c>
      <c r="C23" s="736">
        <v>213</v>
      </c>
      <c r="D23" s="736"/>
      <c r="E23" s="736">
        <f>SUM(F23:L23)</f>
        <v>214</v>
      </c>
      <c r="F23" s="736">
        <v>114</v>
      </c>
      <c r="G23" s="736">
        <v>91</v>
      </c>
      <c r="H23" s="736">
        <v>5</v>
      </c>
      <c r="I23" s="736">
        <v>0</v>
      </c>
      <c r="J23" s="736">
        <v>0</v>
      </c>
      <c r="K23" s="736">
        <v>1</v>
      </c>
      <c r="L23" s="736">
        <v>3</v>
      </c>
      <c r="M23" s="727"/>
      <c r="N23" s="734"/>
      <c r="O23" s="718"/>
      <c r="P23" s="718"/>
      <c r="Q23" s="718"/>
      <c r="R23" s="718"/>
      <c r="S23" s="718"/>
      <c r="T23" s="718"/>
    </row>
    <row r="24" spans="1:20" s="728" customFormat="1" ht="7.65" customHeight="1">
      <c r="A24" s="724"/>
      <c r="B24" s="1338">
        <v>2003</v>
      </c>
      <c r="C24" s="736">
        <v>202</v>
      </c>
      <c r="D24" s="736"/>
      <c r="E24" s="736">
        <f>SUM(F24:L24)</f>
        <v>205</v>
      </c>
      <c r="F24" s="736">
        <v>110</v>
      </c>
      <c r="G24" s="736">
        <v>87</v>
      </c>
      <c r="H24" s="736">
        <v>5</v>
      </c>
      <c r="I24" s="736">
        <v>0</v>
      </c>
      <c r="J24" s="736">
        <v>0</v>
      </c>
      <c r="K24" s="736">
        <v>1</v>
      </c>
      <c r="L24" s="736">
        <v>2</v>
      </c>
      <c r="M24" s="727"/>
      <c r="N24" s="734"/>
      <c r="O24" s="718"/>
      <c r="P24" s="718"/>
      <c r="Q24" s="718"/>
      <c r="R24" s="718"/>
      <c r="S24" s="718"/>
      <c r="T24" s="718"/>
    </row>
    <row r="25" spans="1:20" s="728" customFormat="1" ht="7.65" customHeight="1">
      <c r="A25" s="724"/>
      <c r="B25" s="1338">
        <v>2004</v>
      </c>
      <c r="C25" s="738">
        <v>205</v>
      </c>
      <c r="D25" s="738"/>
      <c r="E25" s="738">
        <f>SUM(F25:L25)</f>
        <v>206</v>
      </c>
      <c r="F25" s="738">
        <v>135</v>
      </c>
      <c r="G25" s="738">
        <v>68</v>
      </c>
      <c r="H25" s="738">
        <v>2</v>
      </c>
      <c r="I25" s="738">
        <v>0</v>
      </c>
      <c r="J25" s="738">
        <v>0</v>
      </c>
      <c r="K25" s="738">
        <v>0</v>
      </c>
      <c r="L25" s="738">
        <v>1</v>
      </c>
      <c r="M25" s="727"/>
      <c r="N25" s="734"/>
      <c r="O25" s="718"/>
      <c r="P25" s="718"/>
      <c r="Q25" s="718"/>
      <c r="R25" s="718"/>
      <c r="S25" s="718"/>
      <c r="T25" s="718"/>
    </row>
    <row r="26" spans="1:20" s="728" customFormat="1" ht="6" customHeight="1">
      <c r="A26" s="724"/>
      <c r="B26" s="1338"/>
      <c r="C26" s="738"/>
      <c r="D26" s="738"/>
      <c r="E26" s="738"/>
      <c r="F26" s="738"/>
      <c r="G26" s="738"/>
      <c r="H26" s="738"/>
      <c r="I26" s="738"/>
      <c r="J26" s="738"/>
      <c r="K26" s="738"/>
      <c r="L26" s="738"/>
      <c r="M26" s="727"/>
      <c r="N26" s="734"/>
      <c r="O26" s="718"/>
      <c r="P26" s="718"/>
      <c r="Q26" s="718"/>
      <c r="R26" s="718"/>
      <c r="S26" s="718"/>
      <c r="T26" s="718"/>
    </row>
    <row r="27" spans="1:20" s="728" customFormat="1" ht="7.65" customHeight="1">
      <c r="A27" s="724"/>
      <c r="B27" s="1338">
        <v>2005</v>
      </c>
      <c r="C27" s="738">
        <v>224</v>
      </c>
      <c r="D27" s="1338"/>
      <c r="E27" s="738">
        <f>SUM(F27:L27)</f>
        <v>228</v>
      </c>
      <c r="F27" s="736">
        <v>152</v>
      </c>
      <c r="G27" s="736">
        <v>69</v>
      </c>
      <c r="H27" s="736">
        <v>6</v>
      </c>
      <c r="I27" s="736">
        <v>0</v>
      </c>
      <c r="J27" s="736">
        <v>0</v>
      </c>
      <c r="K27" s="736">
        <v>0</v>
      </c>
      <c r="L27" s="736">
        <v>1</v>
      </c>
      <c r="M27" s="727"/>
      <c r="N27" s="734"/>
      <c r="O27" s="718"/>
      <c r="P27" s="718"/>
      <c r="Q27" s="718"/>
      <c r="R27" s="718"/>
      <c r="S27" s="718"/>
      <c r="T27" s="718"/>
    </row>
    <row r="28" spans="1:20" s="728" customFormat="1" ht="7.65" customHeight="1">
      <c r="A28" s="724"/>
      <c r="B28" s="1338">
        <v>2006</v>
      </c>
      <c r="C28" s="738">
        <v>186</v>
      </c>
      <c r="D28" s="1338"/>
      <c r="E28" s="738">
        <f>SUM(F28:L28)</f>
        <v>187</v>
      </c>
      <c r="F28" s="736">
        <v>143</v>
      </c>
      <c r="G28" s="736">
        <v>43</v>
      </c>
      <c r="H28" s="736">
        <v>1</v>
      </c>
      <c r="I28" s="736">
        <v>0</v>
      </c>
      <c r="J28" s="736">
        <v>0</v>
      </c>
      <c r="K28" s="736">
        <v>0</v>
      </c>
      <c r="L28" s="736">
        <v>0</v>
      </c>
      <c r="M28" s="727"/>
      <c r="N28" s="734"/>
      <c r="O28" s="718"/>
      <c r="P28" s="718"/>
      <c r="Q28" s="718"/>
      <c r="R28" s="718"/>
      <c r="S28" s="718"/>
      <c r="T28" s="718"/>
    </row>
    <row r="29" spans="1:20" s="728" customFormat="1" ht="7.65" customHeight="1">
      <c r="A29" s="724"/>
      <c r="B29" s="1338">
        <v>2007</v>
      </c>
      <c r="C29" s="738">
        <v>271</v>
      </c>
      <c r="D29" s="1338"/>
      <c r="E29" s="738">
        <f>SUM(F29:L29)</f>
        <v>274</v>
      </c>
      <c r="F29" s="736">
        <v>204</v>
      </c>
      <c r="G29" s="736">
        <v>66</v>
      </c>
      <c r="H29" s="736">
        <v>2</v>
      </c>
      <c r="I29" s="736">
        <v>0</v>
      </c>
      <c r="J29" s="736">
        <v>0</v>
      </c>
      <c r="K29" s="736">
        <v>2</v>
      </c>
      <c r="L29" s="736">
        <v>0</v>
      </c>
      <c r="M29" s="727"/>
      <c r="N29" s="734"/>
      <c r="O29" s="718"/>
      <c r="P29" s="718"/>
      <c r="Q29" s="718"/>
      <c r="R29" s="718"/>
      <c r="S29" s="718"/>
      <c r="T29" s="718"/>
    </row>
    <row r="30" spans="1:20" s="728" customFormat="1" ht="7.65" customHeight="1">
      <c r="A30" s="724"/>
      <c r="B30" s="1338">
        <v>2008</v>
      </c>
      <c r="C30" s="738">
        <v>150</v>
      </c>
      <c r="D30" s="1338"/>
      <c r="E30" s="738">
        <f>SUM(F30:L30)</f>
        <v>150</v>
      </c>
      <c r="F30" s="736">
        <v>105</v>
      </c>
      <c r="G30" s="736">
        <v>42</v>
      </c>
      <c r="H30" s="736">
        <v>3</v>
      </c>
      <c r="I30" s="736">
        <v>0</v>
      </c>
      <c r="J30" s="736">
        <v>0</v>
      </c>
      <c r="K30" s="736">
        <v>0</v>
      </c>
      <c r="L30" s="736">
        <v>0</v>
      </c>
      <c r="M30" s="727"/>
      <c r="N30" s="734"/>
      <c r="O30" s="718"/>
      <c r="P30" s="718"/>
      <c r="Q30" s="718"/>
      <c r="R30" s="718"/>
      <c r="S30" s="718"/>
      <c r="T30" s="718"/>
    </row>
    <row r="31" spans="1:20" s="728" customFormat="1" ht="7.65" customHeight="1">
      <c r="A31" s="724"/>
      <c r="B31" s="1338">
        <v>2009</v>
      </c>
      <c r="C31" s="738">
        <v>81</v>
      </c>
      <c r="D31" s="1338"/>
      <c r="E31" s="738">
        <f>SUM(F31:L31)</f>
        <v>81</v>
      </c>
      <c r="F31" s="736">
        <v>61</v>
      </c>
      <c r="G31" s="736">
        <v>18</v>
      </c>
      <c r="H31" s="736">
        <v>2</v>
      </c>
      <c r="I31" s="736">
        <v>0</v>
      </c>
      <c r="J31" s="736">
        <v>0</v>
      </c>
      <c r="K31" s="736">
        <v>0</v>
      </c>
      <c r="L31" s="736">
        <v>0</v>
      </c>
      <c r="M31" s="727"/>
      <c r="N31" s="734"/>
      <c r="O31" s="718"/>
      <c r="P31" s="718"/>
      <c r="Q31" s="718"/>
      <c r="R31" s="718"/>
      <c r="S31" s="718"/>
      <c r="T31" s="718"/>
    </row>
    <row r="32" spans="1:20" s="728" customFormat="1" ht="6" customHeight="1">
      <c r="A32" s="724"/>
      <c r="B32" s="1338"/>
      <c r="C32" s="738"/>
      <c r="D32" s="1338"/>
      <c r="E32" s="738"/>
      <c r="F32" s="736"/>
      <c r="G32" s="736"/>
      <c r="H32" s="736"/>
      <c r="I32" s="736"/>
      <c r="J32" s="736"/>
      <c r="K32" s="736"/>
      <c r="L32" s="736"/>
      <c r="M32" s="727"/>
      <c r="N32" s="734"/>
      <c r="O32" s="718"/>
      <c r="P32" s="718"/>
      <c r="Q32" s="718"/>
      <c r="R32" s="718"/>
      <c r="S32" s="718"/>
      <c r="T32" s="718"/>
    </row>
    <row r="33" spans="1:20" s="728" customFormat="1" ht="7.65" customHeight="1">
      <c r="A33" s="724"/>
      <c r="B33" s="1338">
        <v>2010</v>
      </c>
      <c r="C33" s="738">
        <v>73</v>
      </c>
      <c r="D33" s="1338"/>
      <c r="E33" s="738">
        <f>SUM(F33:L33)</f>
        <v>75</v>
      </c>
      <c r="F33" s="736">
        <v>45</v>
      </c>
      <c r="G33" s="736">
        <v>26</v>
      </c>
      <c r="H33" s="736">
        <v>1</v>
      </c>
      <c r="I33" s="736">
        <v>0</v>
      </c>
      <c r="J33" s="736">
        <v>0</v>
      </c>
      <c r="K33" s="736">
        <v>3</v>
      </c>
      <c r="L33" s="736">
        <v>0</v>
      </c>
      <c r="M33" s="727"/>
      <c r="N33" s="734"/>
      <c r="O33" s="718"/>
      <c r="P33" s="718"/>
      <c r="Q33" s="718"/>
      <c r="R33" s="718"/>
      <c r="S33" s="718"/>
      <c r="T33" s="718"/>
    </row>
    <row r="34" spans="1:20" s="728" customFormat="1" ht="7.65" customHeight="1">
      <c r="A34" s="724"/>
      <c r="B34" s="1338">
        <v>2011</v>
      </c>
      <c r="C34" s="738">
        <v>49</v>
      </c>
      <c r="D34" s="1338"/>
      <c r="E34" s="738">
        <f>SUM(F34:L34)</f>
        <v>49</v>
      </c>
      <c r="F34" s="736">
        <v>31</v>
      </c>
      <c r="G34" s="736">
        <v>16</v>
      </c>
      <c r="H34" s="736">
        <v>2</v>
      </c>
      <c r="I34" s="736">
        <v>0</v>
      </c>
      <c r="J34" s="736">
        <v>0</v>
      </c>
      <c r="K34" s="736">
        <v>0</v>
      </c>
      <c r="L34" s="736">
        <v>0</v>
      </c>
      <c r="M34" s="727"/>
      <c r="N34" s="734"/>
      <c r="O34" s="718"/>
      <c r="P34" s="718"/>
      <c r="Q34" s="718"/>
      <c r="R34" s="718"/>
      <c r="S34" s="718"/>
      <c r="T34" s="718"/>
    </row>
    <row r="35" spans="1:20" s="728" customFormat="1" ht="7.65" customHeight="1">
      <c r="A35" s="724"/>
      <c r="B35" s="1338">
        <v>2012</v>
      </c>
      <c r="C35" s="738">
        <v>54</v>
      </c>
      <c r="D35" s="1338"/>
      <c r="E35" s="738">
        <f>SUM(F35:L35)</f>
        <v>54</v>
      </c>
      <c r="F35" s="736">
        <v>38</v>
      </c>
      <c r="G35" s="736">
        <v>15</v>
      </c>
      <c r="H35" s="736">
        <v>1</v>
      </c>
      <c r="I35" s="736">
        <v>0</v>
      </c>
      <c r="J35" s="736">
        <v>0</v>
      </c>
      <c r="K35" s="736">
        <v>0</v>
      </c>
      <c r="L35" s="736">
        <v>0</v>
      </c>
      <c r="M35" s="727"/>
      <c r="N35" s="734"/>
      <c r="O35" s="718"/>
      <c r="P35" s="718"/>
      <c r="Q35" s="718"/>
      <c r="R35" s="718"/>
      <c r="S35" s="718"/>
      <c r="T35" s="718"/>
    </row>
    <row r="36" spans="1:20" s="728" customFormat="1" ht="3" customHeight="1">
      <c r="A36" s="724"/>
      <c r="B36" s="1338"/>
      <c r="C36" s="1338"/>
      <c r="D36" s="1338"/>
      <c r="E36" s="1338"/>
      <c r="F36" s="736"/>
      <c r="G36" s="736"/>
      <c r="H36" s="736"/>
      <c r="I36" s="736"/>
      <c r="J36" s="736"/>
      <c r="K36" s="736"/>
      <c r="L36" s="736"/>
      <c r="M36" s="727"/>
      <c r="N36" s="718"/>
      <c r="O36" s="718"/>
      <c r="P36" s="718"/>
      <c r="Q36" s="718"/>
      <c r="R36" s="718"/>
      <c r="S36" s="718"/>
      <c r="T36" s="718"/>
    </row>
    <row r="37" spans="1:20" s="728" customFormat="1" ht="3" customHeight="1">
      <c r="A37" s="724"/>
      <c r="B37" s="739"/>
      <c r="C37" s="739"/>
      <c r="D37" s="739"/>
      <c r="E37" s="739"/>
      <c r="F37" s="735"/>
      <c r="G37" s="735"/>
      <c r="H37" s="735"/>
      <c r="I37" s="735"/>
      <c r="J37" s="735"/>
      <c r="K37" s="735"/>
      <c r="L37" s="735"/>
      <c r="M37" s="727"/>
      <c r="N37" s="718"/>
      <c r="O37" s="718"/>
      <c r="P37" s="718"/>
      <c r="Q37" s="718"/>
      <c r="R37" s="718"/>
      <c r="S37" s="718"/>
      <c r="T37" s="718"/>
    </row>
    <row r="38" spans="1:20" s="728" customFormat="1" ht="9" customHeight="1">
      <c r="A38" s="724"/>
      <c r="B38" s="729" t="s">
        <v>308</v>
      </c>
      <c r="C38" s="729"/>
      <c r="D38" s="729"/>
      <c r="E38" s="729"/>
      <c r="F38" s="730"/>
      <c r="G38" s="730"/>
      <c r="H38" s="730"/>
      <c r="I38" s="730"/>
      <c r="J38" s="730"/>
      <c r="K38" s="730"/>
      <c r="L38" s="730"/>
      <c r="M38" s="727"/>
      <c r="N38" s="718"/>
      <c r="O38" s="718"/>
      <c r="P38" s="718"/>
      <c r="Q38" s="718"/>
      <c r="R38" s="718"/>
      <c r="S38" s="718"/>
      <c r="T38" s="718"/>
    </row>
    <row r="39" spans="1:20" s="728" customFormat="1" ht="9" customHeight="1">
      <c r="A39" s="724"/>
      <c r="B39" s="729" t="s">
        <v>309</v>
      </c>
      <c r="C39" s="729"/>
      <c r="D39" s="729"/>
      <c r="E39" s="729"/>
      <c r="F39" s="730"/>
      <c r="G39" s="730"/>
      <c r="H39" s="730"/>
      <c r="I39" s="730"/>
      <c r="J39" s="730"/>
      <c r="K39" s="730"/>
      <c r="L39" s="730"/>
      <c r="M39" s="727"/>
      <c r="N39" s="718"/>
      <c r="O39" s="718"/>
      <c r="P39" s="718"/>
      <c r="Q39" s="718"/>
      <c r="R39" s="718"/>
      <c r="S39" s="718"/>
      <c r="T39" s="718"/>
    </row>
    <row r="40" spans="1:20" s="728" customFormat="1" ht="9" customHeight="1">
      <c r="A40" s="724"/>
      <c r="B40" s="729" t="s">
        <v>310</v>
      </c>
      <c r="C40" s="729"/>
      <c r="D40" s="729"/>
      <c r="E40" s="729"/>
      <c r="F40" s="730"/>
      <c r="G40" s="730"/>
      <c r="H40" s="730"/>
      <c r="I40" s="730"/>
      <c r="J40" s="730"/>
      <c r="K40" s="730"/>
      <c r="L40" s="730"/>
      <c r="M40" s="727"/>
      <c r="N40" s="718"/>
      <c r="O40" s="718"/>
      <c r="P40" s="718"/>
      <c r="Q40" s="718"/>
      <c r="R40" s="718"/>
      <c r="S40" s="718"/>
      <c r="T40" s="718"/>
    </row>
    <row r="41" spans="1:20" s="728" customFormat="1" ht="9" customHeight="1">
      <c r="A41" s="724"/>
      <c r="B41" s="729" t="s">
        <v>311</v>
      </c>
      <c r="C41" s="729"/>
      <c r="D41" s="729"/>
      <c r="E41" s="729"/>
      <c r="F41" s="730"/>
      <c r="G41" s="730"/>
      <c r="H41" s="730"/>
      <c r="I41" s="730"/>
      <c r="J41" s="730"/>
      <c r="K41" s="730"/>
      <c r="L41" s="730"/>
      <c r="M41" s="727"/>
      <c r="N41" s="718"/>
      <c r="O41" s="718"/>
      <c r="P41" s="718"/>
      <c r="Q41" s="718"/>
      <c r="R41" s="718"/>
      <c r="S41" s="718"/>
      <c r="T41" s="718"/>
    </row>
    <row r="42" spans="1:20" ht="9" customHeight="1">
      <c r="A42" s="740"/>
      <c r="B42" s="438" t="s">
        <v>246</v>
      </c>
      <c r="C42" s="729"/>
      <c r="D42" s="729"/>
      <c r="E42" s="729"/>
      <c r="F42" s="729"/>
      <c r="G42" s="729"/>
      <c r="H42" s="729"/>
      <c r="I42" s="729"/>
      <c r="J42" s="729"/>
      <c r="K42" s="729"/>
      <c r="L42" s="729"/>
      <c r="M42" s="741"/>
    </row>
    <row r="43" spans="1:20" ht="4.5" customHeight="1">
      <c r="A43" s="742"/>
      <c r="B43" s="743"/>
      <c r="C43" s="743"/>
      <c r="D43" s="743"/>
      <c r="E43" s="743"/>
      <c r="F43" s="743"/>
      <c r="G43" s="743"/>
      <c r="H43" s="743"/>
      <c r="I43" s="743"/>
      <c r="J43" s="743"/>
      <c r="K43" s="743"/>
      <c r="L43" s="743"/>
      <c r="M43" s="744"/>
    </row>
    <row r="44" spans="1:20" hidden="1">
      <c r="N44" s="718" t="s">
        <v>36</v>
      </c>
    </row>
  </sheetData>
  <sheetProtection sheet="1" objects="1" scenarios="1"/>
  <mergeCells count="9">
    <mergeCell ref="J8:J12"/>
    <mergeCell ref="K8:K11"/>
    <mergeCell ref="L8:L11"/>
    <mergeCell ref="B6:B12"/>
    <mergeCell ref="C6:C11"/>
    <mergeCell ref="F8:F11"/>
    <mergeCell ref="G8:G11"/>
    <mergeCell ref="H8:H10"/>
    <mergeCell ref="I8:I11"/>
  </mergeCells>
  <hyperlinks>
    <hyperlink ref="L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codeName="Hoja32"/>
  <dimension ref="A1:II81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748" customWidth="1"/>
    <col min="2" max="2" width="5.88671875" style="748" customWidth="1"/>
    <col min="3" max="3" width="7.88671875" style="748" customWidth="1"/>
    <col min="4" max="4" width="10" style="748" customWidth="1"/>
    <col min="5" max="5" width="8.33203125" style="748" customWidth="1"/>
    <col min="6" max="6" width="8.88671875" style="748" customWidth="1"/>
    <col min="7" max="8" width="9.109375" style="748" customWidth="1"/>
    <col min="9" max="10" width="0.88671875" style="748" customWidth="1"/>
    <col min="11" max="11" width="7.6640625" style="400" hidden="1" customWidth="1"/>
    <col min="12" max="243" width="7.6640625" style="748" hidden="1" customWidth="1"/>
    <col min="244" max="16384" width="11.44140625" style="748" hidden="1"/>
  </cols>
  <sheetData>
    <row r="1" spans="1:10" s="400" customFormat="1" ht="4.5" customHeight="1">
      <c r="A1" s="745"/>
      <c r="B1" s="746"/>
      <c r="C1" s="746"/>
      <c r="D1" s="746"/>
      <c r="E1" s="746"/>
      <c r="F1" s="746"/>
      <c r="G1" s="746"/>
      <c r="H1" s="746"/>
      <c r="I1" s="747"/>
      <c r="J1" s="748"/>
    </row>
    <row r="2" spans="1:10" s="400" customFormat="1" ht="11.1" customHeight="1">
      <c r="A2" s="749"/>
      <c r="B2" s="750" t="s">
        <v>312</v>
      </c>
      <c r="C2" s="751"/>
      <c r="D2" s="751"/>
      <c r="E2" s="753"/>
      <c r="F2" s="751"/>
      <c r="G2" s="751"/>
      <c r="H2" s="1346" t="s">
        <v>543</v>
      </c>
      <c r="I2" s="752"/>
      <c r="J2" s="749"/>
    </row>
    <row r="3" spans="1:10" s="400" customFormat="1" ht="11.1" customHeight="1">
      <c r="A3" s="749"/>
      <c r="B3" s="750" t="s">
        <v>234</v>
      </c>
      <c r="C3" s="751"/>
      <c r="D3" s="751"/>
      <c r="E3" s="751"/>
      <c r="F3" s="751"/>
      <c r="G3" s="751"/>
      <c r="H3" s="753" t="s">
        <v>62</v>
      </c>
      <c r="I3" s="752"/>
      <c r="J3" s="749"/>
    </row>
    <row r="4" spans="1:10" s="400" customFormat="1" ht="11.1" customHeight="1">
      <c r="A4" s="749"/>
      <c r="B4" s="412" t="s">
        <v>115</v>
      </c>
      <c r="C4" s="751"/>
      <c r="D4" s="751"/>
      <c r="E4" s="751"/>
      <c r="F4" s="751"/>
      <c r="G4" s="751"/>
      <c r="H4" s="748"/>
      <c r="I4" s="752"/>
      <c r="J4" s="749"/>
    </row>
    <row r="5" spans="1:10" s="400" customFormat="1" ht="3" customHeight="1">
      <c r="A5" s="749"/>
      <c r="B5" s="754"/>
      <c r="C5" s="755"/>
      <c r="D5" s="755"/>
      <c r="E5" s="755"/>
      <c r="F5" s="755"/>
      <c r="G5" s="755"/>
      <c r="H5" s="755"/>
      <c r="I5" s="752"/>
      <c r="J5" s="749"/>
    </row>
    <row r="6" spans="1:10" s="400" customFormat="1" ht="3" customHeight="1">
      <c r="A6" s="749"/>
      <c r="B6" s="1339"/>
      <c r="C6" s="753"/>
      <c r="D6" s="753"/>
      <c r="E6" s="753"/>
      <c r="F6" s="753"/>
      <c r="G6" s="753"/>
      <c r="H6" s="753"/>
      <c r="I6" s="752"/>
      <c r="J6" s="749"/>
    </row>
    <row r="7" spans="1:10" s="400" customFormat="1" ht="8.4" customHeight="1">
      <c r="A7" s="749"/>
      <c r="B7" s="1487" t="s">
        <v>3</v>
      </c>
      <c r="C7" s="1484" t="s">
        <v>4</v>
      </c>
      <c r="D7" s="1485" t="s">
        <v>235</v>
      </c>
      <c r="E7" s="1484" t="s">
        <v>236</v>
      </c>
      <c r="F7" s="1485" t="s">
        <v>237</v>
      </c>
      <c r="G7" s="1485" t="s">
        <v>238</v>
      </c>
      <c r="H7" s="1485" t="s">
        <v>104</v>
      </c>
      <c r="I7" s="752"/>
      <c r="J7" s="1486"/>
    </row>
    <row r="8" spans="1:10" s="400" customFormat="1" ht="8.4" customHeight="1">
      <c r="A8" s="749"/>
      <c r="B8" s="1487"/>
      <c r="C8" s="1484"/>
      <c r="D8" s="1484"/>
      <c r="E8" s="1484"/>
      <c r="F8" s="1484"/>
      <c r="G8" s="1484"/>
      <c r="H8" s="1485"/>
      <c r="I8" s="752"/>
      <c r="J8" s="1486"/>
    </row>
    <row r="9" spans="1:10" s="400" customFormat="1" ht="8.4" customHeight="1">
      <c r="A9" s="749"/>
      <c r="B9" s="1487"/>
      <c r="C9" s="1484"/>
      <c r="D9" s="1484"/>
      <c r="E9" s="1484"/>
      <c r="F9" s="1484"/>
      <c r="G9" s="1484"/>
      <c r="H9" s="1485"/>
      <c r="I9" s="752"/>
      <c r="J9" s="1486"/>
    </row>
    <row r="10" spans="1:10" s="400" customFormat="1" ht="3" customHeight="1">
      <c r="A10" s="749"/>
      <c r="B10" s="754"/>
      <c r="C10" s="755"/>
      <c r="D10" s="755"/>
      <c r="E10" s="755"/>
      <c r="F10" s="755"/>
      <c r="G10" s="755"/>
      <c r="H10" s="755"/>
      <c r="I10" s="752"/>
      <c r="J10" s="756"/>
    </row>
    <row r="11" spans="1:10" s="400" customFormat="1" ht="3" customHeight="1">
      <c r="A11" s="749"/>
      <c r="B11" s="1339"/>
      <c r="C11" s="753"/>
      <c r="D11" s="753"/>
      <c r="E11" s="753"/>
      <c r="F11" s="753"/>
      <c r="G11" s="753"/>
      <c r="H11" s="753"/>
      <c r="I11" s="752"/>
      <c r="J11" s="756"/>
    </row>
    <row r="12" spans="1:10" s="400" customFormat="1" ht="7.65" customHeight="1">
      <c r="A12" s="749"/>
      <c r="B12" s="757">
        <v>1995</v>
      </c>
      <c r="C12" s="758">
        <f>SUM(D12:H12,C48:H48)</f>
        <v>224</v>
      </c>
      <c r="D12" s="758">
        <v>5</v>
      </c>
      <c r="E12" s="758">
        <v>3</v>
      </c>
      <c r="F12" s="758">
        <v>0</v>
      </c>
      <c r="G12" s="758">
        <v>73</v>
      </c>
      <c r="H12" s="758">
        <v>24</v>
      </c>
      <c r="I12" s="752"/>
      <c r="J12" s="759"/>
    </row>
    <row r="13" spans="1:10" s="400" customFormat="1" ht="7.65" customHeight="1">
      <c r="A13" s="749"/>
      <c r="B13" s="757">
        <v>1996</v>
      </c>
      <c r="C13" s="758">
        <f>SUM(D13:H13,C49:H49)</f>
        <v>176</v>
      </c>
      <c r="D13" s="758">
        <v>1</v>
      </c>
      <c r="E13" s="758">
        <v>1</v>
      </c>
      <c r="F13" s="758">
        <v>0</v>
      </c>
      <c r="G13" s="758">
        <v>76</v>
      </c>
      <c r="H13" s="758">
        <v>13</v>
      </c>
      <c r="I13" s="752"/>
      <c r="J13" s="759"/>
    </row>
    <row r="14" spans="1:10" s="400" customFormat="1" ht="7.65" customHeight="1">
      <c r="A14" s="749"/>
      <c r="B14" s="757">
        <v>1997</v>
      </c>
      <c r="C14" s="758">
        <f>SUM(D14:H14,C50:H50)</f>
        <v>237</v>
      </c>
      <c r="D14" s="758">
        <v>1</v>
      </c>
      <c r="E14" s="758">
        <v>0</v>
      </c>
      <c r="F14" s="758">
        <v>0</v>
      </c>
      <c r="G14" s="758">
        <v>81</v>
      </c>
      <c r="H14" s="758">
        <v>19</v>
      </c>
      <c r="I14" s="752"/>
      <c r="J14" s="759"/>
    </row>
    <row r="15" spans="1:10" s="400" customFormat="1" ht="7.65" customHeight="1">
      <c r="A15" s="749"/>
      <c r="B15" s="757">
        <v>1998</v>
      </c>
      <c r="C15" s="758">
        <f>SUM(D15:I15,C51:H51)</f>
        <v>149</v>
      </c>
      <c r="D15" s="758">
        <v>1</v>
      </c>
      <c r="E15" s="760">
        <v>0</v>
      </c>
      <c r="F15" s="760">
        <v>0</v>
      </c>
      <c r="G15" s="758">
        <v>68</v>
      </c>
      <c r="H15" s="758">
        <v>18</v>
      </c>
      <c r="I15" s="752"/>
      <c r="J15" s="759"/>
    </row>
    <row r="16" spans="1:10" s="400" customFormat="1" ht="6" customHeight="1">
      <c r="A16" s="749"/>
      <c r="B16" s="757">
        <v>1999</v>
      </c>
      <c r="C16" s="758">
        <f>SUM(D16:I16,C52:H52)</f>
        <v>176</v>
      </c>
      <c r="D16" s="758">
        <v>2</v>
      </c>
      <c r="E16" s="760">
        <v>0</v>
      </c>
      <c r="F16" s="760">
        <v>0</v>
      </c>
      <c r="G16" s="758">
        <v>59</v>
      </c>
      <c r="H16" s="758">
        <v>14</v>
      </c>
      <c r="I16" s="752"/>
      <c r="J16" s="761"/>
    </row>
    <row r="17" spans="1:10" s="400" customFormat="1" ht="7.65" customHeight="1">
      <c r="A17" s="749"/>
      <c r="B17" s="757"/>
      <c r="C17" s="758"/>
      <c r="D17" s="758"/>
      <c r="E17" s="758"/>
      <c r="F17" s="758"/>
      <c r="G17" s="758"/>
      <c r="H17" s="758"/>
      <c r="I17" s="752"/>
      <c r="J17" s="761"/>
    </row>
    <row r="18" spans="1:10" s="400" customFormat="1" ht="7.65" customHeight="1">
      <c r="A18" s="749"/>
      <c r="B18" s="757">
        <v>2000</v>
      </c>
      <c r="C18" s="758">
        <f>SUM(D18:I18,C54:H54)</f>
        <v>121</v>
      </c>
      <c r="D18" s="758">
        <v>4</v>
      </c>
      <c r="E18" s="758">
        <v>0</v>
      </c>
      <c r="F18" s="758">
        <v>0</v>
      </c>
      <c r="G18" s="758">
        <v>35</v>
      </c>
      <c r="H18" s="758">
        <v>9</v>
      </c>
      <c r="I18" s="752"/>
      <c r="J18" s="761"/>
    </row>
    <row r="19" spans="1:10" s="400" customFormat="1" ht="7.65" customHeight="1">
      <c r="A19" s="749"/>
      <c r="B19" s="757">
        <v>2001</v>
      </c>
      <c r="C19" s="758">
        <f>SUM(D19:I19,C55:H55)</f>
        <v>101</v>
      </c>
      <c r="D19" s="758">
        <v>9</v>
      </c>
      <c r="E19" s="758">
        <v>0</v>
      </c>
      <c r="F19" s="758">
        <v>0</v>
      </c>
      <c r="G19" s="758">
        <v>28</v>
      </c>
      <c r="H19" s="758">
        <v>6</v>
      </c>
      <c r="I19" s="752"/>
      <c r="J19" s="761"/>
    </row>
    <row r="20" spans="1:10" s="400" customFormat="1" ht="7.65" customHeight="1">
      <c r="A20" s="749"/>
      <c r="B20" s="757">
        <v>2002</v>
      </c>
      <c r="C20" s="758">
        <f>SUM(D20:I20,C56:H56)</f>
        <v>113</v>
      </c>
      <c r="D20" s="758">
        <v>0</v>
      </c>
      <c r="E20" s="758">
        <v>1</v>
      </c>
      <c r="F20" s="758">
        <v>0</v>
      </c>
      <c r="G20" s="758">
        <v>37</v>
      </c>
      <c r="H20" s="758">
        <v>8</v>
      </c>
      <c r="I20" s="752"/>
      <c r="J20" s="761"/>
    </row>
    <row r="21" spans="1:10" s="400" customFormat="1" ht="7.65" customHeight="1">
      <c r="A21" s="749"/>
      <c r="B21" s="757">
        <v>2003</v>
      </c>
      <c r="C21" s="758">
        <f>SUM(D21:I21,C57:H57)</f>
        <v>81</v>
      </c>
      <c r="D21" s="758">
        <v>0</v>
      </c>
      <c r="E21" s="758">
        <v>2</v>
      </c>
      <c r="F21" s="758">
        <v>0</v>
      </c>
      <c r="G21" s="758">
        <v>20</v>
      </c>
      <c r="H21" s="758">
        <v>10</v>
      </c>
      <c r="I21" s="752"/>
      <c r="J21" s="761"/>
    </row>
    <row r="22" spans="1:10" s="400" customFormat="1" ht="7.65" customHeight="1">
      <c r="A22" s="749"/>
      <c r="B22" s="757">
        <v>2004</v>
      </c>
      <c r="C22" s="758">
        <f>SUM(D22:I22,C58:H58)</f>
        <v>72</v>
      </c>
      <c r="D22" s="758">
        <v>4</v>
      </c>
      <c r="E22" s="758">
        <v>1</v>
      </c>
      <c r="F22" s="758">
        <v>0</v>
      </c>
      <c r="G22" s="758">
        <v>17</v>
      </c>
      <c r="H22" s="758">
        <v>7</v>
      </c>
      <c r="I22" s="752"/>
      <c r="J22" s="761"/>
    </row>
    <row r="23" spans="1:10" s="400" customFormat="1" ht="6" customHeight="1">
      <c r="A23" s="749"/>
      <c r="B23" s="757"/>
      <c r="C23" s="758"/>
      <c r="D23" s="758"/>
      <c r="E23" s="758"/>
      <c r="F23" s="758"/>
      <c r="G23" s="758"/>
      <c r="H23" s="758"/>
      <c r="I23" s="752"/>
      <c r="J23" s="761"/>
    </row>
    <row r="24" spans="1:10" s="400" customFormat="1" ht="7.65" customHeight="1">
      <c r="A24" s="749"/>
      <c r="B24" s="757">
        <v>2005</v>
      </c>
      <c r="C24" s="758">
        <f>SUM(D24:I24,C60:H60)</f>
        <v>128</v>
      </c>
      <c r="D24" s="758">
        <v>2</v>
      </c>
      <c r="E24" s="758">
        <v>0</v>
      </c>
      <c r="F24" s="758">
        <v>0</v>
      </c>
      <c r="G24" s="758">
        <v>27</v>
      </c>
      <c r="H24" s="758">
        <v>26</v>
      </c>
      <c r="I24" s="752"/>
      <c r="J24" s="761"/>
    </row>
    <row r="25" spans="1:10" s="400" customFormat="1" ht="7.65" customHeight="1">
      <c r="A25" s="749"/>
      <c r="B25" s="757">
        <v>2006</v>
      </c>
      <c r="C25" s="758">
        <f>SUM(D25:I25,C61:H61)</f>
        <v>69</v>
      </c>
      <c r="D25" s="758">
        <v>3</v>
      </c>
      <c r="E25" s="758">
        <v>0</v>
      </c>
      <c r="F25" s="758">
        <v>0</v>
      </c>
      <c r="G25" s="758">
        <v>8</v>
      </c>
      <c r="H25" s="758">
        <v>15</v>
      </c>
      <c r="I25" s="752"/>
      <c r="J25" s="761"/>
    </row>
    <row r="26" spans="1:10" s="400" customFormat="1" ht="7.65" customHeight="1">
      <c r="A26" s="749"/>
      <c r="B26" s="757">
        <v>2007</v>
      </c>
      <c r="C26" s="758">
        <f>SUM(D26:I26,C62:H62)</f>
        <v>79</v>
      </c>
      <c r="D26" s="758">
        <v>2</v>
      </c>
      <c r="E26" s="758">
        <v>0</v>
      </c>
      <c r="F26" s="758">
        <v>0</v>
      </c>
      <c r="G26" s="758">
        <v>16</v>
      </c>
      <c r="H26" s="758">
        <v>6</v>
      </c>
      <c r="I26" s="752"/>
      <c r="J26" s="761"/>
    </row>
    <row r="27" spans="1:10" s="400" customFormat="1" ht="7.65" customHeight="1">
      <c r="A27" s="749"/>
      <c r="B27" s="757">
        <v>2008</v>
      </c>
      <c r="C27" s="758">
        <f>SUM(D27:I27,C63:H63)</f>
        <v>94</v>
      </c>
      <c r="D27" s="758">
        <v>2</v>
      </c>
      <c r="E27" s="758">
        <v>0</v>
      </c>
      <c r="F27" s="758">
        <v>0</v>
      </c>
      <c r="G27" s="758">
        <v>18</v>
      </c>
      <c r="H27" s="758">
        <v>10</v>
      </c>
      <c r="I27" s="752"/>
      <c r="J27" s="761"/>
    </row>
    <row r="28" spans="1:10" s="400" customFormat="1" ht="7.65" customHeight="1">
      <c r="A28" s="749"/>
      <c r="B28" s="757">
        <v>2009</v>
      </c>
      <c r="C28" s="758">
        <f>SUM(D28:I28,C64:H64)</f>
        <v>86</v>
      </c>
      <c r="D28" s="758">
        <v>2</v>
      </c>
      <c r="E28" s="758">
        <v>0</v>
      </c>
      <c r="F28" s="758">
        <v>0</v>
      </c>
      <c r="G28" s="758">
        <v>27</v>
      </c>
      <c r="H28" s="758">
        <v>9</v>
      </c>
      <c r="I28" s="752"/>
      <c r="J28" s="761"/>
    </row>
    <row r="29" spans="1:10" s="400" customFormat="1" ht="6" customHeight="1">
      <c r="A29" s="749"/>
      <c r="B29" s="757"/>
      <c r="C29" s="758"/>
      <c r="D29" s="758"/>
      <c r="E29" s="758"/>
      <c r="F29" s="758"/>
      <c r="G29" s="758"/>
      <c r="H29" s="758"/>
      <c r="I29" s="752"/>
      <c r="J29" s="761"/>
    </row>
    <row r="30" spans="1:10" s="400" customFormat="1" ht="7.65" customHeight="1">
      <c r="A30" s="749"/>
      <c r="B30" s="757">
        <v>2010</v>
      </c>
      <c r="C30" s="758">
        <f>SUM(D30:I30,C66:H66)</f>
        <v>419</v>
      </c>
      <c r="D30" s="758">
        <v>7</v>
      </c>
      <c r="E30" s="758">
        <v>1</v>
      </c>
      <c r="F30" s="758">
        <v>0</v>
      </c>
      <c r="G30" s="758">
        <v>73</v>
      </c>
      <c r="H30" s="758">
        <v>121</v>
      </c>
      <c r="I30" s="752"/>
      <c r="J30" s="761"/>
    </row>
    <row r="31" spans="1:10" s="400" customFormat="1" ht="7.65" customHeight="1">
      <c r="A31" s="749"/>
      <c r="B31" s="757">
        <v>2011</v>
      </c>
      <c r="C31" s="758">
        <f>SUM(D31:I31,C67:H67)</f>
        <v>200</v>
      </c>
      <c r="D31" s="758">
        <v>4</v>
      </c>
      <c r="E31" s="758">
        <v>0</v>
      </c>
      <c r="F31" s="758">
        <v>0</v>
      </c>
      <c r="G31" s="758">
        <v>35</v>
      </c>
      <c r="H31" s="758">
        <v>12</v>
      </c>
      <c r="I31" s="752"/>
      <c r="J31" s="761"/>
    </row>
    <row r="32" spans="1:10" s="400" customFormat="1" ht="7.65" customHeight="1">
      <c r="A32" s="749"/>
      <c r="B32" s="757">
        <v>2012</v>
      </c>
      <c r="C32" s="758">
        <f>SUM(D32:I32,C68:H68)</f>
        <v>122</v>
      </c>
      <c r="D32" s="758">
        <v>0</v>
      </c>
      <c r="E32" s="758">
        <v>1</v>
      </c>
      <c r="F32" s="758">
        <v>0</v>
      </c>
      <c r="G32" s="758">
        <v>33</v>
      </c>
      <c r="H32" s="758">
        <v>2</v>
      </c>
      <c r="I32" s="752"/>
      <c r="J32" s="761"/>
    </row>
    <row r="33" spans="1:10" s="400" customFormat="1" ht="4.5" customHeight="1">
      <c r="A33" s="762"/>
      <c r="B33" s="763"/>
      <c r="C33" s="764"/>
      <c r="D33" s="764"/>
      <c r="E33" s="764"/>
      <c r="F33" s="764"/>
      <c r="G33" s="764"/>
      <c r="H33" s="764"/>
      <c r="I33" s="765"/>
      <c r="J33" s="761"/>
    </row>
    <row r="34" spans="1:10" s="400" customFormat="1" ht="4.5" customHeight="1">
      <c r="A34" s="745"/>
      <c r="B34" s="766"/>
      <c r="C34" s="767"/>
      <c r="D34" s="767"/>
      <c r="E34" s="767"/>
      <c r="F34" s="767"/>
      <c r="G34" s="767"/>
      <c r="H34" s="767"/>
      <c r="I34" s="747"/>
      <c r="J34" s="761"/>
    </row>
    <row r="35" spans="1:10" s="400" customFormat="1" ht="11.1" customHeight="1">
      <c r="A35" s="749"/>
      <c r="B35" s="750" t="s">
        <v>312</v>
      </c>
      <c r="C35" s="758"/>
      <c r="D35" s="758"/>
      <c r="E35" s="758"/>
      <c r="F35" s="758"/>
      <c r="G35" s="758"/>
      <c r="H35" s="129" t="s">
        <v>543</v>
      </c>
      <c r="I35" s="752"/>
      <c r="J35" s="761"/>
    </row>
    <row r="36" spans="1:10" s="400" customFormat="1" ht="11.1" customHeight="1">
      <c r="A36" s="749"/>
      <c r="B36" s="750" t="s">
        <v>234</v>
      </c>
      <c r="C36" s="751"/>
      <c r="D36" s="751"/>
      <c r="E36" s="751"/>
      <c r="F36" s="751"/>
      <c r="G36" s="751"/>
      <c r="H36" s="753" t="s">
        <v>70</v>
      </c>
      <c r="I36" s="752"/>
      <c r="J36" s="749"/>
    </row>
    <row r="37" spans="1:10" s="400" customFormat="1" ht="11.1" customHeight="1">
      <c r="A37" s="749"/>
      <c r="B37" s="412" t="s">
        <v>115</v>
      </c>
      <c r="C37" s="751"/>
      <c r="D37" s="751"/>
      <c r="E37" s="751"/>
      <c r="F37" s="751"/>
      <c r="G37" s="751"/>
      <c r="H37" s="748"/>
      <c r="I37" s="752"/>
      <c r="J37" s="749"/>
    </row>
    <row r="38" spans="1:10" s="400" customFormat="1" ht="3" customHeight="1">
      <c r="A38" s="749"/>
      <c r="B38" s="754"/>
      <c r="C38" s="755"/>
      <c r="D38" s="755"/>
      <c r="E38" s="755"/>
      <c r="F38" s="755"/>
      <c r="G38" s="755"/>
      <c r="H38" s="755"/>
      <c r="I38" s="752"/>
      <c r="J38" s="748"/>
    </row>
    <row r="39" spans="1:10" s="400" customFormat="1" ht="3" customHeight="1">
      <c r="A39" s="749"/>
      <c r="B39" s="1339"/>
      <c r="C39" s="753"/>
      <c r="D39" s="753"/>
      <c r="E39" s="753"/>
      <c r="F39" s="753"/>
      <c r="G39" s="753"/>
      <c r="H39" s="753"/>
      <c r="I39" s="752"/>
      <c r="J39" s="748"/>
    </row>
    <row r="40" spans="1:10" s="400" customFormat="1" ht="8.4" customHeight="1">
      <c r="A40" s="749"/>
      <c r="B40" s="1487" t="s">
        <v>3</v>
      </c>
      <c r="C40" s="1435" t="s">
        <v>380</v>
      </c>
      <c r="D40" s="1435" t="s">
        <v>379</v>
      </c>
      <c r="E40" s="1485" t="s">
        <v>239</v>
      </c>
      <c r="F40" s="1341" t="s">
        <v>240</v>
      </c>
      <c r="G40" s="1435" t="s">
        <v>241</v>
      </c>
      <c r="H40" s="1485" t="s">
        <v>242</v>
      </c>
      <c r="I40" s="752"/>
      <c r="J40" s="748"/>
    </row>
    <row r="41" spans="1:10" s="400" customFormat="1" ht="8.4" customHeight="1">
      <c r="A41" s="749"/>
      <c r="B41" s="1487"/>
      <c r="C41" s="1435"/>
      <c r="D41" s="1435"/>
      <c r="E41" s="1485"/>
      <c r="F41" s="1340"/>
      <c r="G41" s="1435"/>
      <c r="H41" s="1485"/>
      <c r="I41" s="752"/>
      <c r="J41" s="748"/>
    </row>
    <row r="42" spans="1:10" s="400" customFormat="1" ht="8.4" customHeight="1">
      <c r="A42" s="749"/>
      <c r="B42" s="1487"/>
      <c r="C42" s="1435"/>
      <c r="D42" s="1435"/>
      <c r="E42" s="1485"/>
      <c r="F42" s="1340"/>
      <c r="G42" s="1435"/>
      <c r="H42" s="1485"/>
      <c r="I42" s="752"/>
      <c r="J42" s="748"/>
    </row>
    <row r="43" spans="1:10" s="400" customFormat="1" ht="8.4" customHeight="1">
      <c r="A43" s="749"/>
      <c r="B43" s="1487"/>
      <c r="C43" s="1435"/>
      <c r="D43" s="1435"/>
      <c r="E43" s="1341"/>
      <c r="F43" s="1340"/>
      <c r="G43" s="1435"/>
      <c r="H43" s="1341"/>
      <c r="I43" s="752"/>
      <c r="J43" s="748"/>
    </row>
    <row r="44" spans="1:10" s="400" customFormat="1" ht="8.4" customHeight="1">
      <c r="A44" s="749"/>
      <c r="B44" s="1487"/>
      <c r="C44" s="1435"/>
      <c r="D44" s="1435"/>
      <c r="E44" s="1341"/>
      <c r="F44" s="1340"/>
      <c r="G44" s="1435"/>
      <c r="H44" s="1341"/>
      <c r="I44" s="752"/>
      <c r="J44" s="748"/>
    </row>
    <row r="45" spans="1:10" s="400" customFormat="1" ht="8.4" customHeight="1">
      <c r="A45" s="749"/>
      <c r="B45" s="1487"/>
      <c r="C45" s="1435"/>
      <c r="D45" s="1435"/>
      <c r="E45" s="1341"/>
      <c r="F45" s="1340"/>
      <c r="G45" s="1435"/>
      <c r="H45" s="1341"/>
      <c r="I45" s="752"/>
      <c r="J45" s="748"/>
    </row>
    <row r="46" spans="1:10" s="400" customFormat="1" ht="3" customHeight="1">
      <c r="A46" s="749"/>
      <c r="B46" s="754"/>
      <c r="C46" s="755"/>
      <c r="D46" s="755"/>
      <c r="E46" s="755"/>
      <c r="F46" s="755"/>
      <c r="G46" s="755"/>
      <c r="H46" s="755"/>
      <c r="I46" s="752"/>
      <c r="J46" s="748"/>
    </row>
    <row r="47" spans="1:10" s="400" customFormat="1" ht="3" customHeight="1">
      <c r="A47" s="749"/>
      <c r="B47" s="1339"/>
      <c r="C47" s="753"/>
      <c r="D47" s="753"/>
      <c r="E47" s="753"/>
      <c r="F47" s="753"/>
      <c r="G47" s="753"/>
      <c r="H47" s="753"/>
      <c r="I47" s="752"/>
      <c r="J47" s="748"/>
    </row>
    <row r="48" spans="1:10" s="400" customFormat="1" ht="9" customHeight="1">
      <c r="A48" s="749"/>
      <c r="B48" s="757">
        <v>1995</v>
      </c>
      <c r="C48" s="758">
        <v>0</v>
      </c>
      <c r="D48" s="758">
        <v>38</v>
      </c>
      <c r="E48" s="758">
        <v>7</v>
      </c>
      <c r="F48" s="758">
        <v>62</v>
      </c>
      <c r="G48" s="758">
        <v>0</v>
      </c>
      <c r="H48" s="758">
        <v>12</v>
      </c>
      <c r="I48" s="752"/>
      <c r="J48" s="748"/>
    </row>
    <row r="49" spans="1:10" s="400" customFormat="1" ht="9" customHeight="1">
      <c r="A49" s="749"/>
      <c r="B49" s="757">
        <v>1996</v>
      </c>
      <c r="C49" s="758">
        <v>2</v>
      </c>
      <c r="D49" s="758">
        <v>23</v>
      </c>
      <c r="E49" s="758">
        <v>3</v>
      </c>
      <c r="F49" s="758">
        <v>52</v>
      </c>
      <c r="G49" s="758">
        <v>0</v>
      </c>
      <c r="H49" s="758">
        <v>5</v>
      </c>
      <c r="I49" s="752"/>
      <c r="J49" s="748"/>
    </row>
    <row r="50" spans="1:10" s="400" customFormat="1" ht="9" customHeight="1">
      <c r="A50" s="749"/>
      <c r="B50" s="757">
        <v>1997</v>
      </c>
      <c r="C50" s="758">
        <v>0</v>
      </c>
      <c r="D50" s="758">
        <v>48</v>
      </c>
      <c r="E50" s="758">
        <v>6</v>
      </c>
      <c r="F50" s="758">
        <v>77</v>
      </c>
      <c r="G50" s="758">
        <v>0</v>
      </c>
      <c r="H50" s="758">
        <v>5</v>
      </c>
      <c r="I50" s="752"/>
      <c r="J50" s="748"/>
    </row>
    <row r="51" spans="1:10" s="400" customFormat="1" ht="9" customHeight="1">
      <c r="A51" s="749"/>
      <c r="B51" s="757">
        <v>1998</v>
      </c>
      <c r="C51" s="760">
        <v>0</v>
      </c>
      <c r="D51" s="758">
        <v>30</v>
      </c>
      <c r="E51" s="758">
        <v>1</v>
      </c>
      <c r="F51" s="758">
        <v>29</v>
      </c>
      <c r="G51" s="760">
        <v>0</v>
      </c>
      <c r="H51" s="758">
        <v>2</v>
      </c>
      <c r="I51" s="752"/>
      <c r="J51" s="748"/>
    </row>
    <row r="52" spans="1:10" ht="9" customHeight="1">
      <c r="A52" s="749"/>
      <c r="B52" s="757">
        <v>1999</v>
      </c>
      <c r="C52" s="760">
        <v>1</v>
      </c>
      <c r="D52" s="758">
        <v>44</v>
      </c>
      <c r="E52" s="758">
        <v>5</v>
      </c>
      <c r="F52" s="758">
        <v>47</v>
      </c>
      <c r="G52" s="760">
        <v>0</v>
      </c>
      <c r="H52" s="758">
        <v>4</v>
      </c>
      <c r="I52" s="752"/>
    </row>
    <row r="53" spans="1:10" ht="9" customHeight="1">
      <c r="A53" s="749"/>
      <c r="B53" s="757"/>
      <c r="C53" s="760"/>
      <c r="D53" s="758"/>
      <c r="E53" s="758"/>
      <c r="F53" s="758"/>
      <c r="G53" s="760"/>
      <c r="H53" s="758"/>
      <c r="I53" s="752"/>
    </row>
    <row r="54" spans="1:10" ht="9" customHeight="1">
      <c r="A54" s="749"/>
      <c r="B54" s="757">
        <v>2000</v>
      </c>
      <c r="C54" s="758">
        <v>0</v>
      </c>
      <c r="D54" s="758">
        <v>25</v>
      </c>
      <c r="E54" s="758">
        <v>19</v>
      </c>
      <c r="F54" s="758">
        <v>29</v>
      </c>
      <c r="G54" s="758">
        <v>0</v>
      </c>
      <c r="H54" s="758">
        <v>0</v>
      </c>
      <c r="I54" s="752"/>
    </row>
    <row r="55" spans="1:10" ht="9" customHeight="1">
      <c r="A55" s="749"/>
      <c r="B55" s="757">
        <v>2001</v>
      </c>
      <c r="C55" s="758">
        <v>0</v>
      </c>
      <c r="D55" s="758">
        <v>24</v>
      </c>
      <c r="E55" s="758">
        <v>2</v>
      </c>
      <c r="F55" s="758">
        <v>30</v>
      </c>
      <c r="G55" s="758">
        <v>0</v>
      </c>
      <c r="H55" s="758">
        <v>2</v>
      </c>
      <c r="I55" s="752"/>
    </row>
    <row r="56" spans="1:10" ht="9" customHeight="1">
      <c r="A56" s="749"/>
      <c r="B56" s="757">
        <v>2002</v>
      </c>
      <c r="C56" s="758">
        <v>1</v>
      </c>
      <c r="D56" s="758">
        <v>34</v>
      </c>
      <c r="E56" s="758">
        <v>3</v>
      </c>
      <c r="F56" s="758">
        <v>28</v>
      </c>
      <c r="G56" s="758">
        <v>1</v>
      </c>
      <c r="H56" s="758">
        <v>0</v>
      </c>
      <c r="I56" s="752"/>
    </row>
    <row r="57" spans="1:10" ht="9" customHeight="1">
      <c r="A57" s="749"/>
      <c r="B57" s="757">
        <v>2003</v>
      </c>
      <c r="C57" s="758">
        <v>1</v>
      </c>
      <c r="D57" s="758">
        <v>14</v>
      </c>
      <c r="E57" s="758">
        <v>10</v>
      </c>
      <c r="F57" s="758">
        <v>22</v>
      </c>
      <c r="G57" s="758">
        <v>2</v>
      </c>
      <c r="H57" s="758">
        <v>0</v>
      </c>
      <c r="I57" s="752"/>
    </row>
    <row r="58" spans="1:10" ht="9" customHeight="1">
      <c r="A58" s="749"/>
      <c r="B58" s="757">
        <v>2004</v>
      </c>
      <c r="C58" s="758">
        <v>0</v>
      </c>
      <c r="D58" s="758">
        <v>16</v>
      </c>
      <c r="E58" s="758">
        <v>2</v>
      </c>
      <c r="F58" s="758">
        <v>24</v>
      </c>
      <c r="G58" s="758">
        <v>0</v>
      </c>
      <c r="H58" s="758">
        <v>1</v>
      </c>
      <c r="I58" s="752"/>
    </row>
    <row r="59" spans="1:10" ht="9" customHeight="1">
      <c r="A59" s="749"/>
      <c r="B59" s="757"/>
      <c r="C59" s="758"/>
      <c r="D59" s="758"/>
      <c r="E59" s="758"/>
      <c r="F59" s="758"/>
      <c r="G59" s="758"/>
      <c r="H59" s="758"/>
      <c r="I59" s="752"/>
    </row>
    <row r="60" spans="1:10" ht="9" customHeight="1">
      <c r="A60" s="749"/>
      <c r="B60" s="757">
        <v>2005</v>
      </c>
      <c r="C60" s="758">
        <v>0</v>
      </c>
      <c r="D60" s="758">
        <v>19</v>
      </c>
      <c r="E60" s="758">
        <v>7</v>
      </c>
      <c r="F60" s="758">
        <v>46</v>
      </c>
      <c r="G60" s="758">
        <v>1</v>
      </c>
      <c r="H60" s="758">
        <v>0</v>
      </c>
      <c r="I60" s="752"/>
    </row>
    <row r="61" spans="1:10" ht="9" customHeight="1">
      <c r="A61" s="749"/>
      <c r="B61" s="757">
        <v>2006</v>
      </c>
      <c r="C61" s="758">
        <v>0</v>
      </c>
      <c r="D61" s="758">
        <v>10</v>
      </c>
      <c r="E61" s="758">
        <v>6</v>
      </c>
      <c r="F61" s="758">
        <v>26</v>
      </c>
      <c r="G61" s="758">
        <v>0</v>
      </c>
      <c r="H61" s="758">
        <v>1</v>
      </c>
      <c r="I61" s="752"/>
    </row>
    <row r="62" spans="1:10" ht="9" customHeight="1">
      <c r="A62" s="749"/>
      <c r="B62" s="757">
        <v>2007</v>
      </c>
      <c r="C62" s="758">
        <v>0</v>
      </c>
      <c r="D62" s="758">
        <v>23</v>
      </c>
      <c r="E62" s="758">
        <v>2</v>
      </c>
      <c r="F62" s="758">
        <v>29</v>
      </c>
      <c r="G62" s="758">
        <v>1</v>
      </c>
      <c r="H62" s="758">
        <v>0</v>
      </c>
      <c r="I62" s="752"/>
    </row>
    <row r="63" spans="1:10" ht="9" customHeight="1">
      <c r="A63" s="749"/>
      <c r="B63" s="757">
        <v>2008</v>
      </c>
      <c r="C63" s="758">
        <v>1</v>
      </c>
      <c r="D63" s="758">
        <v>24</v>
      </c>
      <c r="E63" s="758">
        <v>4</v>
      </c>
      <c r="F63" s="758">
        <v>34</v>
      </c>
      <c r="G63" s="758">
        <v>1</v>
      </c>
      <c r="H63" s="758">
        <v>0</v>
      </c>
      <c r="I63" s="752"/>
    </row>
    <row r="64" spans="1:10" ht="9" customHeight="1">
      <c r="A64" s="749"/>
      <c r="B64" s="757">
        <v>2009</v>
      </c>
      <c r="C64" s="758">
        <v>2</v>
      </c>
      <c r="D64" s="758">
        <v>16</v>
      </c>
      <c r="E64" s="758">
        <v>4</v>
      </c>
      <c r="F64" s="758">
        <v>26</v>
      </c>
      <c r="G64" s="758">
        <v>0</v>
      </c>
      <c r="H64" s="758">
        <v>0</v>
      </c>
      <c r="I64" s="752"/>
    </row>
    <row r="65" spans="1:10" ht="9" customHeight="1">
      <c r="A65" s="749"/>
      <c r="B65" s="757"/>
      <c r="C65" s="758"/>
      <c r="D65" s="758"/>
      <c r="E65" s="758"/>
      <c r="F65" s="758"/>
      <c r="G65" s="758"/>
      <c r="H65" s="758"/>
      <c r="I65" s="752"/>
    </row>
    <row r="66" spans="1:10" ht="9" customHeight="1">
      <c r="A66" s="749"/>
      <c r="B66" s="757">
        <v>2010</v>
      </c>
      <c r="C66" s="758">
        <v>0</v>
      </c>
      <c r="D66" s="758">
        <v>81</v>
      </c>
      <c r="E66" s="758">
        <v>15</v>
      </c>
      <c r="F66" s="758">
        <v>111</v>
      </c>
      <c r="G66" s="758">
        <v>0</v>
      </c>
      <c r="H66" s="758">
        <v>10</v>
      </c>
      <c r="I66" s="752"/>
    </row>
    <row r="67" spans="1:10" ht="9" customHeight="1">
      <c r="A67" s="749"/>
      <c r="B67" s="757">
        <v>2011</v>
      </c>
      <c r="C67" s="758">
        <v>0</v>
      </c>
      <c r="D67" s="758">
        <v>85</v>
      </c>
      <c r="E67" s="758">
        <v>5</v>
      </c>
      <c r="F67" s="758">
        <v>59</v>
      </c>
      <c r="G67" s="758">
        <v>0</v>
      </c>
      <c r="H67" s="758">
        <v>0</v>
      </c>
      <c r="I67" s="752"/>
    </row>
    <row r="68" spans="1:10" s="400" customFormat="1" ht="9" customHeight="1">
      <c r="A68" s="749"/>
      <c r="B68" s="757">
        <v>2012</v>
      </c>
      <c r="C68" s="758">
        <v>1</v>
      </c>
      <c r="D68" s="758">
        <v>44</v>
      </c>
      <c r="E68" s="758">
        <v>9</v>
      </c>
      <c r="F68" s="758">
        <v>30</v>
      </c>
      <c r="G68" s="758">
        <v>0</v>
      </c>
      <c r="H68" s="758">
        <v>2</v>
      </c>
      <c r="I68" s="752"/>
      <c r="J68" s="748"/>
    </row>
    <row r="69" spans="1:10" s="400" customFormat="1" ht="3" customHeight="1">
      <c r="A69" s="749"/>
      <c r="B69" s="754"/>
      <c r="C69" s="755"/>
      <c r="D69" s="755"/>
      <c r="E69" s="755"/>
      <c r="F69" s="755"/>
      <c r="G69" s="755"/>
      <c r="H69" s="755"/>
      <c r="I69" s="752"/>
      <c r="J69" s="748"/>
    </row>
    <row r="70" spans="1:10" s="400" customFormat="1" ht="3" customHeight="1">
      <c r="A70" s="749"/>
      <c r="B70" s="1339"/>
      <c r="C70" s="753"/>
      <c r="D70" s="753"/>
      <c r="E70" s="753"/>
      <c r="F70" s="753"/>
      <c r="G70" s="753"/>
      <c r="H70" s="753"/>
      <c r="I70" s="752"/>
      <c r="J70" s="748"/>
    </row>
    <row r="71" spans="1:10" s="400" customFormat="1" ht="9" customHeight="1">
      <c r="A71" s="749"/>
      <c r="B71" s="729" t="s">
        <v>314</v>
      </c>
      <c r="C71" s="753"/>
      <c r="D71" s="753"/>
      <c r="E71" s="753"/>
      <c r="F71" s="753"/>
      <c r="G71" s="753"/>
      <c r="H71" s="753"/>
      <c r="I71" s="752"/>
      <c r="J71" s="748"/>
    </row>
    <row r="72" spans="1:10" s="400" customFormat="1" ht="9" customHeight="1">
      <c r="A72" s="749"/>
      <c r="B72" s="729" t="s">
        <v>315</v>
      </c>
      <c r="C72" s="753"/>
      <c r="D72" s="753"/>
      <c r="E72" s="753"/>
      <c r="F72" s="753"/>
      <c r="G72" s="753"/>
      <c r="H72" s="753"/>
      <c r="I72" s="752"/>
      <c r="J72" s="748"/>
    </row>
    <row r="73" spans="1:10" s="400" customFormat="1" ht="9" customHeight="1">
      <c r="A73" s="749"/>
      <c r="B73" s="435" t="s">
        <v>245</v>
      </c>
      <c r="C73" s="468"/>
      <c r="D73" s="468"/>
      <c r="E73" s="468"/>
      <c r="F73" s="468"/>
      <c r="G73" s="468"/>
      <c r="H73" s="468"/>
      <c r="I73" s="752"/>
      <c r="J73" s="748"/>
    </row>
    <row r="74" spans="1:10" s="400" customFormat="1" ht="9" customHeight="1">
      <c r="A74" s="749"/>
      <c r="B74" s="937" t="s">
        <v>381</v>
      </c>
      <c r="C74" s="468"/>
      <c r="D74" s="468"/>
      <c r="E74" s="468"/>
      <c r="F74" s="468"/>
      <c r="G74" s="468"/>
      <c r="H74" s="468"/>
      <c r="I74" s="752"/>
      <c r="J74" s="748"/>
    </row>
    <row r="75" spans="1:10" s="400" customFormat="1" ht="9" customHeight="1">
      <c r="A75" s="749"/>
      <c r="B75" s="938" t="s">
        <v>382</v>
      </c>
      <c r="C75" s="468"/>
      <c r="D75" s="468"/>
      <c r="E75" s="468"/>
      <c r="F75" s="468"/>
      <c r="G75" s="468"/>
      <c r="H75" s="468"/>
      <c r="I75" s="752"/>
      <c r="J75" s="748"/>
    </row>
    <row r="76" spans="1:10" s="400" customFormat="1" ht="9" customHeight="1">
      <c r="A76" s="749"/>
      <c r="B76" s="938" t="s">
        <v>383</v>
      </c>
      <c r="C76" s="468"/>
      <c r="D76" s="468"/>
      <c r="E76" s="468"/>
      <c r="F76" s="468"/>
      <c r="G76" s="468"/>
      <c r="H76" s="468"/>
      <c r="I76" s="752"/>
      <c r="J76" s="748"/>
    </row>
    <row r="77" spans="1:10" s="400" customFormat="1" ht="9" customHeight="1">
      <c r="A77" s="749"/>
      <c r="B77" s="435" t="s">
        <v>384</v>
      </c>
      <c r="C77" s="468"/>
      <c r="D77" s="468"/>
      <c r="E77" s="468"/>
      <c r="F77" s="468"/>
      <c r="G77" s="468"/>
      <c r="H77" s="468"/>
      <c r="I77" s="752"/>
      <c r="J77" s="748"/>
    </row>
    <row r="78" spans="1:10" s="400" customFormat="1" ht="9" customHeight="1">
      <c r="A78" s="749"/>
      <c r="B78" s="435" t="s">
        <v>385</v>
      </c>
      <c r="C78" s="468"/>
      <c r="D78" s="468"/>
      <c r="E78" s="468"/>
      <c r="F78" s="468"/>
      <c r="G78" s="468"/>
      <c r="H78" s="468"/>
      <c r="I78" s="752"/>
      <c r="J78" s="748"/>
    </row>
    <row r="79" spans="1:10" s="400" customFormat="1" ht="9" customHeight="1">
      <c r="A79" s="749"/>
      <c r="B79" s="420" t="s">
        <v>246</v>
      </c>
      <c r="C79" s="768"/>
      <c r="D79" s="768"/>
      <c r="E79" s="768"/>
      <c r="F79" s="768"/>
      <c r="G79" s="768"/>
      <c r="H79" s="768"/>
      <c r="I79" s="752"/>
      <c r="J79" s="748"/>
    </row>
    <row r="80" spans="1:10" s="400" customFormat="1" ht="4.5" customHeight="1">
      <c r="A80" s="762"/>
      <c r="B80" s="769"/>
      <c r="C80" s="769"/>
      <c r="D80" s="769"/>
      <c r="E80" s="769"/>
      <c r="F80" s="769"/>
      <c r="G80" s="769"/>
      <c r="H80" s="769"/>
      <c r="I80" s="765"/>
      <c r="J80" s="748"/>
    </row>
    <row r="81" spans="1:10" s="400" customFormat="1" hidden="1">
      <c r="A81" s="748"/>
      <c r="B81" s="748"/>
      <c r="C81" s="748"/>
      <c r="D81" s="748"/>
      <c r="E81" s="748"/>
      <c r="F81" s="748"/>
      <c r="G81" s="748"/>
      <c r="H81" s="748"/>
      <c r="I81" s="748"/>
      <c r="J81" s="748" t="s">
        <v>36</v>
      </c>
    </row>
  </sheetData>
  <sheetProtection sheet="1" objects="1" scenarios="1"/>
  <mergeCells count="14">
    <mergeCell ref="C40:C45"/>
    <mergeCell ref="B40:B45"/>
    <mergeCell ref="D40:D45"/>
    <mergeCell ref="B7:B9"/>
    <mergeCell ref="C7:C9"/>
    <mergeCell ref="D7:D9"/>
    <mergeCell ref="E7:E9"/>
    <mergeCell ref="F7:F9"/>
    <mergeCell ref="G40:G45"/>
    <mergeCell ref="H7:H9"/>
    <mergeCell ref="J7:J9"/>
    <mergeCell ref="E40:E42"/>
    <mergeCell ref="H40:H42"/>
    <mergeCell ref="G7:G9"/>
  </mergeCells>
  <hyperlinks>
    <hyperlink ref="H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  <rowBreaks count="1" manualBreakCount="1">
    <brk id="33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32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5.33203125" style="86" customWidth="1"/>
    <col min="3" max="3" width="6.44140625" style="86" customWidth="1"/>
    <col min="4" max="4" width="2.6640625" style="86" customWidth="1"/>
    <col min="5" max="5" width="5.109375" style="86" customWidth="1"/>
    <col min="6" max="6" width="8.109375" style="86" customWidth="1"/>
    <col min="7" max="7" width="7.33203125" style="86" customWidth="1"/>
    <col min="8" max="8" width="3.44140625" style="86" customWidth="1"/>
    <col min="9" max="9" width="5" style="86" customWidth="1"/>
    <col min="10" max="10" width="7.6640625" style="86" customWidth="1"/>
    <col min="11" max="11" width="7.88671875" style="86" customWidth="1"/>
    <col min="12" max="13" width="0.88671875" style="86" customWidth="1"/>
    <col min="14" max="16384" width="10.6640625" style="86" hidden="1"/>
  </cols>
  <sheetData>
    <row r="1" spans="1:12" s="799" customFormat="1" ht="4.5" customHeight="1">
      <c r="A1" s="803"/>
      <c r="B1" s="804"/>
      <c r="C1" s="804"/>
      <c r="D1" s="804"/>
      <c r="E1" s="804"/>
      <c r="F1" s="804"/>
      <c r="G1" s="804"/>
      <c r="H1" s="804"/>
      <c r="I1" s="804"/>
      <c r="J1" s="804"/>
      <c r="K1" s="804"/>
      <c r="L1" s="805"/>
    </row>
    <row r="2" spans="1:12" s="809" customFormat="1" ht="11.1" customHeight="1">
      <c r="A2" s="806"/>
      <c r="B2" s="807" t="s">
        <v>329</v>
      </c>
      <c r="C2" s="808"/>
      <c r="D2" s="808"/>
      <c r="E2" s="947"/>
      <c r="F2" s="808"/>
      <c r="G2" s="808"/>
      <c r="K2" s="1346" t="s">
        <v>330</v>
      </c>
      <c r="L2" s="810"/>
    </row>
    <row r="3" spans="1:12" s="809" customFormat="1" ht="11.1" customHeight="1">
      <c r="A3" s="806"/>
      <c r="B3" s="807" t="s">
        <v>331</v>
      </c>
      <c r="C3" s="808"/>
      <c r="D3" s="808"/>
      <c r="E3" s="808"/>
      <c r="F3" s="808"/>
      <c r="G3" s="808"/>
      <c r="K3" s="811"/>
      <c r="L3" s="810"/>
    </row>
    <row r="4" spans="1:12" s="809" customFormat="1" ht="11.1" customHeight="1">
      <c r="A4" s="806"/>
      <c r="B4" s="771" t="s">
        <v>319</v>
      </c>
      <c r="C4" s="808"/>
      <c r="D4" s="808"/>
      <c r="E4" s="808"/>
      <c r="F4" s="808"/>
      <c r="G4" s="808"/>
      <c r="H4" s="808"/>
      <c r="I4" s="808"/>
      <c r="J4" s="808"/>
      <c r="K4" s="808"/>
      <c r="L4" s="810"/>
    </row>
    <row r="5" spans="1:12" s="809" customFormat="1" ht="11.1" customHeight="1">
      <c r="A5" s="806"/>
      <c r="B5" s="812" t="s">
        <v>320</v>
      </c>
      <c r="C5" s="808"/>
      <c r="D5" s="808"/>
      <c r="E5" s="808"/>
      <c r="F5" s="808"/>
      <c r="G5" s="808"/>
      <c r="H5" s="808"/>
      <c r="I5" s="808"/>
      <c r="J5" s="808"/>
      <c r="K5" s="808"/>
      <c r="L5" s="810"/>
    </row>
    <row r="6" spans="1:12" s="799" customFormat="1" ht="3" customHeight="1">
      <c r="A6" s="795"/>
      <c r="B6" s="813"/>
      <c r="C6" s="813"/>
      <c r="D6" s="813"/>
      <c r="E6" s="813"/>
      <c r="F6" s="813"/>
      <c r="G6" s="813"/>
      <c r="H6" s="813"/>
      <c r="I6" s="813"/>
      <c r="J6" s="813"/>
      <c r="K6" s="813"/>
      <c r="L6" s="798"/>
    </row>
    <row r="7" spans="1:12" s="799" customFormat="1" ht="3" customHeight="1">
      <c r="A7" s="795"/>
      <c r="B7" s="800"/>
      <c r="C7" s="800"/>
      <c r="D7" s="800"/>
      <c r="E7" s="800"/>
      <c r="F7" s="800"/>
      <c r="G7" s="800"/>
      <c r="H7" s="800"/>
      <c r="I7" s="800"/>
      <c r="J7" s="800"/>
      <c r="K7" s="800"/>
      <c r="L7" s="798"/>
    </row>
    <row r="8" spans="1:12" s="799" customFormat="1" ht="9.6" customHeight="1">
      <c r="A8" s="795"/>
      <c r="B8" s="1363" t="s">
        <v>3</v>
      </c>
      <c r="C8" s="814" t="s">
        <v>4</v>
      </c>
      <c r="D8" s="814"/>
      <c r="E8" s="815" t="s">
        <v>332</v>
      </c>
      <c r="F8" s="816"/>
      <c r="G8" s="816"/>
      <c r="H8" s="814"/>
      <c r="I8" s="815" t="s">
        <v>333</v>
      </c>
      <c r="J8" s="816"/>
      <c r="K8" s="816"/>
      <c r="L8" s="798"/>
    </row>
    <row r="9" spans="1:12" s="799" customFormat="1" ht="9.6" customHeight="1">
      <c r="A9" s="795"/>
      <c r="B9" s="1364"/>
      <c r="C9" s="814"/>
      <c r="D9" s="814"/>
      <c r="E9" s="814" t="s">
        <v>4</v>
      </c>
      <c r="F9" s="814" t="s">
        <v>290</v>
      </c>
      <c r="G9" s="814" t="s">
        <v>291</v>
      </c>
      <c r="H9" s="814"/>
      <c r="I9" s="814" t="s">
        <v>4</v>
      </c>
      <c r="J9" s="814" t="s">
        <v>290</v>
      </c>
      <c r="K9" s="814" t="s">
        <v>291</v>
      </c>
      <c r="L9" s="798"/>
    </row>
    <row r="10" spans="1:12" s="799" customFormat="1" ht="3" customHeight="1">
      <c r="A10" s="795"/>
      <c r="B10" s="817"/>
      <c r="C10" s="817"/>
      <c r="D10" s="817"/>
      <c r="E10" s="817"/>
      <c r="F10" s="817"/>
      <c r="G10" s="817"/>
      <c r="H10" s="817"/>
      <c r="I10" s="817"/>
      <c r="J10" s="817"/>
      <c r="K10" s="817"/>
      <c r="L10" s="798"/>
    </row>
    <row r="11" spans="1:12" s="799" customFormat="1" ht="3" customHeight="1">
      <c r="A11" s="795"/>
      <c r="B11" s="804"/>
      <c r="C11" s="804"/>
      <c r="D11" s="804"/>
      <c r="E11" s="804"/>
      <c r="F11" s="804"/>
      <c r="G11" s="804"/>
      <c r="H11" s="804"/>
      <c r="I11" s="804"/>
      <c r="J11" s="804"/>
      <c r="K11" s="804"/>
      <c r="L11" s="798"/>
    </row>
    <row r="12" spans="1:12" s="799" customFormat="1" ht="8.4" customHeight="1">
      <c r="A12" s="795"/>
      <c r="B12" s="818">
        <v>2005</v>
      </c>
      <c r="C12" s="819">
        <f>SUM(E12+I12)</f>
        <v>42274.305999999997</v>
      </c>
      <c r="D12" s="819"/>
      <c r="E12" s="819">
        <f>SUM(F12:G12)</f>
        <v>40791.813999999998</v>
      </c>
      <c r="F12" s="819">
        <v>25853.079000000002</v>
      </c>
      <c r="G12" s="819">
        <v>14938.735000000001</v>
      </c>
      <c r="H12" s="819"/>
      <c r="I12" s="819">
        <f>SUM(J12:K12)</f>
        <v>1482.492</v>
      </c>
      <c r="J12" s="819">
        <v>917.81399999999996</v>
      </c>
      <c r="K12" s="819">
        <v>564.678</v>
      </c>
      <c r="L12" s="798"/>
    </row>
    <row r="13" spans="1:12" ht="8.4" customHeight="1">
      <c r="A13" s="820"/>
      <c r="B13" s="818">
        <v>2006</v>
      </c>
      <c r="C13" s="819">
        <f>SUM(E13+I13)</f>
        <v>43575.476000000002</v>
      </c>
      <c r="D13" s="821"/>
      <c r="E13" s="819">
        <f>SUM(F13:G13)</f>
        <v>42197.775000000001</v>
      </c>
      <c r="F13" s="821">
        <v>26597.896000000001</v>
      </c>
      <c r="G13" s="821">
        <v>15599.879000000001</v>
      </c>
      <c r="H13" s="821"/>
      <c r="I13" s="819">
        <f>SUM(J13:K13)</f>
        <v>1377.701</v>
      </c>
      <c r="J13" s="821">
        <v>811.53</v>
      </c>
      <c r="K13" s="821">
        <v>566.17100000000005</v>
      </c>
      <c r="L13" s="822">
        <v>43398.755000000005</v>
      </c>
    </row>
    <row r="14" spans="1:12" ht="8.4" customHeight="1">
      <c r="A14" s="820"/>
      <c r="B14" s="818">
        <v>2007</v>
      </c>
      <c r="C14" s="819">
        <f>SUM(E14+I14)</f>
        <v>44411.851999999999</v>
      </c>
      <c r="D14" s="823"/>
      <c r="E14" s="819">
        <f>SUM(F14:G14)</f>
        <v>42906.656000000003</v>
      </c>
      <c r="F14" s="823">
        <v>26840.614000000001</v>
      </c>
      <c r="G14" s="823">
        <v>16066.041999999999</v>
      </c>
      <c r="H14" s="823"/>
      <c r="I14" s="819">
        <f>SUM(J14:K14)</f>
        <v>1505.1959999999999</v>
      </c>
      <c r="J14" s="823">
        <v>885.63099999999997</v>
      </c>
      <c r="K14" s="823">
        <v>619.56500000000005</v>
      </c>
      <c r="L14" s="824">
        <v>41320.801999999996</v>
      </c>
    </row>
    <row r="15" spans="1:12" ht="8.4" customHeight="1">
      <c r="A15" s="820"/>
      <c r="B15" s="818">
        <v>2008</v>
      </c>
      <c r="C15" s="819">
        <f>SUM(E15+I15)</f>
        <v>45460.002999999997</v>
      </c>
      <c r="D15" s="823"/>
      <c r="E15" s="819">
        <f>SUM(F15:G15)</f>
        <v>43866.695999999996</v>
      </c>
      <c r="F15" s="823">
        <v>27401.679</v>
      </c>
      <c r="G15" s="823">
        <v>16465.017</v>
      </c>
      <c r="H15" s="823"/>
      <c r="I15" s="819">
        <f>SUM(J15:K15)</f>
        <v>1593.3069999999998</v>
      </c>
      <c r="J15" s="823">
        <v>927.40099999999995</v>
      </c>
      <c r="K15" s="823">
        <v>665.90599999999995</v>
      </c>
      <c r="L15" s="824"/>
    </row>
    <row r="16" spans="1:12" ht="8.4" customHeight="1">
      <c r="A16" s="820"/>
      <c r="B16" s="818">
        <v>2009</v>
      </c>
      <c r="C16" s="819">
        <f>SUM(E16+I16)</f>
        <v>45709.355000000003</v>
      </c>
      <c r="D16" s="823"/>
      <c r="E16" s="819">
        <f>SUM(F16:G16)</f>
        <v>43344.281000000003</v>
      </c>
      <c r="F16" s="823">
        <v>27100.806</v>
      </c>
      <c r="G16" s="823">
        <v>16243.475</v>
      </c>
      <c r="H16" s="823"/>
      <c r="I16" s="819">
        <f>SUM(J16:K16)</f>
        <v>2365.0740000000001</v>
      </c>
      <c r="J16" s="823">
        <v>1546.18</v>
      </c>
      <c r="K16" s="823">
        <v>818.89400000000001</v>
      </c>
      <c r="L16" s="824"/>
    </row>
    <row r="17" spans="1:13" ht="6" customHeight="1">
      <c r="A17" s="820"/>
      <c r="B17" s="818"/>
      <c r="C17" s="819"/>
      <c r="D17" s="823"/>
      <c r="E17" s="819"/>
      <c r="F17" s="823"/>
      <c r="G17" s="823"/>
      <c r="H17" s="823"/>
      <c r="I17" s="819"/>
      <c r="J17" s="823"/>
      <c r="K17" s="823"/>
      <c r="L17" s="824"/>
    </row>
    <row r="18" spans="1:13" ht="8.4" customHeight="1">
      <c r="A18" s="820"/>
      <c r="B18" s="818">
        <v>2010</v>
      </c>
      <c r="C18" s="819">
        <f>SUM(E18+I18)</f>
        <v>49443.762000000002</v>
      </c>
      <c r="D18" s="823"/>
      <c r="E18" s="819">
        <f>SUM(F18:G18)</f>
        <v>46890.584000000003</v>
      </c>
      <c r="F18" s="823">
        <v>29279.55</v>
      </c>
      <c r="G18" s="823">
        <v>17611.034</v>
      </c>
      <c r="H18" s="823"/>
      <c r="I18" s="819">
        <f>SUM(J18:K18)</f>
        <v>2553.1779999999999</v>
      </c>
      <c r="J18" s="823">
        <v>1607.6320000000001</v>
      </c>
      <c r="K18" s="823">
        <v>945.54600000000005</v>
      </c>
      <c r="L18" s="824"/>
    </row>
    <row r="19" spans="1:13" ht="8.4" customHeight="1">
      <c r="A19" s="820"/>
      <c r="B19" s="818">
        <v>2011</v>
      </c>
      <c r="C19" s="819">
        <f>SUM(E19+I19)</f>
        <v>49784.949000000001</v>
      </c>
      <c r="D19" s="823"/>
      <c r="E19" s="819">
        <f>SUM(F19:G19)</f>
        <v>47182.447</v>
      </c>
      <c r="F19" s="823">
        <v>29530.14</v>
      </c>
      <c r="G19" s="823">
        <v>17652.307000000001</v>
      </c>
      <c r="H19" s="823"/>
      <c r="I19" s="819">
        <f>SUM(J19:K19)</f>
        <v>2602.502</v>
      </c>
      <c r="J19" s="823">
        <v>1631.124</v>
      </c>
      <c r="K19" s="823">
        <v>971.37800000000004</v>
      </c>
      <c r="L19" s="824"/>
    </row>
    <row r="20" spans="1:13" ht="8.4" customHeight="1">
      <c r="A20" s="820"/>
      <c r="B20" s="818">
        <v>2012</v>
      </c>
      <c r="C20" s="819">
        <f>SUM(E20+I20)</f>
        <v>51765.19</v>
      </c>
      <c r="D20" s="823"/>
      <c r="E20" s="819">
        <f>SUM(F20:G20)</f>
        <v>49280.264999999999</v>
      </c>
      <c r="F20" s="823">
        <v>30431.016</v>
      </c>
      <c r="G20" s="823">
        <v>18849.249</v>
      </c>
      <c r="H20" s="823"/>
      <c r="I20" s="819">
        <f>SUM(J20:K20)</f>
        <v>2484.9250000000002</v>
      </c>
      <c r="J20" s="823">
        <v>1525.4849999999999</v>
      </c>
      <c r="K20" s="823">
        <v>959.44</v>
      </c>
      <c r="L20" s="824"/>
    </row>
    <row r="21" spans="1:13" ht="8.4" customHeight="1">
      <c r="A21" s="820"/>
      <c r="B21" s="818">
        <v>2013</v>
      </c>
      <c r="C21" s="819">
        <f>SUM(E21+I21)</f>
        <v>52156.700000000004</v>
      </c>
      <c r="D21" s="823"/>
      <c r="E21" s="819">
        <f>SUM(F21:G21)</f>
        <v>49549.331000000006</v>
      </c>
      <c r="F21" s="823">
        <v>30521.397000000001</v>
      </c>
      <c r="G21" s="823">
        <v>19027.934000000001</v>
      </c>
      <c r="H21" s="823"/>
      <c r="I21" s="819">
        <f>SUM(J21:K21)</f>
        <v>2607.3690000000001</v>
      </c>
      <c r="J21" s="823">
        <v>1610.2080000000001</v>
      </c>
      <c r="K21" s="823">
        <v>997.16099999999994</v>
      </c>
      <c r="L21" s="824"/>
    </row>
    <row r="22" spans="1:13" s="799" customFormat="1" ht="3" customHeight="1">
      <c r="A22" s="795"/>
      <c r="B22" s="813"/>
      <c r="C22" s="825"/>
      <c r="D22" s="825"/>
      <c r="E22" s="825"/>
      <c r="F22" s="825"/>
      <c r="G22" s="825"/>
      <c r="H22" s="825"/>
      <c r="I22" s="825"/>
      <c r="J22" s="825"/>
      <c r="K22" s="825"/>
      <c r="L22" s="798"/>
    </row>
    <row r="23" spans="1:13" s="799" customFormat="1" ht="3" customHeight="1">
      <c r="A23" s="795"/>
      <c r="B23" s="826"/>
      <c r="C23" s="827"/>
      <c r="D23" s="827"/>
      <c r="E23" s="827"/>
      <c r="F23" s="827"/>
      <c r="G23" s="827"/>
      <c r="H23" s="827"/>
      <c r="I23" s="827"/>
      <c r="J23" s="827"/>
      <c r="K23" s="827"/>
      <c r="L23" s="798"/>
    </row>
    <row r="24" spans="1:13" s="793" customFormat="1" ht="9.6" customHeight="1">
      <c r="A24" s="789"/>
      <c r="B24" s="790" t="s">
        <v>324</v>
      </c>
      <c r="C24" s="791"/>
      <c r="D24" s="791"/>
      <c r="E24" s="791"/>
      <c r="F24" s="792"/>
      <c r="G24" s="1292"/>
      <c r="H24" s="1292"/>
      <c r="I24" s="1292"/>
      <c r="J24" s="1292"/>
      <c r="K24" s="1292"/>
      <c r="L24" s="792"/>
    </row>
    <row r="25" spans="1:13" s="793" customFormat="1" ht="9.6" customHeight="1">
      <c r="A25" s="789"/>
      <c r="B25" s="794" t="s">
        <v>325</v>
      </c>
      <c r="C25" s="791"/>
      <c r="D25" s="791"/>
      <c r="E25" s="791"/>
      <c r="F25" s="792"/>
      <c r="G25" s="1292"/>
      <c r="H25" s="1292"/>
      <c r="I25" s="1292"/>
      <c r="J25" s="1292"/>
      <c r="K25" s="1292"/>
      <c r="L25" s="792"/>
    </row>
    <row r="26" spans="1:13" s="793" customFormat="1" ht="9.6" customHeight="1">
      <c r="A26" s="789"/>
      <c r="B26" s="794" t="s">
        <v>326</v>
      </c>
      <c r="C26" s="791"/>
      <c r="D26" s="791"/>
      <c r="E26" s="791"/>
      <c r="F26" s="792"/>
      <c r="G26" s="1292"/>
      <c r="H26" s="1292"/>
      <c r="I26" s="1292"/>
      <c r="J26" s="1292"/>
      <c r="K26" s="1292"/>
      <c r="L26" s="792"/>
    </row>
    <row r="27" spans="1:13" s="793" customFormat="1" ht="9.6" customHeight="1">
      <c r="A27" s="789"/>
      <c r="B27" s="794" t="s">
        <v>327</v>
      </c>
      <c r="C27" s="791"/>
      <c r="D27" s="791"/>
      <c r="E27" s="791"/>
      <c r="F27" s="792"/>
      <c r="G27" s="1292"/>
      <c r="H27" s="1292"/>
      <c r="I27" s="1292"/>
      <c r="J27" s="1292"/>
      <c r="K27" s="1292"/>
      <c r="L27" s="792"/>
    </row>
    <row r="28" spans="1:13" s="799" customFormat="1" ht="9.9" customHeight="1">
      <c r="A28" s="795"/>
      <c r="B28" s="1353" t="s">
        <v>594</v>
      </c>
      <c r="C28" s="827"/>
      <c r="D28" s="827"/>
      <c r="E28" s="827"/>
      <c r="F28" s="827"/>
      <c r="G28" s="827"/>
      <c r="H28" s="827"/>
      <c r="I28" s="827"/>
      <c r="J28" s="827"/>
      <c r="K28" s="827"/>
      <c r="L28" s="798"/>
    </row>
    <row r="29" spans="1:13" s="799" customFormat="1" ht="9.9" customHeight="1">
      <c r="A29" s="795"/>
      <c r="B29" s="790" t="s">
        <v>328</v>
      </c>
      <c r="C29" s="827"/>
      <c r="D29" s="827"/>
      <c r="E29" s="827"/>
      <c r="F29" s="827"/>
      <c r="G29" s="827"/>
      <c r="H29" s="827"/>
      <c r="I29" s="827"/>
      <c r="J29" s="827"/>
      <c r="K29" s="827"/>
      <c r="L29" s="798"/>
    </row>
    <row r="30" spans="1:13" s="799" customFormat="1" ht="4.5" customHeight="1">
      <c r="A30" s="828"/>
      <c r="B30" s="813"/>
      <c r="C30" s="829"/>
      <c r="D30" s="829"/>
      <c r="E30" s="829"/>
      <c r="F30" s="829"/>
      <c r="G30" s="829"/>
      <c r="H30" s="829"/>
      <c r="I30" s="829"/>
      <c r="J30" s="829"/>
      <c r="K30" s="829"/>
      <c r="L30" s="830"/>
    </row>
    <row r="31" spans="1:13" hidden="1">
      <c r="M31" s="86" t="s">
        <v>36</v>
      </c>
    </row>
    <row r="32" spans="1:13" ht="17.399999999999999" hidden="1">
      <c r="A32" s="831"/>
    </row>
  </sheetData>
  <sheetProtection sheet="1" objects="1" scenarios="1"/>
  <mergeCells count="1">
    <mergeCell ref="B8:B9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N74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5.5546875" style="86" customWidth="1"/>
    <col min="3" max="6" width="5.33203125" style="86" customWidth="1"/>
    <col min="7" max="7" width="5.5546875" style="86" customWidth="1"/>
    <col min="8" max="8" width="5.88671875" style="86" customWidth="1"/>
    <col min="9" max="9" width="5.5546875" style="86" customWidth="1"/>
    <col min="10" max="10" width="5.33203125" style="86" customWidth="1"/>
    <col min="11" max="12" width="0.88671875" style="86" customWidth="1"/>
    <col min="13" max="13" width="0.88671875" style="86" hidden="1" customWidth="1"/>
    <col min="14" max="14" width="0" style="86" hidden="1" customWidth="1"/>
    <col min="15" max="16384" width="11.44140625" style="86" hidden="1"/>
  </cols>
  <sheetData>
    <row r="1" spans="1:11" s="977" customFormat="1" ht="4.5" customHeight="1">
      <c r="A1" s="974"/>
      <c r="B1" s="975"/>
      <c r="C1" s="975"/>
      <c r="D1" s="975"/>
      <c r="E1" s="975"/>
      <c r="F1" s="975"/>
      <c r="G1" s="975"/>
      <c r="H1" s="975"/>
      <c r="I1" s="975"/>
      <c r="J1" s="975"/>
      <c r="K1" s="976"/>
    </row>
    <row r="2" spans="1:11" s="983" customFormat="1" ht="11.1" customHeight="1">
      <c r="A2" s="978"/>
      <c r="B2" s="979" t="s">
        <v>409</v>
      </c>
      <c r="C2" s="980"/>
      <c r="D2" s="981"/>
      <c r="E2" s="981"/>
      <c r="F2" s="39"/>
      <c r="G2" s="39"/>
      <c r="H2" s="927"/>
      <c r="I2" s="927"/>
      <c r="J2" s="1346" t="s">
        <v>410</v>
      </c>
      <c r="K2" s="982"/>
    </row>
    <row r="3" spans="1:11" s="983" customFormat="1" ht="11.1" customHeight="1">
      <c r="A3" s="978"/>
      <c r="B3" s="979" t="s">
        <v>411</v>
      </c>
      <c r="C3" s="980"/>
      <c r="D3" s="981"/>
      <c r="E3" s="981"/>
      <c r="F3" s="981"/>
      <c r="G3" s="981"/>
      <c r="H3" s="981"/>
      <c r="I3" s="981"/>
      <c r="J3" s="981"/>
      <c r="K3" s="982"/>
    </row>
    <row r="4" spans="1:11" s="983" customFormat="1" ht="11.1" customHeight="1">
      <c r="A4" s="978"/>
      <c r="B4" s="771" t="s">
        <v>392</v>
      </c>
      <c r="C4" s="980"/>
      <c r="D4" s="981"/>
      <c r="E4" s="981"/>
      <c r="F4" s="981"/>
      <c r="G4" s="981"/>
      <c r="H4" s="981"/>
      <c r="I4" s="981"/>
      <c r="J4" s="981"/>
      <c r="K4" s="982"/>
    </row>
    <row r="5" spans="1:11" s="983" customFormat="1" ht="11.1" customHeight="1">
      <c r="A5" s="978"/>
      <c r="B5" s="984" t="s">
        <v>412</v>
      </c>
      <c r="C5" s="981"/>
      <c r="D5" s="981"/>
      <c r="E5" s="981"/>
      <c r="F5" s="981"/>
      <c r="G5" s="981"/>
      <c r="H5" s="981"/>
      <c r="I5" s="981"/>
      <c r="J5" s="981"/>
      <c r="K5" s="982"/>
    </row>
    <row r="6" spans="1:11" s="977" customFormat="1" ht="3" customHeight="1">
      <c r="A6" s="985"/>
      <c r="B6" s="923"/>
      <c r="C6" s="923"/>
      <c r="D6" s="923"/>
      <c r="E6" s="923"/>
      <c r="F6" s="923"/>
      <c r="G6" s="923"/>
      <c r="H6" s="923"/>
      <c r="I6" s="923"/>
      <c r="J6" s="923"/>
      <c r="K6" s="986"/>
    </row>
    <row r="7" spans="1:11" s="977" customFormat="1" ht="3" customHeight="1">
      <c r="A7" s="985"/>
      <c r="B7" s="987"/>
      <c r="C7" s="987"/>
      <c r="D7" s="987"/>
      <c r="E7" s="987"/>
      <c r="F7" s="987"/>
      <c r="G7" s="987"/>
      <c r="H7" s="987"/>
      <c r="I7" s="987"/>
      <c r="J7" s="987"/>
      <c r="K7" s="986"/>
    </row>
    <row r="8" spans="1:11" s="977" customFormat="1" ht="9.6" customHeight="1">
      <c r="A8" s="985"/>
      <c r="B8" s="988" t="s">
        <v>413</v>
      </c>
      <c r="C8" s="987">
        <v>2005</v>
      </c>
      <c r="D8" s="39">
        <v>2006</v>
      </c>
      <c r="E8" s="987">
        <v>2007</v>
      </c>
      <c r="F8" s="987">
        <v>2008</v>
      </c>
      <c r="G8" s="987">
        <v>2009</v>
      </c>
      <c r="H8" s="39" t="s">
        <v>395</v>
      </c>
      <c r="I8" s="39" t="s">
        <v>69</v>
      </c>
      <c r="J8" s="39" t="s">
        <v>10</v>
      </c>
      <c r="K8" s="989"/>
    </row>
    <row r="9" spans="1:11" s="977" customFormat="1" ht="3" customHeight="1">
      <c r="A9" s="985"/>
      <c r="B9" s="990"/>
      <c r="C9" s="990"/>
      <c r="D9" s="923"/>
      <c r="E9" s="923"/>
      <c r="F9" s="923"/>
      <c r="G9" s="923"/>
      <c r="H9" s="923"/>
      <c r="I9" s="923"/>
      <c r="J9" s="923"/>
      <c r="K9" s="989"/>
    </row>
    <row r="10" spans="1:11" s="977" customFormat="1" ht="3" customHeight="1">
      <c r="A10" s="985"/>
      <c r="B10" s="988"/>
      <c r="C10" s="988"/>
      <c r="D10" s="987"/>
      <c r="E10" s="987"/>
      <c r="F10" s="987"/>
      <c r="G10" s="987"/>
      <c r="H10" s="987"/>
      <c r="I10" s="987"/>
      <c r="J10" s="987"/>
      <c r="K10" s="986"/>
    </row>
    <row r="11" spans="1:11" s="995" customFormat="1" ht="8.4" customHeight="1">
      <c r="A11" s="991"/>
      <c r="B11" s="992" t="s">
        <v>4</v>
      </c>
      <c r="C11" s="993">
        <v>57.4</v>
      </c>
      <c r="D11" s="993">
        <v>58.43</v>
      </c>
      <c r="E11" s="993">
        <v>58.6</v>
      </c>
      <c r="F11" s="993">
        <v>59.05</v>
      </c>
      <c r="G11" s="993">
        <v>58.07</v>
      </c>
      <c r="H11" s="993">
        <v>59.07</v>
      </c>
      <c r="I11" s="993">
        <v>58.45</v>
      </c>
      <c r="J11" s="993">
        <v>59.65</v>
      </c>
      <c r="K11" s="994"/>
    </row>
    <row r="12" spans="1:11" s="995" customFormat="1" ht="8.4" customHeight="1">
      <c r="A12" s="991"/>
      <c r="B12" s="996" t="s">
        <v>321</v>
      </c>
      <c r="C12" s="997"/>
      <c r="D12" s="998"/>
      <c r="E12" s="998"/>
      <c r="F12" s="998"/>
      <c r="G12" s="998"/>
      <c r="K12" s="994"/>
    </row>
    <row r="13" spans="1:11" s="995" customFormat="1" ht="8.4" customHeight="1">
      <c r="A13" s="991"/>
      <c r="B13" s="999" t="s">
        <v>290</v>
      </c>
      <c r="C13" s="1000">
        <v>77.7</v>
      </c>
      <c r="D13" s="1000">
        <v>78.650000000000006</v>
      </c>
      <c r="E13" s="1000">
        <v>78.2</v>
      </c>
      <c r="F13" s="1000">
        <v>78.290000000000006</v>
      </c>
      <c r="G13" s="1000">
        <v>76.75</v>
      </c>
      <c r="H13" s="998">
        <v>77.66</v>
      </c>
      <c r="I13" s="998">
        <v>76.75</v>
      </c>
      <c r="J13" s="998">
        <v>77.53</v>
      </c>
      <c r="K13" s="994"/>
    </row>
    <row r="14" spans="1:11" s="995" customFormat="1" ht="8.4" customHeight="1">
      <c r="A14" s="991"/>
      <c r="B14" s="999" t="s">
        <v>291</v>
      </c>
      <c r="C14" s="1000">
        <v>39.6</v>
      </c>
      <c r="D14" s="1000">
        <v>40.69</v>
      </c>
      <c r="E14" s="1000">
        <v>41.4</v>
      </c>
      <c r="F14" s="1000">
        <v>41.99</v>
      </c>
      <c r="G14" s="1000">
        <v>41.22</v>
      </c>
      <c r="H14" s="1000">
        <v>42.24</v>
      </c>
      <c r="I14" s="1000">
        <v>41.79</v>
      </c>
      <c r="J14" s="1000">
        <v>43.48</v>
      </c>
      <c r="K14" s="994"/>
    </row>
    <row r="15" spans="1:11" s="995" customFormat="1" ht="8.4" customHeight="1">
      <c r="A15" s="991"/>
      <c r="B15" s="996" t="s">
        <v>414</v>
      </c>
      <c r="C15" s="997"/>
      <c r="D15" s="998"/>
      <c r="E15" s="998"/>
      <c r="F15" s="998"/>
      <c r="G15" s="998"/>
      <c r="H15" s="998"/>
      <c r="I15" s="998"/>
      <c r="J15" s="998"/>
      <c r="K15" s="994"/>
    </row>
    <row r="16" spans="1:11" s="995" customFormat="1" ht="8.4" customHeight="1">
      <c r="A16" s="991"/>
      <c r="B16" s="999" t="s">
        <v>415</v>
      </c>
      <c r="C16" s="1000">
        <v>31.7</v>
      </c>
      <c r="D16" s="1000">
        <v>32.61</v>
      </c>
      <c r="E16" s="1000">
        <v>32.090000000000003</v>
      </c>
      <c r="F16" s="1000">
        <v>32.26</v>
      </c>
      <c r="G16" s="1000">
        <v>30.09</v>
      </c>
      <c r="H16" s="1000">
        <v>31.78</v>
      </c>
      <c r="I16" s="1000">
        <v>30.53</v>
      </c>
      <c r="J16" s="1000">
        <v>31.38</v>
      </c>
      <c r="K16" s="994"/>
    </row>
    <row r="17" spans="1:14" s="995" customFormat="1" ht="8.4" customHeight="1">
      <c r="A17" s="991"/>
      <c r="B17" s="999" t="s">
        <v>416</v>
      </c>
      <c r="C17" s="1000">
        <v>64.95</v>
      </c>
      <c r="D17" s="1000">
        <v>65.63</v>
      </c>
      <c r="E17" s="1000">
        <v>65.97</v>
      </c>
      <c r="F17" s="1000">
        <v>66.44</v>
      </c>
      <c r="G17" s="1000">
        <v>65.790000000000006</v>
      </c>
      <c r="H17" s="1000">
        <v>66.680000000000007</v>
      </c>
      <c r="I17" s="1000">
        <v>66.459999999999994</v>
      </c>
      <c r="J17" s="1000">
        <v>67.19</v>
      </c>
      <c r="K17" s="994"/>
    </row>
    <row r="18" spans="1:14" s="995" customFormat="1" ht="8.4" customHeight="1">
      <c r="A18" s="991"/>
      <c r="B18" s="999" t="s">
        <v>417</v>
      </c>
      <c r="C18" s="1000">
        <v>71.55</v>
      </c>
      <c r="D18" s="1000">
        <v>72.7</v>
      </c>
      <c r="E18" s="1000">
        <v>73.14</v>
      </c>
      <c r="F18" s="1000">
        <v>73.5</v>
      </c>
      <c r="G18" s="1000">
        <v>73.17</v>
      </c>
      <c r="H18" s="1000">
        <v>74.19</v>
      </c>
      <c r="I18" s="1000">
        <v>73.41</v>
      </c>
      <c r="J18" s="1000">
        <v>75.45</v>
      </c>
      <c r="K18" s="994"/>
    </row>
    <row r="19" spans="1:14" s="995" customFormat="1" ht="8.4" customHeight="1">
      <c r="A19" s="991"/>
      <c r="B19" s="999" t="s">
        <v>418</v>
      </c>
      <c r="C19" s="1000">
        <v>72.099999999999994</v>
      </c>
      <c r="D19" s="1000">
        <v>72.97</v>
      </c>
      <c r="E19" s="1000">
        <v>73.66</v>
      </c>
      <c r="F19" s="1000">
        <v>74.180000000000007</v>
      </c>
      <c r="G19" s="1000">
        <v>73.59</v>
      </c>
      <c r="H19" s="1000">
        <v>74.33</v>
      </c>
      <c r="I19" s="1000">
        <v>74.05</v>
      </c>
      <c r="J19" s="1000">
        <v>74.53</v>
      </c>
      <c r="K19" s="994"/>
    </row>
    <row r="20" spans="1:14" s="995" customFormat="1" ht="8.4" customHeight="1">
      <c r="A20" s="991"/>
      <c r="B20" s="999" t="s">
        <v>419</v>
      </c>
      <c r="C20" s="1000">
        <v>62.86</v>
      </c>
      <c r="D20" s="1000">
        <v>64.12</v>
      </c>
      <c r="E20" s="1000">
        <v>64.62</v>
      </c>
      <c r="F20" s="1000">
        <v>65.2</v>
      </c>
      <c r="G20" s="1000">
        <v>64.709999999999994</v>
      </c>
      <c r="H20" s="1000">
        <v>64.98</v>
      </c>
      <c r="I20" s="1000">
        <v>64.7</v>
      </c>
      <c r="J20" s="1000">
        <v>66.239999999999995</v>
      </c>
      <c r="K20" s="994"/>
    </row>
    <row r="21" spans="1:14" s="995" customFormat="1" ht="8.4" customHeight="1">
      <c r="A21" s="991"/>
      <c r="B21" s="999" t="s">
        <v>420</v>
      </c>
      <c r="C21" s="1000">
        <v>34.67</v>
      </c>
      <c r="D21" s="1000">
        <v>35.26</v>
      </c>
      <c r="E21" s="1000">
        <v>34.68</v>
      </c>
      <c r="F21" s="1000">
        <v>35.17</v>
      </c>
      <c r="G21" s="1000">
        <v>33.450000000000003</v>
      </c>
      <c r="H21" s="1000">
        <v>35.24</v>
      </c>
      <c r="I21" s="1000">
        <v>33.409999999999997</v>
      </c>
      <c r="J21" s="1000">
        <v>34.909999999999997</v>
      </c>
      <c r="K21" s="994"/>
    </row>
    <row r="22" spans="1:14" s="995" customFormat="1" ht="8.4" customHeight="1">
      <c r="A22" s="991"/>
      <c r="B22" s="999" t="s">
        <v>361</v>
      </c>
      <c r="C22" s="1000">
        <v>43.25</v>
      </c>
      <c r="D22" s="1000">
        <v>41.92</v>
      </c>
      <c r="E22" s="1000">
        <v>42.56</v>
      </c>
      <c r="F22" s="1000">
        <v>42.47</v>
      </c>
      <c r="G22" s="1000">
        <v>38.869999999999997</v>
      </c>
      <c r="H22" s="1000">
        <v>42.43</v>
      </c>
      <c r="I22" s="1000">
        <v>51.69</v>
      </c>
      <c r="J22" s="1000">
        <v>42.04</v>
      </c>
      <c r="K22" s="994"/>
    </row>
    <row r="23" spans="1:14" s="977" customFormat="1" ht="3" customHeight="1">
      <c r="A23" s="985"/>
      <c r="B23" s="1001"/>
      <c r="C23" s="1001"/>
      <c r="D23" s="923"/>
      <c r="E23" s="923"/>
      <c r="F23" s="923"/>
      <c r="G23" s="923"/>
      <c r="H23" s="923"/>
      <c r="I23" s="923"/>
      <c r="J23" s="923"/>
      <c r="K23" s="986"/>
    </row>
    <row r="24" spans="1:14" s="977" customFormat="1" ht="3" customHeight="1">
      <c r="A24" s="985"/>
      <c r="B24" s="996"/>
      <c r="C24" s="996"/>
      <c r="D24" s="987"/>
      <c r="E24" s="987"/>
      <c r="F24" s="987"/>
      <c r="G24" s="987"/>
      <c r="H24" s="987"/>
      <c r="I24" s="987"/>
      <c r="J24" s="987"/>
      <c r="K24" s="986"/>
    </row>
    <row r="25" spans="1:14" s="793" customFormat="1" ht="9.6" customHeight="1">
      <c r="A25" s="789"/>
      <c r="B25" s="790" t="s">
        <v>397</v>
      </c>
      <c r="C25" s="791"/>
      <c r="D25" s="791"/>
      <c r="E25" s="791"/>
      <c r="F25" s="1292"/>
      <c r="G25" s="1292"/>
      <c r="H25" s="1292"/>
      <c r="I25" s="1292"/>
      <c r="J25" s="1292"/>
      <c r="K25" s="792"/>
      <c r="L25" s="1292"/>
      <c r="M25" s="1292"/>
      <c r="N25" s="1292"/>
    </row>
    <row r="26" spans="1:14" s="793" customFormat="1" ht="9.6" customHeight="1">
      <c r="A26" s="789"/>
      <c r="B26" s="790" t="s">
        <v>398</v>
      </c>
      <c r="C26" s="791"/>
      <c r="D26" s="791"/>
      <c r="E26" s="791"/>
      <c r="F26" s="792"/>
      <c r="G26" s="1292"/>
      <c r="H26" s="1292"/>
      <c r="I26" s="1292"/>
      <c r="J26" s="1292"/>
      <c r="K26" s="792"/>
      <c r="L26" s="1292"/>
      <c r="M26" s="1292"/>
      <c r="N26" s="1292"/>
    </row>
    <row r="27" spans="1:14" s="793" customFormat="1" ht="9.6" customHeight="1">
      <c r="A27" s="789"/>
      <c r="B27" s="790" t="s">
        <v>399</v>
      </c>
      <c r="C27" s="791"/>
      <c r="D27" s="791"/>
      <c r="E27" s="791"/>
      <c r="F27" s="792"/>
      <c r="G27" s="1292"/>
      <c r="H27" s="1292"/>
      <c r="I27" s="1292"/>
      <c r="J27" s="1292"/>
      <c r="K27" s="792"/>
      <c r="L27" s="1292"/>
      <c r="M27" s="1292"/>
      <c r="N27" s="1292"/>
    </row>
    <row r="28" spans="1:14" s="793" customFormat="1" ht="9.6" customHeight="1">
      <c r="A28" s="789"/>
      <c r="B28" s="790" t="s">
        <v>400</v>
      </c>
      <c r="C28" s="791"/>
      <c r="D28" s="791"/>
      <c r="E28" s="791"/>
      <c r="F28" s="792"/>
      <c r="G28" s="1292"/>
      <c r="H28" s="1292"/>
      <c r="I28" s="1292"/>
      <c r="J28" s="1292"/>
      <c r="K28" s="792"/>
      <c r="L28" s="1292"/>
      <c r="M28" s="1292"/>
      <c r="N28" s="1292"/>
    </row>
    <row r="29" spans="1:14" s="793" customFormat="1" ht="9.6" customHeight="1">
      <c r="A29" s="789"/>
      <c r="B29" s="790" t="s">
        <v>401</v>
      </c>
      <c r="C29" s="791"/>
      <c r="D29" s="791"/>
      <c r="E29" s="791"/>
      <c r="F29" s="792"/>
      <c r="G29" s="1292"/>
      <c r="H29" s="1292"/>
      <c r="I29" s="1292"/>
      <c r="J29" s="1292"/>
      <c r="K29" s="792"/>
      <c r="L29" s="1292"/>
      <c r="M29" s="1292"/>
      <c r="N29" s="1292"/>
    </row>
    <row r="30" spans="1:14" s="793" customFormat="1" ht="9.6" customHeight="1">
      <c r="A30" s="789"/>
      <c r="B30" s="790" t="s">
        <v>402</v>
      </c>
      <c r="C30" s="791"/>
      <c r="D30" s="791"/>
      <c r="E30" s="791"/>
      <c r="F30" s="792"/>
      <c r="G30" s="1292"/>
      <c r="H30" s="1292"/>
      <c r="I30" s="1292"/>
      <c r="J30" s="1292"/>
      <c r="K30" s="792"/>
      <c r="L30" s="1292"/>
      <c r="M30" s="1292"/>
      <c r="N30" s="1292"/>
    </row>
    <row r="31" spans="1:14" s="793" customFormat="1" ht="9.6" customHeight="1">
      <c r="A31" s="789"/>
      <c r="B31" s="790" t="s">
        <v>403</v>
      </c>
      <c r="C31" s="791"/>
      <c r="D31" s="791"/>
      <c r="E31" s="791"/>
      <c r="F31" s="1292"/>
      <c r="G31" s="1292"/>
      <c r="H31" s="1292"/>
      <c r="I31" s="1292"/>
      <c r="J31" s="1292"/>
      <c r="K31" s="792"/>
      <c r="L31" s="1292"/>
      <c r="M31" s="1292"/>
      <c r="N31" s="1292"/>
    </row>
    <row r="32" spans="1:14" s="793" customFormat="1" ht="9.6" customHeight="1">
      <c r="A32" s="789"/>
      <c r="B32" s="790" t="s">
        <v>404</v>
      </c>
      <c r="C32" s="791"/>
      <c r="D32" s="791"/>
      <c r="E32" s="791"/>
      <c r="F32" s="1292"/>
      <c r="G32" s="1292"/>
      <c r="H32" s="1292"/>
      <c r="I32" s="1292"/>
      <c r="J32" s="1292"/>
      <c r="K32" s="792"/>
      <c r="L32" s="1292"/>
      <c r="M32" s="1292"/>
      <c r="N32" s="1292"/>
    </row>
    <row r="33" spans="1:14" s="995" customFormat="1" ht="9" customHeight="1">
      <c r="A33" s="991"/>
      <c r="B33" s="790" t="s">
        <v>405</v>
      </c>
      <c r="C33" s="987"/>
      <c r="D33" s="987"/>
      <c r="E33" s="987"/>
      <c r="F33" s="987"/>
      <c r="G33" s="987"/>
      <c r="H33" s="987"/>
      <c r="I33" s="987"/>
      <c r="J33" s="987"/>
      <c r="K33" s="994"/>
      <c r="M33" s="987"/>
      <c r="N33" s="987"/>
    </row>
    <row r="34" spans="1:14" s="995" customFormat="1" ht="9" customHeight="1">
      <c r="A34" s="991"/>
      <c r="B34" s="790" t="s">
        <v>406</v>
      </c>
      <c r="C34" s="987"/>
      <c r="D34" s="987"/>
      <c r="E34" s="987"/>
      <c r="F34" s="987"/>
      <c r="G34" s="987"/>
      <c r="H34" s="987"/>
      <c r="I34" s="987"/>
      <c r="J34" s="987"/>
      <c r="K34" s="994"/>
    </row>
    <row r="35" spans="1:14" s="977" customFormat="1" ht="4.5" customHeight="1">
      <c r="A35" s="1002"/>
      <c r="B35" s="1003"/>
      <c r="C35" s="1003"/>
      <c r="D35" s="923"/>
      <c r="E35" s="923"/>
      <c r="F35" s="923"/>
      <c r="G35" s="923"/>
      <c r="H35" s="923"/>
      <c r="I35" s="923"/>
      <c r="J35" s="923"/>
      <c r="K35" s="1004"/>
    </row>
    <row r="36" spans="1:14" hidden="1">
      <c r="L36" s="86" t="s">
        <v>36</v>
      </c>
    </row>
    <row r="37" spans="1:14" hidden="1"/>
    <row r="38" spans="1:14" hidden="1"/>
    <row r="39" spans="1:14" hidden="1"/>
    <row r="40" spans="1:14" hidden="1"/>
    <row r="41" spans="1:14" hidden="1"/>
    <row r="42" spans="1:14" hidden="1"/>
    <row r="43" spans="1:14" hidden="1"/>
    <row r="44" spans="1:14" hidden="1"/>
    <row r="45" spans="1:14" hidden="1"/>
    <row r="46" spans="1:14" hidden="1"/>
    <row r="47" spans="1:14" hidden="1"/>
    <row r="48" spans="1:14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3:10" hidden="1"/>
    <row r="66" spans="3:10" hidden="1"/>
    <row r="67" spans="3:10" hidden="1"/>
    <row r="68" spans="3:10" hidden="1"/>
    <row r="69" spans="3:10" hidden="1"/>
    <row r="70" spans="3:10" hidden="1"/>
    <row r="71" spans="3:10" hidden="1"/>
    <row r="72" spans="3:10" hidden="1"/>
    <row r="73" spans="3:10" hidden="1"/>
    <row r="74" spans="3:10" hidden="1">
      <c r="C74" s="1005"/>
      <c r="D74" s="1005"/>
      <c r="E74" s="1005"/>
      <c r="F74" s="1005"/>
      <c r="G74" s="1005"/>
      <c r="H74" s="1005"/>
      <c r="I74" s="1005"/>
      <c r="J74" s="1005"/>
    </row>
  </sheetData>
  <sheetProtection sheet="1" objects="1" scenarios="1"/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69"/>
  <sheetViews>
    <sheetView showGridLines="0" showRowColHeaders="0" zoomScale="140" zoomScaleNormal="140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ColWidth="0" defaultRowHeight="13.2" zeroHeight="1"/>
  <cols>
    <col min="1" max="1" width="0.88671875" style="86" customWidth="1"/>
    <col min="2" max="2" width="7.44140625" style="86" customWidth="1"/>
    <col min="3" max="3" width="9.88671875" style="86" customWidth="1"/>
    <col min="4" max="4" width="11.109375" style="86" customWidth="1"/>
    <col min="5" max="5" width="10.5546875" style="86" customWidth="1"/>
    <col min="6" max="6" width="10.33203125" style="86" customWidth="1"/>
    <col min="7" max="7" width="9.6640625" style="86" customWidth="1"/>
    <col min="8" max="9" width="0.88671875" style="86" customWidth="1"/>
    <col min="10" max="16384" width="10.6640625" style="86" hidden="1"/>
  </cols>
  <sheetData>
    <row r="1" spans="1:9" s="799" customFormat="1" ht="4.5" customHeight="1">
      <c r="A1" s="803"/>
      <c r="B1" s="804"/>
      <c r="C1" s="804"/>
      <c r="D1" s="804"/>
      <c r="E1" s="804"/>
      <c r="F1" s="804"/>
      <c r="G1" s="804"/>
      <c r="H1" s="805"/>
    </row>
    <row r="2" spans="1:9" s="809" customFormat="1" ht="11.1" customHeight="1">
      <c r="A2" s="806"/>
      <c r="B2" s="832" t="s">
        <v>334</v>
      </c>
      <c r="C2" s="833"/>
      <c r="D2" s="833"/>
      <c r="E2" s="946"/>
      <c r="F2" s="808"/>
      <c r="G2" s="1346" t="s">
        <v>335</v>
      </c>
      <c r="H2" s="810"/>
    </row>
    <row r="3" spans="1:9" s="809" customFormat="1" ht="11.1" customHeight="1">
      <c r="A3" s="806"/>
      <c r="B3" s="771" t="s">
        <v>319</v>
      </c>
      <c r="C3" s="834"/>
      <c r="D3" s="834"/>
      <c r="E3" s="834"/>
      <c r="F3" s="808"/>
      <c r="G3" s="113"/>
      <c r="H3" s="810"/>
    </row>
    <row r="4" spans="1:9" s="809" customFormat="1" ht="11.1" customHeight="1">
      <c r="A4" s="806"/>
      <c r="B4" s="774" t="s">
        <v>320</v>
      </c>
      <c r="C4" s="834"/>
      <c r="D4" s="834"/>
      <c r="E4" s="834"/>
      <c r="F4" s="808"/>
      <c r="G4" s="835"/>
      <c r="H4" s="810"/>
    </row>
    <row r="5" spans="1:9" s="799" customFormat="1" ht="3" customHeight="1">
      <c r="A5" s="795"/>
      <c r="B5" s="813"/>
      <c r="C5" s="813"/>
      <c r="D5" s="813"/>
      <c r="E5" s="813"/>
      <c r="F5" s="813"/>
      <c r="G5" s="836"/>
      <c r="H5" s="798"/>
    </row>
    <row r="6" spans="1:9" s="799" customFormat="1" ht="3" customHeight="1">
      <c r="A6" s="795"/>
      <c r="B6" s="800"/>
      <c r="C6" s="800"/>
      <c r="D6" s="800"/>
      <c r="E6" s="800"/>
      <c r="F6" s="800"/>
      <c r="G6" s="835"/>
      <c r="H6" s="798"/>
    </row>
    <row r="7" spans="1:9" s="793" customFormat="1" ht="8.4" customHeight="1">
      <c r="A7" s="789"/>
      <c r="B7" s="1365" t="s">
        <v>321</v>
      </c>
      <c r="C7" s="1362" t="s">
        <v>4</v>
      </c>
      <c r="D7" s="1362" t="s">
        <v>336</v>
      </c>
      <c r="E7" s="1362" t="s">
        <v>337</v>
      </c>
      <c r="F7" s="1362" t="s">
        <v>338</v>
      </c>
      <c r="G7" s="1362" t="s">
        <v>265</v>
      </c>
      <c r="H7" s="792"/>
    </row>
    <row r="8" spans="1:9" s="793" customFormat="1" ht="8.4" customHeight="1">
      <c r="A8" s="789"/>
      <c r="B8" s="1365"/>
      <c r="C8" s="1362"/>
      <c r="D8" s="1362"/>
      <c r="E8" s="1362"/>
      <c r="F8" s="1362"/>
      <c r="G8" s="1362"/>
      <c r="H8" s="792"/>
    </row>
    <row r="9" spans="1:9" s="799" customFormat="1" ht="3" customHeight="1">
      <c r="A9" s="795"/>
      <c r="B9" s="813"/>
      <c r="C9" s="813"/>
      <c r="D9" s="813"/>
      <c r="E9" s="813"/>
      <c r="F9" s="837"/>
      <c r="G9" s="836"/>
      <c r="H9" s="798"/>
    </row>
    <row r="10" spans="1:9" s="799" customFormat="1" ht="3" customHeight="1">
      <c r="A10" s="795"/>
      <c r="B10" s="800"/>
      <c r="C10" s="800"/>
      <c r="D10" s="800"/>
      <c r="E10" s="800"/>
      <c r="F10" s="838"/>
      <c r="G10" s="835"/>
      <c r="H10" s="798"/>
    </row>
    <row r="11" spans="1:9" s="799" customFormat="1" ht="9" customHeight="1">
      <c r="A11" s="795"/>
      <c r="B11" s="781">
        <v>2005</v>
      </c>
      <c r="C11" s="800"/>
      <c r="D11" s="800"/>
      <c r="E11" s="800"/>
      <c r="F11" s="838"/>
      <c r="G11" s="835"/>
      <c r="H11" s="798"/>
    </row>
    <row r="12" spans="1:9" s="843" customFormat="1" ht="9" customHeight="1">
      <c r="A12" s="839"/>
      <c r="B12" s="781" t="s">
        <v>4</v>
      </c>
      <c r="C12" s="840">
        <f>SUM(C13:C14)</f>
        <v>40791.813999999998</v>
      </c>
      <c r="D12" s="840">
        <f>SUM(D13:D14)</f>
        <v>6059.8220000000001</v>
      </c>
      <c r="E12" s="840">
        <f>SUM(E13:E14)</f>
        <v>10405.790000000001</v>
      </c>
      <c r="F12" s="840">
        <f>SUM(F13:F14)</f>
        <v>24077.987000000001</v>
      </c>
      <c r="G12" s="840">
        <f>SUM(G13:G14)</f>
        <v>248.215</v>
      </c>
      <c r="H12" s="841"/>
      <c r="I12" s="842"/>
    </row>
    <row r="13" spans="1:9" s="799" customFormat="1" ht="9" customHeight="1">
      <c r="A13" s="795"/>
      <c r="B13" s="1290" t="s">
        <v>290</v>
      </c>
      <c r="C13" s="844">
        <f>SUM(D13:G13)</f>
        <v>25853.079000000002</v>
      </c>
      <c r="D13" s="845">
        <v>5332.4430000000002</v>
      </c>
      <c r="E13" s="845">
        <v>7599.7939999999999</v>
      </c>
      <c r="F13" s="845">
        <v>12749.441999999999</v>
      </c>
      <c r="G13" s="845">
        <v>171.4</v>
      </c>
      <c r="H13" s="846"/>
      <c r="I13" s="847"/>
    </row>
    <row r="14" spans="1:9" s="799" customFormat="1" ht="9" customHeight="1">
      <c r="A14" s="795"/>
      <c r="B14" s="1290" t="s">
        <v>291</v>
      </c>
      <c r="C14" s="844">
        <f>SUM(D14:G14)</f>
        <v>14938.735000000001</v>
      </c>
      <c r="D14" s="845">
        <v>727.37900000000002</v>
      </c>
      <c r="E14" s="845">
        <v>2805.9960000000001</v>
      </c>
      <c r="F14" s="845">
        <v>11328.545</v>
      </c>
      <c r="G14" s="845">
        <v>76.814999999999998</v>
      </c>
      <c r="H14" s="846"/>
      <c r="I14" s="847"/>
    </row>
    <row r="15" spans="1:9" s="799" customFormat="1" ht="4.2" customHeight="1">
      <c r="A15" s="795"/>
      <c r="B15" s="1290"/>
      <c r="C15" s="844"/>
      <c r="D15" s="845"/>
      <c r="E15" s="845"/>
      <c r="F15" s="845"/>
      <c r="G15" s="845"/>
      <c r="H15" s="846"/>
      <c r="I15" s="847"/>
    </row>
    <row r="16" spans="1:9" s="799" customFormat="1" ht="9" customHeight="1">
      <c r="A16" s="795"/>
      <c r="B16" s="781">
        <v>2006</v>
      </c>
      <c r="C16" s="844"/>
      <c r="D16" s="845"/>
      <c r="E16" s="845"/>
      <c r="F16" s="845"/>
      <c r="G16" s="845"/>
      <c r="H16" s="846"/>
      <c r="I16" s="847"/>
    </row>
    <row r="17" spans="1:9" s="843" customFormat="1" ht="9" customHeight="1">
      <c r="A17" s="839"/>
      <c r="B17" s="781" t="s">
        <v>4</v>
      </c>
      <c r="C17" s="840">
        <f>SUM(C18:C19)</f>
        <v>42197.775000000001</v>
      </c>
      <c r="D17" s="840">
        <f>SUM(D18:D19)</f>
        <v>6033.0010000000002</v>
      </c>
      <c r="E17" s="840">
        <f>SUM(E18:E19)</f>
        <v>10803.115</v>
      </c>
      <c r="F17" s="840">
        <f>SUM(F18:F19)</f>
        <v>25051.946</v>
      </c>
      <c r="G17" s="840">
        <f>SUM(G18:G19)</f>
        <v>309.71300000000002</v>
      </c>
      <c r="H17" s="841"/>
      <c r="I17" s="842"/>
    </row>
    <row r="18" spans="1:9" s="799" customFormat="1" ht="9" customHeight="1">
      <c r="A18" s="795"/>
      <c r="B18" s="1290" t="s">
        <v>290</v>
      </c>
      <c r="C18" s="844">
        <f>SUM(D18:G18)</f>
        <v>26597.896000000001</v>
      </c>
      <c r="D18" s="845">
        <v>5298.5410000000002</v>
      </c>
      <c r="E18" s="845">
        <v>7951.5969999999998</v>
      </c>
      <c r="F18" s="845">
        <v>13139.537</v>
      </c>
      <c r="G18" s="845">
        <v>208.221</v>
      </c>
      <c r="H18" s="846"/>
      <c r="I18" s="847"/>
    </row>
    <row r="19" spans="1:9" s="799" customFormat="1" ht="9" customHeight="1">
      <c r="A19" s="795"/>
      <c r="B19" s="1290" t="s">
        <v>291</v>
      </c>
      <c r="C19" s="844">
        <f>SUM(D19:G19)</f>
        <v>15599.878999999999</v>
      </c>
      <c r="D19" s="845">
        <v>734.46</v>
      </c>
      <c r="E19" s="845">
        <v>2851.518</v>
      </c>
      <c r="F19" s="845">
        <v>11912.409</v>
      </c>
      <c r="G19" s="845">
        <v>101.492</v>
      </c>
      <c r="H19" s="846"/>
      <c r="I19" s="847"/>
    </row>
    <row r="20" spans="1:9" s="799" customFormat="1" ht="4.2" customHeight="1">
      <c r="A20" s="795"/>
      <c r="B20" s="1290"/>
      <c r="C20" s="844"/>
      <c r="D20" s="845"/>
      <c r="E20" s="845"/>
      <c r="F20" s="845"/>
      <c r="G20" s="845"/>
      <c r="H20" s="846"/>
      <c r="I20" s="847"/>
    </row>
    <row r="21" spans="1:9" s="799" customFormat="1" ht="9" customHeight="1">
      <c r="A21" s="795"/>
      <c r="B21" s="781">
        <v>2007</v>
      </c>
      <c r="C21" s="844"/>
      <c r="D21" s="845"/>
      <c r="E21" s="845"/>
      <c r="F21" s="845"/>
      <c r="G21" s="845"/>
      <c r="H21" s="846"/>
      <c r="I21" s="847"/>
    </row>
    <row r="22" spans="1:9" s="843" customFormat="1" ht="9" customHeight="1">
      <c r="A22" s="839"/>
      <c r="B22" s="781" t="s">
        <v>4</v>
      </c>
      <c r="C22" s="840">
        <f>SUM(C23:C24)</f>
        <v>42906.656000000003</v>
      </c>
      <c r="D22" s="840">
        <f>SUM(D23:D24)</f>
        <v>5772.4189999999999</v>
      </c>
      <c r="E22" s="840">
        <f>SUM(E23:E24)</f>
        <v>11033.359</v>
      </c>
      <c r="F22" s="840">
        <f>SUM(F23:F24)</f>
        <v>25788.671999999999</v>
      </c>
      <c r="G22" s="840">
        <f>SUM(G23:G24)</f>
        <v>312.20600000000002</v>
      </c>
      <c r="H22" s="841"/>
      <c r="I22" s="842"/>
    </row>
    <row r="23" spans="1:9" s="799" customFormat="1" ht="9" customHeight="1">
      <c r="A23" s="795"/>
      <c r="B23" s="1290" t="s">
        <v>290</v>
      </c>
      <c r="C23" s="844">
        <f>SUM(D23:G23)</f>
        <v>26840.614000000001</v>
      </c>
      <c r="D23" s="845">
        <v>5072.4399999999996</v>
      </c>
      <c r="E23" s="845">
        <v>8165.25</v>
      </c>
      <c r="F23" s="845">
        <v>13396.151</v>
      </c>
      <c r="G23" s="845">
        <v>206.773</v>
      </c>
      <c r="H23" s="846"/>
      <c r="I23" s="847"/>
    </row>
    <row r="24" spans="1:9" s="799" customFormat="1" ht="9" customHeight="1">
      <c r="A24" s="795"/>
      <c r="B24" s="1290" t="s">
        <v>291</v>
      </c>
      <c r="C24" s="844">
        <f>SUM(D24:G24)</f>
        <v>16066.042000000001</v>
      </c>
      <c r="D24" s="845">
        <v>699.97900000000004</v>
      </c>
      <c r="E24" s="845">
        <v>2868.1089999999999</v>
      </c>
      <c r="F24" s="845">
        <v>12392.521000000001</v>
      </c>
      <c r="G24" s="845">
        <v>105.43300000000001</v>
      </c>
      <c r="H24" s="846"/>
      <c r="I24" s="847"/>
    </row>
    <row r="25" spans="1:9" s="799" customFormat="1" ht="4.2" customHeight="1">
      <c r="A25" s="795"/>
      <c r="B25" s="1290"/>
      <c r="C25" s="844"/>
      <c r="D25" s="845"/>
      <c r="E25" s="845"/>
      <c r="F25" s="845"/>
      <c r="G25" s="845"/>
      <c r="H25" s="846"/>
      <c r="I25" s="847"/>
    </row>
    <row r="26" spans="1:9" s="799" customFormat="1" ht="9" customHeight="1">
      <c r="A26" s="795"/>
      <c r="B26" s="781">
        <v>2008</v>
      </c>
      <c r="C26" s="844"/>
      <c r="D26" s="845"/>
      <c r="E26" s="845"/>
      <c r="F26" s="845"/>
      <c r="G26" s="845"/>
      <c r="H26" s="846"/>
      <c r="I26" s="847"/>
    </row>
    <row r="27" spans="1:9" s="843" customFormat="1" ht="9" customHeight="1">
      <c r="A27" s="839"/>
      <c r="B27" s="781" t="s">
        <v>4</v>
      </c>
      <c r="C27" s="840">
        <f>SUM(C28:C29)</f>
        <v>43866.695999999996</v>
      </c>
      <c r="D27" s="840">
        <f>SUM(D28:D29)</f>
        <v>5758.5630000000001</v>
      </c>
      <c r="E27" s="840">
        <f>SUM(E28:E29)</f>
        <v>11180.999</v>
      </c>
      <c r="F27" s="840">
        <f>SUM(F28:F29)</f>
        <v>26594.105</v>
      </c>
      <c r="G27" s="840">
        <f>SUM(G28:G29)</f>
        <v>333.029</v>
      </c>
      <c r="H27" s="841"/>
      <c r="I27" s="842"/>
    </row>
    <row r="28" spans="1:9" s="799" customFormat="1" ht="9" customHeight="1">
      <c r="A28" s="795"/>
      <c r="B28" s="1290" t="s">
        <v>290</v>
      </c>
      <c r="C28" s="844">
        <f>SUM(D28:G28)</f>
        <v>27401.679</v>
      </c>
      <c r="D28" s="845">
        <v>5092.7740000000003</v>
      </c>
      <c r="E28" s="845">
        <v>8254.4619999999995</v>
      </c>
      <c r="F28" s="845">
        <v>13828.871999999999</v>
      </c>
      <c r="G28" s="845">
        <v>225.571</v>
      </c>
      <c r="H28" s="846"/>
      <c r="I28" s="847"/>
    </row>
    <row r="29" spans="1:9" s="799" customFormat="1" ht="9" customHeight="1">
      <c r="A29" s="795"/>
      <c r="B29" s="1290" t="s">
        <v>291</v>
      </c>
      <c r="C29" s="844">
        <f>SUM(D29:G29)</f>
        <v>16465.017</v>
      </c>
      <c r="D29" s="845">
        <v>665.78899999999999</v>
      </c>
      <c r="E29" s="845">
        <v>2926.5369999999998</v>
      </c>
      <c r="F29" s="845">
        <v>12765.233</v>
      </c>
      <c r="G29" s="845">
        <v>107.458</v>
      </c>
      <c r="H29" s="846"/>
      <c r="I29" s="847"/>
    </row>
    <row r="30" spans="1:9" s="799" customFormat="1" ht="4.2" customHeight="1">
      <c r="A30" s="795"/>
      <c r="B30" s="1290"/>
      <c r="C30" s="844"/>
      <c r="D30" s="845"/>
      <c r="E30" s="845"/>
      <c r="F30" s="845"/>
      <c r="G30" s="845"/>
      <c r="H30" s="846"/>
      <c r="I30" s="847"/>
    </row>
    <row r="31" spans="1:9" s="799" customFormat="1" ht="9" customHeight="1">
      <c r="A31" s="795"/>
      <c r="B31" s="781">
        <v>2009</v>
      </c>
      <c r="C31" s="844"/>
      <c r="D31" s="845"/>
      <c r="E31" s="845"/>
      <c r="F31" s="845"/>
      <c r="G31" s="845"/>
      <c r="H31" s="846"/>
      <c r="I31" s="847"/>
    </row>
    <row r="32" spans="1:9" s="843" customFormat="1" ht="9" customHeight="1">
      <c r="A32" s="839"/>
      <c r="B32" s="781" t="s">
        <v>4</v>
      </c>
      <c r="C32" s="840">
        <f>SUM(C33:C34)</f>
        <v>43344.281000000003</v>
      </c>
      <c r="D32" s="840">
        <f>SUM(D33:D34)</f>
        <v>5644.808</v>
      </c>
      <c r="E32" s="840">
        <f>SUM(E33:E34)</f>
        <v>10422.041999999999</v>
      </c>
      <c r="F32" s="840">
        <f>SUM(F33:F34)</f>
        <v>26969.855000000003</v>
      </c>
      <c r="G32" s="840">
        <f>SUM(G33:G34)</f>
        <v>307.57600000000002</v>
      </c>
      <c r="H32" s="841"/>
      <c r="I32" s="842"/>
    </row>
    <row r="33" spans="1:9" s="799" customFormat="1" ht="9" customHeight="1">
      <c r="A33" s="795"/>
      <c r="B33" s="1290" t="s">
        <v>290</v>
      </c>
      <c r="C33" s="844">
        <f>SUM(D33:G33)</f>
        <v>27100.806</v>
      </c>
      <c r="D33" s="845">
        <v>5091.1130000000003</v>
      </c>
      <c r="E33" s="845">
        <v>7824.0540000000001</v>
      </c>
      <c r="F33" s="845">
        <v>13975.431</v>
      </c>
      <c r="G33" s="845">
        <v>210.208</v>
      </c>
      <c r="H33" s="846"/>
      <c r="I33" s="847"/>
    </row>
    <row r="34" spans="1:9" s="799" customFormat="1" ht="9" customHeight="1">
      <c r="A34" s="795"/>
      <c r="B34" s="1290" t="s">
        <v>291</v>
      </c>
      <c r="C34" s="844">
        <f>SUM(D34:G34)</f>
        <v>16243.475</v>
      </c>
      <c r="D34" s="845">
        <v>553.69500000000005</v>
      </c>
      <c r="E34" s="845">
        <v>2597.9879999999998</v>
      </c>
      <c r="F34" s="845">
        <v>12994.424000000001</v>
      </c>
      <c r="G34" s="845">
        <v>97.367999999999995</v>
      </c>
      <c r="H34" s="846"/>
      <c r="I34" s="847"/>
    </row>
    <row r="35" spans="1:9" s="799" customFormat="1" ht="4.2" customHeight="1">
      <c r="A35" s="795"/>
      <c r="B35" s="1290"/>
      <c r="C35" s="844"/>
      <c r="D35" s="845"/>
      <c r="E35" s="845"/>
      <c r="F35" s="845"/>
      <c r="G35" s="845"/>
      <c r="H35" s="846"/>
      <c r="I35" s="847"/>
    </row>
    <row r="36" spans="1:9" s="799" customFormat="1" ht="9" customHeight="1">
      <c r="A36" s="795"/>
      <c r="B36" s="781">
        <v>2010</v>
      </c>
      <c r="C36" s="844"/>
      <c r="D36" s="845"/>
      <c r="E36" s="845"/>
      <c r="F36" s="845"/>
      <c r="G36" s="845"/>
      <c r="H36" s="846"/>
      <c r="I36" s="847"/>
    </row>
    <row r="37" spans="1:9" s="843" customFormat="1" ht="9" customHeight="1">
      <c r="A37" s="839"/>
      <c r="B37" s="781" t="s">
        <v>4</v>
      </c>
      <c r="C37" s="840">
        <f>SUM(C38:C39)</f>
        <v>46890.584000000003</v>
      </c>
      <c r="D37" s="840">
        <f>SUM(D38:D39)</f>
        <v>6533.6220000000003</v>
      </c>
      <c r="E37" s="840">
        <f>SUM(E38:E39)</f>
        <v>11102.907999999999</v>
      </c>
      <c r="F37" s="840">
        <f>SUM(F38:F39)</f>
        <v>28955.171999999999</v>
      </c>
      <c r="G37" s="840">
        <f>SUM(G38:G39)</f>
        <v>298.88200000000001</v>
      </c>
      <c r="H37" s="841"/>
      <c r="I37" s="842"/>
    </row>
    <row r="38" spans="1:9" s="799" customFormat="1" ht="9" customHeight="1">
      <c r="A38" s="795"/>
      <c r="B38" s="1290" t="s">
        <v>290</v>
      </c>
      <c r="C38" s="844">
        <f>SUM(D38:G38)</f>
        <v>29279.55</v>
      </c>
      <c r="D38" s="845">
        <v>5833.2460000000001</v>
      </c>
      <c r="E38" s="845">
        <v>8349.3359999999993</v>
      </c>
      <c r="F38" s="845">
        <v>14900.019</v>
      </c>
      <c r="G38" s="845">
        <v>196.94900000000001</v>
      </c>
      <c r="H38" s="846"/>
      <c r="I38" s="847"/>
    </row>
    <row r="39" spans="1:9" s="799" customFormat="1" ht="9" customHeight="1">
      <c r="A39" s="795"/>
      <c r="B39" s="1290" t="s">
        <v>291</v>
      </c>
      <c r="C39" s="844">
        <f>SUM(D39:G39)</f>
        <v>17611.034000000003</v>
      </c>
      <c r="D39" s="845">
        <v>700.37599999999998</v>
      </c>
      <c r="E39" s="845">
        <v>2753.5720000000001</v>
      </c>
      <c r="F39" s="845">
        <v>14055.153</v>
      </c>
      <c r="G39" s="845">
        <v>101.93300000000001</v>
      </c>
      <c r="H39" s="846"/>
      <c r="I39" s="847"/>
    </row>
    <row r="40" spans="1:9" s="799" customFormat="1" ht="4.2" customHeight="1">
      <c r="A40" s="795"/>
      <c r="B40" s="1290"/>
      <c r="C40" s="844"/>
      <c r="D40" s="845"/>
      <c r="E40" s="845"/>
      <c r="F40" s="845"/>
      <c r="G40" s="845"/>
      <c r="H40" s="846"/>
      <c r="I40" s="847"/>
    </row>
    <row r="41" spans="1:9" s="799" customFormat="1" ht="9" customHeight="1">
      <c r="A41" s="795"/>
      <c r="B41" s="781">
        <v>2011</v>
      </c>
      <c r="C41" s="844"/>
      <c r="D41" s="845"/>
      <c r="E41" s="845"/>
      <c r="F41" s="845"/>
      <c r="G41" s="845"/>
      <c r="H41" s="846"/>
      <c r="I41" s="847"/>
    </row>
    <row r="42" spans="1:9" s="843" customFormat="1" ht="9" customHeight="1">
      <c r="A42" s="839"/>
      <c r="B42" s="781" t="s">
        <v>4</v>
      </c>
      <c r="C42" s="840">
        <f>SUM(C43:C44)</f>
        <v>47182.447</v>
      </c>
      <c r="D42" s="840">
        <f>SUM(D43:D44)</f>
        <v>6355.42</v>
      </c>
      <c r="E42" s="840">
        <f>SUM(E43:E44)</f>
        <v>11373.929</v>
      </c>
      <c r="F42" s="840">
        <f>SUM(F43:F44)</f>
        <v>29163.787</v>
      </c>
      <c r="G42" s="840">
        <f>SUM(G43:G44)</f>
        <v>289.31099999999998</v>
      </c>
      <c r="H42" s="841"/>
      <c r="I42" s="842"/>
    </row>
    <row r="43" spans="1:9" s="799" customFormat="1" ht="9" customHeight="1">
      <c r="A43" s="795"/>
      <c r="B43" s="1290" t="s">
        <v>290</v>
      </c>
      <c r="C43" s="844">
        <f>SUM(D43:G43)</f>
        <v>29530.140000000003</v>
      </c>
      <c r="D43" s="845">
        <v>5712.7070000000003</v>
      </c>
      <c r="E43" s="845">
        <v>8536.7960000000003</v>
      </c>
      <c r="F43" s="845">
        <v>15079.632</v>
      </c>
      <c r="G43" s="845">
        <v>201.005</v>
      </c>
      <c r="H43" s="846"/>
      <c r="I43" s="847"/>
    </row>
    <row r="44" spans="1:9" s="799" customFormat="1" ht="9" customHeight="1">
      <c r="A44" s="795"/>
      <c r="B44" s="1290" t="s">
        <v>291</v>
      </c>
      <c r="C44" s="844">
        <f>SUM(D44:G44)</f>
        <v>17652.307000000001</v>
      </c>
      <c r="D44" s="845">
        <v>642.71299999999997</v>
      </c>
      <c r="E44" s="845">
        <v>2837.1329999999998</v>
      </c>
      <c r="F44" s="845">
        <v>14084.155000000001</v>
      </c>
      <c r="G44" s="845">
        <v>88.305999999999997</v>
      </c>
      <c r="H44" s="846"/>
      <c r="I44" s="847"/>
    </row>
    <row r="45" spans="1:9" s="799" customFormat="1" ht="4.2" customHeight="1">
      <c r="A45" s="795"/>
      <c r="B45" s="1290"/>
      <c r="C45" s="844"/>
      <c r="D45" s="845"/>
      <c r="E45" s="845"/>
      <c r="F45" s="845"/>
      <c r="G45" s="845"/>
      <c r="H45" s="846"/>
      <c r="I45" s="847"/>
    </row>
    <row r="46" spans="1:9" s="799" customFormat="1" ht="9" customHeight="1">
      <c r="A46" s="795"/>
      <c r="B46" s="781">
        <v>2012</v>
      </c>
      <c r="C46" s="844"/>
      <c r="D46" s="845"/>
      <c r="E46" s="845"/>
      <c r="F46" s="845"/>
      <c r="G46" s="845"/>
      <c r="H46" s="846"/>
      <c r="I46" s="847"/>
    </row>
    <row r="47" spans="1:9" s="843" customFormat="1" ht="9" customHeight="1">
      <c r="A47" s="839"/>
      <c r="B47" s="781" t="s">
        <v>4</v>
      </c>
      <c r="C47" s="840">
        <f>SUM(C48:C49)</f>
        <v>49280.264999999999</v>
      </c>
      <c r="D47" s="840">
        <f>SUM(D48:D49)</f>
        <v>6666.1130000000003</v>
      </c>
      <c r="E47" s="840">
        <f>SUM(E48:E49)</f>
        <v>11473.019</v>
      </c>
      <c r="F47" s="840">
        <f>SUM(F48:F49)</f>
        <v>30783.952000000001</v>
      </c>
      <c r="G47" s="840">
        <f>SUM(G48:G49)</f>
        <v>357.18099999999998</v>
      </c>
      <c r="H47" s="841"/>
      <c r="I47" s="842"/>
    </row>
    <row r="48" spans="1:9" s="799" customFormat="1" ht="9" customHeight="1">
      <c r="A48" s="795"/>
      <c r="B48" s="1290" t="s">
        <v>290</v>
      </c>
      <c r="C48" s="844">
        <f>SUM(D48:G48)</f>
        <v>30431.016</v>
      </c>
      <c r="D48" s="845">
        <v>5882.8230000000003</v>
      </c>
      <c r="E48" s="845">
        <v>8581.92</v>
      </c>
      <c r="F48" s="845">
        <v>15751.691000000001</v>
      </c>
      <c r="G48" s="845">
        <v>214.58199999999999</v>
      </c>
      <c r="H48" s="846"/>
      <c r="I48" s="847"/>
    </row>
    <row r="49" spans="1:13" s="799" customFormat="1" ht="9" customHeight="1">
      <c r="A49" s="795"/>
      <c r="B49" s="1290" t="s">
        <v>291</v>
      </c>
      <c r="C49" s="844">
        <f>SUM(D49:G49)</f>
        <v>18849.249</v>
      </c>
      <c r="D49" s="845">
        <v>783.29</v>
      </c>
      <c r="E49" s="845">
        <v>2891.0990000000002</v>
      </c>
      <c r="F49" s="845">
        <v>15032.261</v>
      </c>
      <c r="G49" s="845">
        <v>142.59899999999999</v>
      </c>
      <c r="H49" s="846"/>
      <c r="I49" s="847"/>
    </row>
    <row r="50" spans="1:13" s="799" customFormat="1" ht="4.2" customHeight="1">
      <c r="A50" s="795"/>
      <c r="B50" s="1290"/>
      <c r="C50" s="844"/>
      <c r="D50" s="845"/>
      <c r="E50" s="845"/>
      <c r="F50" s="845"/>
      <c r="G50" s="845"/>
      <c r="H50" s="846"/>
      <c r="I50" s="847"/>
    </row>
    <row r="51" spans="1:13" s="799" customFormat="1" ht="9" customHeight="1">
      <c r="A51" s="795"/>
      <c r="B51" s="781">
        <v>2013</v>
      </c>
      <c r="C51" s="844"/>
      <c r="D51" s="845"/>
      <c r="E51" s="845"/>
      <c r="F51" s="845"/>
      <c r="G51" s="845"/>
      <c r="H51" s="846"/>
      <c r="I51" s="847"/>
    </row>
    <row r="52" spans="1:13" s="843" customFormat="1" ht="9" customHeight="1">
      <c r="A52" s="839"/>
      <c r="B52" s="781" t="s">
        <v>4</v>
      </c>
      <c r="C52" s="840">
        <f>SUM(C53:C54)</f>
        <v>49549.330999999998</v>
      </c>
      <c r="D52" s="840">
        <f>SUM(D53:D54)</f>
        <v>6688.6349999999993</v>
      </c>
      <c r="E52" s="840">
        <f>SUM(E53:E54)</f>
        <v>11676.727000000001</v>
      </c>
      <c r="F52" s="840">
        <f>SUM(F53:F54)</f>
        <v>30883.638999999999</v>
      </c>
      <c r="G52" s="840">
        <f>SUM(G53:G54)</f>
        <v>300.33000000000004</v>
      </c>
      <c r="H52" s="841"/>
      <c r="I52" s="842"/>
    </row>
    <row r="53" spans="1:13" s="799" customFormat="1" ht="9" customHeight="1">
      <c r="A53" s="795"/>
      <c r="B53" s="1290" t="s">
        <v>290</v>
      </c>
      <c r="C53" s="844">
        <f>SUM(D53:G53)</f>
        <v>30521.397000000001</v>
      </c>
      <c r="D53" s="845">
        <v>5977.7209999999995</v>
      </c>
      <c r="E53" s="845">
        <v>8651.2180000000008</v>
      </c>
      <c r="F53" s="845">
        <v>15700.210999999999</v>
      </c>
      <c r="G53" s="845">
        <v>192.24700000000001</v>
      </c>
      <c r="H53" s="846"/>
      <c r="I53" s="847"/>
    </row>
    <row r="54" spans="1:13" s="799" customFormat="1" ht="9" customHeight="1">
      <c r="A54" s="795"/>
      <c r="B54" s="1290" t="s">
        <v>291</v>
      </c>
      <c r="C54" s="844">
        <f>SUM(D54:G54)</f>
        <v>19027.933999999997</v>
      </c>
      <c r="D54" s="845">
        <v>710.91399999999999</v>
      </c>
      <c r="E54" s="845">
        <v>3025.509</v>
      </c>
      <c r="F54" s="845">
        <v>15183.428</v>
      </c>
      <c r="G54" s="845">
        <v>108.083</v>
      </c>
      <c r="H54" s="846"/>
      <c r="I54" s="847"/>
    </row>
    <row r="55" spans="1:13" s="799" customFormat="1" ht="3" customHeight="1">
      <c r="A55" s="795"/>
      <c r="B55" s="813"/>
      <c r="C55" s="813"/>
      <c r="D55" s="813"/>
      <c r="E55" s="813"/>
      <c r="F55" s="848"/>
      <c r="G55" s="836"/>
      <c r="H55" s="798"/>
    </row>
    <row r="56" spans="1:13" s="799" customFormat="1" ht="3" customHeight="1">
      <c r="A56" s="795"/>
      <c r="B56" s="826"/>
      <c r="C56" s="826"/>
      <c r="D56" s="826"/>
      <c r="E56" s="826"/>
      <c r="F56" s="827"/>
      <c r="G56" s="835"/>
      <c r="H56" s="798"/>
    </row>
    <row r="57" spans="1:13" s="793" customFormat="1" ht="9.6" customHeight="1">
      <c r="A57" s="789"/>
      <c r="B57" s="790" t="s">
        <v>324</v>
      </c>
      <c r="C57" s="791"/>
      <c r="D57" s="791"/>
      <c r="E57" s="791"/>
      <c r="F57" s="1292"/>
      <c r="G57" s="1292"/>
      <c r="H57" s="792"/>
      <c r="I57" s="1292"/>
      <c r="J57" s="1292"/>
      <c r="K57" s="1292"/>
      <c r="L57" s="1292"/>
      <c r="M57" s="1292"/>
    </row>
    <row r="58" spans="1:13" s="793" customFormat="1" ht="9.6" customHeight="1">
      <c r="A58" s="789"/>
      <c r="B58" s="794" t="s">
        <v>325</v>
      </c>
      <c r="C58" s="791"/>
      <c r="D58" s="791"/>
      <c r="E58" s="791"/>
      <c r="F58" s="792"/>
      <c r="G58" s="1292"/>
      <c r="H58" s="792"/>
      <c r="I58" s="1292"/>
      <c r="J58" s="1292"/>
      <c r="K58" s="1292"/>
      <c r="L58" s="1292"/>
      <c r="M58" s="1292"/>
    </row>
    <row r="59" spans="1:13" s="793" customFormat="1" ht="9.6" customHeight="1">
      <c r="A59" s="789"/>
      <c r="B59" s="794" t="s">
        <v>326</v>
      </c>
      <c r="C59" s="791"/>
      <c r="D59" s="791"/>
      <c r="E59" s="791"/>
      <c r="F59" s="792"/>
      <c r="G59" s="1292"/>
      <c r="H59" s="792"/>
      <c r="I59" s="1292"/>
      <c r="J59" s="1292"/>
      <c r="K59" s="1292"/>
      <c r="L59" s="1292"/>
      <c r="M59" s="1292"/>
    </row>
    <row r="60" spans="1:13" s="793" customFormat="1" ht="9.6" customHeight="1">
      <c r="A60" s="789"/>
      <c r="B60" s="794" t="s">
        <v>327</v>
      </c>
      <c r="C60" s="791"/>
      <c r="D60" s="791"/>
      <c r="E60" s="791"/>
      <c r="F60" s="1292"/>
      <c r="G60" s="1292"/>
      <c r="H60" s="792"/>
      <c r="I60" s="1292"/>
      <c r="J60" s="1292"/>
      <c r="K60" s="1292"/>
      <c r="L60" s="1292"/>
      <c r="M60" s="1292"/>
    </row>
    <row r="61" spans="1:13" s="799" customFormat="1" ht="9" customHeight="1">
      <c r="A61" s="795"/>
      <c r="B61" s="1291" t="s">
        <v>339</v>
      </c>
      <c r="C61" s="826"/>
      <c r="D61" s="826"/>
      <c r="E61" s="826"/>
      <c r="F61" s="827"/>
      <c r="G61" s="835"/>
      <c r="H61" s="798"/>
      <c r="J61" s="800"/>
      <c r="K61" s="800"/>
    </row>
    <row r="62" spans="1:13" s="799" customFormat="1" ht="9" customHeight="1">
      <c r="A62" s="795"/>
      <c r="B62" s="1291" t="s">
        <v>340</v>
      </c>
      <c r="C62" s="826"/>
      <c r="D62" s="826"/>
      <c r="E62" s="826"/>
      <c r="F62" s="827"/>
      <c r="G62" s="800"/>
      <c r="H62" s="798"/>
    </row>
    <row r="63" spans="1:13" s="799" customFormat="1" ht="9" customHeight="1">
      <c r="A63" s="795"/>
      <c r="B63" s="1291" t="s">
        <v>341</v>
      </c>
      <c r="C63" s="826"/>
      <c r="D63" s="826"/>
      <c r="E63" s="826"/>
      <c r="F63" s="827"/>
      <c r="G63" s="800"/>
      <c r="H63" s="798"/>
    </row>
    <row r="64" spans="1:13" s="799" customFormat="1" ht="9" customHeight="1">
      <c r="A64" s="795"/>
      <c r="B64" s="849" t="s">
        <v>342</v>
      </c>
      <c r="C64" s="826"/>
      <c r="D64" s="826"/>
      <c r="E64" s="826"/>
      <c r="F64" s="827"/>
      <c r="G64" s="800"/>
      <c r="H64" s="798"/>
    </row>
    <row r="65" spans="1:11" s="799" customFormat="1" ht="9" customHeight="1">
      <c r="A65" s="795"/>
      <c r="B65" s="849" t="s">
        <v>343</v>
      </c>
      <c r="C65" s="826"/>
      <c r="D65" s="826"/>
      <c r="E65" s="826"/>
      <c r="F65" s="827"/>
      <c r="G65" s="800"/>
      <c r="H65" s="798"/>
    </row>
    <row r="66" spans="1:11" s="799" customFormat="1" ht="9.6" customHeight="1">
      <c r="A66" s="795"/>
      <c r="B66" s="1353" t="s">
        <v>594</v>
      </c>
      <c r="C66" s="796"/>
      <c r="D66" s="796"/>
      <c r="E66" s="796"/>
      <c r="F66" s="796"/>
      <c r="G66" s="796"/>
      <c r="H66" s="797"/>
      <c r="I66" s="796"/>
      <c r="J66" s="796"/>
      <c r="K66" s="798"/>
    </row>
    <row r="67" spans="1:11" s="799" customFormat="1" ht="9.6" customHeight="1">
      <c r="A67" s="795"/>
      <c r="B67" s="790" t="s">
        <v>328</v>
      </c>
      <c r="C67" s="796"/>
      <c r="D67" s="796"/>
      <c r="E67" s="796"/>
      <c r="F67" s="796"/>
      <c r="G67" s="796"/>
      <c r="H67" s="797"/>
      <c r="I67" s="796"/>
      <c r="J67" s="796"/>
      <c r="K67" s="798"/>
    </row>
    <row r="68" spans="1:11" s="799" customFormat="1" ht="4.5" customHeight="1">
      <c r="A68" s="828"/>
      <c r="B68" s="813"/>
      <c r="C68" s="813"/>
      <c r="D68" s="813"/>
      <c r="E68" s="813"/>
      <c r="F68" s="829"/>
      <c r="G68" s="817"/>
      <c r="H68" s="830"/>
    </row>
    <row r="69" spans="1:11" hidden="1">
      <c r="I69" s="86" t="s">
        <v>36</v>
      </c>
    </row>
  </sheetData>
  <sheetProtection sheet="1" objects="1" scenarios="1"/>
  <mergeCells count="6">
    <mergeCell ref="G7:G8"/>
    <mergeCell ref="B7:B8"/>
    <mergeCell ref="C7:C8"/>
    <mergeCell ref="D7:D8"/>
    <mergeCell ref="E7:E8"/>
    <mergeCell ref="F7:F8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71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5.88671875" style="86" customWidth="1"/>
    <col min="3" max="3" width="8" style="86" customWidth="1"/>
    <col min="4" max="4" width="9.44140625" style="86" customWidth="1"/>
    <col min="5" max="5" width="8.6640625" style="86" customWidth="1"/>
    <col min="6" max="6" width="8.5546875" style="86" customWidth="1"/>
    <col min="7" max="7" width="8.44140625" style="86" customWidth="1"/>
    <col min="8" max="9" width="0.88671875" style="86" customWidth="1"/>
    <col min="10" max="16384" width="10.6640625" style="86" hidden="1"/>
  </cols>
  <sheetData>
    <row r="1" spans="1:8" s="799" customFormat="1" ht="4.5" customHeight="1">
      <c r="A1" s="803"/>
      <c r="B1" s="804"/>
      <c r="C1" s="804"/>
      <c r="D1" s="804"/>
      <c r="E1" s="804"/>
      <c r="F1" s="804"/>
      <c r="G1" s="804"/>
      <c r="H1" s="805"/>
    </row>
    <row r="2" spans="1:8" s="809" customFormat="1" ht="11.1" customHeight="1">
      <c r="A2" s="806"/>
      <c r="B2" s="850" t="s">
        <v>344</v>
      </c>
      <c r="D2" s="851"/>
      <c r="E2" s="862"/>
      <c r="F2" s="851"/>
      <c r="G2" s="1346" t="s">
        <v>345</v>
      </c>
      <c r="H2" s="852"/>
    </row>
    <row r="3" spans="1:8" s="809" customFormat="1" ht="11.1" customHeight="1">
      <c r="A3" s="806"/>
      <c r="B3" s="771" t="s">
        <v>319</v>
      </c>
      <c r="D3" s="811"/>
      <c r="E3" s="811"/>
      <c r="F3" s="811"/>
      <c r="G3" s="853" t="s">
        <v>62</v>
      </c>
      <c r="H3" s="854"/>
    </row>
    <row r="4" spans="1:8" s="809" customFormat="1" ht="11.1" customHeight="1">
      <c r="A4" s="806"/>
      <c r="B4" s="774" t="s">
        <v>320</v>
      </c>
      <c r="C4" s="855"/>
      <c r="D4" s="855"/>
      <c r="E4" s="855"/>
      <c r="F4" s="855"/>
      <c r="G4" s="855"/>
      <c r="H4" s="856"/>
    </row>
    <row r="5" spans="1:8" s="799" customFormat="1" ht="3" customHeight="1">
      <c r="A5" s="795"/>
      <c r="B5" s="857"/>
      <c r="C5" s="857"/>
      <c r="D5" s="857"/>
      <c r="E5" s="857"/>
      <c r="F5" s="857"/>
      <c r="G5" s="857"/>
      <c r="H5" s="858"/>
    </row>
    <row r="6" spans="1:8" s="799" customFormat="1" ht="3" customHeight="1">
      <c r="A6" s="795"/>
      <c r="B6" s="859"/>
      <c r="C6" s="859"/>
      <c r="D6" s="859"/>
      <c r="E6" s="859"/>
      <c r="F6" s="859"/>
      <c r="G6" s="859"/>
      <c r="H6" s="860"/>
    </row>
    <row r="7" spans="1:8" s="793" customFormat="1" ht="8.25" customHeight="1">
      <c r="A7" s="789"/>
      <c r="B7" s="861" t="s">
        <v>346</v>
      </c>
      <c r="C7" s="862">
        <v>2005</v>
      </c>
      <c r="D7" s="862">
        <v>2006</v>
      </c>
      <c r="E7" s="862">
        <v>2007</v>
      </c>
      <c r="F7" s="862">
        <v>2008</v>
      </c>
      <c r="G7" s="862">
        <v>2009</v>
      </c>
      <c r="H7" s="863"/>
    </row>
    <row r="8" spans="1:8" s="793" customFormat="1" ht="8.25" customHeight="1">
      <c r="A8" s="789"/>
      <c r="B8" s="864" t="s">
        <v>321</v>
      </c>
      <c r="C8" s="862"/>
      <c r="D8" s="862"/>
      <c r="E8" s="862"/>
      <c r="F8" s="862"/>
      <c r="G8" s="862"/>
      <c r="H8" s="863"/>
    </row>
    <row r="9" spans="1:8" s="799" customFormat="1" ht="3" customHeight="1">
      <c r="A9" s="795"/>
      <c r="B9" s="857"/>
      <c r="C9" s="865"/>
      <c r="D9" s="865"/>
      <c r="E9" s="865"/>
      <c r="F9" s="865"/>
      <c r="G9" s="865"/>
      <c r="H9" s="852"/>
    </row>
    <row r="10" spans="1:8" s="799" customFormat="1" ht="3" customHeight="1">
      <c r="A10" s="795"/>
      <c r="B10" s="859"/>
      <c r="C10" s="851"/>
      <c r="D10" s="851"/>
      <c r="E10" s="851"/>
      <c r="F10" s="851"/>
      <c r="G10" s="851"/>
      <c r="H10" s="852"/>
    </row>
    <row r="11" spans="1:8" s="799" customFormat="1" ht="8.4" customHeight="1">
      <c r="A11" s="795"/>
      <c r="B11" s="866" t="s">
        <v>4</v>
      </c>
      <c r="C11" s="867">
        <f>SUM(C12:C13)</f>
        <v>40791.813999999998</v>
      </c>
      <c r="D11" s="867">
        <f t="shared" ref="D11:G11" si="0">SUM(D12:D13)</f>
        <v>42197.774999999994</v>
      </c>
      <c r="E11" s="867">
        <f t="shared" si="0"/>
        <v>42906.656000000003</v>
      </c>
      <c r="F11" s="867">
        <f t="shared" si="0"/>
        <v>43866.695999999996</v>
      </c>
      <c r="G11" s="867">
        <f t="shared" si="0"/>
        <v>43344.281000000003</v>
      </c>
      <c r="H11" s="868"/>
    </row>
    <row r="12" spans="1:8" s="799" customFormat="1" ht="8.4" customHeight="1">
      <c r="A12" s="795"/>
      <c r="B12" s="869" t="s">
        <v>290</v>
      </c>
      <c r="C12" s="867">
        <f>SUM(C16,C19,C23,C26)</f>
        <v>25853.079000000002</v>
      </c>
      <c r="D12" s="867">
        <f t="shared" ref="D12:G13" si="1">SUM(D16,D19,D23,D26)</f>
        <v>26597.895999999997</v>
      </c>
      <c r="E12" s="867">
        <f t="shared" si="1"/>
        <v>26840.614000000001</v>
      </c>
      <c r="F12" s="867">
        <f t="shared" si="1"/>
        <v>27401.679</v>
      </c>
      <c r="G12" s="867">
        <f t="shared" si="1"/>
        <v>27100.806</v>
      </c>
      <c r="H12" s="868"/>
    </row>
    <row r="13" spans="1:8" s="799" customFormat="1" ht="8.4" customHeight="1">
      <c r="A13" s="795"/>
      <c r="B13" s="869" t="s">
        <v>291</v>
      </c>
      <c r="C13" s="867">
        <f>SUM(C17,C20,C24,C27)</f>
        <v>14938.735000000001</v>
      </c>
      <c r="D13" s="867">
        <f t="shared" si="1"/>
        <v>15599.879000000001</v>
      </c>
      <c r="E13" s="867">
        <f t="shared" si="1"/>
        <v>16066.041999999999</v>
      </c>
      <c r="F13" s="867">
        <f t="shared" si="1"/>
        <v>16465.017</v>
      </c>
      <c r="G13" s="867">
        <f t="shared" si="1"/>
        <v>16243.475000000002</v>
      </c>
      <c r="H13" s="868"/>
    </row>
    <row r="14" spans="1:8" s="799" customFormat="1" ht="3.9" customHeight="1">
      <c r="A14" s="795"/>
      <c r="B14" s="869"/>
      <c r="C14" s="867"/>
      <c r="D14" s="867"/>
      <c r="E14" s="867"/>
      <c r="F14" s="867"/>
      <c r="G14" s="867"/>
      <c r="H14" s="868"/>
    </row>
    <row r="15" spans="1:8" s="799" customFormat="1" ht="8.4" customHeight="1">
      <c r="A15" s="795"/>
      <c r="B15" s="861" t="s">
        <v>347</v>
      </c>
      <c r="C15" s="870">
        <f t="shared" ref="C15:G15" si="2">SUM(C16:C17)</f>
        <v>1908.5419999999999</v>
      </c>
      <c r="D15" s="870">
        <f t="shared" si="2"/>
        <v>2057.2870000000003</v>
      </c>
      <c r="E15" s="870">
        <f t="shared" si="2"/>
        <v>2161.94</v>
      </c>
      <c r="F15" s="870">
        <f t="shared" si="2"/>
        <v>2169.069</v>
      </c>
      <c r="G15" s="870">
        <f t="shared" si="2"/>
        <v>1937.182</v>
      </c>
      <c r="H15" s="871"/>
    </row>
    <row r="16" spans="1:8" s="799" customFormat="1" ht="8.4" customHeight="1">
      <c r="A16" s="795"/>
      <c r="B16" s="864" t="s">
        <v>290</v>
      </c>
      <c r="C16" s="870">
        <v>1603.135</v>
      </c>
      <c r="D16" s="870">
        <v>1693.7460000000001</v>
      </c>
      <c r="E16" s="870">
        <v>1753.162</v>
      </c>
      <c r="F16" s="870">
        <v>1766.33</v>
      </c>
      <c r="G16" s="870">
        <v>1570.675</v>
      </c>
      <c r="H16" s="871"/>
    </row>
    <row r="17" spans="1:9" s="799" customFormat="1" ht="8.4" customHeight="1">
      <c r="A17" s="795"/>
      <c r="B17" s="864" t="s">
        <v>291</v>
      </c>
      <c r="C17" s="870">
        <v>305.40699999999998</v>
      </c>
      <c r="D17" s="870">
        <v>363.541</v>
      </c>
      <c r="E17" s="870">
        <v>408.77800000000002</v>
      </c>
      <c r="F17" s="870">
        <v>402.73899999999998</v>
      </c>
      <c r="G17" s="870">
        <v>366.50700000000001</v>
      </c>
      <c r="H17" s="871"/>
    </row>
    <row r="18" spans="1:9" s="799" customFormat="1" ht="8.4" customHeight="1">
      <c r="A18" s="795"/>
      <c r="B18" s="872" t="s">
        <v>348</v>
      </c>
      <c r="C18" s="870">
        <f t="shared" ref="C18:G18" si="3">SUM(C19:C20)</f>
        <v>9615.1660000000011</v>
      </c>
      <c r="D18" s="870">
        <f t="shared" si="3"/>
        <v>9606.0679999999993</v>
      </c>
      <c r="E18" s="870">
        <f t="shared" si="3"/>
        <v>9704.2819999999992</v>
      </c>
      <c r="F18" s="870">
        <f t="shared" si="3"/>
        <v>9867.527</v>
      </c>
      <c r="G18" s="870">
        <f t="shared" si="3"/>
        <v>9966.5959999999995</v>
      </c>
      <c r="H18" s="871"/>
      <c r="I18" s="873"/>
    </row>
    <row r="19" spans="1:9" s="799" customFormat="1" ht="8.4" customHeight="1">
      <c r="A19" s="795"/>
      <c r="B19" s="864" t="s">
        <v>290</v>
      </c>
      <c r="C19" s="870">
        <v>6249.3860000000004</v>
      </c>
      <c r="D19" s="870">
        <v>6168.27</v>
      </c>
      <c r="E19" s="870">
        <v>6127.0770000000002</v>
      </c>
      <c r="F19" s="870">
        <v>6133.174</v>
      </c>
      <c r="G19" s="870">
        <v>6216.0349999999999</v>
      </c>
      <c r="H19" s="871"/>
    </row>
    <row r="20" spans="1:9" s="799" customFormat="1" ht="8.4" customHeight="1">
      <c r="A20" s="795"/>
      <c r="B20" s="864" t="s">
        <v>291</v>
      </c>
      <c r="C20" s="870">
        <v>3365.78</v>
      </c>
      <c r="D20" s="870">
        <v>3437.7979999999998</v>
      </c>
      <c r="E20" s="870">
        <v>3577.2049999999999</v>
      </c>
      <c r="F20" s="870">
        <v>3734.3530000000001</v>
      </c>
      <c r="G20" s="870">
        <v>3750.5610000000001</v>
      </c>
      <c r="H20" s="871"/>
    </row>
    <row r="21" spans="1:9" s="799" customFormat="1" ht="8.4" customHeight="1">
      <c r="A21" s="795"/>
      <c r="B21" s="861" t="s">
        <v>349</v>
      </c>
      <c r="C21" s="870"/>
      <c r="D21" s="870"/>
      <c r="E21" s="870"/>
      <c r="F21" s="870"/>
      <c r="G21" s="870"/>
      <c r="H21" s="871"/>
    </row>
    <row r="22" spans="1:9" s="799" customFormat="1" ht="8.4" customHeight="1">
      <c r="A22" s="795"/>
      <c r="B22" s="861" t="s">
        <v>350</v>
      </c>
      <c r="C22" s="870">
        <f t="shared" ref="C22:G22" si="4">SUM(C23:C24)</f>
        <v>26230.272000000001</v>
      </c>
      <c r="D22" s="870">
        <f t="shared" si="4"/>
        <v>27592.042000000001</v>
      </c>
      <c r="E22" s="870">
        <f t="shared" si="4"/>
        <v>28104.010000000002</v>
      </c>
      <c r="F22" s="870">
        <f t="shared" si="4"/>
        <v>28905.41</v>
      </c>
      <c r="G22" s="870">
        <f t="shared" si="4"/>
        <v>28639.156000000003</v>
      </c>
      <c r="H22" s="871"/>
    </row>
    <row r="23" spans="1:9" s="799" customFormat="1" ht="8.4" customHeight="1">
      <c r="A23" s="795"/>
      <c r="B23" s="864" t="s">
        <v>290</v>
      </c>
      <c r="C23" s="870">
        <v>16589.591</v>
      </c>
      <c r="D23" s="870">
        <v>17412.385999999999</v>
      </c>
      <c r="E23" s="870">
        <v>17638.201000000001</v>
      </c>
      <c r="F23" s="870">
        <v>18179.444</v>
      </c>
      <c r="G23" s="870">
        <v>18011.645</v>
      </c>
      <c r="H23" s="871"/>
    </row>
    <row r="24" spans="1:9" s="799" customFormat="1" ht="8.4" customHeight="1">
      <c r="A24" s="795"/>
      <c r="B24" s="864" t="s">
        <v>291</v>
      </c>
      <c r="C24" s="870">
        <v>9640.6810000000005</v>
      </c>
      <c r="D24" s="870">
        <v>10179.656000000001</v>
      </c>
      <c r="E24" s="870">
        <v>10465.808999999999</v>
      </c>
      <c r="F24" s="870">
        <v>10725.966</v>
      </c>
      <c r="G24" s="870">
        <v>10627.511</v>
      </c>
      <c r="H24" s="871"/>
    </row>
    <row r="25" spans="1:9" s="799" customFormat="1" ht="8.4" customHeight="1">
      <c r="A25" s="795"/>
      <c r="B25" s="874" t="s">
        <v>351</v>
      </c>
      <c r="C25" s="870">
        <f t="shared" ref="C25:G25" si="5">SUM(C26:C27)</f>
        <v>3037.8339999999998</v>
      </c>
      <c r="D25" s="870">
        <f t="shared" si="5"/>
        <v>2942.3779999999997</v>
      </c>
      <c r="E25" s="870">
        <f t="shared" si="5"/>
        <v>2936.424</v>
      </c>
      <c r="F25" s="870">
        <f t="shared" si="5"/>
        <v>2924.69</v>
      </c>
      <c r="G25" s="870">
        <f t="shared" si="5"/>
        <v>2801.3469999999998</v>
      </c>
      <c r="H25" s="871"/>
    </row>
    <row r="26" spans="1:9" s="799" customFormat="1" ht="8.4" customHeight="1">
      <c r="A26" s="795"/>
      <c r="B26" s="864" t="s">
        <v>290</v>
      </c>
      <c r="C26" s="870">
        <v>1410.9670000000001</v>
      </c>
      <c r="D26" s="870">
        <v>1323.4939999999999</v>
      </c>
      <c r="E26" s="870">
        <v>1322.174</v>
      </c>
      <c r="F26" s="870">
        <v>1322.731</v>
      </c>
      <c r="G26" s="870">
        <v>1302.451</v>
      </c>
      <c r="H26" s="871"/>
    </row>
    <row r="27" spans="1:9" s="799" customFormat="1" ht="8.4" customHeight="1">
      <c r="A27" s="795"/>
      <c r="B27" s="864" t="s">
        <v>291</v>
      </c>
      <c r="C27" s="870">
        <v>1626.867</v>
      </c>
      <c r="D27" s="870">
        <v>1618.884</v>
      </c>
      <c r="E27" s="870">
        <v>1614.25</v>
      </c>
      <c r="F27" s="870">
        <v>1601.9590000000001</v>
      </c>
      <c r="G27" s="870">
        <v>1498.896</v>
      </c>
      <c r="H27" s="871"/>
    </row>
    <row r="28" spans="1:9" s="799" customFormat="1" ht="3.75" customHeight="1">
      <c r="A28" s="795"/>
      <c r="B28" s="864"/>
      <c r="C28" s="870"/>
      <c r="D28" s="870"/>
      <c r="E28" s="870"/>
      <c r="F28" s="870"/>
      <c r="G28" s="870"/>
      <c r="H28" s="871"/>
    </row>
    <row r="29" spans="1:9" s="799" customFormat="1" ht="8.4" customHeight="1">
      <c r="A29" s="795"/>
      <c r="B29" s="864"/>
      <c r="C29" s="870"/>
      <c r="D29" s="870"/>
      <c r="E29" s="870"/>
      <c r="F29" s="870"/>
      <c r="G29" s="870"/>
      <c r="H29" s="871"/>
    </row>
    <row r="30" spans="1:9" s="799" customFormat="1" ht="8.4" customHeight="1">
      <c r="A30" s="795"/>
      <c r="B30" s="864"/>
      <c r="C30" s="870"/>
      <c r="D30" s="870"/>
      <c r="E30" s="870"/>
      <c r="F30" s="870"/>
      <c r="G30" s="870"/>
      <c r="H30" s="871"/>
    </row>
    <row r="31" spans="1:9" s="799" customFormat="1" ht="8.4" customHeight="1">
      <c r="A31" s="795"/>
      <c r="B31" s="864"/>
      <c r="C31" s="870"/>
      <c r="D31" s="870"/>
      <c r="E31" s="870"/>
      <c r="F31" s="870"/>
      <c r="G31" s="870"/>
      <c r="H31" s="871"/>
    </row>
    <row r="32" spans="1:9" s="799" customFormat="1" ht="8.4" customHeight="1">
      <c r="A32" s="795"/>
      <c r="B32" s="864"/>
      <c r="C32" s="870"/>
      <c r="D32" s="870"/>
      <c r="E32" s="870"/>
      <c r="F32" s="870"/>
      <c r="G32" s="870"/>
      <c r="H32" s="871"/>
    </row>
    <row r="33" spans="1:8" s="799" customFormat="1" ht="8.4" customHeight="1">
      <c r="A33" s="795"/>
      <c r="B33" s="864"/>
      <c r="C33" s="870"/>
      <c r="D33" s="870"/>
      <c r="E33" s="870"/>
      <c r="F33" s="870"/>
      <c r="G33" s="870"/>
      <c r="H33" s="871"/>
    </row>
    <row r="34" spans="1:8" s="799" customFormat="1" ht="8.4" customHeight="1">
      <c r="A34" s="795"/>
      <c r="B34" s="864"/>
      <c r="C34" s="870"/>
      <c r="D34" s="870"/>
      <c r="E34" s="870"/>
      <c r="F34" s="870"/>
      <c r="G34" s="870"/>
      <c r="H34" s="871"/>
    </row>
    <row r="35" spans="1:8" s="799" customFormat="1" ht="8.4" customHeight="1">
      <c r="A35" s="795"/>
      <c r="B35" s="864"/>
      <c r="C35" s="870"/>
      <c r="D35" s="870"/>
      <c r="E35" s="870"/>
      <c r="F35" s="870"/>
      <c r="G35" s="870"/>
      <c r="H35" s="871"/>
    </row>
    <row r="36" spans="1:8" s="799" customFormat="1" ht="8.4" customHeight="1">
      <c r="A36" s="795"/>
      <c r="B36" s="864"/>
      <c r="C36" s="870"/>
      <c r="D36" s="870"/>
      <c r="E36" s="870"/>
      <c r="F36" s="870"/>
      <c r="G36" s="870"/>
      <c r="H36" s="871"/>
    </row>
    <row r="37" spans="1:8" s="799" customFormat="1" ht="8.4" customHeight="1">
      <c r="A37" s="795"/>
      <c r="B37" s="864"/>
      <c r="C37" s="870"/>
      <c r="D37" s="870"/>
      <c r="E37" s="870"/>
      <c r="F37" s="870"/>
      <c r="G37" s="870"/>
      <c r="H37" s="871"/>
    </row>
    <row r="38" spans="1:8" s="799" customFormat="1" ht="8.4" customHeight="1">
      <c r="A38" s="795"/>
      <c r="B38" s="864"/>
      <c r="C38" s="870"/>
      <c r="D38" s="870"/>
      <c r="E38" s="870"/>
      <c r="F38" s="870"/>
      <c r="G38" s="927" t="s">
        <v>345</v>
      </c>
      <c r="H38" s="871"/>
    </row>
    <row r="39" spans="1:8" s="799" customFormat="1" ht="8.4" customHeight="1">
      <c r="A39" s="795"/>
      <c r="B39" s="864"/>
      <c r="C39" s="870"/>
      <c r="D39" s="870"/>
      <c r="E39" s="870"/>
      <c r="F39" s="870"/>
      <c r="G39" s="853" t="s">
        <v>70</v>
      </c>
      <c r="H39" s="871"/>
    </row>
    <row r="40" spans="1:8" s="799" customFormat="1" ht="3" customHeight="1">
      <c r="A40" s="795"/>
      <c r="B40" s="857"/>
      <c r="C40" s="857"/>
      <c r="D40" s="857"/>
      <c r="E40" s="857"/>
      <c r="F40" s="857"/>
      <c r="G40" s="875"/>
      <c r="H40" s="871"/>
    </row>
    <row r="41" spans="1:8" s="799" customFormat="1" ht="3" customHeight="1">
      <c r="A41" s="795"/>
      <c r="B41" s="859"/>
      <c r="C41" s="859"/>
      <c r="D41" s="859"/>
      <c r="E41" s="859"/>
      <c r="F41" s="859"/>
      <c r="G41" s="876"/>
      <c r="H41" s="871"/>
    </row>
    <row r="42" spans="1:8" s="799" customFormat="1" ht="9.6" customHeight="1">
      <c r="A42" s="795"/>
      <c r="B42" s="861" t="s">
        <v>346</v>
      </c>
      <c r="C42" s="862"/>
      <c r="D42" s="862">
        <v>2010</v>
      </c>
      <c r="E42" s="862">
        <v>2011</v>
      </c>
      <c r="F42" s="862">
        <v>2012</v>
      </c>
      <c r="G42" s="862">
        <v>2013</v>
      </c>
      <c r="H42" s="871"/>
    </row>
    <row r="43" spans="1:8" s="799" customFormat="1" ht="9.6" customHeight="1">
      <c r="A43" s="795"/>
      <c r="B43" s="864" t="s">
        <v>321</v>
      </c>
      <c r="C43" s="862"/>
      <c r="D43" s="862"/>
      <c r="E43" s="862"/>
      <c r="F43" s="862"/>
      <c r="G43" s="862"/>
      <c r="H43" s="871"/>
    </row>
    <row r="44" spans="1:8" s="799" customFormat="1" ht="3" customHeight="1">
      <c r="A44" s="795"/>
      <c r="B44" s="857"/>
      <c r="C44" s="865"/>
      <c r="D44" s="865"/>
      <c r="E44" s="865"/>
      <c r="F44" s="865"/>
      <c r="G44" s="865"/>
      <c r="H44" s="871"/>
    </row>
    <row r="45" spans="1:8" s="799" customFormat="1" ht="3" customHeight="1">
      <c r="A45" s="795"/>
      <c r="B45" s="859"/>
      <c r="C45" s="851"/>
      <c r="D45" s="851"/>
      <c r="E45" s="851"/>
      <c r="F45" s="851"/>
      <c r="G45" s="851"/>
      <c r="H45" s="871"/>
    </row>
    <row r="46" spans="1:8" s="799" customFormat="1" ht="8.4" customHeight="1">
      <c r="A46" s="795"/>
      <c r="B46" s="866" t="s">
        <v>4</v>
      </c>
      <c r="C46" s="867"/>
      <c r="D46" s="867">
        <f t="shared" ref="D46:G46" si="6">SUM(D47:D48)</f>
        <v>46890.584000000003</v>
      </c>
      <c r="E46" s="867">
        <f t="shared" si="6"/>
        <v>47182.447</v>
      </c>
      <c r="F46" s="867">
        <f t="shared" si="6"/>
        <v>49280.264999999999</v>
      </c>
      <c r="G46" s="867">
        <f t="shared" si="6"/>
        <v>49549.331000000006</v>
      </c>
      <c r="H46" s="871"/>
    </row>
    <row r="47" spans="1:8" s="799" customFormat="1" ht="8.4" customHeight="1">
      <c r="A47" s="795"/>
      <c r="B47" s="869" t="s">
        <v>290</v>
      </c>
      <c r="C47" s="867"/>
      <c r="D47" s="867">
        <f t="shared" ref="D47:G48" si="7">SUM(D51,D54,D58,D61)</f>
        <v>29279.55</v>
      </c>
      <c r="E47" s="867">
        <f t="shared" si="7"/>
        <v>29530.14</v>
      </c>
      <c r="F47" s="867">
        <f t="shared" si="7"/>
        <v>30431.016</v>
      </c>
      <c r="G47" s="867">
        <f t="shared" si="7"/>
        <v>30521.397000000004</v>
      </c>
      <c r="H47" s="871"/>
    </row>
    <row r="48" spans="1:8" s="799" customFormat="1" ht="8.4" customHeight="1">
      <c r="A48" s="795"/>
      <c r="B48" s="869" t="s">
        <v>291</v>
      </c>
      <c r="C48" s="867"/>
      <c r="D48" s="867">
        <f t="shared" si="7"/>
        <v>17611.034</v>
      </c>
      <c r="E48" s="867">
        <f t="shared" si="7"/>
        <v>17652.307000000001</v>
      </c>
      <c r="F48" s="867">
        <f t="shared" si="7"/>
        <v>18849.248999999996</v>
      </c>
      <c r="G48" s="867">
        <f t="shared" si="7"/>
        <v>19027.934000000001</v>
      </c>
      <c r="H48" s="871"/>
    </row>
    <row r="49" spans="1:8" s="799" customFormat="1" ht="3.9" customHeight="1">
      <c r="A49" s="795"/>
      <c r="B49" s="869"/>
      <c r="C49" s="867"/>
      <c r="D49" s="867"/>
      <c r="E49" s="867"/>
      <c r="F49" s="867"/>
      <c r="G49" s="867"/>
      <c r="H49" s="871"/>
    </row>
    <row r="50" spans="1:8" s="799" customFormat="1" ht="8.4" customHeight="1">
      <c r="A50" s="795"/>
      <c r="B50" s="861" t="s">
        <v>347</v>
      </c>
      <c r="C50" s="870"/>
      <c r="D50" s="870">
        <f t="shared" ref="D50:G50" si="8">SUM(D51:D52)</f>
        <v>2221.127</v>
      </c>
      <c r="E50" s="870">
        <f t="shared" si="8"/>
        <v>2290.64</v>
      </c>
      <c r="F50" s="870">
        <f t="shared" si="8"/>
        <v>2318.19</v>
      </c>
      <c r="G50" s="870">
        <f t="shared" si="8"/>
        <v>2205.2930000000001</v>
      </c>
      <c r="H50" s="871"/>
    </row>
    <row r="51" spans="1:8" s="799" customFormat="1" ht="8.4" customHeight="1">
      <c r="A51" s="795"/>
      <c r="B51" s="864" t="s">
        <v>290</v>
      </c>
      <c r="C51" s="870"/>
      <c r="D51" s="870">
        <v>1798.952</v>
      </c>
      <c r="E51" s="870">
        <v>1865.617</v>
      </c>
      <c r="F51" s="870">
        <v>1845.7149999999999</v>
      </c>
      <c r="G51" s="870">
        <v>1772.777</v>
      </c>
      <c r="H51" s="871"/>
    </row>
    <row r="52" spans="1:8" s="799" customFormat="1" ht="8.4" customHeight="1">
      <c r="A52" s="795"/>
      <c r="B52" s="864" t="s">
        <v>291</v>
      </c>
      <c r="C52" s="870"/>
      <c r="D52" s="870">
        <v>422.17500000000001</v>
      </c>
      <c r="E52" s="870">
        <v>425.02300000000002</v>
      </c>
      <c r="F52" s="870">
        <v>472.47500000000002</v>
      </c>
      <c r="G52" s="870">
        <v>432.51600000000002</v>
      </c>
      <c r="H52" s="871"/>
    </row>
    <row r="53" spans="1:8" s="799" customFormat="1" ht="8.4" customHeight="1">
      <c r="A53" s="795"/>
      <c r="B53" s="872" t="s">
        <v>348</v>
      </c>
      <c r="C53" s="870"/>
      <c r="D53" s="870">
        <f t="shared" ref="D53:G53" si="9">SUM(D54:D55)</f>
        <v>10885.808000000001</v>
      </c>
      <c r="E53" s="870">
        <f t="shared" si="9"/>
        <v>10661.252</v>
      </c>
      <c r="F53" s="870">
        <f t="shared" si="9"/>
        <v>11179.436</v>
      </c>
      <c r="G53" s="870">
        <f t="shared" si="9"/>
        <v>11268.588</v>
      </c>
      <c r="H53" s="871"/>
    </row>
    <row r="54" spans="1:8" s="799" customFormat="1" ht="8.4" customHeight="1">
      <c r="A54" s="795"/>
      <c r="B54" s="864" t="s">
        <v>290</v>
      </c>
      <c r="C54" s="870"/>
      <c r="D54" s="870">
        <v>6728.6869999999999</v>
      </c>
      <c r="E54" s="870">
        <v>6587.1880000000001</v>
      </c>
      <c r="F54" s="870">
        <v>6749.4470000000001</v>
      </c>
      <c r="G54" s="870">
        <v>6797.799</v>
      </c>
      <c r="H54" s="871"/>
    </row>
    <row r="55" spans="1:8" s="799" customFormat="1" ht="8.4" customHeight="1">
      <c r="A55" s="795"/>
      <c r="B55" s="864" t="s">
        <v>291</v>
      </c>
      <c r="C55" s="870"/>
      <c r="D55" s="870">
        <v>4157.1210000000001</v>
      </c>
      <c r="E55" s="870">
        <v>4074.0639999999999</v>
      </c>
      <c r="F55" s="870">
        <v>4429.9889999999996</v>
      </c>
      <c r="G55" s="870">
        <v>4470.7889999999998</v>
      </c>
      <c r="H55" s="871"/>
    </row>
    <row r="56" spans="1:8" s="799" customFormat="1" ht="8.4" customHeight="1">
      <c r="A56" s="795"/>
      <c r="B56" s="861" t="s">
        <v>349</v>
      </c>
      <c r="C56" s="870"/>
      <c r="D56" s="870"/>
      <c r="E56" s="870"/>
      <c r="F56" s="870"/>
      <c r="G56" s="870"/>
      <c r="H56" s="871"/>
    </row>
    <row r="57" spans="1:8" s="799" customFormat="1" ht="8.4" customHeight="1">
      <c r="A57" s="795"/>
      <c r="B57" s="861" t="s">
        <v>350</v>
      </c>
      <c r="C57" s="870"/>
      <c r="D57" s="870">
        <f t="shared" ref="D57:G57" si="10">SUM(D58:D59)</f>
        <v>30551.070999999996</v>
      </c>
      <c r="E57" s="870">
        <f t="shared" si="10"/>
        <v>31219.821</v>
      </c>
      <c r="F57" s="870">
        <f t="shared" si="10"/>
        <v>32615.949000000001</v>
      </c>
      <c r="G57" s="870">
        <f t="shared" si="10"/>
        <v>33155.843999999997</v>
      </c>
      <c r="H57" s="871"/>
    </row>
    <row r="58" spans="1:8" s="799" customFormat="1" ht="8.4" customHeight="1">
      <c r="A58" s="795"/>
      <c r="B58" s="864" t="s">
        <v>290</v>
      </c>
      <c r="C58" s="870"/>
      <c r="D58" s="870">
        <v>19209.618999999999</v>
      </c>
      <c r="E58" s="870">
        <v>19711.23</v>
      </c>
      <c r="F58" s="870">
        <v>20395.924999999999</v>
      </c>
      <c r="G58" s="870">
        <v>20574.348000000002</v>
      </c>
      <c r="H58" s="871"/>
    </row>
    <row r="59" spans="1:8" s="799" customFormat="1" ht="8.4" customHeight="1">
      <c r="A59" s="795"/>
      <c r="B59" s="864" t="s">
        <v>291</v>
      </c>
      <c r="C59" s="870"/>
      <c r="D59" s="870">
        <v>11341.451999999999</v>
      </c>
      <c r="E59" s="870">
        <v>11508.591</v>
      </c>
      <c r="F59" s="870">
        <v>12220.023999999999</v>
      </c>
      <c r="G59" s="870">
        <v>12581.495999999999</v>
      </c>
      <c r="H59" s="871"/>
    </row>
    <row r="60" spans="1:8" s="799" customFormat="1" ht="8.4" customHeight="1">
      <c r="A60" s="795"/>
      <c r="B60" s="874" t="s">
        <v>351</v>
      </c>
      <c r="C60" s="870"/>
      <c r="D60" s="870">
        <f t="shared" ref="D60:G60" si="11">SUM(D61:D62)</f>
        <v>3232.578</v>
      </c>
      <c r="E60" s="870">
        <f t="shared" si="11"/>
        <v>3010.7339999999999</v>
      </c>
      <c r="F60" s="870">
        <f t="shared" si="11"/>
        <v>3166.69</v>
      </c>
      <c r="G60" s="870">
        <f t="shared" si="11"/>
        <v>2919.6059999999998</v>
      </c>
      <c r="H60" s="871"/>
    </row>
    <row r="61" spans="1:8" s="799" customFormat="1" ht="8.4" customHeight="1">
      <c r="A61" s="795"/>
      <c r="B61" s="864" t="s">
        <v>290</v>
      </c>
      <c r="C61" s="870"/>
      <c r="D61" s="870">
        <v>1542.2919999999999</v>
      </c>
      <c r="E61" s="870">
        <v>1366.105</v>
      </c>
      <c r="F61" s="870">
        <v>1439.9290000000001</v>
      </c>
      <c r="G61" s="870">
        <v>1376.473</v>
      </c>
      <c r="H61" s="871"/>
    </row>
    <row r="62" spans="1:8" s="799" customFormat="1" ht="8.4" customHeight="1">
      <c r="A62" s="795"/>
      <c r="B62" s="864" t="s">
        <v>291</v>
      </c>
      <c r="C62" s="870"/>
      <c r="D62" s="870">
        <v>1690.2860000000001</v>
      </c>
      <c r="E62" s="870">
        <v>1644.6289999999999</v>
      </c>
      <c r="F62" s="870">
        <v>1726.761</v>
      </c>
      <c r="G62" s="870">
        <v>1543.133</v>
      </c>
      <c r="H62" s="871"/>
    </row>
    <row r="63" spans="1:8" s="799" customFormat="1" ht="3" customHeight="1">
      <c r="A63" s="795"/>
      <c r="B63" s="857"/>
      <c r="C63" s="857"/>
      <c r="D63" s="857"/>
      <c r="E63" s="857"/>
      <c r="F63" s="857"/>
      <c r="G63" s="857"/>
      <c r="H63" s="858"/>
    </row>
    <row r="64" spans="1:8" s="799" customFormat="1" ht="3" customHeight="1">
      <c r="A64" s="795"/>
      <c r="B64" s="877"/>
      <c r="C64" s="877"/>
      <c r="D64" s="877"/>
      <c r="E64" s="877"/>
      <c r="F64" s="877"/>
      <c r="G64" s="877"/>
      <c r="H64" s="858"/>
    </row>
    <row r="65" spans="1:9" s="793" customFormat="1" ht="9.6" customHeight="1">
      <c r="A65" s="789"/>
      <c r="B65" s="790" t="s">
        <v>324</v>
      </c>
      <c r="C65" s="791"/>
      <c r="D65" s="791"/>
      <c r="E65" s="791"/>
      <c r="F65" s="1292"/>
      <c r="G65" s="1292"/>
      <c r="H65" s="792"/>
      <c r="I65" s="1292"/>
    </row>
    <row r="66" spans="1:9" s="793" customFormat="1" ht="9.6" customHeight="1">
      <c r="A66" s="789"/>
      <c r="B66" s="794" t="s">
        <v>325</v>
      </c>
      <c r="C66" s="791"/>
      <c r="D66" s="791"/>
      <c r="E66" s="791"/>
      <c r="F66" s="1292"/>
      <c r="G66" s="1292"/>
      <c r="H66" s="792"/>
      <c r="I66" s="1292"/>
    </row>
    <row r="67" spans="1:9" s="793" customFormat="1" ht="9.6" customHeight="1">
      <c r="A67" s="789"/>
      <c r="B67" s="794" t="s">
        <v>326</v>
      </c>
      <c r="C67" s="791"/>
      <c r="D67" s="791"/>
      <c r="E67" s="791"/>
      <c r="F67" s="1292"/>
      <c r="G67" s="1292"/>
      <c r="H67" s="792"/>
      <c r="I67" s="1292"/>
    </row>
    <row r="68" spans="1:9" s="793" customFormat="1" ht="9.6" customHeight="1">
      <c r="A68" s="789"/>
      <c r="B68" s="794" t="s">
        <v>327</v>
      </c>
      <c r="C68" s="791"/>
      <c r="D68" s="791"/>
      <c r="E68" s="791"/>
      <c r="F68" s="1292"/>
      <c r="G68" s="1292"/>
      <c r="H68" s="792"/>
      <c r="I68" s="1292"/>
    </row>
    <row r="69" spans="1:9" s="799" customFormat="1" ht="9.6" customHeight="1">
      <c r="A69" s="795"/>
      <c r="B69" s="1353" t="s">
        <v>594</v>
      </c>
      <c r="C69" s="796"/>
      <c r="D69" s="796"/>
      <c r="E69" s="796"/>
      <c r="F69" s="796"/>
      <c r="G69" s="796"/>
      <c r="H69" s="797"/>
    </row>
    <row r="70" spans="1:9" s="799" customFormat="1" ht="9.6" customHeight="1">
      <c r="A70" s="795"/>
      <c r="B70" s="790" t="s">
        <v>328</v>
      </c>
      <c r="C70" s="796"/>
      <c r="D70" s="796"/>
      <c r="E70" s="796"/>
      <c r="F70" s="796"/>
      <c r="G70" s="796"/>
      <c r="H70" s="797"/>
    </row>
    <row r="71" spans="1:9" s="799" customFormat="1" ht="4.5" customHeight="1">
      <c r="A71" s="828"/>
      <c r="B71" s="813"/>
      <c r="C71" s="813"/>
      <c r="D71" s="813"/>
      <c r="E71" s="813"/>
      <c r="F71" s="813"/>
      <c r="G71" s="813"/>
      <c r="H71" s="878"/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67"/>
  <sheetViews>
    <sheetView showGridLines="0" showRowColHeaders="0" zoomScale="140" zoomScaleNormal="140" workbookViewId="0"/>
  </sheetViews>
  <sheetFormatPr baseColWidth="10" defaultColWidth="0" defaultRowHeight="13.2" zeroHeight="1"/>
  <cols>
    <col min="1" max="1" width="0.88671875" style="86" customWidth="1"/>
    <col min="2" max="2" width="17.44140625" style="86" customWidth="1"/>
    <col min="3" max="3" width="8.109375" style="86" customWidth="1"/>
    <col min="4" max="4" width="8" style="86" customWidth="1"/>
    <col min="5" max="5" width="8.6640625" style="86" customWidth="1"/>
    <col min="6" max="6" width="8.33203125" style="86" customWidth="1"/>
    <col min="7" max="7" width="8.44140625" style="86" customWidth="1"/>
    <col min="8" max="9" width="0.88671875" style="86" customWidth="1"/>
    <col min="10" max="16384" width="10.6640625" style="86" hidden="1"/>
  </cols>
  <sheetData>
    <row r="1" spans="1:13" s="799" customFormat="1" ht="4.5" customHeight="1">
      <c r="A1" s="803"/>
      <c r="B1" s="804"/>
      <c r="C1" s="804"/>
      <c r="D1" s="804"/>
      <c r="E1" s="804"/>
      <c r="F1" s="804"/>
      <c r="G1" s="804"/>
      <c r="H1" s="805"/>
    </row>
    <row r="2" spans="1:13" s="809" customFormat="1" ht="11.1" customHeight="1">
      <c r="A2" s="806"/>
      <c r="B2" s="832" t="s">
        <v>352</v>
      </c>
      <c r="C2" s="838"/>
      <c r="D2" s="808"/>
      <c r="E2" s="945"/>
      <c r="G2" s="1346" t="s">
        <v>353</v>
      </c>
      <c r="H2" s="879"/>
    </row>
    <row r="3" spans="1:13" s="809" customFormat="1" ht="11.1" customHeight="1">
      <c r="A3" s="806"/>
      <c r="B3" s="771" t="s">
        <v>319</v>
      </c>
      <c r="C3" s="880"/>
      <c r="D3" s="808"/>
      <c r="G3" s="853" t="s">
        <v>62</v>
      </c>
      <c r="H3" s="881"/>
    </row>
    <row r="4" spans="1:13" s="809" customFormat="1" ht="11.1" customHeight="1">
      <c r="A4" s="806"/>
      <c r="B4" s="774" t="s">
        <v>320</v>
      </c>
      <c r="C4" s="808"/>
      <c r="D4" s="808"/>
      <c r="E4" s="808"/>
      <c r="F4" s="808"/>
      <c r="G4" s="808"/>
      <c r="H4" s="810"/>
    </row>
    <row r="5" spans="1:13" s="799" customFormat="1" ht="3" customHeight="1">
      <c r="A5" s="795"/>
      <c r="B5" s="813"/>
      <c r="C5" s="813"/>
      <c r="D5" s="813"/>
      <c r="E5" s="813"/>
      <c r="F5" s="813"/>
      <c r="G5" s="813"/>
      <c r="H5" s="882"/>
    </row>
    <row r="6" spans="1:13" s="799" customFormat="1" ht="3" customHeight="1">
      <c r="A6" s="795"/>
      <c r="B6" s="800"/>
      <c r="C6" s="800"/>
      <c r="D6" s="800"/>
      <c r="E6" s="800"/>
      <c r="F6" s="800"/>
      <c r="G6" s="800"/>
      <c r="H6" s="798"/>
    </row>
    <row r="7" spans="1:13" s="793" customFormat="1" ht="9.6" customHeight="1">
      <c r="A7" s="789"/>
      <c r="B7" s="1291" t="s">
        <v>354</v>
      </c>
      <c r="C7" s="883">
        <v>2005</v>
      </c>
      <c r="D7" s="883">
        <v>2006</v>
      </c>
      <c r="E7" s="883">
        <v>2007</v>
      </c>
      <c r="F7" s="883">
        <v>2008</v>
      </c>
      <c r="G7" s="883">
        <v>2009</v>
      </c>
      <c r="H7" s="884"/>
    </row>
    <row r="8" spans="1:13" s="799" customFormat="1" ht="3" customHeight="1">
      <c r="A8" s="795"/>
      <c r="B8" s="813"/>
      <c r="C8" s="836"/>
      <c r="D8" s="836"/>
      <c r="E8" s="836"/>
      <c r="F8" s="836"/>
      <c r="G8" s="836"/>
      <c r="H8" s="885"/>
    </row>
    <row r="9" spans="1:13" s="799" customFormat="1" ht="3" customHeight="1">
      <c r="A9" s="795"/>
      <c r="B9" s="800"/>
      <c r="C9" s="835"/>
      <c r="D9" s="835"/>
      <c r="E9" s="835"/>
      <c r="F9" s="835"/>
      <c r="G9" s="835"/>
      <c r="H9" s="885"/>
    </row>
    <row r="10" spans="1:13" s="799" customFormat="1" ht="9" customHeight="1">
      <c r="A10" s="795"/>
      <c r="B10" s="886" t="s">
        <v>4</v>
      </c>
      <c r="C10" s="887">
        <f t="shared" ref="C10:G10" si="0">SUM(C11:C17)</f>
        <v>40791.813999999998</v>
      </c>
      <c r="D10" s="887">
        <f t="shared" si="0"/>
        <v>42197.775000000001</v>
      </c>
      <c r="E10" s="887">
        <f t="shared" si="0"/>
        <v>42906.655999999995</v>
      </c>
      <c r="F10" s="887">
        <f t="shared" si="0"/>
        <v>43866.696000000004</v>
      </c>
      <c r="G10" s="887">
        <f t="shared" si="0"/>
        <v>43344.281000000003</v>
      </c>
      <c r="H10" s="888"/>
    </row>
    <row r="11" spans="1:13" s="799" customFormat="1" ht="9" customHeight="1">
      <c r="A11" s="795"/>
      <c r="B11" s="889" t="s">
        <v>355</v>
      </c>
      <c r="C11" s="890">
        <v>6062.9359999999997</v>
      </c>
      <c r="D11" s="890">
        <v>5648.5690000000004</v>
      </c>
      <c r="E11" s="890">
        <v>5314.9449999999997</v>
      </c>
      <c r="F11" s="890">
        <v>5288.1170000000002</v>
      </c>
      <c r="G11" s="890">
        <v>5622.317</v>
      </c>
      <c r="H11" s="891"/>
      <c r="I11" s="892"/>
      <c r="J11" s="892"/>
      <c r="K11" s="892"/>
      <c r="L11" s="892"/>
      <c r="M11" s="892"/>
    </row>
    <row r="12" spans="1:13" s="799" customFormat="1" ht="9" customHeight="1">
      <c r="A12" s="795"/>
      <c r="B12" s="826" t="s">
        <v>356</v>
      </c>
      <c r="C12" s="890">
        <v>9268.5830000000005</v>
      </c>
      <c r="D12" s="890">
        <v>8889.9860000000008</v>
      </c>
      <c r="E12" s="890">
        <v>8864.3060000000005</v>
      </c>
      <c r="F12" s="890">
        <v>8974.2720000000008</v>
      </c>
      <c r="G12" s="890">
        <v>9623.8539999999994</v>
      </c>
      <c r="H12" s="891"/>
      <c r="I12" s="892"/>
      <c r="J12" s="892"/>
      <c r="K12" s="892"/>
      <c r="L12" s="892"/>
      <c r="M12" s="892"/>
    </row>
    <row r="13" spans="1:13" s="799" customFormat="1" ht="9" customHeight="1">
      <c r="A13" s="795"/>
      <c r="B13" s="826" t="s">
        <v>357</v>
      </c>
      <c r="C13" s="890">
        <v>7821.1679999999997</v>
      </c>
      <c r="D13" s="890">
        <v>9344.6059999999998</v>
      </c>
      <c r="E13" s="890">
        <v>9283.8700000000008</v>
      </c>
      <c r="F13" s="890">
        <v>10179.341</v>
      </c>
      <c r="G13" s="890">
        <v>8560.7970000000005</v>
      </c>
      <c r="H13" s="891"/>
      <c r="I13" s="892"/>
      <c r="J13" s="892"/>
      <c r="K13" s="892"/>
      <c r="L13" s="892"/>
      <c r="M13" s="892"/>
    </row>
    <row r="14" spans="1:13" s="799" customFormat="1" ht="9" customHeight="1">
      <c r="A14" s="795"/>
      <c r="B14" s="826" t="s">
        <v>358</v>
      </c>
      <c r="C14" s="890">
        <v>7363.848</v>
      </c>
      <c r="D14" s="890">
        <v>7496.5680000000002</v>
      </c>
      <c r="E14" s="890">
        <v>7967.4089999999997</v>
      </c>
      <c r="F14" s="890">
        <v>7641.0820000000003</v>
      </c>
      <c r="G14" s="890">
        <v>7709.3649999999998</v>
      </c>
      <c r="H14" s="891"/>
      <c r="I14" s="892"/>
      <c r="J14" s="892"/>
      <c r="K14" s="892"/>
      <c r="L14" s="892"/>
      <c r="M14" s="892"/>
    </row>
    <row r="15" spans="1:13" s="799" customFormat="1" ht="9" customHeight="1">
      <c r="A15" s="795"/>
      <c r="B15" s="826" t="s">
        <v>359</v>
      </c>
      <c r="C15" s="890">
        <v>4241.098</v>
      </c>
      <c r="D15" s="890">
        <v>4861.34</v>
      </c>
      <c r="E15" s="890">
        <v>5136.393</v>
      </c>
      <c r="F15" s="890">
        <v>5102.9539999999997</v>
      </c>
      <c r="G15" s="890">
        <v>4616.58</v>
      </c>
      <c r="H15" s="891"/>
      <c r="I15" s="892"/>
      <c r="J15" s="892"/>
      <c r="K15" s="892"/>
      <c r="L15" s="892"/>
      <c r="M15" s="892"/>
    </row>
    <row r="16" spans="1:13" s="799" customFormat="1" ht="9" customHeight="1">
      <c r="A16" s="795"/>
      <c r="B16" s="826" t="s">
        <v>360</v>
      </c>
      <c r="C16" s="890">
        <v>3849.4169999999999</v>
      </c>
      <c r="D16" s="890">
        <v>3663.2080000000001</v>
      </c>
      <c r="E16" s="890">
        <v>3733.328</v>
      </c>
      <c r="F16" s="890">
        <v>3646.3519999999999</v>
      </c>
      <c r="G16" s="890">
        <v>3608.91</v>
      </c>
      <c r="H16" s="891"/>
      <c r="I16" s="892"/>
      <c r="J16" s="892"/>
      <c r="K16" s="892"/>
      <c r="L16" s="892"/>
      <c r="M16" s="892"/>
    </row>
    <row r="17" spans="1:13" s="799" customFormat="1" ht="9" customHeight="1">
      <c r="A17" s="795"/>
      <c r="B17" s="826" t="s">
        <v>361</v>
      </c>
      <c r="C17" s="890">
        <v>2184.7640000000001</v>
      </c>
      <c r="D17" s="890">
        <v>2293.498</v>
      </c>
      <c r="E17" s="890">
        <v>2606.4050000000002</v>
      </c>
      <c r="F17" s="890">
        <v>3034.578</v>
      </c>
      <c r="G17" s="890">
        <v>3602.4580000000001</v>
      </c>
      <c r="H17" s="891"/>
      <c r="I17" s="892"/>
      <c r="J17" s="892"/>
      <c r="K17" s="892"/>
      <c r="L17" s="892"/>
      <c r="M17" s="892"/>
    </row>
    <row r="18" spans="1:13" s="799" customFormat="1" ht="2.25" customHeight="1">
      <c r="A18" s="795"/>
      <c r="B18" s="826"/>
      <c r="C18" s="890"/>
      <c r="D18" s="890"/>
      <c r="E18" s="890"/>
      <c r="F18" s="890"/>
      <c r="G18" s="890"/>
      <c r="H18" s="891"/>
      <c r="I18" s="892"/>
      <c r="J18" s="892"/>
      <c r="K18" s="892"/>
      <c r="L18" s="892"/>
      <c r="M18" s="892"/>
    </row>
    <row r="19" spans="1:13" s="799" customFormat="1" ht="9" customHeight="1">
      <c r="A19" s="795"/>
      <c r="B19" s="826"/>
      <c r="C19" s="890"/>
      <c r="D19" s="890"/>
      <c r="E19" s="890"/>
      <c r="F19" s="890"/>
      <c r="G19" s="890"/>
      <c r="H19" s="891"/>
      <c r="I19" s="892"/>
      <c r="J19" s="892"/>
      <c r="K19" s="892"/>
      <c r="L19" s="892"/>
      <c r="M19" s="892"/>
    </row>
    <row r="20" spans="1:13" s="799" customFormat="1" ht="9" customHeight="1">
      <c r="A20" s="795"/>
      <c r="B20" s="826"/>
      <c r="C20" s="890"/>
      <c r="D20" s="890"/>
      <c r="E20" s="890"/>
      <c r="F20" s="890"/>
      <c r="G20" s="890"/>
      <c r="H20" s="891"/>
      <c r="I20" s="892"/>
      <c r="J20" s="892"/>
      <c r="K20" s="892"/>
      <c r="L20" s="892"/>
      <c r="M20" s="892"/>
    </row>
    <row r="21" spans="1:13" s="799" customFormat="1" ht="9" customHeight="1">
      <c r="A21" s="795"/>
      <c r="B21" s="826"/>
      <c r="C21" s="890"/>
      <c r="D21" s="890"/>
      <c r="E21" s="890"/>
      <c r="F21" s="890"/>
      <c r="G21" s="890"/>
      <c r="H21" s="891"/>
      <c r="I21" s="892"/>
      <c r="J21" s="892"/>
      <c r="K21" s="892"/>
      <c r="L21" s="892"/>
      <c r="M21" s="892"/>
    </row>
    <row r="22" spans="1:13" s="799" customFormat="1" ht="9" customHeight="1">
      <c r="A22" s="795"/>
      <c r="B22" s="826"/>
      <c r="C22" s="890"/>
      <c r="D22" s="890"/>
      <c r="E22" s="890"/>
      <c r="F22" s="890"/>
      <c r="G22" s="890"/>
      <c r="H22" s="891"/>
      <c r="I22" s="892"/>
      <c r="J22" s="892"/>
      <c r="K22" s="892"/>
      <c r="L22" s="892"/>
      <c r="M22" s="892"/>
    </row>
    <row r="23" spans="1:13" s="799" customFormat="1" ht="9" customHeight="1">
      <c r="A23" s="795"/>
      <c r="B23" s="826"/>
      <c r="C23" s="890"/>
      <c r="D23" s="890"/>
      <c r="E23" s="890"/>
      <c r="F23" s="890"/>
      <c r="G23" s="890"/>
      <c r="H23" s="891"/>
      <c r="I23" s="892"/>
      <c r="J23" s="892"/>
      <c r="K23" s="892"/>
      <c r="L23" s="892"/>
      <c r="M23" s="892"/>
    </row>
    <row r="24" spans="1:13" s="799" customFormat="1" ht="9" customHeight="1">
      <c r="A24" s="795"/>
      <c r="B24" s="826"/>
      <c r="C24" s="890"/>
      <c r="D24" s="890"/>
      <c r="E24" s="890"/>
      <c r="F24" s="890"/>
      <c r="G24" s="890"/>
      <c r="H24" s="891"/>
      <c r="I24" s="892"/>
      <c r="J24" s="892"/>
      <c r="K24" s="892"/>
      <c r="L24" s="892"/>
      <c r="M24" s="892"/>
    </row>
    <row r="25" spans="1:13" s="799" customFormat="1" ht="9" customHeight="1">
      <c r="A25" s="795"/>
      <c r="B25" s="826"/>
      <c r="C25" s="890"/>
      <c r="D25" s="890"/>
      <c r="E25" s="890"/>
      <c r="F25" s="890"/>
      <c r="G25" s="890"/>
      <c r="H25" s="891"/>
      <c r="I25" s="892"/>
      <c r="J25" s="892"/>
      <c r="K25" s="892"/>
      <c r="L25" s="892"/>
      <c r="M25" s="892"/>
    </row>
    <row r="26" spans="1:13" s="799" customFormat="1" ht="9" customHeight="1">
      <c r="A26" s="795"/>
      <c r="B26" s="826"/>
      <c r="C26" s="890"/>
      <c r="D26" s="890"/>
      <c r="E26" s="890"/>
      <c r="F26" s="890"/>
      <c r="G26" s="890"/>
      <c r="H26" s="891"/>
      <c r="I26" s="892"/>
      <c r="J26" s="892"/>
      <c r="K26" s="892"/>
      <c r="L26" s="892"/>
      <c r="M26" s="892"/>
    </row>
    <row r="27" spans="1:13" s="799" customFormat="1" ht="9" customHeight="1">
      <c r="A27" s="795"/>
      <c r="B27" s="826"/>
      <c r="C27" s="890"/>
      <c r="D27" s="890"/>
      <c r="E27" s="890"/>
      <c r="F27" s="890"/>
      <c r="G27" s="890"/>
      <c r="H27" s="891"/>
      <c r="I27" s="892"/>
      <c r="J27" s="892"/>
      <c r="K27" s="892"/>
      <c r="L27" s="892"/>
      <c r="M27" s="892"/>
    </row>
    <row r="28" spans="1:13" s="799" customFormat="1" ht="9" customHeight="1">
      <c r="A28" s="795"/>
      <c r="B28" s="826"/>
      <c r="C28" s="890"/>
      <c r="D28" s="890"/>
      <c r="E28" s="890"/>
      <c r="F28" s="890"/>
      <c r="G28" s="890"/>
      <c r="H28" s="891"/>
      <c r="I28" s="892"/>
      <c r="J28" s="892"/>
      <c r="K28" s="892"/>
      <c r="L28" s="892"/>
      <c r="M28" s="892"/>
    </row>
    <row r="29" spans="1:13" s="799" customFormat="1" ht="9" customHeight="1">
      <c r="A29" s="795"/>
      <c r="B29" s="826"/>
      <c r="C29" s="890"/>
      <c r="D29" s="890"/>
      <c r="E29" s="890"/>
      <c r="F29" s="890"/>
      <c r="G29" s="890"/>
      <c r="H29" s="891"/>
      <c r="I29" s="892"/>
      <c r="J29" s="892"/>
      <c r="K29" s="892"/>
      <c r="L29" s="892"/>
      <c r="M29" s="892"/>
    </row>
    <row r="30" spans="1:13" s="799" customFormat="1" ht="9" customHeight="1">
      <c r="A30" s="795"/>
      <c r="B30" s="826"/>
      <c r="C30" s="890"/>
      <c r="D30" s="890"/>
      <c r="E30" s="890"/>
      <c r="F30" s="890"/>
      <c r="G30" s="890"/>
      <c r="H30" s="891"/>
      <c r="I30" s="892"/>
      <c r="J30" s="892"/>
      <c r="K30" s="892"/>
      <c r="L30" s="892"/>
      <c r="M30" s="892"/>
    </row>
    <row r="31" spans="1:13" s="799" customFormat="1" ht="9" customHeight="1">
      <c r="A31" s="795"/>
      <c r="B31" s="826"/>
      <c r="C31" s="890"/>
      <c r="D31" s="890"/>
      <c r="E31" s="890"/>
      <c r="F31" s="890"/>
      <c r="G31" s="890"/>
      <c r="H31" s="891"/>
      <c r="I31" s="892"/>
      <c r="J31" s="892"/>
      <c r="K31" s="892"/>
      <c r="L31" s="892"/>
      <c r="M31" s="892"/>
    </row>
    <row r="32" spans="1:13" s="799" customFormat="1" ht="9" customHeight="1">
      <c r="A32" s="795"/>
      <c r="B32" s="826"/>
      <c r="C32" s="890"/>
      <c r="D32" s="890"/>
      <c r="E32" s="890"/>
      <c r="F32" s="890"/>
      <c r="G32" s="890"/>
      <c r="H32" s="891"/>
      <c r="I32" s="892"/>
      <c r="J32" s="892"/>
      <c r="K32" s="892"/>
      <c r="L32" s="892"/>
      <c r="M32" s="892"/>
    </row>
    <row r="33" spans="1:13" s="799" customFormat="1" ht="9" customHeight="1">
      <c r="A33" s="795"/>
      <c r="B33" s="826"/>
      <c r="C33" s="890"/>
      <c r="D33" s="890"/>
      <c r="E33" s="890"/>
      <c r="F33" s="890"/>
      <c r="G33" s="890"/>
      <c r="H33" s="891"/>
      <c r="I33" s="892"/>
      <c r="J33" s="892"/>
      <c r="K33" s="892"/>
      <c r="L33" s="892"/>
      <c r="M33" s="892"/>
    </row>
    <row r="34" spans="1:13" s="799" customFormat="1" ht="9" customHeight="1">
      <c r="A34" s="795"/>
      <c r="B34" s="826"/>
      <c r="C34" s="890"/>
      <c r="D34" s="890"/>
      <c r="E34" s="890"/>
      <c r="F34" s="890"/>
      <c r="G34" s="890"/>
      <c r="H34" s="891"/>
      <c r="I34" s="892"/>
      <c r="J34" s="892"/>
      <c r="K34" s="892"/>
      <c r="L34" s="892"/>
      <c r="M34" s="892"/>
    </row>
    <row r="35" spans="1:13" s="799" customFormat="1" ht="9" customHeight="1">
      <c r="A35" s="795"/>
      <c r="B35" s="826"/>
      <c r="C35" s="890"/>
      <c r="D35" s="890"/>
      <c r="E35" s="890"/>
      <c r="F35" s="890"/>
      <c r="G35" s="890"/>
      <c r="H35" s="891"/>
      <c r="I35" s="892"/>
      <c r="J35" s="892"/>
      <c r="K35" s="892"/>
      <c r="L35" s="892"/>
      <c r="M35" s="892"/>
    </row>
    <row r="36" spans="1:13" s="799" customFormat="1" ht="9" customHeight="1">
      <c r="A36" s="795"/>
      <c r="B36" s="826"/>
      <c r="C36" s="890"/>
      <c r="D36" s="890"/>
      <c r="E36" s="890"/>
      <c r="F36" s="890"/>
      <c r="G36" s="890"/>
      <c r="H36" s="891"/>
      <c r="I36" s="892"/>
      <c r="J36" s="892"/>
      <c r="K36" s="892"/>
      <c r="L36" s="892"/>
      <c r="M36" s="892"/>
    </row>
    <row r="37" spans="1:13" s="799" customFormat="1" ht="9" customHeight="1">
      <c r="A37" s="795"/>
      <c r="B37" s="826"/>
      <c r="C37" s="890"/>
      <c r="D37" s="890"/>
      <c r="E37" s="890"/>
      <c r="F37" s="890"/>
      <c r="G37" s="890"/>
      <c r="H37" s="891"/>
      <c r="I37" s="892"/>
      <c r="J37" s="892"/>
      <c r="K37" s="892"/>
      <c r="L37" s="892"/>
      <c r="M37" s="892"/>
    </row>
    <row r="38" spans="1:13" s="799" customFormat="1" ht="9" customHeight="1">
      <c r="A38" s="795"/>
      <c r="B38" s="826"/>
      <c r="C38" s="890"/>
      <c r="D38" s="890"/>
      <c r="E38" s="890"/>
      <c r="F38" s="890"/>
      <c r="G38" s="890"/>
      <c r="H38" s="891"/>
      <c r="I38" s="892"/>
      <c r="J38" s="892"/>
      <c r="K38" s="892"/>
      <c r="L38" s="892"/>
      <c r="M38" s="892"/>
    </row>
    <row r="39" spans="1:13" s="799" customFormat="1" ht="9" customHeight="1">
      <c r="A39" s="795"/>
      <c r="B39" s="826"/>
      <c r="C39" s="890"/>
      <c r="D39" s="890"/>
      <c r="E39" s="890"/>
      <c r="F39" s="890"/>
      <c r="G39" s="890"/>
      <c r="H39" s="891"/>
      <c r="I39" s="892"/>
      <c r="J39" s="892"/>
      <c r="K39" s="892"/>
      <c r="L39" s="892"/>
      <c r="M39" s="892"/>
    </row>
    <row r="40" spans="1:13" s="799" customFormat="1" ht="9" customHeight="1">
      <c r="A40" s="795"/>
      <c r="B40" s="826"/>
      <c r="C40" s="890"/>
      <c r="D40" s="890"/>
      <c r="E40" s="890"/>
      <c r="F40" s="890"/>
      <c r="G40" s="890"/>
      <c r="H40" s="891"/>
      <c r="I40" s="892"/>
      <c r="J40" s="892"/>
      <c r="K40" s="892"/>
      <c r="L40" s="892"/>
      <c r="M40" s="892"/>
    </row>
    <row r="41" spans="1:13" s="799" customFormat="1" ht="9" customHeight="1">
      <c r="A41" s="795"/>
      <c r="B41" s="826"/>
      <c r="C41" s="890"/>
      <c r="D41" s="890"/>
      <c r="E41" s="890"/>
      <c r="F41" s="890"/>
      <c r="G41" s="890"/>
      <c r="H41" s="891"/>
      <c r="I41" s="892"/>
      <c r="J41" s="892"/>
      <c r="K41" s="892"/>
      <c r="L41" s="892"/>
      <c r="M41" s="892"/>
    </row>
    <row r="42" spans="1:13" s="799" customFormat="1" ht="9" customHeight="1">
      <c r="A42" s="795"/>
      <c r="B42" s="826"/>
      <c r="C42" s="890"/>
      <c r="D42" s="890"/>
      <c r="E42" s="890"/>
      <c r="F42" s="890"/>
      <c r="G42" s="890"/>
      <c r="H42" s="891"/>
      <c r="I42" s="892"/>
      <c r="J42" s="892"/>
      <c r="K42" s="892"/>
      <c r="L42" s="892"/>
      <c r="M42" s="892"/>
    </row>
    <row r="43" spans="1:13" s="799" customFormat="1" ht="9" customHeight="1">
      <c r="A43" s="795"/>
      <c r="B43" s="826"/>
      <c r="C43" s="890"/>
      <c r="D43" s="890"/>
      <c r="E43" s="890"/>
      <c r="F43" s="890"/>
      <c r="G43" s="927" t="s">
        <v>353</v>
      </c>
      <c r="H43" s="891"/>
      <c r="I43" s="892"/>
      <c r="J43" s="892"/>
      <c r="K43" s="892"/>
      <c r="L43" s="892"/>
      <c r="M43" s="892"/>
    </row>
    <row r="44" spans="1:13" s="799" customFormat="1" ht="9" customHeight="1">
      <c r="A44" s="795"/>
      <c r="B44" s="826"/>
      <c r="C44" s="890"/>
      <c r="D44" s="890"/>
      <c r="E44" s="890"/>
      <c r="F44" s="890"/>
      <c r="G44" s="853" t="s">
        <v>70</v>
      </c>
      <c r="H44" s="891"/>
      <c r="I44" s="892"/>
      <c r="J44" s="892"/>
      <c r="K44" s="892"/>
      <c r="L44" s="892"/>
      <c r="M44" s="892"/>
    </row>
    <row r="45" spans="1:13" s="799" customFormat="1" ht="3" customHeight="1">
      <c r="A45" s="795"/>
      <c r="B45" s="813"/>
      <c r="C45" s="813"/>
      <c r="D45" s="813"/>
      <c r="E45" s="813"/>
      <c r="F45" s="813"/>
      <c r="G45" s="813"/>
      <c r="H45" s="891"/>
      <c r="I45" s="892"/>
      <c r="J45" s="892"/>
      <c r="K45" s="892"/>
      <c r="L45" s="892"/>
      <c r="M45" s="892"/>
    </row>
    <row r="46" spans="1:13" s="799" customFormat="1" ht="3" customHeight="1">
      <c r="A46" s="795"/>
      <c r="B46" s="800"/>
      <c r="C46" s="800"/>
      <c r="D46" s="800"/>
      <c r="E46" s="800"/>
      <c r="F46" s="800"/>
      <c r="G46" s="800"/>
      <c r="H46" s="891"/>
      <c r="I46" s="892"/>
      <c r="J46" s="892"/>
      <c r="K46" s="892"/>
      <c r="L46" s="892"/>
      <c r="M46" s="892"/>
    </row>
    <row r="47" spans="1:13" s="799" customFormat="1" ht="9" customHeight="1">
      <c r="A47" s="795"/>
      <c r="B47" s="1291" t="s">
        <v>354</v>
      </c>
      <c r="C47" s="883"/>
      <c r="D47" s="883">
        <v>2010</v>
      </c>
      <c r="E47" s="883">
        <v>2011</v>
      </c>
      <c r="F47" s="883">
        <v>2012</v>
      </c>
      <c r="G47" s="883">
        <v>2013</v>
      </c>
      <c r="H47" s="891"/>
      <c r="I47" s="892"/>
      <c r="J47" s="892"/>
      <c r="K47" s="892"/>
      <c r="L47" s="892"/>
      <c r="M47" s="892"/>
    </row>
    <row r="48" spans="1:13" s="799" customFormat="1" ht="3" customHeight="1">
      <c r="A48" s="795"/>
      <c r="B48" s="813"/>
      <c r="C48" s="836"/>
      <c r="D48" s="836"/>
      <c r="E48" s="836"/>
      <c r="F48" s="836"/>
      <c r="G48" s="836"/>
      <c r="H48" s="891"/>
      <c r="I48" s="892"/>
      <c r="J48" s="892"/>
      <c r="K48" s="892"/>
      <c r="L48" s="892"/>
      <c r="M48" s="892"/>
    </row>
    <row r="49" spans="1:13" s="799" customFormat="1" ht="3" customHeight="1">
      <c r="A49" s="795"/>
      <c r="B49" s="800"/>
      <c r="C49" s="835"/>
      <c r="D49" s="835"/>
      <c r="E49" s="835"/>
      <c r="F49" s="835"/>
      <c r="G49" s="835"/>
      <c r="H49" s="891"/>
      <c r="I49" s="892"/>
      <c r="J49" s="892"/>
      <c r="K49" s="892"/>
      <c r="L49" s="892"/>
      <c r="M49" s="892"/>
    </row>
    <row r="50" spans="1:13" s="799" customFormat="1" ht="9" customHeight="1">
      <c r="A50" s="795"/>
      <c r="B50" s="886" t="s">
        <v>4</v>
      </c>
      <c r="C50" s="887"/>
      <c r="D50" s="887">
        <f t="shared" ref="D50:G50" si="1">SUM(D51:D57)</f>
        <v>46890.583999999995</v>
      </c>
      <c r="E50" s="887">
        <f t="shared" si="1"/>
        <v>47182.446999999993</v>
      </c>
      <c r="F50" s="887">
        <f t="shared" si="1"/>
        <v>49280.264999999999</v>
      </c>
      <c r="G50" s="887">
        <f t="shared" si="1"/>
        <v>49549.331000000006</v>
      </c>
      <c r="H50" s="891"/>
      <c r="I50" s="892"/>
      <c r="J50" s="892"/>
      <c r="K50" s="892"/>
      <c r="L50" s="892"/>
      <c r="M50" s="892"/>
    </row>
    <row r="51" spans="1:13" s="799" customFormat="1" ht="9" customHeight="1">
      <c r="A51" s="795"/>
      <c r="B51" s="889" t="s">
        <v>355</v>
      </c>
      <c r="C51" s="890"/>
      <c r="D51" s="890">
        <v>6400.8819999999996</v>
      </c>
      <c r="E51" s="890">
        <v>6028.86</v>
      </c>
      <c r="F51" s="890">
        <v>6835.1610000000001</v>
      </c>
      <c r="G51" s="890">
        <v>6717.9160000000002</v>
      </c>
      <c r="H51" s="891"/>
      <c r="I51" s="892"/>
      <c r="J51" s="892"/>
      <c r="K51" s="892"/>
      <c r="L51" s="892"/>
      <c r="M51" s="892"/>
    </row>
    <row r="52" spans="1:13" s="799" customFormat="1" ht="9" customHeight="1">
      <c r="A52" s="795"/>
      <c r="B52" s="826" t="s">
        <v>356</v>
      </c>
      <c r="C52" s="890"/>
      <c r="D52" s="890">
        <v>10913.572</v>
      </c>
      <c r="E52" s="890">
        <v>10654.08</v>
      </c>
      <c r="F52" s="890">
        <v>11514.554</v>
      </c>
      <c r="G52" s="890">
        <v>12247.407999999999</v>
      </c>
      <c r="H52" s="891"/>
      <c r="I52" s="892"/>
      <c r="J52" s="892"/>
      <c r="K52" s="892"/>
      <c r="L52" s="892"/>
      <c r="M52" s="892"/>
    </row>
    <row r="53" spans="1:13" s="799" customFormat="1" ht="9" customHeight="1">
      <c r="A53" s="795"/>
      <c r="B53" s="826" t="s">
        <v>357</v>
      </c>
      <c r="C53" s="890"/>
      <c r="D53" s="890">
        <v>9737.0319999999992</v>
      </c>
      <c r="E53" s="890">
        <v>10341.663</v>
      </c>
      <c r="F53" s="890">
        <v>10767.71</v>
      </c>
      <c r="G53" s="890">
        <v>9940.5810000000001</v>
      </c>
      <c r="H53" s="891"/>
      <c r="I53" s="892"/>
      <c r="J53" s="892"/>
      <c r="K53" s="892"/>
      <c r="L53" s="892"/>
      <c r="M53" s="892"/>
    </row>
    <row r="54" spans="1:13" s="799" customFormat="1" ht="9" customHeight="1">
      <c r="A54" s="795"/>
      <c r="B54" s="826" t="s">
        <v>358</v>
      </c>
      <c r="C54" s="890"/>
      <c r="D54" s="890">
        <v>7826.1530000000002</v>
      </c>
      <c r="E54" s="890">
        <v>7885.7430000000004</v>
      </c>
      <c r="F54" s="890">
        <v>7429.335</v>
      </c>
      <c r="G54" s="890">
        <v>7676.4870000000001</v>
      </c>
      <c r="H54" s="891"/>
      <c r="I54" s="892"/>
      <c r="J54" s="892"/>
      <c r="K54" s="892"/>
      <c r="L54" s="892"/>
      <c r="M54" s="892"/>
    </row>
    <row r="55" spans="1:13" s="799" customFormat="1" ht="9" customHeight="1">
      <c r="A55" s="795"/>
      <c r="B55" s="826" t="s">
        <v>359</v>
      </c>
      <c r="C55" s="890"/>
      <c r="D55" s="890">
        <v>4046.9189999999999</v>
      </c>
      <c r="E55" s="890">
        <v>3983.7269999999999</v>
      </c>
      <c r="F55" s="890">
        <v>3884.3649999999998</v>
      </c>
      <c r="G55" s="890">
        <v>3707.1179999999999</v>
      </c>
      <c r="H55" s="891"/>
      <c r="I55" s="892"/>
      <c r="J55" s="892"/>
      <c r="K55" s="892"/>
      <c r="L55" s="892"/>
      <c r="M55" s="892"/>
    </row>
    <row r="56" spans="1:13" s="799" customFormat="1" ht="9" customHeight="1">
      <c r="A56" s="795"/>
      <c r="B56" s="826" t="s">
        <v>360</v>
      </c>
      <c r="C56" s="890"/>
      <c r="D56" s="890">
        <v>4082.5360000000001</v>
      </c>
      <c r="E56" s="890">
        <v>3841.6260000000002</v>
      </c>
      <c r="F56" s="890">
        <v>4078.1660000000002</v>
      </c>
      <c r="G56" s="890">
        <v>3898.4360000000001</v>
      </c>
      <c r="H56" s="891"/>
      <c r="I56" s="892"/>
      <c r="J56" s="892"/>
      <c r="K56" s="892"/>
      <c r="L56" s="892"/>
      <c r="M56" s="892"/>
    </row>
    <row r="57" spans="1:13" s="799" customFormat="1" ht="9" customHeight="1">
      <c r="A57" s="795"/>
      <c r="B57" s="826" t="s">
        <v>361</v>
      </c>
      <c r="C57" s="890"/>
      <c r="D57" s="890">
        <v>3883.49</v>
      </c>
      <c r="E57" s="890">
        <v>4446.7479999999996</v>
      </c>
      <c r="F57" s="890">
        <v>4770.9740000000002</v>
      </c>
      <c r="G57" s="890">
        <v>5361.3850000000002</v>
      </c>
      <c r="H57" s="891"/>
      <c r="I57" s="892"/>
      <c r="J57" s="892"/>
      <c r="K57" s="892"/>
      <c r="L57" s="892"/>
      <c r="M57" s="892"/>
    </row>
    <row r="58" spans="1:13" s="799" customFormat="1" ht="3" customHeight="1">
      <c r="A58" s="795"/>
      <c r="B58" s="813"/>
      <c r="C58" s="829"/>
      <c r="D58" s="829"/>
      <c r="E58" s="829"/>
      <c r="F58" s="829"/>
      <c r="G58" s="829"/>
      <c r="H58" s="893"/>
    </row>
    <row r="59" spans="1:13" s="799" customFormat="1" ht="3" customHeight="1">
      <c r="A59" s="795"/>
      <c r="B59" s="894"/>
      <c r="C59" s="895"/>
      <c r="D59" s="895"/>
      <c r="E59" s="895"/>
      <c r="F59" s="895"/>
      <c r="G59" s="895"/>
      <c r="H59" s="893"/>
    </row>
    <row r="60" spans="1:13" s="793" customFormat="1" ht="9.6" customHeight="1">
      <c r="A60" s="789"/>
      <c r="B60" s="790" t="s">
        <v>324</v>
      </c>
      <c r="C60" s="1292"/>
      <c r="D60" s="1292"/>
      <c r="E60" s="1292"/>
      <c r="F60" s="1292"/>
      <c r="G60" s="1292"/>
      <c r="H60" s="792"/>
      <c r="I60" s="1292"/>
      <c r="J60" s="1292"/>
      <c r="K60" s="1292"/>
    </row>
    <row r="61" spans="1:13" s="793" customFormat="1" ht="9.6" customHeight="1">
      <c r="A61" s="789"/>
      <c r="B61" s="794" t="s">
        <v>325</v>
      </c>
      <c r="C61" s="792"/>
      <c r="D61" s="1292"/>
      <c r="E61" s="1292"/>
      <c r="F61" s="1292"/>
      <c r="G61" s="1292"/>
      <c r="H61" s="792"/>
      <c r="I61" s="1292"/>
      <c r="J61" s="1292"/>
      <c r="K61" s="1292"/>
    </row>
    <row r="62" spans="1:13" s="793" customFormat="1" ht="9.6" customHeight="1">
      <c r="A62" s="789"/>
      <c r="B62" s="794" t="s">
        <v>326</v>
      </c>
      <c r="C62" s="792"/>
      <c r="D62" s="1292"/>
      <c r="E62" s="1292"/>
      <c r="F62" s="1292"/>
      <c r="G62" s="1292"/>
      <c r="H62" s="792"/>
      <c r="I62" s="1292"/>
      <c r="J62" s="1292"/>
      <c r="K62" s="1292"/>
    </row>
    <row r="63" spans="1:13" s="793" customFormat="1" ht="9.6" customHeight="1">
      <c r="A63" s="789"/>
      <c r="B63" s="794" t="s">
        <v>327</v>
      </c>
      <c r="C63" s="792"/>
      <c r="D63" s="1292"/>
      <c r="E63" s="1292"/>
      <c r="F63" s="1292"/>
      <c r="G63" s="1292"/>
      <c r="H63" s="792"/>
      <c r="I63" s="1292"/>
      <c r="J63" s="1292"/>
      <c r="K63" s="1292"/>
    </row>
    <row r="64" spans="1:13" s="799" customFormat="1" ht="10.35" customHeight="1">
      <c r="A64" s="795"/>
      <c r="B64" s="790" t="s">
        <v>362</v>
      </c>
      <c r="C64" s="827"/>
      <c r="D64" s="827"/>
      <c r="E64" s="827"/>
      <c r="F64" s="827"/>
      <c r="G64" s="827"/>
      <c r="H64" s="893"/>
    </row>
    <row r="65" spans="1:8" s="799" customFormat="1" ht="9.6" customHeight="1">
      <c r="A65" s="795"/>
      <c r="B65" s="1353" t="s">
        <v>594</v>
      </c>
      <c r="C65" s="796"/>
      <c r="D65" s="796"/>
      <c r="E65" s="796"/>
      <c r="F65" s="796"/>
      <c r="G65" s="796"/>
      <c r="H65" s="797"/>
    </row>
    <row r="66" spans="1:8" s="799" customFormat="1" ht="9.6" customHeight="1">
      <c r="A66" s="795"/>
      <c r="B66" s="790" t="s">
        <v>328</v>
      </c>
      <c r="C66" s="796"/>
      <c r="D66" s="796"/>
      <c r="E66" s="796"/>
      <c r="F66" s="796"/>
      <c r="G66" s="796"/>
      <c r="H66" s="797"/>
    </row>
    <row r="67" spans="1:8" s="799" customFormat="1" ht="4.5" customHeight="1">
      <c r="A67" s="828"/>
      <c r="B67" s="813"/>
      <c r="C67" s="829"/>
      <c r="D67" s="829"/>
      <c r="E67" s="829"/>
      <c r="F67" s="829"/>
      <c r="G67" s="829"/>
      <c r="H67" s="896"/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2014&amp;K000000.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45</vt:i4>
      </vt:variant>
      <vt:variant>
        <vt:lpstr>Rangos con nombre</vt:lpstr>
      </vt:variant>
      <vt:variant>
        <vt:i4>44</vt:i4>
      </vt:variant>
    </vt:vector>
  </HeadingPairs>
  <TitlesOfParts>
    <vt:vector size="89" baseType="lpstr">
      <vt:lpstr>Índice</vt:lpstr>
      <vt:lpstr>Texto</vt:lpstr>
      <vt:lpstr>10.1</vt:lpstr>
      <vt:lpstr>10.2</vt:lpstr>
      <vt:lpstr>10.3</vt:lpstr>
      <vt:lpstr>10.4</vt:lpstr>
      <vt:lpstr>10.5</vt:lpstr>
      <vt:lpstr>10.6</vt:lpstr>
      <vt:lpstr>10.7</vt:lpstr>
      <vt:lpstr>10.8</vt:lpstr>
      <vt:lpstr>10.9</vt:lpstr>
      <vt:lpstr>10.10</vt:lpstr>
      <vt:lpstr>10.11</vt:lpstr>
      <vt:lpstr>10.12</vt:lpstr>
      <vt:lpstr>10.13</vt:lpstr>
      <vt:lpstr>10.14</vt:lpstr>
      <vt:lpstr>10.15</vt:lpstr>
      <vt:lpstr>10.16</vt:lpstr>
      <vt:lpstr>10.17</vt:lpstr>
      <vt:lpstr>10.18</vt:lpstr>
      <vt:lpstr>10.19</vt:lpstr>
      <vt:lpstr>10.20</vt:lpstr>
      <vt:lpstr>10.21</vt:lpstr>
      <vt:lpstr>10.22</vt:lpstr>
      <vt:lpstr>10.23</vt:lpstr>
      <vt:lpstr>10.24</vt:lpstr>
      <vt:lpstr>10.25</vt:lpstr>
      <vt:lpstr>10.26</vt:lpstr>
      <vt:lpstr>10.27</vt:lpstr>
      <vt:lpstr>10.28</vt:lpstr>
      <vt:lpstr>10.29</vt:lpstr>
      <vt:lpstr>10.30</vt:lpstr>
      <vt:lpstr>10.31</vt:lpstr>
      <vt:lpstr>10.32</vt:lpstr>
      <vt:lpstr>10.33</vt:lpstr>
      <vt:lpstr>10.34</vt:lpstr>
      <vt:lpstr>10.35</vt:lpstr>
      <vt:lpstr>10.36</vt:lpstr>
      <vt:lpstr>10.37</vt:lpstr>
      <vt:lpstr>10.38</vt:lpstr>
      <vt:lpstr>10.39</vt:lpstr>
      <vt:lpstr>10.40</vt:lpstr>
      <vt:lpstr>10.41</vt:lpstr>
      <vt:lpstr>10.42</vt:lpstr>
      <vt:lpstr>10.43</vt:lpstr>
      <vt:lpstr>'10.1'!Área_de_impresión</vt:lpstr>
      <vt:lpstr>'10.10'!Área_de_impresión</vt:lpstr>
      <vt:lpstr>'10.11'!Área_de_impresión</vt:lpstr>
      <vt:lpstr>'10.12'!Área_de_impresión</vt:lpstr>
      <vt:lpstr>'10.13'!Área_de_impresión</vt:lpstr>
      <vt:lpstr>'10.14'!Área_de_impresión</vt:lpstr>
      <vt:lpstr>'10.15'!Área_de_impresión</vt:lpstr>
      <vt:lpstr>'10.16'!Área_de_impresión</vt:lpstr>
      <vt:lpstr>'10.17'!Área_de_impresión</vt:lpstr>
      <vt:lpstr>'10.18'!Área_de_impresión</vt:lpstr>
      <vt:lpstr>'10.19'!Área_de_impresión</vt:lpstr>
      <vt:lpstr>'10.2'!Área_de_impresión</vt:lpstr>
      <vt:lpstr>'10.20'!Área_de_impresión</vt:lpstr>
      <vt:lpstr>'10.21'!Área_de_impresión</vt:lpstr>
      <vt:lpstr>'10.22'!Área_de_impresión</vt:lpstr>
      <vt:lpstr>'10.23'!Área_de_impresión</vt:lpstr>
      <vt:lpstr>'10.24'!Área_de_impresión</vt:lpstr>
      <vt:lpstr>'10.25'!Área_de_impresión</vt:lpstr>
      <vt:lpstr>'10.26'!Área_de_impresión</vt:lpstr>
      <vt:lpstr>'10.27'!Área_de_impresión</vt:lpstr>
      <vt:lpstr>'10.28'!Área_de_impresión</vt:lpstr>
      <vt:lpstr>'10.29'!Área_de_impresión</vt:lpstr>
      <vt:lpstr>'10.3'!Área_de_impresión</vt:lpstr>
      <vt:lpstr>'10.30'!Área_de_impresión</vt:lpstr>
      <vt:lpstr>'10.31'!Área_de_impresión</vt:lpstr>
      <vt:lpstr>'10.32'!Área_de_impresión</vt:lpstr>
      <vt:lpstr>'10.33'!Área_de_impresión</vt:lpstr>
      <vt:lpstr>'10.34'!Área_de_impresión</vt:lpstr>
      <vt:lpstr>'10.35'!Área_de_impresión</vt:lpstr>
      <vt:lpstr>'10.36'!Área_de_impresión</vt:lpstr>
      <vt:lpstr>'10.37'!Área_de_impresión</vt:lpstr>
      <vt:lpstr>'10.38'!Área_de_impresión</vt:lpstr>
      <vt:lpstr>'10.39'!Área_de_impresión</vt:lpstr>
      <vt:lpstr>'10.4'!Área_de_impresión</vt:lpstr>
      <vt:lpstr>'10.40'!Área_de_impresión</vt:lpstr>
      <vt:lpstr>'10.41'!Área_de_impresión</vt:lpstr>
      <vt:lpstr>'10.42'!Área_de_impresión</vt:lpstr>
      <vt:lpstr>'10.43'!Área_de_impresión</vt:lpstr>
      <vt:lpstr>'10.5'!Área_de_impresión</vt:lpstr>
      <vt:lpstr>'10.6'!Área_de_impresión</vt:lpstr>
      <vt:lpstr>'10.7'!Área_de_impresión</vt:lpstr>
      <vt:lpstr>'10.8'!Área_de_impresión</vt:lpstr>
      <vt:lpstr>'10.9'!Área_de_impresión</vt:lpstr>
      <vt:lpstr>Índice!Área_de_impresión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2014-01-29T18:17:39Z</cp:lastPrinted>
  <dcterms:created xsi:type="dcterms:W3CDTF">2013-04-30T16:16:14Z</dcterms:created>
  <dcterms:modified xsi:type="dcterms:W3CDTF">2014-01-29T18:24:52Z</dcterms:modified>
</cp:coreProperties>
</file>