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workbookProtection lockStructure="1"/>
  <bookViews>
    <workbookView xWindow="420" yWindow="30" windowWidth="15570" windowHeight="7050"/>
  </bookViews>
  <sheets>
    <sheet name="Índice" sheetId="25" r:id="rId1"/>
    <sheet name="Texto" sheetId="27" r:id="rId2"/>
    <sheet name="17.1" sheetId="23" r:id="rId3"/>
    <sheet name="17.2a" sheetId="2" r:id="rId4"/>
    <sheet name="17.2b" sheetId="3" r:id="rId5"/>
    <sheet name="17.3a" sheetId="4" r:id="rId6"/>
    <sheet name="17.3b" sheetId="5" r:id="rId7"/>
    <sheet name="17.4a" sheetId="6" r:id="rId8"/>
    <sheet name="17.4b" sheetId="7" r:id="rId9"/>
    <sheet name="17.5a" sheetId="8" r:id="rId10"/>
    <sheet name="17.5b" sheetId="9" r:id="rId11"/>
    <sheet name="17.6" sheetId="10" r:id="rId12"/>
    <sheet name="17.7" sheetId="11" r:id="rId13"/>
    <sheet name="17.8" sheetId="12" r:id="rId14"/>
    <sheet name="17.9" sheetId="13" r:id="rId15"/>
    <sheet name="17.10" sheetId="14" r:id="rId16"/>
    <sheet name="17.11" sheetId="15" r:id="rId17"/>
    <sheet name="17.12" sheetId="16" r:id="rId18"/>
    <sheet name="17.13" sheetId="17" r:id="rId19"/>
    <sheet name="17.14" sheetId="18" r:id="rId20"/>
    <sheet name="17.15" sheetId="19" r:id="rId21"/>
    <sheet name="17.16" sheetId="20" r:id="rId22"/>
    <sheet name="17.17" sheetId="21" r:id="rId23"/>
    <sheet name="17.18" sheetId="22" r:id="rId24"/>
    <sheet name="17.19" sheetId="24" r:id="rId25"/>
  </sheets>
  <externalReferences>
    <externalReference r:id="rId26"/>
  </externalReferences>
  <definedNames>
    <definedName name="_Fill" localSheetId="16" hidden="1">#REF!</definedName>
    <definedName name="_Fill" localSheetId="20" hidden="1">#REF!</definedName>
    <definedName name="_Fill" localSheetId="24" hidden="1">#REF!</definedName>
    <definedName name="_Fill" localSheetId="11" hidden="1">#REF!</definedName>
    <definedName name="_Fill" localSheetId="0" hidden="1">#REF!</definedName>
    <definedName name="_Fill" localSheetId="1" hidden="1">#REF!</definedName>
    <definedName name="_Fill" hidden="1">#REF!</definedName>
    <definedName name="_Order1" hidden="1">255</definedName>
    <definedName name="_Order2" hidden="1">0</definedName>
    <definedName name="_Regression_Int" hidden="1">1</definedName>
    <definedName name="a" localSheetId="24" hidden="1">#REF!</definedName>
    <definedName name="a" localSheetId="0" hidden="1">#REF!</definedName>
    <definedName name="a" localSheetId="1" hidden="1">#REF!</definedName>
    <definedName name="a" hidden="1">#REF!</definedName>
    <definedName name="_xlnm.Print_Area" localSheetId="2">'17.1'!$A$1:$J$79</definedName>
    <definedName name="_xlnm.Print_Area" localSheetId="15">'17.10'!$A$1:$N$74</definedName>
    <definedName name="_xlnm.Print_Area" localSheetId="16">'17.11'!$A$1:$R$71</definedName>
    <definedName name="_xlnm.Print_Area" localSheetId="17">'17.12'!$A$1:$I$105</definedName>
    <definedName name="_xlnm.Print_Area" localSheetId="18">'17.13'!$A$1:$I$100</definedName>
    <definedName name="_xlnm.Print_Area" localSheetId="19">'17.14'!$A$1:$J$106</definedName>
    <definedName name="_xlnm.Print_Area" localSheetId="21">'17.16'!$A$1:$K$38</definedName>
    <definedName name="_xlnm.Print_Area" localSheetId="22">'17.17'!$A$1:$I$37</definedName>
    <definedName name="_xlnm.Print_Area" localSheetId="23">'17.18'!$A$1:$F$33</definedName>
    <definedName name="_xlnm.Print_Area" localSheetId="24">'17.19'!$A$1:$H$67</definedName>
    <definedName name="_xlnm.Print_Area" localSheetId="3">'17.2a'!$A$1:$K$66</definedName>
    <definedName name="_xlnm.Print_Area" localSheetId="4">'17.2b'!$A$1:$L$40</definedName>
    <definedName name="_xlnm.Print_Area" localSheetId="5">'17.3a'!$A$1:$K$65</definedName>
    <definedName name="_xlnm.Print_Area" localSheetId="6">'17.3b'!$A$1:$L$40</definedName>
    <definedName name="_xlnm.Print_Area" localSheetId="7">'17.4a'!$A$1:$K$66</definedName>
    <definedName name="_xlnm.Print_Area" localSheetId="8">'17.4b'!$A$1:$L$41</definedName>
    <definedName name="_xlnm.Print_Area" localSheetId="9">'17.5a'!$A$1:$K$66</definedName>
    <definedName name="_xlnm.Print_Area" localSheetId="10">'17.5b'!$A$1:$L$41</definedName>
    <definedName name="_xlnm.Print_Area" localSheetId="11">'17.6'!$A$1:$M$36</definedName>
    <definedName name="_xlnm.Print_Area" localSheetId="12">'17.7'!$A$1:$L$36</definedName>
    <definedName name="_xlnm.Print_Area" localSheetId="13">'17.8'!$A$1:$J$37</definedName>
    <definedName name="_xlnm.Print_Area" localSheetId="14">'17.9'!$A$1:$J$38</definedName>
    <definedName name="_xlnm.Print_Area" localSheetId="0">Índice!$A$1:$B$62</definedName>
    <definedName name="delll" localSheetId="2" hidden="1">#REF!</definedName>
    <definedName name="delll" localSheetId="0" hidden="1">#REF!</definedName>
    <definedName name="delll" localSheetId="1" hidden="1">#REF!</definedName>
    <definedName name="delll" hidden="1">#REF!</definedName>
    <definedName name="Fill" localSheetId="2" hidden="1">#REF!</definedName>
    <definedName name="Fill" localSheetId="24" hidden="1">#REF!</definedName>
    <definedName name="Fill" localSheetId="0" hidden="1">#REF!</definedName>
    <definedName name="Fill" localSheetId="1" hidden="1">#REF!</definedName>
    <definedName name="Fill" hidden="1">#REF!</definedName>
    <definedName name="Print_Area" localSheetId="2">'17.1'!$A$1:$J$79</definedName>
    <definedName name="Print_Area" localSheetId="15">'17.10'!$A$1:$N$74</definedName>
    <definedName name="Print_Area" localSheetId="16">'17.11'!$A$1:$R$71</definedName>
    <definedName name="Print_Area" localSheetId="17">'17.12'!$A$1:$I$125</definedName>
    <definedName name="Print_Area" localSheetId="18">'17.13'!$A$34:$I$100</definedName>
    <definedName name="Print_Area" localSheetId="19">'17.14'!$A$1:$J$125</definedName>
    <definedName name="Print_Area" localSheetId="20">'17.15'!$A$35:$J$103</definedName>
    <definedName name="Print_Area" localSheetId="21">'17.16'!$A$1:$K$38</definedName>
    <definedName name="Print_Area" localSheetId="22">'17.17'!$A$1:$I$55</definedName>
    <definedName name="Print_Area" localSheetId="23">'17.18'!$A$1:$F$34</definedName>
    <definedName name="Print_Area" localSheetId="3">'17.2a'!$A$1:$K$66</definedName>
    <definedName name="Print_Area" localSheetId="4">'17.2b'!$A$1:$L$40</definedName>
    <definedName name="Print_Area" localSheetId="5">'17.3a'!$A$1:$K$64</definedName>
    <definedName name="Print_Area" localSheetId="6">'17.3b'!$A$1:$L$40</definedName>
    <definedName name="Print_Area" localSheetId="7">'17.4a'!$A$1:$K$66</definedName>
    <definedName name="Print_Area" localSheetId="8">'17.4b'!$A$1:$L$41</definedName>
    <definedName name="Print_Area" localSheetId="9">'17.5a'!$A$1:$K$66</definedName>
    <definedName name="Print_Area" localSheetId="10">'17.5b'!$A$1:$L$60</definedName>
    <definedName name="Print_Area" localSheetId="11">'17.6'!$A$1:$M$58</definedName>
    <definedName name="Print_Area" localSheetId="12">'17.7'!$A$1:$L$56</definedName>
    <definedName name="Print_Area" localSheetId="13">'17.8'!$A$1:$J$58</definedName>
    <definedName name="Print_Area" localSheetId="14">'17.9'!$A$1:$J$57</definedName>
  </definedNames>
  <calcPr calcId="125725"/>
</workbook>
</file>

<file path=xl/calcChain.xml><?xml version="1.0" encoding="utf-8"?>
<calcChain xmlns="http://schemas.openxmlformats.org/spreadsheetml/2006/main">
  <c r="G55" i="24"/>
  <c r="F55"/>
  <c r="E55"/>
  <c r="D55"/>
  <c r="G49"/>
  <c r="F49"/>
  <c r="E49"/>
  <c r="D49"/>
  <c r="G48"/>
  <c r="F48"/>
  <c r="E48"/>
  <c r="D48"/>
  <c r="G45"/>
  <c r="F45"/>
  <c r="E45"/>
  <c r="D45"/>
  <c r="G44"/>
  <c r="F44"/>
  <c r="E44"/>
  <c r="D44"/>
  <c r="G22"/>
  <c r="F22"/>
  <c r="E22"/>
  <c r="D22"/>
  <c r="C22"/>
  <c r="G16"/>
  <c r="F16"/>
  <c r="F15" s="1"/>
  <c r="E16"/>
  <c r="D16"/>
  <c r="D15" s="1"/>
  <c r="C16"/>
  <c r="G15"/>
  <c r="E15"/>
  <c r="C15"/>
  <c r="G12"/>
  <c r="F12"/>
  <c r="F11" s="1"/>
  <c r="E12"/>
  <c r="D12"/>
  <c r="D11" s="1"/>
  <c r="C12"/>
  <c r="G11"/>
  <c r="E11"/>
  <c r="C11"/>
  <c r="C65" i="23" l="1"/>
  <c r="C32"/>
  <c r="C64" l="1"/>
  <c r="C63"/>
  <c r="C61"/>
  <c r="C60"/>
  <c r="C59"/>
  <c r="C58"/>
  <c r="C57"/>
  <c r="C55"/>
  <c r="C54"/>
  <c r="C53"/>
  <c r="C52"/>
  <c r="C51"/>
  <c r="C49"/>
  <c r="C48"/>
  <c r="C47"/>
  <c r="C46"/>
  <c r="C45"/>
  <c r="C31"/>
  <c r="C30"/>
  <c r="C28"/>
  <c r="C27"/>
  <c r="C26"/>
  <c r="C25"/>
  <c r="C24"/>
  <c r="C22"/>
  <c r="C21"/>
  <c r="C20"/>
  <c r="C19"/>
  <c r="C18"/>
  <c r="C16"/>
  <c r="C15"/>
  <c r="C14"/>
  <c r="C13"/>
  <c r="C12"/>
  <c r="H32" i="20" l="1"/>
  <c r="C32"/>
  <c r="H31"/>
  <c r="C31"/>
  <c r="H29"/>
  <c r="C29"/>
  <c r="H28"/>
  <c r="C28"/>
  <c r="H27"/>
  <c r="C27"/>
  <c r="H26"/>
  <c r="C26"/>
  <c r="H25"/>
  <c r="C25"/>
  <c r="H23"/>
  <c r="C23"/>
  <c r="H22"/>
  <c r="C22"/>
  <c r="H21"/>
  <c r="C21"/>
  <c r="H20"/>
  <c r="C20"/>
  <c r="H19"/>
  <c r="C19"/>
  <c r="H17"/>
  <c r="C17"/>
  <c r="H16"/>
  <c r="C16"/>
  <c r="H15"/>
  <c r="C15"/>
  <c r="H14"/>
  <c r="C14"/>
  <c r="H13"/>
  <c r="C13"/>
  <c r="C98" i="19"/>
  <c r="C97"/>
  <c r="C95"/>
  <c r="C94"/>
  <c r="C93"/>
  <c r="C92"/>
  <c r="C91"/>
  <c r="C89"/>
  <c r="C88"/>
  <c r="C87"/>
  <c r="C86"/>
  <c r="C85"/>
  <c r="C83"/>
  <c r="C82"/>
  <c r="C81"/>
  <c r="C80"/>
  <c r="C79"/>
  <c r="C67"/>
  <c r="C66"/>
  <c r="C64"/>
  <c r="C63"/>
  <c r="C62"/>
  <c r="C61"/>
  <c r="C60"/>
  <c r="C58"/>
  <c r="C57"/>
  <c r="C56"/>
  <c r="C55"/>
  <c r="C54"/>
  <c r="C52"/>
  <c r="C51"/>
  <c r="C50"/>
  <c r="C49"/>
  <c r="C48"/>
  <c r="I33"/>
  <c r="H33"/>
  <c r="G33"/>
  <c r="F33"/>
  <c r="E33"/>
  <c r="D33"/>
  <c r="C33"/>
  <c r="I32"/>
  <c r="H32"/>
  <c r="G32"/>
  <c r="F32"/>
  <c r="E32"/>
  <c r="D32"/>
  <c r="C32" s="1"/>
  <c r="I30"/>
  <c r="H30"/>
  <c r="G30"/>
  <c r="F30"/>
  <c r="E30"/>
  <c r="D30"/>
  <c r="C30"/>
  <c r="I29"/>
  <c r="H29"/>
  <c r="G29"/>
  <c r="F29"/>
  <c r="E29"/>
  <c r="D29"/>
  <c r="C29" s="1"/>
  <c r="I28"/>
  <c r="H28"/>
  <c r="G28"/>
  <c r="F28"/>
  <c r="E28"/>
  <c r="D28"/>
  <c r="C28"/>
  <c r="I27"/>
  <c r="H27"/>
  <c r="G27"/>
  <c r="F27"/>
  <c r="E27"/>
  <c r="D27"/>
  <c r="C27" s="1"/>
  <c r="I26"/>
  <c r="H26"/>
  <c r="G26"/>
  <c r="F26"/>
  <c r="E26"/>
  <c r="D26"/>
  <c r="C26"/>
  <c r="I24"/>
  <c r="H24"/>
  <c r="G24"/>
  <c r="F24"/>
  <c r="E24"/>
  <c r="D24"/>
  <c r="C24" s="1"/>
  <c r="I23"/>
  <c r="H23"/>
  <c r="G23"/>
  <c r="F23"/>
  <c r="E23"/>
  <c r="D23"/>
  <c r="C23"/>
  <c r="I22"/>
  <c r="H22"/>
  <c r="G22"/>
  <c r="F22"/>
  <c r="E22"/>
  <c r="D22"/>
  <c r="C22" s="1"/>
  <c r="I21"/>
  <c r="H21"/>
  <c r="G21"/>
  <c r="F21"/>
  <c r="E21"/>
  <c r="D21"/>
  <c r="C21"/>
  <c r="I20"/>
  <c r="H20"/>
  <c r="G20"/>
  <c r="F20"/>
  <c r="E20"/>
  <c r="D20"/>
  <c r="C20" s="1"/>
  <c r="I18"/>
  <c r="H18"/>
  <c r="G18"/>
  <c r="F18"/>
  <c r="E18"/>
  <c r="D18"/>
  <c r="C18"/>
  <c r="I17"/>
  <c r="H17"/>
  <c r="G17"/>
  <c r="F17"/>
  <c r="E17"/>
  <c r="D17"/>
  <c r="C17" s="1"/>
  <c r="I16"/>
  <c r="H16"/>
  <c r="G16"/>
  <c r="F16"/>
  <c r="E16"/>
  <c r="D16"/>
  <c r="C16"/>
  <c r="I15"/>
  <c r="H15"/>
  <c r="G15"/>
  <c r="F15"/>
  <c r="E15"/>
  <c r="D15"/>
  <c r="C15" s="1"/>
  <c r="I14"/>
  <c r="H14"/>
  <c r="G14"/>
  <c r="F14"/>
  <c r="E14"/>
  <c r="D14"/>
  <c r="C14"/>
  <c r="C101" i="18"/>
  <c r="C100"/>
  <c r="C98"/>
  <c r="C97"/>
  <c r="C96"/>
  <c r="C95"/>
  <c r="C94"/>
  <c r="C92"/>
  <c r="C91"/>
  <c r="C90"/>
  <c r="C89"/>
  <c r="C88"/>
  <c r="C86"/>
  <c r="C85"/>
  <c r="C84"/>
  <c r="C83"/>
  <c r="C82"/>
  <c r="C67"/>
  <c r="C66"/>
  <c r="C64"/>
  <c r="C63"/>
  <c r="C62"/>
  <c r="C61"/>
  <c r="C60"/>
  <c r="C58"/>
  <c r="C57"/>
  <c r="C56"/>
  <c r="C55"/>
  <c r="C54"/>
  <c r="C52"/>
  <c r="C51"/>
  <c r="C50"/>
  <c r="C49"/>
  <c r="C48"/>
  <c r="I33"/>
  <c r="H33"/>
  <c r="G33"/>
  <c r="F33"/>
  <c r="E33"/>
  <c r="D33"/>
  <c r="C33"/>
  <c r="I32"/>
  <c r="H32"/>
  <c r="G32"/>
  <c r="F32"/>
  <c r="E32"/>
  <c r="D32"/>
  <c r="C32" s="1"/>
  <c r="I30"/>
  <c r="H30"/>
  <c r="G30"/>
  <c r="F30"/>
  <c r="E30"/>
  <c r="D30"/>
  <c r="C30" s="1"/>
  <c r="I29"/>
  <c r="H29"/>
  <c r="G29"/>
  <c r="F29"/>
  <c r="E29"/>
  <c r="D29"/>
  <c r="C29"/>
  <c r="I28"/>
  <c r="H28"/>
  <c r="G28"/>
  <c r="F28"/>
  <c r="E28"/>
  <c r="D28"/>
  <c r="C28" s="1"/>
  <c r="I27"/>
  <c r="H27"/>
  <c r="G27"/>
  <c r="F27"/>
  <c r="E27"/>
  <c r="D27"/>
  <c r="C27"/>
  <c r="I26"/>
  <c r="H26"/>
  <c r="G26"/>
  <c r="F26"/>
  <c r="E26"/>
  <c r="D26"/>
  <c r="C26" s="1"/>
  <c r="I24"/>
  <c r="H24"/>
  <c r="G24"/>
  <c r="F24"/>
  <c r="E24"/>
  <c r="D24"/>
  <c r="C24"/>
  <c r="I23"/>
  <c r="H23"/>
  <c r="G23"/>
  <c r="F23"/>
  <c r="E23"/>
  <c r="D23"/>
  <c r="C23" s="1"/>
  <c r="I22"/>
  <c r="H22"/>
  <c r="G22"/>
  <c r="F22"/>
  <c r="E22"/>
  <c r="D22"/>
  <c r="C22"/>
  <c r="I21"/>
  <c r="H21"/>
  <c r="G21"/>
  <c r="F21"/>
  <c r="E21"/>
  <c r="D21"/>
  <c r="C21" s="1"/>
  <c r="I20"/>
  <c r="H20"/>
  <c r="G20"/>
  <c r="F20"/>
  <c r="E20"/>
  <c r="D20"/>
  <c r="C20"/>
  <c r="I18"/>
  <c r="H18"/>
  <c r="G18"/>
  <c r="F18"/>
  <c r="E18"/>
  <c r="D18"/>
  <c r="C18" s="1"/>
  <c r="I17"/>
  <c r="H17"/>
  <c r="G17"/>
  <c r="F17"/>
  <c r="E17"/>
  <c r="D17"/>
  <c r="C17"/>
  <c r="I16"/>
  <c r="H16"/>
  <c r="G16"/>
  <c r="F16"/>
  <c r="E16"/>
  <c r="D16"/>
  <c r="C16" s="1"/>
  <c r="I15"/>
  <c r="H15"/>
  <c r="G15"/>
  <c r="F15"/>
  <c r="E15"/>
  <c r="D15"/>
  <c r="C15"/>
  <c r="I14"/>
  <c r="H14"/>
  <c r="G14"/>
  <c r="F14"/>
  <c r="E14"/>
  <c r="D14"/>
  <c r="C14" s="1"/>
  <c r="C95" i="17"/>
  <c r="C94"/>
  <c r="C92"/>
  <c r="C91"/>
  <c r="C90"/>
  <c r="C89"/>
  <c r="C88"/>
  <c r="C86"/>
  <c r="C85"/>
  <c r="C84"/>
  <c r="C83"/>
  <c r="C82"/>
  <c r="C80"/>
  <c r="C79"/>
  <c r="C78"/>
  <c r="C77"/>
  <c r="C76"/>
  <c r="C65"/>
  <c r="C64"/>
  <c r="C62"/>
  <c r="C61"/>
  <c r="C60"/>
  <c r="C59"/>
  <c r="C58"/>
  <c r="C56"/>
  <c r="C55"/>
  <c r="C54"/>
  <c r="C53"/>
  <c r="C52"/>
  <c r="C50"/>
  <c r="C49"/>
  <c r="C48"/>
  <c r="C47"/>
  <c r="C46"/>
  <c r="H32"/>
  <c r="G32"/>
  <c r="F32"/>
  <c r="E32"/>
  <c r="D32"/>
  <c r="C32" s="1"/>
  <c r="H31"/>
  <c r="G31"/>
  <c r="F31"/>
  <c r="E31"/>
  <c r="D31"/>
  <c r="C31" s="1"/>
  <c r="H29"/>
  <c r="G29"/>
  <c r="F29"/>
  <c r="E29"/>
  <c r="D29"/>
  <c r="C29" s="1"/>
  <c r="H28"/>
  <c r="G28"/>
  <c r="F28"/>
  <c r="E28"/>
  <c r="D28"/>
  <c r="C28" s="1"/>
  <c r="H27"/>
  <c r="G27"/>
  <c r="F27"/>
  <c r="E27"/>
  <c r="D27"/>
  <c r="C27" s="1"/>
  <c r="H26"/>
  <c r="G26"/>
  <c r="F26"/>
  <c r="E26"/>
  <c r="D26"/>
  <c r="C26" s="1"/>
  <c r="H25"/>
  <c r="G25"/>
  <c r="F25"/>
  <c r="E25"/>
  <c r="D25"/>
  <c r="C25" s="1"/>
  <c r="H23"/>
  <c r="G23"/>
  <c r="F23"/>
  <c r="E23"/>
  <c r="D23"/>
  <c r="C23" s="1"/>
  <c r="H22"/>
  <c r="G22"/>
  <c r="F22"/>
  <c r="E22"/>
  <c r="D22"/>
  <c r="C22" s="1"/>
  <c r="H21"/>
  <c r="G21"/>
  <c r="F21"/>
  <c r="E21"/>
  <c r="D21"/>
  <c r="C21"/>
  <c r="H20"/>
  <c r="G20"/>
  <c r="F20"/>
  <c r="E20"/>
  <c r="D20"/>
  <c r="C20"/>
  <c r="H19"/>
  <c r="G19"/>
  <c r="F19"/>
  <c r="E19"/>
  <c r="D19"/>
  <c r="C19"/>
  <c r="H17"/>
  <c r="G17"/>
  <c r="F17"/>
  <c r="E17"/>
  <c r="D17"/>
  <c r="C17"/>
  <c r="H16"/>
  <c r="G16"/>
  <c r="F16"/>
  <c r="E16"/>
  <c r="D16"/>
  <c r="C16"/>
  <c r="H15"/>
  <c r="G15"/>
  <c r="F15"/>
  <c r="E15"/>
  <c r="D15"/>
  <c r="C15"/>
  <c r="H14"/>
  <c r="G14"/>
  <c r="F14"/>
  <c r="E14"/>
  <c r="D14"/>
  <c r="C14"/>
  <c r="H13"/>
  <c r="G13"/>
  <c r="F13"/>
  <c r="E13"/>
  <c r="D13"/>
  <c r="C13"/>
  <c r="C100" i="16"/>
  <c r="C99"/>
  <c r="C97"/>
  <c r="C96"/>
  <c r="C95"/>
  <c r="C94"/>
  <c r="C93"/>
  <c r="C91"/>
  <c r="C90"/>
  <c r="C89"/>
  <c r="C88"/>
  <c r="C87"/>
  <c r="C85"/>
  <c r="C84"/>
  <c r="C83"/>
  <c r="C82"/>
  <c r="C81"/>
  <c r="C67"/>
  <c r="C66"/>
  <c r="C64"/>
  <c r="C63"/>
  <c r="C62"/>
  <c r="C61"/>
  <c r="C60"/>
  <c r="C58"/>
  <c r="C57"/>
  <c r="C56"/>
  <c r="C55"/>
  <c r="C54"/>
  <c r="C52"/>
  <c r="C51"/>
  <c r="C50"/>
  <c r="C49"/>
  <c r="C48"/>
  <c r="H33"/>
  <c r="G33"/>
  <c r="F33"/>
  <c r="E33"/>
  <c r="D33"/>
  <c r="C33" s="1"/>
  <c r="H32"/>
  <c r="G32"/>
  <c r="F32"/>
  <c r="E32"/>
  <c r="D32"/>
  <c r="C32"/>
  <c r="H30"/>
  <c r="G30"/>
  <c r="F30"/>
  <c r="E30"/>
  <c r="D30"/>
  <c r="C30"/>
  <c r="H29"/>
  <c r="G29"/>
  <c r="F29"/>
  <c r="E29"/>
  <c r="D29"/>
  <c r="C29"/>
  <c r="H28"/>
  <c r="G28"/>
  <c r="F28"/>
  <c r="E28"/>
  <c r="D28"/>
  <c r="C28"/>
  <c r="H27"/>
  <c r="G27"/>
  <c r="F27"/>
  <c r="E27"/>
  <c r="D27"/>
  <c r="C27"/>
  <c r="H26"/>
  <c r="G26"/>
  <c r="F26"/>
  <c r="E26"/>
  <c r="D26"/>
  <c r="C26"/>
  <c r="H24"/>
  <c r="G24"/>
  <c r="F24"/>
  <c r="E24"/>
  <c r="D24"/>
  <c r="C24"/>
  <c r="H23"/>
  <c r="G23"/>
  <c r="F23"/>
  <c r="E23"/>
  <c r="D23"/>
  <c r="C23"/>
  <c r="H22"/>
  <c r="G22"/>
  <c r="F22"/>
  <c r="E22"/>
  <c r="D22"/>
  <c r="C22"/>
  <c r="H21"/>
  <c r="G21"/>
  <c r="F21"/>
  <c r="E21"/>
  <c r="D21"/>
  <c r="C21"/>
  <c r="H20"/>
  <c r="G20"/>
  <c r="F20"/>
  <c r="E20"/>
  <c r="D20"/>
  <c r="C20"/>
  <c r="H18"/>
  <c r="G18"/>
  <c r="F18"/>
  <c r="E18"/>
  <c r="D18"/>
  <c r="C18"/>
  <c r="H17"/>
  <c r="G17"/>
  <c r="F17"/>
  <c r="E17"/>
  <c r="D17"/>
  <c r="H16"/>
  <c r="G16"/>
  <c r="F16"/>
  <c r="E16"/>
  <c r="D16"/>
  <c r="C16"/>
  <c r="H15"/>
  <c r="G15"/>
  <c r="F15"/>
  <c r="E15"/>
  <c r="D15"/>
  <c r="C15"/>
  <c r="H14"/>
  <c r="G14"/>
  <c r="F14"/>
  <c r="E14"/>
  <c r="D14"/>
  <c r="C14"/>
  <c r="I67" i="15"/>
  <c r="C67"/>
  <c r="I66"/>
  <c r="C66"/>
  <c r="I65"/>
  <c r="C65"/>
  <c r="I63"/>
  <c r="C63"/>
  <c r="I62"/>
  <c r="C62"/>
  <c r="I61"/>
  <c r="C61"/>
  <c r="I60"/>
  <c r="C60"/>
  <c r="I59"/>
  <c r="C59"/>
  <c r="I57"/>
  <c r="C57"/>
  <c r="I56"/>
  <c r="C56"/>
  <c r="I55"/>
  <c r="C55"/>
  <c r="I54"/>
  <c r="C54"/>
  <c r="I53"/>
  <c r="C53"/>
  <c r="I51"/>
  <c r="C51"/>
  <c r="I50"/>
  <c r="C50"/>
  <c r="I49"/>
  <c r="C49"/>
  <c r="I48"/>
  <c r="C48"/>
  <c r="I47"/>
  <c r="C47"/>
  <c r="I33"/>
  <c r="C33"/>
  <c r="I32"/>
  <c r="C32"/>
  <c r="I31"/>
  <c r="C31"/>
  <c r="I29"/>
  <c r="C29"/>
  <c r="I28"/>
  <c r="C28"/>
  <c r="I27"/>
  <c r="C27"/>
  <c r="I26"/>
  <c r="C26"/>
  <c r="I25"/>
  <c r="C25"/>
  <c r="I23"/>
  <c r="C23"/>
  <c r="I22"/>
  <c r="C22"/>
  <c r="I21"/>
  <c r="C21"/>
  <c r="I20"/>
  <c r="C20"/>
  <c r="I19"/>
  <c r="C19"/>
  <c r="I17"/>
  <c r="C17"/>
  <c r="I16"/>
  <c r="C16"/>
  <c r="I15"/>
  <c r="C15"/>
  <c r="I14"/>
  <c r="C14"/>
  <c r="I13"/>
  <c r="C13"/>
  <c r="G70" i="14"/>
  <c r="C70"/>
  <c r="G69"/>
  <c r="C69"/>
  <c r="G68"/>
  <c r="C68"/>
  <c r="G66"/>
  <c r="C66"/>
  <c r="G65"/>
  <c r="C65"/>
  <c r="G64"/>
  <c r="C64"/>
  <c r="G63"/>
  <c r="C63"/>
  <c r="G62"/>
  <c r="C62"/>
  <c r="G60"/>
  <c r="C60"/>
  <c r="G59"/>
  <c r="C59"/>
  <c r="G58"/>
  <c r="C58"/>
  <c r="G57"/>
  <c r="C57"/>
  <c r="C56"/>
  <c r="G54"/>
  <c r="C54"/>
  <c r="G53"/>
  <c r="C53"/>
  <c r="G52"/>
  <c r="C52"/>
  <c r="G51"/>
  <c r="C51"/>
  <c r="G50"/>
  <c r="C50"/>
  <c r="G33"/>
  <c r="C33"/>
  <c r="G32"/>
  <c r="C32"/>
  <c r="G31"/>
  <c r="C31"/>
  <c r="G29"/>
  <c r="C29"/>
  <c r="G28"/>
  <c r="C28"/>
  <c r="G27"/>
  <c r="C27"/>
  <c r="G26"/>
  <c r="C26"/>
  <c r="G25"/>
  <c r="C25"/>
  <c r="G23"/>
  <c r="C23"/>
  <c r="G22"/>
  <c r="C22"/>
  <c r="G21"/>
  <c r="C21"/>
  <c r="G20"/>
  <c r="C20"/>
  <c r="G19"/>
  <c r="C19"/>
  <c r="G17"/>
  <c r="C17"/>
  <c r="G16"/>
  <c r="C16"/>
  <c r="G15"/>
  <c r="C15"/>
  <c r="G14"/>
  <c r="C14"/>
  <c r="G13"/>
  <c r="C13"/>
  <c r="E34" i="13"/>
  <c r="C34" s="1"/>
  <c r="E33"/>
  <c r="C33" s="1"/>
  <c r="E32"/>
  <c r="C32" s="1"/>
  <c r="E30"/>
  <c r="C30" s="1"/>
  <c r="E29"/>
  <c r="C29" s="1"/>
  <c r="E28"/>
  <c r="C28" s="1"/>
  <c r="E27"/>
  <c r="C27" s="1"/>
  <c r="E26"/>
  <c r="C26" s="1"/>
  <c r="E24"/>
  <c r="C24" s="1"/>
  <c r="E23"/>
  <c r="C23" s="1"/>
  <c r="E22"/>
  <c r="C22" s="1"/>
  <c r="E21"/>
  <c r="C21" s="1"/>
  <c r="E20"/>
  <c r="C20" s="1"/>
  <c r="E18"/>
  <c r="C18" s="1"/>
  <c r="E17"/>
  <c r="C17" s="1"/>
  <c r="E16"/>
  <c r="C16" s="1"/>
  <c r="E15"/>
  <c r="C15" s="1"/>
  <c r="E14"/>
  <c r="C14" s="1"/>
  <c r="E33" i="12"/>
  <c r="C33" s="1"/>
  <c r="E32"/>
  <c r="C32" s="1"/>
  <c r="E31"/>
  <c r="C31" s="1"/>
  <c r="E29"/>
  <c r="C29" s="1"/>
  <c r="E28"/>
  <c r="C28" s="1"/>
  <c r="E27"/>
  <c r="C27" s="1"/>
  <c r="E26"/>
  <c r="C26" s="1"/>
  <c r="E25"/>
  <c r="C25" s="1"/>
  <c r="E23"/>
  <c r="C23" s="1"/>
  <c r="E22"/>
  <c r="C22" s="1"/>
  <c r="E21"/>
  <c r="C21" s="1"/>
  <c r="E20"/>
  <c r="C20" s="1"/>
  <c r="E19"/>
  <c r="C19" s="1"/>
  <c r="E17"/>
  <c r="C17" s="1"/>
  <c r="E16"/>
  <c r="C16" s="1"/>
  <c r="E15"/>
  <c r="C15" s="1"/>
  <c r="E14"/>
  <c r="C14" s="1"/>
  <c r="E13"/>
  <c r="C13" s="1"/>
  <c r="I32" i="11"/>
  <c r="E32"/>
  <c r="C32"/>
  <c r="I31"/>
  <c r="E31"/>
  <c r="C31" s="1"/>
  <c r="I30"/>
  <c r="E30"/>
  <c r="C30"/>
  <c r="I28"/>
  <c r="E28"/>
  <c r="C28" s="1"/>
  <c r="I27"/>
  <c r="E27"/>
  <c r="C27"/>
  <c r="I26"/>
  <c r="E26"/>
  <c r="C26" s="1"/>
  <c r="I25"/>
  <c r="E25"/>
  <c r="C25"/>
  <c r="I24"/>
  <c r="E24"/>
  <c r="C24" s="1"/>
  <c r="I22"/>
  <c r="E22"/>
  <c r="C22"/>
  <c r="I21"/>
  <c r="E21"/>
  <c r="C21" s="1"/>
  <c r="I20"/>
  <c r="E20"/>
  <c r="C20"/>
  <c r="I19"/>
  <c r="E19"/>
  <c r="C19" s="1"/>
  <c r="I18"/>
  <c r="E18"/>
  <c r="C18"/>
  <c r="I16"/>
  <c r="E16"/>
  <c r="C16" s="1"/>
  <c r="E15"/>
  <c r="C15" s="1"/>
  <c r="I14"/>
  <c r="E14"/>
  <c r="C14"/>
  <c r="I13"/>
  <c r="E13"/>
  <c r="C13" s="1"/>
  <c r="I12"/>
  <c r="E12"/>
  <c r="C12"/>
  <c r="I32" i="10"/>
  <c r="E32"/>
  <c r="C32" s="1"/>
  <c r="I31"/>
  <c r="E31"/>
  <c r="C31"/>
  <c r="I30"/>
  <c r="E30"/>
  <c r="C30" s="1"/>
  <c r="I28"/>
  <c r="E28"/>
  <c r="C28"/>
  <c r="I27"/>
  <c r="E27"/>
  <c r="C27" s="1"/>
  <c r="I26"/>
  <c r="E26"/>
  <c r="C26"/>
  <c r="I25"/>
  <c r="E25"/>
  <c r="C25" s="1"/>
  <c r="I24"/>
  <c r="E24"/>
  <c r="C24"/>
  <c r="I22"/>
  <c r="E22"/>
  <c r="C22" s="1"/>
  <c r="I21"/>
  <c r="E21"/>
  <c r="C21"/>
  <c r="I20"/>
  <c r="E20"/>
  <c r="C20" s="1"/>
  <c r="I19"/>
  <c r="E19"/>
  <c r="C19"/>
  <c r="I18"/>
  <c r="E18"/>
  <c r="C18" s="1"/>
  <c r="I16"/>
  <c r="E16"/>
  <c r="C16"/>
  <c r="I15"/>
  <c r="E15"/>
  <c r="C15" s="1"/>
  <c r="I14"/>
  <c r="E14"/>
  <c r="C14"/>
  <c r="I13"/>
  <c r="E13"/>
  <c r="C13" s="1"/>
  <c r="I12"/>
  <c r="E12"/>
  <c r="C12"/>
  <c r="L16" i="4"/>
  <c r="L15"/>
  <c r="L14"/>
  <c r="L13"/>
  <c r="L12"/>
  <c r="L16" i="2"/>
  <c r="L15"/>
  <c r="L14"/>
  <c r="L13"/>
  <c r="L12"/>
  <c r="C17" i="16" l="1"/>
</calcChain>
</file>

<file path=xl/sharedStrings.xml><?xml version="1.0" encoding="utf-8"?>
<sst xmlns="http://schemas.openxmlformats.org/spreadsheetml/2006/main" count="971" uniqueCount="255">
  <si>
    <t>Valor agregado bruto total y turístico en valores básicos</t>
  </si>
  <si>
    <t>Cuadro 17.19</t>
  </si>
  <si>
    <t>1a. parte</t>
  </si>
  <si>
    <t>Concepto</t>
  </si>
  <si>
    <t>Total del país</t>
  </si>
  <si>
    <t>Total turístico</t>
  </si>
  <si>
    <t>Bienes</t>
  </si>
  <si>
    <t>Artesanías</t>
  </si>
  <si>
    <t>Otros bienes</t>
  </si>
  <si>
    <t>Servicios</t>
  </si>
  <si>
    <t>Alojamiento</t>
  </si>
  <si>
    <t>Hoteles y moteles</t>
  </si>
  <si>
    <t>Otros servicios de alojamiento</t>
  </si>
  <si>
    <t>Tiempos compartidos (Cuotas</t>
  </si>
  <si>
    <t>de mantenimiento)</t>
  </si>
  <si>
    <t>Segundas viviendas (Imputación)</t>
  </si>
  <si>
    <t>Transporte</t>
  </si>
  <si>
    <t>Aéreo</t>
  </si>
  <si>
    <t>Terrestre de pasajeros</t>
  </si>
  <si>
    <t>Turístico</t>
  </si>
  <si>
    <t>Otro transporte</t>
  </si>
  <si>
    <t>Restaurantes, bares y centros</t>
  </si>
  <si>
    <t>nocturnos a/</t>
  </si>
  <si>
    <t>Otros servicios</t>
  </si>
  <si>
    <t>2a. parte y última</t>
  </si>
  <si>
    <t>a/ Incluye los registros correspondientes a alimentos y bebidas.</t>
  </si>
  <si>
    <t>2011 P/</t>
  </si>
  <si>
    <t>Serie anual de 2003 a 2011</t>
  </si>
  <si>
    <t>2010 P/</t>
  </si>
  <si>
    <t>Cuartos disponibles promedio según centros</t>
  </si>
  <si>
    <t>Cuadro 17.2</t>
  </si>
  <si>
    <t>turísticos seleccionados</t>
  </si>
  <si>
    <t>Serie anual de 1995 a 2012</t>
  </si>
  <si>
    <t>Año</t>
  </si>
  <si>
    <t>Total</t>
  </si>
  <si>
    <t>Cancún,
Q. Roo</t>
  </si>
  <si>
    <t>Bahías de
Huatulco,
Oax.</t>
  </si>
  <si>
    <t>Ixtapa
Zihuata-
nejo, Gro.</t>
  </si>
  <si>
    <t>Loreto,
BCS</t>
  </si>
  <si>
    <t>Los
Cabos,
BCS</t>
  </si>
  <si>
    <t>Acapulco,
Gro.</t>
  </si>
  <si>
    <t>Cozumel,
Q. Roo</t>
  </si>
  <si>
    <t>ND</t>
  </si>
  <si>
    <t>2012 P/</t>
  </si>
  <si>
    <t>2a. parte</t>
  </si>
  <si>
    <t>La Paz,</t>
  </si>
  <si>
    <t>Manza-
nillo,</t>
  </si>
  <si>
    <t>Maza-
tlán,
Sin.</t>
  </si>
  <si>
    <t>Puerto
Vallarta,
Jal.</t>
  </si>
  <si>
    <t>Veracruz,
Ver.</t>
  </si>
  <si>
    <t>Distrito
Federal</t>
  </si>
  <si>
    <t>Guada-
lajara,
Jal.</t>
  </si>
  <si>
    <t>Monte-
rrey,
NL</t>
  </si>
  <si>
    <t>BCS</t>
  </si>
  <si>
    <t>Col.</t>
  </si>
  <si>
    <t>&amp;</t>
  </si>
  <si>
    <t>3a. parte y última</t>
  </si>
  <si>
    <t>Guana-
juato,
Gto.</t>
  </si>
  <si>
    <t>Mérida,
Yuc.</t>
  </si>
  <si>
    <t>Morelia,
Mich.</t>
  </si>
  <si>
    <t>Oaxaca,
Oax.</t>
  </si>
  <si>
    <t>Zaca-
tecas,
Zac.</t>
  </si>
  <si>
    <t>Tijuana,
BC</t>
  </si>
  <si>
    <t>Ciudad
Juárez,
Chih.</t>
  </si>
  <si>
    <t>Reynosa,
Tamps.</t>
  </si>
  <si>
    <t>Otros</t>
  </si>
  <si>
    <t>Nota: Se refiere a cuartos disponibles al mes de diciembre en las categorías de 1 a 5 estrellas, Gran turismo y Clase es-</t>
  </si>
  <si>
    <t xml:space="preserve">          pecial. Se excluyen establecimientos de clase económica, sin clasificación hotelera, establecimientos de tiempo</t>
  </si>
  <si>
    <t xml:space="preserve">          compartido y similares. Hasta 1998 el monitoreo se realizaba en 48 destinos turísticos. Desde 1999 se han adicio-</t>
  </si>
  <si>
    <t xml:space="preserve">          nado destinos.</t>
  </si>
  <si>
    <r>
      <t xml:space="preserve">Fuente: SECTUR. </t>
    </r>
    <r>
      <rPr>
        <i/>
        <sz val="6"/>
        <rFont val="Arial"/>
        <family val="2"/>
      </rPr>
      <t>Compendio Estadístico del Turismo en México</t>
    </r>
    <r>
      <rPr>
        <sz val="6"/>
        <rFont val="Arial"/>
        <family val="2"/>
      </rPr>
      <t xml:space="preserve"> (varios años). México, DF.</t>
    </r>
  </si>
  <si>
    <t>Turistas registrados según centros turísticos seleccionados</t>
  </si>
  <si>
    <t>Cuadro 17.3</t>
  </si>
  <si>
    <t>Miles de personas</t>
  </si>
  <si>
    <t>La Paz,
BCS</t>
  </si>
  <si>
    <t>Manza-
nillo,
Col.</t>
  </si>
  <si>
    <t>Mazatlán,
Sin.</t>
  </si>
  <si>
    <t>Vera-
cruz,
Ver.</t>
  </si>
  <si>
    <t>Turistas nacionales registrados según centros</t>
  </si>
  <si>
    <t>Cuadro 17.4</t>
  </si>
  <si>
    <t>Aca-
pulco,
Gro.</t>
  </si>
  <si>
    <t>1995</t>
  </si>
  <si>
    <t>1996</t>
  </si>
  <si>
    <t>1997</t>
  </si>
  <si>
    <t>1998</t>
  </si>
  <si>
    <t>More-
lia,
Mich.</t>
  </si>
  <si>
    <t>Zacate-
cas, Zac.</t>
  </si>
  <si>
    <t>Nota: Se refiere a cuartos disponibles al mes de diciembre en las categorías de 1 a 5 estrellas, Gran turismo y Clase</t>
  </si>
  <si>
    <t xml:space="preserve">          especial. Se excluyen establecimientos de clase económica, sin clasificación hotelera, establecimientos de tiem-</t>
  </si>
  <si>
    <t xml:space="preserve">          po compartido y similares. Hasta 1998 el monitoreo se realizaba en 48 destinos turísticos. Desde 1999 se han </t>
  </si>
  <si>
    <t xml:space="preserve">          adicionado destinos.</t>
  </si>
  <si>
    <t>Turistas extranjeros registrados según centros</t>
  </si>
  <si>
    <t>Cuadro 17.5</t>
  </si>
  <si>
    <t xml:space="preserve">Otros </t>
  </si>
  <si>
    <t>1999</t>
  </si>
  <si>
    <t>Visitantes internacionales a México</t>
  </si>
  <si>
    <t>Cuadro 17.6</t>
  </si>
  <si>
    <t>Turistas internacionales a México</t>
  </si>
  <si>
    <t>Excursionistas internacionales a México</t>
  </si>
  <si>
    <t>Turismo
receptivo</t>
  </si>
  <si>
    <t>Turismo
fronterizo</t>
  </si>
  <si>
    <t>Fronterizos</t>
  </si>
  <si>
    <t>Pasajeros
en crucero</t>
  </si>
  <si>
    <t>2010 R/</t>
  </si>
  <si>
    <t>Gasto total de visitantes internacionales a México</t>
  </si>
  <si>
    <t>Cuadro 17.7</t>
  </si>
  <si>
    <t>Millones de dólares</t>
  </si>
  <si>
    <t xml:space="preserve">1995 </t>
  </si>
  <si>
    <t>2009 R/</t>
  </si>
  <si>
    <t>Visitantes internacionales de México al exterior</t>
  </si>
  <si>
    <t>Cuadro 17.8</t>
  </si>
  <si>
    <t>Turistas internacionales
de México</t>
  </si>
  <si>
    <t>Excursionistas
internacionales
de México
(Fronterizos)</t>
  </si>
  <si>
    <t>Turismo
egresivo</t>
  </si>
  <si>
    <t>Gasto total de visitantes internacionales</t>
  </si>
  <si>
    <t>Cuadro 17.9</t>
  </si>
  <si>
    <t>de México al exterior</t>
  </si>
  <si>
    <t>Turistas internacionales de México</t>
  </si>
  <si>
    <t xml:space="preserve">Indicadores seleccionados de los turistas </t>
  </si>
  <si>
    <t>Cuadro 17.10</t>
  </si>
  <si>
    <t>internacionales según tipo de turismo</t>
  </si>
  <si>
    <t>Turismo receptivo</t>
  </si>
  <si>
    <t>Turistas internacionales
a México (Miles)</t>
  </si>
  <si>
    <t>Gasto total
(Millones de dólares)</t>
  </si>
  <si>
    <t>Gasto medio
(Dólares)</t>
  </si>
  <si>
    <t>Aérea</t>
  </si>
  <si>
    <t>Terrestre</t>
  </si>
  <si>
    <t>Turismo egresivo</t>
  </si>
  <si>
    <t>Turistas internacionales
de México al exterior (Miles)</t>
  </si>
  <si>
    <t>2007 R/</t>
  </si>
  <si>
    <t>2008 R/</t>
  </si>
  <si>
    <t>Indicadores seleccionados de los visitantes internacionales</t>
  </si>
  <si>
    <t>Cuadro 17.11</t>
  </si>
  <si>
    <t>fronterizos según modo de acceso</t>
  </si>
  <si>
    <t>Visitantes internacionales fronterizos a México</t>
  </si>
  <si>
    <t>Total (Miles)</t>
  </si>
  <si>
    <t>Gasto total (Millones de dólares)</t>
  </si>
  <si>
    <t>Gasto medio (Dólares)</t>
  </si>
  <si>
    <t>Peatones</t>
  </si>
  <si>
    <t>Automo-
vilistas</t>
  </si>
  <si>
    <t>Visitantes internacionales fronterizos de México al exterior</t>
  </si>
  <si>
    <t>Turistas internacionales al interior de México</t>
  </si>
  <si>
    <t>Cuadro 17.12</t>
  </si>
  <si>
    <t>según calidad migratoria y motivo del viaje</t>
  </si>
  <si>
    <t>Serie anual de 1995 a 2011</t>
  </si>
  <si>
    <t>Placer</t>
  </si>
  <si>
    <t>Negocios</t>
  </si>
  <si>
    <t>Visita a
familiares</t>
  </si>
  <si>
    <t>Visita a
amistades</t>
  </si>
  <si>
    <t>Otros a/</t>
  </si>
  <si>
    <t>2010 P/ R/</t>
  </si>
  <si>
    <t>Extranjeros</t>
  </si>
  <si>
    <t>Nacionales residentes en el exterior</t>
  </si>
  <si>
    <t>a/ Incluye turistas internacionales por estudio y en tránsito.</t>
  </si>
  <si>
    <t>Gasto total de los turistas internacionales al interior</t>
  </si>
  <si>
    <t>Cuadro 17.13</t>
  </si>
  <si>
    <t>CUADRO 9.20</t>
  </si>
  <si>
    <t>de México según calidad migratoria y motivo del viaje</t>
  </si>
  <si>
    <t>2000</t>
  </si>
  <si>
    <t>2001</t>
  </si>
  <si>
    <t>2002</t>
  </si>
  <si>
    <t>a/ Incluye el gasto de turistas internacionales al interior de México por estudio y en tránsito.</t>
  </si>
  <si>
    <t>Turistas internacionales de México al exterior</t>
  </si>
  <si>
    <t>Cuadro 17.14</t>
  </si>
  <si>
    <t>según vía de salida y motivo del viaje</t>
  </si>
  <si>
    <t>Compras</t>
  </si>
  <si>
    <t>Vía aérea</t>
  </si>
  <si>
    <t>Vía terrestre</t>
  </si>
  <si>
    <t>a/ Incluye turistas internacionales por estudio y por atención médica.</t>
  </si>
  <si>
    <t>Gasto total de los turistas internacionales de México al exterior</t>
  </si>
  <si>
    <t>Cuadro 17.15</t>
  </si>
  <si>
    <t xml:space="preserve">1995  </t>
  </si>
  <si>
    <t xml:space="preserve">1997 </t>
  </si>
  <si>
    <t>a/ Incluye el gasto de turistas internacionales por estudio y por atención médica.</t>
  </si>
  <si>
    <t>Turistas internacionales según tipo de turismo</t>
  </si>
  <si>
    <t>Cuadro 17.16</t>
  </si>
  <si>
    <t>Turismo receptivo por país de origen (Al interior de México)</t>
  </si>
  <si>
    <t>Turismo egresivo por país destino (De México al exterior)</t>
  </si>
  <si>
    <t>Estados
Unidos de
América</t>
  </si>
  <si>
    <t>Canadá</t>
  </si>
  <si>
    <t>Otros b/</t>
  </si>
  <si>
    <t>a/ Incluye el turismo receptivo de Europa y América Latina.</t>
  </si>
  <si>
    <t>b/ Incluye el turismo egresivo de Canadá, América Central, América del Sur, Europa y Asia.</t>
  </si>
  <si>
    <t>Indicadores del financiamiento a la actividad turística</t>
  </si>
  <si>
    <t>Cuadro 17.17</t>
  </si>
  <si>
    <t>del Fondo Nacional de Fomento al Turismo</t>
  </si>
  <si>
    <t>Serie anual de 1995 a 2010</t>
  </si>
  <si>
    <t>Total de
créditos
otorgados</t>
  </si>
  <si>
    <t>Valor de los
créditos
aprobados
(Miles de pesos)</t>
  </si>
  <si>
    <t>Inversión
generada
(Miles de 
pesos)</t>
  </si>
  <si>
    <t>Cuartos
nuevos
(Unidades)</t>
  </si>
  <si>
    <t>Cuartos
remodelados y
rehabilitados
(Unidades)</t>
  </si>
  <si>
    <t>Empleo 
directo
(Personas)</t>
  </si>
  <si>
    <t xml:space="preserve">  </t>
  </si>
  <si>
    <t xml:space="preserve">Nota: Incluye los programas de financiamiento en moneda nacional y dólares, así como programas especiales. A partir de </t>
  </si>
  <si>
    <t xml:space="preserve">          2001 no hubo créditos debido a las altas tasas de interés.</t>
  </si>
  <si>
    <t>Valor del financiamiento del Banco Nacional</t>
  </si>
  <si>
    <t>Cuadro 17.18</t>
  </si>
  <si>
    <t>de Comercio Exterior a la actividad turística</t>
  </si>
  <si>
    <t>Miles de dólares</t>
  </si>
  <si>
    <t>Monto ejercido</t>
  </si>
  <si>
    <t>2009 P/</t>
  </si>
  <si>
    <r>
      <t xml:space="preserve">Fuente: SECTUR. </t>
    </r>
    <r>
      <rPr>
        <i/>
        <sz val="6"/>
        <rFont val="Arial"/>
        <family val="2"/>
      </rPr>
      <t>Compendio Estadístico del Turismo en México, 2012</t>
    </r>
    <r>
      <rPr>
        <sz val="6"/>
        <rFont val="Arial"/>
        <family val="2"/>
      </rPr>
      <t>. México, DF, 2013.</t>
    </r>
  </si>
  <si>
    <r>
      <t xml:space="preserve">Fuente: SECTUR. </t>
    </r>
    <r>
      <rPr>
        <i/>
        <sz val="6"/>
        <rFont val="Arial"/>
        <family val="2"/>
      </rPr>
      <t>Compendio Estadístico del Turismo en México, 2012.</t>
    </r>
    <r>
      <rPr>
        <sz val="6"/>
        <rFont val="Arial"/>
        <family val="2"/>
      </rPr>
      <t xml:space="preserve"> México, DF, 2013.</t>
    </r>
  </si>
  <si>
    <t>Establecimientos de hospedaje y cuartos disponibles</t>
  </si>
  <si>
    <t>Cuadro 17.1</t>
  </si>
  <si>
    <t>según categoría turística</t>
  </si>
  <si>
    <t>Establecimientos</t>
  </si>
  <si>
    <t>Cinco
estrellas a/</t>
  </si>
  <si>
    <t>Cuatro
estrellas</t>
  </si>
  <si>
    <t>Tres
estrellas</t>
  </si>
  <si>
    <t>Dos
estrellas</t>
  </si>
  <si>
    <t>Una
estrella</t>
  </si>
  <si>
    <t>Sin cate-
goría b/</t>
  </si>
  <si>
    <t>2006 c/</t>
  </si>
  <si>
    <t>2007 c/</t>
  </si>
  <si>
    <t>2008 c/</t>
  </si>
  <si>
    <t>2009 c/</t>
  </si>
  <si>
    <t>Cuartos disponibles d/</t>
  </si>
  <si>
    <t xml:space="preserve"> </t>
  </si>
  <si>
    <t>Nota: En 1993 entró en vigor la actual Ley Federal de Turismo, por lo que SECTUR ya no tiene la facultad para otorgar</t>
  </si>
  <si>
    <t xml:space="preserve">          las categorías. A partir de 1994, la clasificación se refiere a la categoría en la que, de acuerdo al comportamiento</t>
  </si>
  <si>
    <t xml:space="preserve">          estadístico y servicios con que cuenta el hotel, lo clasifica la Oficina Estatal de Turismo en el SITE.</t>
  </si>
  <si>
    <t>a/ Incluye las categorías anteriormente denominadas Gran turismo y Clase especial.</t>
  </si>
  <si>
    <r>
      <t>b/ Incluye: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hoteles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de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clase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económica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sin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categoría,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no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clasificados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y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el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resto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de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las modalidades de alojamiento (cuartos,</t>
    </r>
  </si>
  <si>
    <t xml:space="preserve">    espacios y unidades entre otros).</t>
  </si>
  <si>
    <t>c/ Cifras al 31 de diciembre de cada año.</t>
  </si>
  <si>
    <t>d/ Se refiere al número de cuartos o habitaciones que se encontraban en servicio al mes de diciembre.</t>
  </si>
  <si>
    <r>
      <t xml:space="preserve">Fuente: Para 1995 a 2005: SECTUR. </t>
    </r>
    <r>
      <rPr>
        <i/>
        <sz val="6"/>
        <rFont val="Arial"/>
        <family val="2"/>
      </rPr>
      <t>Compendio Estadístico del Turismo en México</t>
    </r>
    <r>
      <rPr>
        <sz val="6"/>
        <rFont val="Arial"/>
        <family val="2"/>
      </rPr>
      <t xml:space="preserve"> (varios años). México, DF.</t>
    </r>
  </si>
  <si>
    <t xml:space="preserve">              de Turismo.</t>
  </si>
  <si>
    <t xml:space="preserve">                                                  </t>
  </si>
  <si>
    <t xml:space="preserve">              Para 2006 a 2012: SECTUR-INEGI. Elaborado con base en información proporcionada por las Oficinas Estatales</t>
  </si>
  <si>
    <t>Millones de pesos corrientes</t>
  </si>
  <si>
    <r>
      <t xml:space="preserve">Fuente: INEGI. </t>
    </r>
    <r>
      <rPr>
        <i/>
        <sz val="6"/>
        <rFont val="Arial"/>
        <family val="2"/>
      </rPr>
      <t>SCNM. Cuenta satélite del turismo de México, 2013. Año base 2008.</t>
    </r>
  </si>
  <si>
    <t>17. Turismo</t>
  </si>
  <si>
    <t xml:space="preserve">Establecimientos de hospedaje y cuartos disponibles según categoría turística
Serie anual de 1995 a 2012
</t>
  </si>
  <si>
    <t xml:space="preserve">Cuartos disponibles promedio según centros turísticos seleccionados
Serie anual de 1995 a 2012
</t>
  </si>
  <si>
    <t xml:space="preserve">Turistas registrados según centros turísticos seleccionados
Serie anual de 1995 a 2012
Miles de personas
</t>
  </si>
  <si>
    <t xml:space="preserve">Turistas nacionales registrados según centros turísticos seleccionados
Serie anual de 1995 a 2012
Miles de personas
</t>
  </si>
  <si>
    <t xml:space="preserve">Turistas extranjeros registrados según centros turísticos seleccionados
Serie anual de 1995 a 2012
Miles de personas
</t>
  </si>
  <si>
    <t xml:space="preserve">Visitantes internacionales a México
Serie anual de 1995 a 2012
Miles de personas
</t>
  </si>
  <si>
    <t xml:space="preserve">Gasto total de visitantes internacionales a México  
Serie anual de 1995 a 2012
Millones de dólares
</t>
  </si>
  <si>
    <t xml:space="preserve">Visitantes internacionales de México al exterior
Serie anual de 1995 a 2012
Miles de personas
</t>
  </si>
  <si>
    <t xml:space="preserve">Gasto total de visitantes internacionales de México al exterior
Serie anual de 1995 a 2012
Millones de dólares
</t>
  </si>
  <si>
    <t xml:space="preserve">Indicadores seleccionados de los turistas internacionales según tipo de turismo
Serie anual de 1995 a 2012
</t>
  </si>
  <si>
    <t xml:space="preserve">Indicadores seleccionados de los visitantes internacionales fronterizos según modo de acceso
Serie anual de 1995 a 2012
</t>
  </si>
  <si>
    <t xml:space="preserve">Turistas internacionales al interior de México según calidad migratoria y motivo del viaje
Serie anual de 1995 a 2011
Miles de personas
</t>
  </si>
  <si>
    <t xml:space="preserve">Gasto total de los turistas internacionales al interior de México según calidad migratoria y motivo del viaje
Serie anual de 1995 a 2011
Millones de dólares
</t>
  </si>
  <si>
    <t xml:space="preserve">Turistas internacionales de México al exterior según vía de salida y motivo del viaje 
Serie anual de 1995 a 2011
Miles de personas
</t>
  </si>
  <si>
    <t xml:space="preserve">Gasto total de los turistas internacionales de México al exterior según vía de salida y motivo del viaje
Serie anual de 1995 a 2011
Millones de dólares
</t>
  </si>
  <si>
    <t xml:space="preserve">Turistas internacionales según tipo de turismo
Serie anual de 1995 a 2011
Miles de personas
</t>
  </si>
  <si>
    <t xml:space="preserve">Indicadores del financiamiento a la actividad turística del Fondo Nacional de Fomento al Turismo
Serie anual de 1995 a 2010
</t>
  </si>
  <si>
    <t xml:space="preserve">Valor del financiamiento del Banco Nacional de Comercio Exterior a la actividad turística 
Serie anual de 1995 a 2010
Miles de dólares
</t>
  </si>
  <si>
    <t xml:space="preserve">Valor agregado bruto total y turístico en valores básicos
Serie anual de 2003 a 2011
Miles de pesos corrientes
</t>
  </si>
  <si>
    <t>17.10</t>
  </si>
</sst>
</file>

<file path=xl/styles.xml><?xml version="1.0" encoding="utf-8"?>
<styleSheet xmlns="http://schemas.openxmlformats.org/spreadsheetml/2006/main">
  <numFmts count="23">
    <numFmt numFmtId="43" formatCode="_-* #,##0.00_-;\-* #,##0.00_-;_-* &quot;-&quot;??_-;_-@_-"/>
    <numFmt numFmtId="164" formatCode="General_)"/>
    <numFmt numFmtId="165" formatCode="###,##0"/>
    <numFmt numFmtId="166" formatCode="###,##0.00"/>
    <numFmt numFmtId="167" formatCode="#\ ##0;\-#\ ##0"/>
    <numFmt numFmtId="168" formatCode="0.00;\-0.00"/>
    <numFmt numFmtId="169" formatCode="\ ####"/>
    <numFmt numFmtId="170" formatCode="###\ ###.00"/>
    <numFmt numFmtId="171" formatCode="_-[$€-2]* #,##0.00_-;\-[$€-2]* #,##0.00_-;_-[$€-2]* &quot;-&quot;??_-"/>
    <numFmt numFmtId="172" formatCode="###,###,###"/>
    <numFmt numFmtId="173" formatCode="#\ ##0.0;\-#\ ##0.0"/>
    <numFmt numFmtId="174" formatCode="##\ ###"/>
    <numFmt numFmtId="175" formatCode="##\ ###\ ###"/>
    <numFmt numFmtId="176" formatCode="#\ ###\ ###\ ##0"/>
    <numFmt numFmtId="177" formatCode="#\ \ ###\ \ ##0;\(#\ \ ###\ \ ##0\)"/>
    <numFmt numFmtId="178" formatCode="###\ ###\ ##0"/>
    <numFmt numFmtId="179" formatCode="###\ ###\ ##0.0"/>
    <numFmt numFmtId="180" formatCode="#\ ##0"/>
    <numFmt numFmtId="181" formatCode="#\ ##0.0"/>
    <numFmt numFmtId="182" formatCode="#,##0.0"/>
    <numFmt numFmtId="183" formatCode="_(* #,##0.00_);_(* \(#,##0.00\);_(* &quot;-&quot;??_);_(@_)"/>
    <numFmt numFmtId="184" formatCode="#\ ###\ ##0"/>
    <numFmt numFmtId="185" formatCode="#\ ###\ ##0.0"/>
  </numFmts>
  <fonts count="4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Swiss"/>
    </font>
    <font>
      <u/>
      <sz val="10"/>
      <color indexed="12"/>
      <name val="Arial"/>
      <family val="2"/>
    </font>
    <font>
      <u/>
      <sz val="6"/>
      <name val="Arial"/>
      <family val="2"/>
    </font>
    <font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5"/>
      <name val="Arial"/>
      <family val="2"/>
    </font>
    <font>
      <i/>
      <sz val="6"/>
      <name val="Arial"/>
      <family val="2"/>
    </font>
    <font>
      <b/>
      <sz val="10"/>
      <name val="Arial"/>
      <family val="2"/>
    </font>
    <font>
      <u/>
      <sz val="15.4"/>
      <color theme="10"/>
      <name val="Calibri"/>
      <family val="2"/>
    </font>
    <font>
      <u/>
      <sz val="10.4"/>
      <color theme="10"/>
      <name val="Swiss"/>
    </font>
    <font>
      <sz val="2"/>
      <name val="Arial"/>
      <family val="2"/>
    </font>
    <font>
      <sz val="11"/>
      <color indexed="8"/>
      <name val="Calibri"/>
      <family val="2"/>
    </font>
    <font>
      <sz val="9"/>
      <name val="Arial"/>
      <family val="2"/>
    </font>
    <font>
      <b/>
      <sz val="13"/>
      <name val="Arial"/>
      <family val="2"/>
    </font>
    <font>
      <u/>
      <sz val="13"/>
      <color theme="10"/>
      <name val="Arial"/>
      <family val="2"/>
    </font>
    <font>
      <b/>
      <sz val="12"/>
      <name val="Helvetica"/>
      <family val="2"/>
    </font>
    <font>
      <b/>
      <sz val="9.75"/>
      <name val="Swiss"/>
    </font>
    <font>
      <b/>
      <sz val="7"/>
      <name val="Arial"/>
      <family val="2"/>
    </font>
    <font>
      <b/>
      <sz val="9.75"/>
      <name val="Arial"/>
      <family val="2"/>
    </font>
    <font>
      <sz val="10"/>
      <name val="Helv"/>
    </font>
    <font>
      <sz val="6"/>
      <color rgb="FFFF0000"/>
      <name val="Arial"/>
      <family val="2"/>
    </font>
    <font>
      <sz val="10"/>
      <color rgb="FFFF0000"/>
      <name val="Arial"/>
      <family val="2"/>
    </font>
    <font>
      <sz val="12"/>
      <color rgb="FF008080"/>
      <name val="Segoe Script"/>
      <family val="2"/>
    </font>
    <font>
      <sz val="10"/>
      <name val="Courier"/>
      <family val="3"/>
    </font>
    <font>
      <vertAlign val="superscript"/>
      <sz val="6"/>
      <name val="Arial"/>
      <family val="2"/>
    </font>
    <font>
      <vertAlign val="superscript"/>
      <sz val="7"/>
      <name val="Arial"/>
      <family val="2"/>
    </font>
    <font>
      <vertAlign val="superscript"/>
      <sz val="6.5"/>
      <name val="Arial"/>
      <family val="2"/>
    </font>
    <font>
      <sz val="10"/>
      <color indexed="10"/>
      <name val="Arial"/>
      <family val="2"/>
    </font>
    <font>
      <b/>
      <sz val="7"/>
      <color indexed="10"/>
      <name val="Arial"/>
      <family val="2"/>
    </font>
    <font>
      <sz val="7"/>
      <color indexed="18"/>
      <name val="Arial"/>
      <family val="2"/>
    </font>
    <font>
      <u/>
      <sz val="7"/>
      <name val="Arial"/>
      <family val="2"/>
    </font>
    <font>
      <u/>
      <sz val="14"/>
      <color theme="10"/>
      <name val="Arial"/>
      <family val="2"/>
    </font>
    <font>
      <sz val="10"/>
      <color indexed="18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2">
    <xf numFmtId="0" fontId="0" fillId="0" borderId="0"/>
    <xf numFmtId="0" fontId="4" fillId="0" borderId="0"/>
    <xf numFmtId="0" fontId="7" fillId="0" borderId="0"/>
    <xf numFmtId="0" fontId="4" fillId="0" borderId="0"/>
    <xf numFmtId="164" fontId="12" fillId="0" borderId="0"/>
    <xf numFmtId="165" fontId="11" fillId="0" borderId="0" applyFill="0" applyBorder="0" applyProtection="0">
      <alignment horizontal="right"/>
      <protection locked="0"/>
    </xf>
    <xf numFmtId="0" fontId="11" fillId="0" borderId="0" applyFill="0" applyBorder="0" applyProtection="0">
      <alignment horizontal="right"/>
    </xf>
    <xf numFmtId="166" fontId="11" fillId="0" borderId="0" applyFill="0" applyBorder="0" applyProtection="0">
      <alignment horizontal="right"/>
    </xf>
    <xf numFmtId="0" fontId="16" fillId="0" borderId="0" applyNumberFormat="0" applyFill="0" applyBorder="0" applyProtection="0">
      <alignment horizontal="left" vertical="top"/>
    </xf>
    <xf numFmtId="167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0" fontId="11" fillId="0" borderId="0" applyNumberFormat="0" applyFill="0" applyBorder="0" applyProtection="0">
      <alignment horizontal="left" vertical="top" wrapText="1"/>
    </xf>
    <xf numFmtId="0" fontId="11" fillId="0" borderId="0" applyNumberFormat="0" applyFill="0" applyBorder="0" applyProtection="0">
      <alignment horizontal="right" vertical="top"/>
    </xf>
    <xf numFmtId="0" fontId="11" fillId="0" borderId="0" applyNumberFormat="0" applyFill="0" applyBorder="0" applyProtection="0">
      <alignment horizontal="left" vertical="top"/>
    </xf>
    <xf numFmtId="0" fontId="6" fillId="2" borderId="9" applyProtection="0">
      <alignment horizontal="left" vertical="center"/>
    </xf>
    <xf numFmtId="1" fontId="11" fillId="0" borderId="0"/>
    <xf numFmtId="0" fontId="11" fillId="0" borderId="0" applyNumberFormat="0" applyFill="0" applyBorder="0" applyProtection="0">
      <alignment horizontal="right" vertical="top"/>
    </xf>
    <xf numFmtId="171" fontId="10" fillId="0" borderId="0" applyNumberFormat="0" applyFont="0" applyFill="0" applyBorder="0" applyAlignment="0" applyProtection="0">
      <alignment horizontal="left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172" fontId="10" fillId="0" borderId="0" applyFont="0" applyFill="0" applyBorder="0" applyAlignment="0" applyProtection="0"/>
    <xf numFmtId="0" fontId="19" fillId="0" borderId="6" applyNumberFormat="0" applyFill="0" applyAlignment="0" applyProtection="0">
      <alignment vertical="top"/>
      <protection locked="0"/>
    </xf>
    <xf numFmtId="0" fontId="19" fillId="0" borderId="2" applyNumberFormat="0" applyFill="0" applyAlignment="0" applyProtection="0">
      <alignment vertical="top"/>
      <protection locked="0"/>
    </xf>
    <xf numFmtId="0" fontId="19" fillId="0" borderId="0" applyNumberFormat="0" applyFill="0" applyAlignment="0" applyProtection="0"/>
    <xf numFmtId="3" fontId="11" fillId="0" borderId="0"/>
    <xf numFmtId="173" fontId="11" fillId="0" borderId="0" applyFont="0" applyFill="0" applyBorder="0" applyAlignment="0" applyProtection="0"/>
    <xf numFmtId="3" fontId="11" fillId="0" borderId="0"/>
    <xf numFmtId="43" fontId="2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7" fillId="0" borderId="0"/>
    <xf numFmtId="0" fontId="3" fillId="0" borderId="0"/>
    <xf numFmtId="0" fontId="10" fillId="0" borderId="0"/>
    <xf numFmtId="0" fontId="21" fillId="0" borderId="0" applyNumberFormat="0" applyFill="0" applyBorder="0" applyProtection="0">
      <alignment horizontal="right" vertical="top"/>
    </xf>
    <xf numFmtId="0" fontId="11" fillId="0" borderId="0" applyNumberFormat="0" applyFill="0" applyBorder="0" applyProtection="0">
      <alignment vertical="top"/>
      <protection locked="0"/>
    </xf>
    <xf numFmtId="0" fontId="21" fillId="3" borderId="9" applyBorder="0" applyAlignment="0">
      <alignment horizontal="left" vertical="top"/>
    </xf>
    <xf numFmtId="0" fontId="11" fillId="0" borderId="0">
      <alignment horizontal="left" wrapText="1" indent="2"/>
    </xf>
    <xf numFmtId="174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0" fontId="16" fillId="0" borderId="0" applyProtection="0">
      <alignment horizontal="center" vertical="top"/>
    </xf>
    <xf numFmtId="176" fontId="22" fillId="0" borderId="0" applyNumberFormat="0" applyFill="0" applyBorder="0" applyProtection="0">
      <alignment horizontal="left"/>
    </xf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2" fillId="0" borderId="0"/>
    <xf numFmtId="0" fontId="23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  <xf numFmtId="0" fontId="10" fillId="0" borderId="0"/>
    <xf numFmtId="177" fontId="24" fillId="0" borderId="0" applyFont="0" applyFill="0" applyBorder="0" applyProtection="0">
      <alignment horizontal="right"/>
    </xf>
    <xf numFmtId="43" fontId="10" fillId="0" borderId="0" applyFont="0" applyFill="0" applyBorder="0" applyAlignment="0" applyProtection="0"/>
    <xf numFmtId="0" fontId="10" fillId="0" borderId="0"/>
    <xf numFmtId="0" fontId="25" fillId="0" borderId="0"/>
    <xf numFmtId="0" fontId="4" fillId="0" borderId="0" applyFont="0"/>
    <xf numFmtId="0" fontId="10" fillId="0" borderId="0"/>
    <xf numFmtId="0" fontId="10" fillId="0" borderId="0"/>
    <xf numFmtId="0" fontId="28" fillId="0" borderId="0"/>
    <xf numFmtId="0" fontId="25" fillId="0" borderId="0"/>
    <xf numFmtId="0" fontId="10" fillId="0" borderId="0"/>
    <xf numFmtId="0" fontId="10" fillId="0" borderId="0"/>
    <xf numFmtId="0" fontId="25" fillId="0" borderId="0"/>
    <xf numFmtId="0" fontId="10" fillId="0" borderId="0"/>
    <xf numFmtId="0" fontId="10" fillId="0" borderId="0"/>
    <xf numFmtId="0" fontId="25" fillId="0" borderId="0"/>
    <xf numFmtId="0" fontId="10" fillId="0" borderId="0"/>
    <xf numFmtId="0" fontId="10" fillId="0" borderId="0"/>
    <xf numFmtId="164" fontId="32" fillId="0" borderId="0"/>
    <xf numFmtId="0" fontId="10" fillId="0" borderId="0"/>
    <xf numFmtId="164" fontId="32" fillId="0" borderId="0"/>
    <xf numFmtId="0" fontId="10" fillId="0" borderId="0"/>
    <xf numFmtId="164" fontId="32" fillId="0" borderId="0"/>
    <xf numFmtId="0" fontId="10" fillId="0" borderId="0"/>
    <xf numFmtId="164" fontId="32" fillId="0" borderId="0"/>
    <xf numFmtId="0" fontId="7" fillId="0" borderId="0"/>
    <xf numFmtId="183" fontId="10" fillId="0" borderId="0" applyFont="0" applyFill="0" applyBorder="0" applyAlignment="0" applyProtection="0"/>
    <xf numFmtId="0" fontId="10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28" fillId="0" borderId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" fillId="0" borderId="0"/>
    <xf numFmtId="0" fontId="40" fillId="0" borderId="0" applyNumberFormat="0" applyFill="0" applyBorder="0" applyAlignment="0" applyProtection="0">
      <alignment vertical="top"/>
      <protection locked="0"/>
    </xf>
  </cellStyleXfs>
  <cellXfs count="969">
    <xf numFmtId="0" fontId="0" fillId="0" borderId="0" xfId="0"/>
    <xf numFmtId="0" fontId="5" fillId="0" borderId="1" xfId="1" applyFont="1" applyBorder="1" applyProtection="1"/>
    <xf numFmtId="0" fontId="5" fillId="0" borderId="2" xfId="1" applyFont="1" applyBorder="1" applyProtection="1"/>
    <xf numFmtId="0" fontId="5" fillId="0" borderId="3" xfId="1" applyFont="1" applyBorder="1" applyProtection="1"/>
    <xf numFmtId="0" fontId="5" fillId="0" borderId="0" xfId="1" applyFont="1" applyProtection="1"/>
    <xf numFmtId="0" fontId="5" fillId="0" borderId="4" xfId="1" applyFont="1" applyBorder="1" applyProtection="1"/>
    <xf numFmtId="0" fontId="6" fillId="0" borderId="0" xfId="1" applyFont="1" applyBorder="1" applyAlignment="1" applyProtection="1">
      <alignment horizontal="left"/>
    </xf>
    <xf numFmtId="0" fontId="5" fillId="0" borderId="0" xfId="2" applyFont="1" applyBorder="1" applyAlignment="1" applyProtection="1">
      <alignment horizontal="right" vertical="center"/>
    </xf>
    <xf numFmtId="0" fontId="5" fillId="0" borderId="5" xfId="1" applyFont="1" applyBorder="1" applyProtection="1"/>
    <xf numFmtId="0" fontId="11" fillId="0" borderId="0" xfId="1" applyFont="1" applyBorder="1" applyProtection="1"/>
    <xf numFmtId="0" fontId="5" fillId="0" borderId="0" xfId="1" applyFont="1" applyBorder="1" applyAlignment="1" applyProtection="1">
      <alignment horizontal="right"/>
    </xf>
    <xf numFmtId="0" fontId="12" fillId="0" borderId="0" xfId="1" applyFont="1" applyBorder="1" applyAlignment="1" applyProtection="1">
      <alignment horizontal="left"/>
    </xf>
    <xf numFmtId="0" fontId="5" fillId="0" borderId="6" xfId="1" applyFont="1" applyBorder="1" applyProtection="1"/>
    <xf numFmtId="0" fontId="5" fillId="0" borderId="0" xfId="1" applyFont="1" applyBorder="1" applyProtection="1"/>
    <xf numFmtId="0" fontId="5" fillId="0" borderId="0" xfId="1" applyNumberFormat="1" applyFont="1" applyBorder="1" applyAlignment="1" applyProtection="1">
      <alignment vertical="center"/>
    </xf>
    <xf numFmtId="0" fontId="5" fillId="0" borderId="0" xfId="1" applyFont="1" applyBorder="1" applyAlignment="1" applyProtection="1">
      <alignment horizontal="right" vertical="center"/>
    </xf>
    <xf numFmtId="0" fontId="5" fillId="0" borderId="0" xfId="1" applyNumberFormat="1" applyFont="1" applyBorder="1" applyAlignment="1" applyProtection="1">
      <alignment horizontal="right" vertical="center"/>
    </xf>
    <xf numFmtId="0" fontId="5" fillId="0" borderId="5" xfId="1" applyFont="1" applyBorder="1" applyAlignment="1" applyProtection="1">
      <alignment horizontal="center"/>
    </xf>
    <xf numFmtId="0" fontId="5" fillId="0" borderId="0" xfId="1" applyFont="1" applyAlignment="1" applyProtection="1">
      <alignment horizontal="center"/>
    </xf>
    <xf numFmtId="0" fontId="5" fillId="0" borderId="0" xfId="1" applyFont="1" applyBorder="1" applyAlignment="1" applyProtection="1">
      <alignment horizontal="left"/>
    </xf>
    <xf numFmtId="0" fontId="5" fillId="0" borderId="0" xfId="1" applyFont="1" applyAlignment="1" applyProtection="1">
      <alignment horizontal="left"/>
    </xf>
    <xf numFmtId="0" fontId="5" fillId="0" borderId="6" xfId="1" applyFont="1" applyBorder="1" applyAlignment="1" applyProtection="1">
      <alignment horizontal="right"/>
    </xf>
    <xf numFmtId="0" fontId="5" fillId="0" borderId="5" xfId="1" applyFont="1" applyBorder="1" applyAlignment="1" applyProtection="1">
      <alignment horizontal="right"/>
    </xf>
    <xf numFmtId="0" fontId="5" fillId="0" borderId="0" xfId="1" applyFont="1" applyAlignment="1" applyProtection="1">
      <alignment horizontal="right"/>
    </xf>
    <xf numFmtId="3" fontId="13" fillId="0" borderId="0" xfId="1" applyNumberFormat="1" applyFont="1" applyBorder="1" applyAlignment="1" applyProtection="1">
      <alignment horizontal="right"/>
    </xf>
    <xf numFmtId="3" fontId="5" fillId="0" borderId="0" xfId="1" applyNumberFormat="1" applyFont="1" applyBorder="1" applyAlignment="1" applyProtection="1">
      <alignment horizontal="right"/>
    </xf>
    <xf numFmtId="0" fontId="13" fillId="0" borderId="5" xfId="1" applyFont="1" applyBorder="1" applyAlignment="1" applyProtection="1">
      <alignment horizontal="right"/>
    </xf>
    <xf numFmtId="0" fontId="13" fillId="0" borderId="4" xfId="1" applyFont="1" applyBorder="1" applyProtection="1"/>
    <xf numFmtId="0" fontId="13" fillId="0" borderId="0" xfId="1" applyFont="1" applyAlignment="1" applyProtection="1">
      <alignment horizontal="left"/>
    </xf>
    <xf numFmtId="0" fontId="13" fillId="0" borderId="5" xfId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5" fillId="0" borderId="0" xfId="1" applyFont="1" applyAlignment="1" applyProtection="1">
      <alignment horizontal="left" indent="1"/>
    </xf>
    <xf numFmtId="0" fontId="5" fillId="0" borderId="0" xfId="1" applyFont="1" applyBorder="1" applyAlignment="1" applyProtection="1">
      <alignment horizontal="left" indent="1"/>
    </xf>
    <xf numFmtId="3" fontId="5" fillId="0" borderId="0" xfId="1" applyNumberFormat="1" applyFont="1" applyProtection="1"/>
    <xf numFmtId="0" fontId="5" fillId="0" borderId="0" xfId="1" applyFont="1" applyBorder="1" applyAlignment="1" applyProtection="1">
      <alignment horizontal="left" indent="2"/>
    </xf>
    <xf numFmtId="0" fontId="5" fillId="0" borderId="0" xfId="1" applyFont="1" applyAlignment="1" applyProtection="1">
      <alignment horizontal="left" indent="2"/>
    </xf>
    <xf numFmtId="0" fontId="5" fillId="0" borderId="0" xfId="1" applyFont="1" applyAlignment="1" applyProtection="1">
      <alignment horizontal="right" vertical="center"/>
    </xf>
    <xf numFmtId="0" fontId="5" fillId="0" borderId="6" xfId="1" applyFont="1" applyBorder="1" applyAlignment="1" applyProtection="1">
      <alignment horizontal="left" indent="1"/>
    </xf>
    <xf numFmtId="3" fontId="5" fillId="0" borderId="6" xfId="1" applyNumberFormat="1" applyFont="1" applyBorder="1" applyAlignment="1" applyProtection="1">
      <alignment horizontal="right"/>
    </xf>
    <xf numFmtId="0" fontId="5" fillId="0" borderId="0" xfId="3" applyNumberFormat="1" applyFont="1" applyBorder="1" applyAlignment="1" applyProtection="1">
      <alignment horizontal="left"/>
    </xf>
    <xf numFmtId="0" fontId="5" fillId="0" borderId="0" xfId="57" applyFont="1" applyBorder="1" applyAlignment="1" applyProtection="1">
      <alignment horizontal="left" vertical="center"/>
    </xf>
    <xf numFmtId="180" fontId="5" fillId="0" borderId="0" xfId="57" applyNumberFormat="1" applyFont="1" applyBorder="1" applyAlignment="1" applyProtection="1">
      <alignment vertical="center"/>
    </xf>
    <xf numFmtId="180" fontId="5" fillId="0" borderId="0" xfId="57" applyNumberFormat="1" applyFont="1" applyBorder="1" applyAlignment="1" applyProtection="1">
      <alignment horizontal="right" vertical="center"/>
    </xf>
    <xf numFmtId="178" fontId="5" fillId="0" borderId="0" xfId="57" applyNumberFormat="1" applyFont="1" applyBorder="1" applyAlignment="1" applyProtection="1">
      <alignment vertical="center"/>
    </xf>
    <xf numFmtId="178" fontId="5" fillId="0" borderId="0" xfId="57" applyNumberFormat="1" applyFont="1" applyBorder="1" applyAlignment="1" applyProtection="1">
      <alignment horizontal="right" vertical="center"/>
    </xf>
    <xf numFmtId="0" fontId="5" fillId="0" borderId="0" xfId="57" applyFont="1" applyBorder="1" applyAlignment="1" applyProtection="1">
      <alignment vertical="center"/>
    </xf>
    <xf numFmtId="3" fontId="5" fillId="0" borderId="0" xfId="62" applyNumberFormat="1" applyFont="1" applyBorder="1" applyAlignment="1" applyProtection="1">
      <alignment vertical="center"/>
    </xf>
    <xf numFmtId="3" fontId="5" fillId="0" borderId="0" xfId="62" applyNumberFormat="1" applyFont="1" applyBorder="1" applyAlignment="1" applyProtection="1">
      <alignment horizontal="right" vertical="center"/>
    </xf>
    <xf numFmtId="3" fontId="5" fillId="0" borderId="0" xfId="55" applyNumberFormat="1" applyFont="1" applyBorder="1" applyAlignment="1" applyProtection="1">
      <alignment vertical="center"/>
    </xf>
    <xf numFmtId="0" fontId="5" fillId="0" borderId="0" xfId="62" applyFont="1" applyBorder="1" applyAlignment="1" applyProtection="1">
      <alignment horizontal="left" vertical="center"/>
    </xf>
    <xf numFmtId="164" fontId="6" fillId="0" borderId="0" xfId="71" applyNumberFormat="1" applyFont="1" applyBorder="1" applyAlignment="1" applyProtection="1">
      <alignment horizontal="left" vertical="center"/>
    </xf>
    <xf numFmtId="164" fontId="26" fillId="0" borderId="0" xfId="71" applyNumberFormat="1" applyFont="1" applyBorder="1" applyAlignment="1" applyProtection="1">
      <alignment horizontal="left"/>
    </xf>
    <xf numFmtId="164" fontId="11" fillId="0" borderId="0" xfId="71" applyNumberFormat="1" applyFont="1" applyBorder="1" applyProtection="1"/>
    <xf numFmtId="164" fontId="12" fillId="0" borderId="0" xfId="71" applyNumberFormat="1" applyFont="1" applyBorder="1" applyAlignment="1" applyProtection="1">
      <alignment horizontal="left" vertical="center"/>
    </xf>
    <xf numFmtId="164" fontId="5" fillId="0" borderId="0" xfId="71" applyNumberFormat="1" applyFont="1" applyBorder="1" applyProtection="1"/>
    <xf numFmtId="164" fontId="5" fillId="0" borderId="0" xfId="71" applyFont="1" applyBorder="1" applyAlignment="1" applyProtection="1">
      <alignment horizontal="right" vertical="center"/>
    </xf>
    <xf numFmtId="37" fontId="5" fillId="0" borderId="0" xfId="71" applyNumberFormat="1" applyFont="1" applyBorder="1" applyProtection="1"/>
    <xf numFmtId="164" fontId="5" fillId="0" borderId="6" xfId="71" applyFont="1" applyBorder="1" applyAlignment="1" applyProtection="1">
      <alignment horizontal="right"/>
    </xf>
    <xf numFmtId="164" fontId="5" fillId="0" borderId="6" xfId="71" applyNumberFormat="1" applyFont="1" applyBorder="1" applyAlignment="1" applyProtection="1">
      <alignment horizontal="right"/>
    </xf>
    <xf numFmtId="178" fontId="5" fillId="0" borderId="0" xfId="71" applyNumberFormat="1" applyFont="1" applyBorder="1" applyAlignment="1" applyProtection="1">
      <alignment vertical="center"/>
    </xf>
    <xf numFmtId="178" fontId="33" fillId="0" borderId="0" xfId="71" applyNumberFormat="1" applyFont="1" applyBorder="1" applyAlignment="1" applyProtection="1">
      <alignment horizontal="left" vertical="center"/>
    </xf>
    <xf numFmtId="178" fontId="5" fillId="0" borderId="0" xfId="71" applyNumberFormat="1" applyFont="1" applyFill="1" applyBorder="1" applyAlignment="1" applyProtection="1">
      <alignment vertical="center"/>
    </xf>
    <xf numFmtId="178" fontId="5" fillId="0" borderId="6" xfId="71" applyNumberFormat="1" applyFont="1" applyBorder="1" applyProtection="1"/>
    <xf numFmtId="178" fontId="5" fillId="0" borderId="0" xfId="71" applyNumberFormat="1" applyFont="1" applyBorder="1" applyProtection="1"/>
    <xf numFmtId="164" fontId="6" fillId="0" borderId="0" xfId="73" applyNumberFormat="1" applyFont="1" applyBorder="1" applyAlignment="1" applyProtection="1">
      <alignment horizontal="left" vertical="center"/>
    </xf>
    <xf numFmtId="164" fontId="26" fillId="0" borderId="0" xfId="73" applyNumberFormat="1" applyFont="1" applyBorder="1" applyAlignment="1" applyProtection="1">
      <alignment horizontal="left"/>
    </xf>
    <xf numFmtId="164" fontId="11" fillId="0" borderId="0" xfId="73" applyNumberFormat="1" applyFont="1" applyBorder="1" applyProtection="1"/>
    <xf numFmtId="164" fontId="12" fillId="0" borderId="0" xfId="73" applyNumberFormat="1" applyFont="1" applyBorder="1" applyAlignment="1" applyProtection="1">
      <alignment horizontal="left" vertical="center"/>
    </xf>
    <xf numFmtId="164" fontId="5" fillId="0" borderId="0" xfId="73" applyNumberFormat="1" applyFont="1" applyBorder="1" applyProtection="1"/>
    <xf numFmtId="164" fontId="5" fillId="0" borderId="0" xfId="73" applyFont="1" applyBorder="1" applyAlignment="1" applyProtection="1">
      <alignment horizontal="right" vertical="center"/>
    </xf>
    <xf numFmtId="37" fontId="5" fillId="0" borderId="0" xfId="73" applyNumberFormat="1" applyFont="1" applyBorder="1" applyAlignment="1" applyProtection="1">
      <alignment vertical="center"/>
    </xf>
    <xf numFmtId="164" fontId="5" fillId="0" borderId="6" xfId="73" applyFont="1" applyBorder="1" applyAlignment="1" applyProtection="1">
      <alignment horizontal="right"/>
    </xf>
    <xf numFmtId="164" fontId="5" fillId="0" borderId="6" xfId="73" applyNumberFormat="1" applyFont="1" applyBorder="1" applyAlignment="1" applyProtection="1">
      <alignment horizontal="right"/>
    </xf>
    <xf numFmtId="178" fontId="5" fillId="0" borderId="0" xfId="73" applyNumberFormat="1" applyFont="1" applyBorder="1" applyProtection="1"/>
    <xf numFmtId="178" fontId="5" fillId="0" borderId="0" xfId="73" applyNumberFormat="1" applyFont="1" applyBorder="1" applyAlignment="1" applyProtection="1">
      <alignment vertical="center"/>
    </xf>
    <xf numFmtId="178" fontId="33" fillId="0" borderId="0" xfId="73" applyNumberFormat="1" applyFont="1" applyBorder="1" applyAlignment="1" applyProtection="1">
      <alignment horizontal="left" vertical="center"/>
    </xf>
    <xf numFmtId="164" fontId="6" fillId="0" borderId="0" xfId="75" applyNumberFormat="1" applyFont="1" applyBorder="1" applyAlignment="1" applyProtection="1">
      <alignment horizontal="left" vertical="center"/>
    </xf>
    <xf numFmtId="164" fontId="26" fillId="0" borderId="0" xfId="75" applyNumberFormat="1" applyFont="1" applyBorder="1" applyAlignment="1" applyProtection="1">
      <alignment horizontal="left" vertical="center"/>
    </xf>
    <xf numFmtId="164" fontId="11" fillId="0" borderId="0" xfId="75" applyNumberFormat="1" applyFont="1" applyBorder="1" applyAlignment="1" applyProtection="1">
      <alignment vertical="center"/>
    </xf>
    <xf numFmtId="164" fontId="12" fillId="0" borderId="0" xfId="75" applyNumberFormat="1" applyFont="1" applyBorder="1" applyAlignment="1" applyProtection="1">
      <alignment horizontal="left" vertical="center"/>
    </xf>
    <xf numFmtId="164" fontId="5" fillId="0" borderId="0" xfId="75" applyNumberFormat="1" applyFont="1" applyBorder="1" applyAlignment="1" applyProtection="1">
      <alignment vertical="center"/>
    </xf>
    <xf numFmtId="37" fontId="5" fillId="0" borderId="0" xfId="75" applyNumberFormat="1" applyFont="1" applyBorder="1" applyAlignment="1" applyProtection="1">
      <alignment vertical="center"/>
    </xf>
    <xf numFmtId="164" fontId="5" fillId="0" borderId="6" xfId="75" applyFont="1" applyBorder="1" applyAlignment="1" applyProtection="1">
      <alignment horizontal="right" vertical="center"/>
    </xf>
    <xf numFmtId="164" fontId="5" fillId="0" borderId="6" xfId="75" applyNumberFormat="1" applyFont="1" applyBorder="1" applyAlignment="1" applyProtection="1">
      <alignment horizontal="right" vertical="center"/>
    </xf>
    <xf numFmtId="178" fontId="5" fillId="0" borderId="0" xfId="75" applyNumberFormat="1" applyFont="1" applyBorder="1" applyAlignment="1" applyProtection="1">
      <alignment vertical="center"/>
    </xf>
    <xf numFmtId="164" fontId="5" fillId="0" borderId="0" xfId="75" applyFont="1" applyBorder="1" applyAlignment="1" applyProtection="1">
      <alignment horizontal="left" vertical="center"/>
    </xf>
    <xf numFmtId="178" fontId="5" fillId="0" borderId="6" xfId="75" applyNumberFormat="1" applyFont="1" applyBorder="1" applyAlignment="1" applyProtection="1">
      <alignment vertical="center"/>
    </xf>
    <xf numFmtId="164" fontId="5" fillId="0" borderId="6" xfId="75" quotePrefix="1" applyFont="1" applyBorder="1" applyAlignment="1" applyProtection="1">
      <alignment horizontal="left"/>
    </xf>
    <xf numFmtId="164" fontId="6" fillId="0" borderId="0" xfId="77" applyNumberFormat="1" applyFont="1" applyBorder="1" applyAlignment="1" applyProtection="1">
      <alignment horizontal="left" vertical="center"/>
    </xf>
    <xf numFmtId="164" fontId="26" fillId="0" borderId="0" xfId="77" applyNumberFormat="1" applyFont="1" applyBorder="1" applyAlignment="1" applyProtection="1">
      <alignment horizontal="left" vertical="center"/>
    </xf>
    <xf numFmtId="164" fontId="11" fillId="0" borderId="0" xfId="77" applyNumberFormat="1" applyFont="1" applyBorder="1" applyAlignment="1" applyProtection="1">
      <alignment vertical="center"/>
    </xf>
    <xf numFmtId="164" fontId="12" fillId="0" borderId="0" xfId="77" applyNumberFormat="1" applyFont="1" applyBorder="1" applyAlignment="1" applyProtection="1">
      <alignment horizontal="left" vertical="center"/>
    </xf>
    <xf numFmtId="164" fontId="5" fillId="0" borderId="0" xfId="77" applyNumberFormat="1" applyFont="1" applyBorder="1" applyAlignment="1" applyProtection="1">
      <alignment vertical="center"/>
    </xf>
    <xf numFmtId="164" fontId="5" fillId="0" borderId="0" xfId="77" applyFont="1" applyBorder="1" applyAlignment="1" applyProtection="1">
      <alignment horizontal="right" vertical="center"/>
    </xf>
    <xf numFmtId="164" fontId="5" fillId="0" borderId="6" xfId="77" applyFont="1" applyBorder="1" applyAlignment="1" applyProtection="1">
      <alignment horizontal="right" vertical="center"/>
    </xf>
    <xf numFmtId="164" fontId="5" fillId="0" borderId="6" xfId="77" applyNumberFormat="1" applyFont="1" applyBorder="1" applyAlignment="1" applyProtection="1">
      <alignment horizontal="right" vertical="center"/>
    </xf>
    <xf numFmtId="178" fontId="5" fillId="0" borderId="0" xfId="77" applyNumberFormat="1" applyFont="1" applyBorder="1" applyAlignment="1" applyProtection="1">
      <alignment vertical="center"/>
    </xf>
    <xf numFmtId="178" fontId="33" fillId="0" borderId="0" xfId="77" applyNumberFormat="1" applyFont="1" applyBorder="1" applyAlignment="1" applyProtection="1">
      <alignment vertical="center"/>
    </xf>
    <xf numFmtId="164" fontId="5" fillId="0" borderId="0" xfId="77" applyFont="1" applyBorder="1" applyAlignment="1" applyProtection="1">
      <alignment horizontal="left" vertical="center"/>
    </xf>
    <xf numFmtId="0" fontId="5" fillId="0" borderId="0" xfId="78" applyNumberFormat="1" applyFont="1" applyBorder="1" applyAlignment="1" applyProtection="1">
      <alignment horizontal="left" vertical="center"/>
    </xf>
    <xf numFmtId="3" fontId="5" fillId="0" borderId="0" xfId="78" applyNumberFormat="1" applyFont="1" applyBorder="1" applyAlignment="1" applyProtection="1">
      <alignment vertical="center"/>
    </xf>
    <xf numFmtId="3" fontId="5" fillId="0" borderId="0" xfId="78" applyNumberFormat="1" applyFont="1" applyBorder="1" applyAlignment="1" applyProtection="1">
      <alignment horizontal="right" vertical="center"/>
    </xf>
    <xf numFmtId="0" fontId="5" fillId="0" borderId="0" xfId="78" applyFont="1" applyBorder="1" applyAlignment="1" applyProtection="1">
      <alignment horizontal="left" vertical="center"/>
    </xf>
    <xf numFmtId="3" fontId="5" fillId="0" borderId="0" xfId="29" applyNumberFormat="1" applyFont="1" applyBorder="1" applyAlignment="1" applyProtection="1">
      <alignment vertical="center"/>
    </xf>
    <xf numFmtId="0" fontId="5" fillId="0" borderId="0" xfId="61" applyNumberFormat="1" applyFont="1" applyBorder="1" applyAlignment="1" applyProtection="1">
      <alignment horizontal="left" vertical="center"/>
    </xf>
    <xf numFmtId="184" fontId="5" fillId="0" borderId="0" xfId="61" applyNumberFormat="1" applyFont="1" applyBorder="1" applyAlignment="1" applyProtection="1">
      <alignment vertical="center"/>
    </xf>
    <xf numFmtId="184" fontId="5" fillId="0" borderId="0" xfId="61" applyNumberFormat="1" applyFont="1" applyBorder="1" applyAlignment="1" applyProtection="1">
      <alignment horizontal="right" vertical="center"/>
    </xf>
    <xf numFmtId="184" fontId="5" fillId="0" borderId="0" xfId="96" applyNumberFormat="1" applyFont="1" applyBorder="1" applyAlignment="1" applyProtection="1">
      <alignment horizontal="right" vertical="center"/>
    </xf>
    <xf numFmtId="0" fontId="5" fillId="0" borderId="0" xfId="61" applyFont="1" applyBorder="1" applyAlignment="1" applyProtection="1"/>
    <xf numFmtId="0" fontId="5" fillId="0" borderId="0" xfId="61" applyNumberFormat="1" applyFont="1" applyBorder="1" applyAlignment="1" applyProtection="1"/>
    <xf numFmtId="0" fontId="5" fillId="0" borderId="0" xfId="61" applyFont="1" applyBorder="1" applyAlignment="1" applyProtection="1">
      <alignment horizontal="left"/>
    </xf>
    <xf numFmtId="0" fontId="9" fillId="0" borderId="0" xfId="98" applyFont="1" applyBorder="1" applyAlignment="1" applyProtection="1">
      <alignment horizontal="right" vertical="center"/>
    </xf>
    <xf numFmtId="0" fontId="5" fillId="0" borderId="0" xfId="31" applyFont="1" applyAlignment="1" applyProtection="1">
      <alignment horizontal="right" vertical="center"/>
    </xf>
    <xf numFmtId="0" fontId="10" fillId="0" borderId="7" xfId="31" applyFont="1" applyBorder="1" applyProtection="1"/>
    <xf numFmtId="0" fontId="10" fillId="0" borderId="6" xfId="31" applyFont="1" applyBorder="1" applyProtection="1"/>
    <xf numFmtId="0" fontId="10" fillId="0" borderId="8" xfId="31" applyFont="1" applyBorder="1" applyProtection="1"/>
    <xf numFmtId="0" fontId="10" fillId="0" borderId="0" xfId="31" applyFont="1" applyProtection="1"/>
    <xf numFmtId="49" fontId="38" fillId="4" borderId="0" xfId="37" applyNumberFormat="1" applyFont="1" applyFill="1" applyAlignment="1" applyProtection="1">
      <alignment horizontal="left" vertical="top"/>
    </xf>
    <xf numFmtId="0" fontId="38" fillId="4" borderId="0" xfId="37" applyFont="1" applyFill="1" applyAlignment="1" applyProtection="1">
      <alignment horizontal="left" vertical="top"/>
    </xf>
    <xf numFmtId="0" fontId="38" fillId="4" borderId="0" xfId="37" applyFont="1" applyFill="1" applyProtection="1"/>
    <xf numFmtId="0" fontId="11" fillId="4" borderId="0" xfId="37" applyFont="1" applyFill="1" applyAlignment="1" applyProtection="1">
      <alignment horizontal="left" vertical="top"/>
    </xf>
    <xf numFmtId="49" fontId="11" fillId="4" borderId="0" xfId="37" applyNumberFormat="1" applyFont="1" applyFill="1" applyAlignment="1" applyProtection="1">
      <alignment horizontal="left" vertical="top"/>
    </xf>
    <xf numFmtId="49" fontId="39" fillId="4" borderId="0" xfId="20" applyNumberFormat="1" applyFont="1" applyFill="1" applyAlignment="1" applyProtection="1">
      <alignment horizontal="left" vertical="top"/>
    </xf>
    <xf numFmtId="0" fontId="11" fillId="4" borderId="0" xfId="20" applyFont="1" applyFill="1" applyAlignment="1" applyProtection="1">
      <alignment horizontal="left" vertical="top" wrapText="1"/>
    </xf>
    <xf numFmtId="49" fontId="39" fillId="4" borderId="0" xfId="48" applyNumberFormat="1" applyFont="1" applyFill="1" applyAlignment="1" applyProtection="1">
      <alignment horizontal="left" vertical="top"/>
    </xf>
    <xf numFmtId="0" fontId="11" fillId="4" borderId="0" xfId="48" applyFont="1" applyFill="1" applyAlignment="1" applyProtection="1">
      <alignment horizontal="left" vertical="top" wrapText="1"/>
    </xf>
    <xf numFmtId="0" fontId="38" fillId="4" borderId="0" xfId="49" applyFont="1" applyFill="1" applyProtection="1"/>
    <xf numFmtId="0" fontId="38" fillId="4" borderId="0" xfId="100" applyFont="1" applyFill="1" applyProtection="1"/>
    <xf numFmtId="49" fontId="39" fillId="4" borderId="0" xfId="21" applyNumberFormat="1" applyFont="1" applyFill="1" applyAlignment="1" applyProtection="1">
      <alignment horizontal="left" vertical="top"/>
    </xf>
    <xf numFmtId="0" fontId="11" fillId="4" borderId="0" xfId="21" applyFont="1" applyFill="1" applyAlignment="1" applyProtection="1">
      <alignment horizontal="left" vertical="top" wrapText="1"/>
    </xf>
    <xf numFmtId="0" fontId="11" fillId="4" borderId="0" xfId="37" applyFont="1" applyFill="1" applyAlignment="1" applyProtection="1">
      <alignment horizontal="left" vertical="top" wrapText="1"/>
    </xf>
    <xf numFmtId="164" fontId="5" fillId="0" borderId="0" xfId="75" applyNumberFormat="1" applyFont="1" applyBorder="1" applyAlignment="1" applyProtection="1">
      <alignment horizontal="right" vertical="top" wrapText="1"/>
    </xf>
    <xf numFmtId="0" fontId="41" fillId="0" borderId="0" xfId="0" applyFont="1" applyProtection="1"/>
    <xf numFmtId="0" fontId="42" fillId="0" borderId="0" xfId="98" applyFont="1" applyAlignment="1" applyProtection="1">
      <alignment horizontal="left"/>
    </xf>
    <xf numFmtId="49" fontId="26" fillId="4" borderId="0" xfId="101" applyNumberFormat="1" applyFont="1" applyFill="1" applyAlignment="1" applyProtection="1">
      <alignment horizontal="left" vertical="top"/>
    </xf>
    <xf numFmtId="0" fontId="9" fillId="0" borderId="0" xfId="101" applyFont="1" applyBorder="1" applyAlignment="1" applyProtection="1">
      <alignment horizontal="right" vertical="center"/>
    </xf>
    <xf numFmtId="0" fontId="9" fillId="0" borderId="0" xfId="101" applyFont="1" applyAlignment="1" applyProtection="1">
      <alignment horizontal="right"/>
    </xf>
    <xf numFmtId="0" fontId="9" fillId="0" borderId="0" xfId="101" applyNumberFormat="1" applyFont="1" applyBorder="1" applyAlignment="1" applyProtection="1">
      <alignment horizontal="right" vertical="center"/>
    </xf>
    <xf numFmtId="164" fontId="9" fillId="0" borderId="0" xfId="101" applyNumberFormat="1" applyFont="1" applyBorder="1" applyAlignment="1" applyProtection="1">
      <alignment horizontal="right" vertical="center"/>
    </xf>
    <xf numFmtId="164" fontId="9" fillId="0" borderId="0" xfId="101" applyNumberFormat="1" applyFont="1" applyBorder="1" applyAlignment="1" applyProtection="1">
      <alignment horizontal="right"/>
    </xf>
    <xf numFmtId="178" fontId="9" fillId="0" borderId="0" xfId="101" applyNumberFormat="1" applyFont="1" applyBorder="1" applyAlignment="1" applyProtection="1">
      <alignment horizontal="right"/>
    </xf>
    <xf numFmtId="178" fontId="9" fillId="0" borderId="0" xfId="101" applyNumberFormat="1" applyFont="1" applyBorder="1" applyAlignment="1" applyProtection="1">
      <alignment horizontal="right" vertical="center"/>
    </xf>
    <xf numFmtId="0" fontId="10" fillId="0" borderId="1" xfId="95" applyFont="1" applyBorder="1" applyAlignment="1" applyProtection="1">
      <alignment vertical="center"/>
    </xf>
    <xf numFmtId="0" fontId="10" fillId="0" borderId="2" xfId="95" applyFont="1" applyBorder="1" applyAlignment="1" applyProtection="1">
      <alignment vertical="center"/>
    </xf>
    <xf numFmtId="0" fontId="10" fillId="0" borderId="3" xfId="95" applyFont="1" applyBorder="1" applyAlignment="1" applyProtection="1">
      <alignment vertical="center"/>
    </xf>
    <xf numFmtId="0" fontId="10" fillId="0" borderId="0" xfId="95" applyFont="1" applyAlignment="1" applyProtection="1">
      <alignment vertical="center"/>
    </xf>
    <xf numFmtId="0" fontId="10" fillId="0" borderId="4" xfId="95" applyFont="1" applyBorder="1" applyAlignment="1" applyProtection="1">
      <alignment vertical="center"/>
    </xf>
    <xf numFmtId="0" fontId="6" fillId="0" borderId="0" xfId="61" applyFont="1" applyBorder="1" applyAlignment="1" applyProtection="1">
      <alignment vertical="center"/>
    </xf>
    <xf numFmtId="0" fontId="11" fillId="0" borderId="0" xfId="61" applyFont="1" applyBorder="1" applyAlignment="1" applyProtection="1">
      <alignment vertical="center"/>
    </xf>
    <xf numFmtId="0" fontId="10" fillId="0" borderId="5" xfId="95" applyFont="1" applyBorder="1" applyAlignment="1" applyProtection="1">
      <alignment vertical="center"/>
    </xf>
    <xf numFmtId="0" fontId="5" fillId="0" borderId="0" xfId="58" applyFont="1" applyBorder="1" applyAlignment="1" applyProtection="1">
      <alignment horizontal="right" vertical="center"/>
    </xf>
    <xf numFmtId="0" fontId="5" fillId="0" borderId="0" xfId="61" applyFont="1" applyBorder="1" applyAlignment="1" applyProtection="1">
      <alignment vertical="center"/>
    </xf>
    <xf numFmtId="0" fontId="5" fillId="0" borderId="2" xfId="61" applyFont="1" applyBorder="1" applyAlignment="1" applyProtection="1">
      <alignment vertical="center"/>
    </xf>
    <xf numFmtId="0" fontId="5" fillId="0" borderId="0" xfId="61" applyNumberFormat="1" applyFont="1" applyBorder="1" applyAlignment="1" applyProtection="1">
      <alignment vertical="center"/>
    </xf>
    <xf numFmtId="0" fontId="5" fillId="0" borderId="6" xfId="61" applyFont="1" applyBorder="1" applyAlignment="1" applyProtection="1">
      <alignment horizontal="centerContinuous" vertical="center"/>
    </xf>
    <xf numFmtId="0" fontId="5" fillId="0" borderId="0" xfId="61" applyFont="1" applyBorder="1" applyAlignment="1" applyProtection="1">
      <alignment vertical="center"/>
    </xf>
    <xf numFmtId="0" fontId="5" fillId="0" borderId="0" xfId="61" applyFont="1" applyBorder="1" applyAlignment="1" applyProtection="1">
      <alignment horizontal="right" vertical="top" wrapText="1"/>
    </xf>
    <xf numFmtId="0" fontId="5" fillId="0" borderId="0" xfId="61" applyNumberFormat="1" applyFont="1" applyBorder="1" applyAlignment="1" applyProtection="1">
      <alignment horizontal="right" vertical="top" wrapText="1"/>
    </xf>
    <xf numFmtId="0" fontId="14" fillId="0" borderId="5" xfId="95" applyFont="1" applyBorder="1" applyAlignment="1" applyProtection="1">
      <alignment vertical="center"/>
    </xf>
    <xf numFmtId="0" fontId="5" fillId="0" borderId="6" xfId="61" applyFont="1" applyBorder="1" applyAlignment="1" applyProtection="1">
      <alignment vertical="center"/>
    </xf>
    <xf numFmtId="0" fontId="5" fillId="0" borderId="6" xfId="61" applyFont="1" applyBorder="1" applyAlignment="1" applyProtection="1">
      <alignment horizontal="right" vertical="center"/>
    </xf>
    <xf numFmtId="0" fontId="5" fillId="0" borderId="0" xfId="61" applyFont="1" applyBorder="1" applyAlignment="1" applyProtection="1">
      <alignment horizontal="left" vertical="center"/>
    </xf>
    <xf numFmtId="0" fontId="10" fillId="0" borderId="7" xfId="95" applyFont="1" applyBorder="1" applyAlignment="1" applyProtection="1">
      <alignment vertical="center"/>
    </xf>
    <xf numFmtId="0" fontId="6" fillId="0" borderId="6" xfId="61" applyFont="1" applyBorder="1" applyAlignment="1" applyProtection="1">
      <alignment vertical="center"/>
    </xf>
    <xf numFmtId="0" fontId="11" fillId="0" borderId="6" xfId="61" applyFont="1" applyBorder="1" applyAlignment="1" applyProtection="1">
      <alignment vertical="center"/>
    </xf>
    <xf numFmtId="0" fontId="10" fillId="0" borderId="6" xfId="95" applyFont="1" applyBorder="1" applyAlignment="1" applyProtection="1">
      <alignment vertical="center"/>
    </xf>
    <xf numFmtId="0" fontId="10" fillId="0" borderId="8" xfId="95" applyFont="1" applyBorder="1" applyAlignment="1" applyProtection="1">
      <alignment vertical="center"/>
    </xf>
    <xf numFmtId="0" fontId="5" fillId="0" borderId="0" xfId="61" applyFont="1" applyBorder="1" applyAlignment="1" applyProtection="1">
      <alignment horizontal="right" vertical="center"/>
    </xf>
    <xf numFmtId="0" fontId="5" fillId="0" borderId="6" xfId="61" applyNumberFormat="1" applyFont="1" applyBorder="1" applyAlignment="1" applyProtection="1">
      <alignment horizontal="centerContinuous" vertical="center"/>
    </xf>
    <xf numFmtId="184" fontId="5" fillId="0" borderId="0" xfId="61" quotePrefix="1" applyNumberFormat="1" applyFont="1" applyBorder="1" applyAlignment="1" applyProtection="1">
      <alignment horizontal="right" vertical="center"/>
    </xf>
    <xf numFmtId="0" fontId="5" fillId="0" borderId="0" xfId="96" applyFont="1" applyAlignment="1" applyProtection="1">
      <alignment vertical="center"/>
    </xf>
    <xf numFmtId="3" fontId="6" fillId="0" borderId="0" xfId="97" applyNumberFormat="1" applyFont="1" applyAlignment="1" applyProtection="1"/>
    <xf numFmtId="184" fontId="5" fillId="0" borderId="6" xfId="61" applyNumberFormat="1" applyFont="1" applyBorder="1" applyAlignment="1" applyProtection="1">
      <alignment vertical="center"/>
    </xf>
    <xf numFmtId="0" fontId="10" fillId="0" borderId="0" xfId="59" applyFont="1" applyAlignment="1" applyProtection="1">
      <alignment vertical="center"/>
    </xf>
    <xf numFmtId="178" fontId="5" fillId="0" borderId="0" xfId="61" applyNumberFormat="1" applyFont="1" applyBorder="1" applyAlignment="1" applyProtection="1"/>
    <xf numFmtId="0" fontId="10" fillId="0" borderId="0" xfId="59" applyFont="1" applyProtection="1"/>
    <xf numFmtId="0" fontId="0" fillId="0" borderId="0" xfId="59" applyFont="1" applyProtection="1"/>
    <xf numFmtId="0" fontId="10" fillId="0" borderId="1" xfId="56" applyFont="1" applyBorder="1" applyProtection="1"/>
    <xf numFmtId="0" fontId="10" fillId="0" borderId="2" xfId="56" applyFont="1" applyBorder="1" applyProtection="1"/>
    <xf numFmtId="0" fontId="10" fillId="0" borderId="3" xfId="56" applyFont="1" applyBorder="1" applyProtection="1"/>
    <xf numFmtId="0" fontId="10" fillId="0" borderId="0" xfId="56" applyFont="1" applyProtection="1"/>
    <xf numFmtId="0" fontId="10" fillId="0" borderId="4" xfId="56" applyFont="1" applyBorder="1" applyProtection="1"/>
    <xf numFmtId="178" fontId="6" fillId="0" borderId="0" xfId="57" applyNumberFormat="1" applyFont="1" applyBorder="1" applyAlignment="1" applyProtection="1">
      <alignment vertical="center"/>
    </xf>
    <xf numFmtId="178" fontId="26" fillId="0" borderId="0" xfId="57" applyNumberFormat="1" applyFont="1" applyBorder="1" applyAlignment="1" applyProtection="1">
      <alignment vertical="center"/>
    </xf>
    <xf numFmtId="0" fontId="11" fillId="0" borderId="0" xfId="57" applyFont="1" applyBorder="1" applyAlignment="1" applyProtection="1">
      <alignment vertical="center"/>
    </xf>
    <xf numFmtId="178" fontId="11" fillId="0" borderId="0" xfId="57" applyNumberFormat="1" applyFont="1" applyBorder="1" applyAlignment="1" applyProtection="1">
      <alignment horizontal="right" vertical="center"/>
    </xf>
    <xf numFmtId="0" fontId="10" fillId="0" borderId="0" xfId="56" applyFont="1" applyBorder="1" applyProtection="1"/>
    <xf numFmtId="178" fontId="5" fillId="0" borderId="5" xfId="57" applyNumberFormat="1" applyFont="1" applyBorder="1" applyAlignment="1" applyProtection="1">
      <alignment horizontal="right" vertical="center"/>
    </xf>
    <xf numFmtId="178" fontId="5" fillId="0" borderId="0" xfId="57" applyNumberFormat="1" applyFont="1" applyAlignment="1" applyProtection="1">
      <alignment horizontal="right" vertical="center"/>
    </xf>
    <xf numFmtId="0" fontId="27" fillId="0" borderId="0" xfId="57" applyFont="1" applyProtection="1"/>
    <xf numFmtId="0" fontId="6" fillId="0" borderId="0" xfId="57" applyFont="1" applyBorder="1" applyAlignment="1" applyProtection="1">
      <alignment horizontal="left" vertical="center"/>
    </xf>
    <xf numFmtId="0" fontId="26" fillId="0" borderId="0" xfId="57" applyFont="1" applyBorder="1" applyAlignment="1" applyProtection="1">
      <alignment horizontal="left" vertical="center"/>
    </xf>
    <xf numFmtId="178" fontId="11" fillId="0" borderId="0" xfId="57" applyNumberFormat="1" applyFont="1" applyBorder="1" applyAlignment="1" applyProtection="1">
      <alignment vertical="center"/>
    </xf>
    <xf numFmtId="0" fontId="5" fillId="0" borderId="5" xfId="58" applyFont="1" applyBorder="1" applyAlignment="1" applyProtection="1">
      <alignment horizontal="right" vertical="center"/>
    </xf>
    <xf numFmtId="0" fontId="5" fillId="0" borderId="0" xfId="58" applyFont="1" applyAlignment="1" applyProtection="1">
      <alignment horizontal="right" vertical="center"/>
    </xf>
    <xf numFmtId="0" fontId="5" fillId="0" borderId="6" xfId="57" applyFont="1" applyBorder="1" applyAlignment="1" applyProtection="1">
      <alignment vertical="center"/>
    </xf>
    <xf numFmtId="179" fontId="5" fillId="0" borderId="6" xfId="57" applyNumberFormat="1" applyFont="1" applyBorder="1" applyAlignment="1" applyProtection="1">
      <alignment vertical="center"/>
    </xf>
    <xf numFmtId="179" fontId="5" fillId="0" borderId="5" xfId="57" applyNumberFormat="1" applyFont="1" applyBorder="1" applyAlignment="1" applyProtection="1">
      <alignment vertical="center"/>
    </xf>
    <xf numFmtId="179" fontId="5" fillId="0" borderId="0" xfId="57" applyNumberFormat="1" applyFont="1" applyBorder="1" applyAlignment="1" applyProtection="1">
      <alignment vertical="center"/>
    </xf>
    <xf numFmtId="0" fontId="27" fillId="0" borderId="0" xfId="57" applyFont="1" applyBorder="1" applyProtection="1"/>
    <xf numFmtId="0" fontId="5" fillId="0" borderId="2" xfId="57" applyFont="1" applyBorder="1" applyAlignment="1" applyProtection="1">
      <alignment vertical="center"/>
    </xf>
    <xf numFmtId="0" fontId="5" fillId="0" borderId="5" xfId="57" applyFont="1" applyBorder="1" applyAlignment="1" applyProtection="1">
      <alignment vertical="center"/>
    </xf>
    <xf numFmtId="0" fontId="5" fillId="0" borderId="0" xfId="57" applyFont="1" applyAlignment="1" applyProtection="1">
      <alignment vertical="center"/>
    </xf>
    <xf numFmtId="0" fontId="5" fillId="0" borderId="0" xfId="57" applyNumberFormat="1" applyFont="1" applyBorder="1" applyAlignment="1" applyProtection="1">
      <alignment vertical="center"/>
    </xf>
    <xf numFmtId="178" fontId="5" fillId="0" borderId="0" xfId="57" applyNumberFormat="1" applyFont="1" applyBorder="1" applyAlignment="1" applyProtection="1">
      <alignment horizontal="right" vertical="top" wrapText="1"/>
    </xf>
    <xf numFmtId="178" fontId="14" fillId="0" borderId="5" xfId="57" applyNumberFormat="1" applyFont="1" applyBorder="1" applyAlignment="1" applyProtection="1">
      <alignment horizontal="right" vertical="center"/>
    </xf>
    <xf numFmtId="178" fontId="14" fillId="0" borderId="0" xfId="57" applyNumberFormat="1" applyFont="1" applyAlignment="1" applyProtection="1">
      <alignment horizontal="right" vertical="center"/>
    </xf>
    <xf numFmtId="0" fontId="5" fillId="0" borderId="0" xfId="57" applyFont="1" applyBorder="1" applyAlignment="1" applyProtection="1">
      <alignment vertical="center"/>
    </xf>
    <xf numFmtId="178" fontId="5" fillId="0" borderId="5" xfId="57" applyNumberFormat="1" applyFont="1" applyBorder="1" applyAlignment="1" applyProtection="1">
      <alignment vertical="center"/>
    </xf>
    <xf numFmtId="178" fontId="5" fillId="0" borderId="0" xfId="57" applyNumberFormat="1" applyFont="1" applyAlignment="1" applyProtection="1">
      <alignment vertical="center"/>
    </xf>
    <xf numFmtId="180" fontId="5" fillId="0" borderId="0" xfId="57" applyNumberFormat="1" applyFont="1" applyAlignment="1" applyProtection="1">
      <alignment vertical="center"/>
    </xf>
    <xf numFmtId="180" fontId="5" fillId="0" borderId="5" xfId="57" applyNumberFormat="1" applyFont="1" applyBorder="1" applyAlignment="1" applyProtection="1">
      <alignment vertical="center"/>
    </xf>
    <xf numFmtId="0" fontId="5" fillId="0" borderId="0" xfId="57" applyNumberFormat="1" applyFont="1" applyBorder="1" applyAlignment="1" applyProtection="1">
      <alignment horizontal="left" vertical="center"/>
    </xf>
    <xf numFmtId="0" fontId="6" fillId="0" borderId="0" xfId="57" applyFont="1" applyBorder="1" applyAlignment="1" applyProtection="1">
      <alignment horizontal="left" vertical="top"/>
    </xf>
    <xf numFmtId="0" fontId="10" fillId="0" borderId="6" xfId="56" applyFont="1" applyBorder="1" applyProtection="1"/>
    <xf numFmtId="0" fontId="10" fillId="0" borderId="5" xfId="56" applyFont="1" applyBorder="1" applyProtection="1"/>
    <xf numFmtId="0" fontId="27" fillId="0" borderId="0" xfId="57" applyFont="1" applyAlignment="1" applyProtection="1">
      <alignment vertical="center"/>
    </xf>
    <xf numFmtId="0" fontId="5" fillId="0" borderId="0" xfId="57" applyNumberFormat="1" applyFont="1" applyBorder="1" applyAlignment="1" applyProtection="1">
      <alignment vertical="center" wrapText="1"/>
    </xf>
    <xf numFmtId="178" fontId="5" fillId="0" borderId="0" xfId="57" applyNumberFormat="1" applyFont="1" applyBorder="1" applyAlignment="1" applyProtection="1">
      <alignment horizontal="right" vertical="top" wrapText="1"/>
    </xf>
    <xf numFmtId="0" fontId="5" fillId="0" borderId="0" xfId="57" applyFont="1" applyBorder="1" applyAlignment="1" applyProtection="1">
      <alignment vertical="center" wrapText="1"/>
    </xf>
    <xf numFmtId="178" fontId="5" fillId="0" borderId="6" xfId="57" applyNumberFormat="1" applyFont="1" applyBorder="1" applyAlignment="1" applyProtection="1">
      <alignment vertical="center"/>
    </xf>
    <xf numFmtId="178" fontId="5" fillId="0" borderId="6" xfId="57" applyNumberFormat="1" applyFont="1" applyBorder="1" applyAlignment="1" applyProtection="1">
      <alignment horizontal="right" vertical="center"/>
    </xf>
    <xf numFmtId="0" fontId="10" fillId="0" borderId="7" xfId="56" applyFont="1" applyBorder="1" applyProtection="1"/>
    <xf numFmtId="0" fontId="5" fillId="0" borderId="6" xfId="57" applyFont="1" applyBorder="1" applyAlignment="1" applyProtection="1">
      <alignment horizontal="left" vertical="center"/>
    </xf>
    <xf numFmtId="180" fontId="5" fillId="0" borderId="6" xfId="57" applyNumberFormat="1" applyFont="1" applyBorder="1" applyAlignment="1" applyProtection="1">
      <alignment vertical="center"/>
    </xf>
    <xf numFmtId="180" fontId="5" fillId="0" borderId="8" xfId="57" applyNumberFormat="1" applyFont="1" applyBorder="1" applyAlignment="1" applyProtection="1">
      <alignment vertical="center"/>
    </xf>
    <xf numFmtId="180" fontId="5" fillId="0" borderId="1" xfId="57" applyNumberFormat="1" applyFont="1" applyBorder="1" applyAlignment="1" applyProtection="1">
      <alignment vertical="center"/>
    </xf>
    <xf numFmtId="0" fontId="27" fillId="0" borderId="2" xfId="57" applyFont="1" applyBorder="1" applyProtection="1"/>
    <xf numFmtId="0" fontId="0" fillId="0" borderId="0" xfId="0" applyProtection="1"/>
    <xf numFmtId="180" fontId="5" fillId="0" borderId="4" xfId="57" applyNumberFormat="1" applyFont="1" applyBorder="1" applyAlignment="1" applyProtection="1">
      <alignment vertical="center"/>
    </xf>
    <xf numFmtId="0" fontId="27" fillId="0" borderId="0" xfId="57" applyFont="1" applyBorder="1" applyAlignment="1" applyProtection="1">
      <alignment vertical="center"/>
    </xf>
    <xf numFmtId="0" fontId="27" fillId="0" borderId="6" xfId="57" applyFont="1" applyBorder="1" applyAlignment="1" applyProtection="1">
      <alignment vertical="center"/>
    </xf>
    <xf numFmtId="0" fontId="27" fillId="0" borderId="5" xfId="57" applyFont="1" applyBorder="1" applyAlignment="1" applyProtection="1">
      <alignment vertical="center"/>
    </xf>
    <xf numFmtId="0" fontId="10" fillId="0" borderId="2" xfId="60" applyFont="1" applyBorder="1" applyAlignment="1" applyProtection="1">
      <alignment vertical="center"/>
    </xf>
    <xf numFmtId="0" fontId="27" fillId="0" borderId="2" xfId="57" applyFont="1" applyBorder="1" applyAlignment="1" applyProtection="1">
      <alignment vertical="center"/>
    </xf>
    <xf numFmtId="0" fontId="27" fillId="0" borderId="4" xfId="57" applyFont="1" applyBorder="1" applyAlignment="1" applyProtection="1">
      <alignment vertical="center"/>
    </xf>
    <xf numFmtId="0" fontId="10" fillId="0" borderId="6" xfId="60" applyFont="1" applyBorder="1" applyAlignment="1" applyProtection="1">
      <alignment vertical="center"/>
    </xf>
    <xf numFmtId="0" fontId="10" fillId="0" borderId="5" xfId="60" applyFont="1" applyBorder="1" applyAlignment="1" applyProtection="1">
      <alignment vertical="center"/>
    </xf>
    <xf numFmtId="0" fontId="10" fillId="0" borderId="0" xfId="60" applyFont="1" applyBorder="1" applyAlignment="1" applyProtection="1">
      <alignment vertical="center"/>
    </xf>
    <xf numFmtId="0" fontId="27" fillId="0" borderId="7" xfId="57" applyFont="1" applyBorder="1" applyAlignment="1" applyProtection="1">
      <alignment vertical="center"/>
    </xf>
    <xf numFmtId="0" fontId="5" fillId="0" borderId="6" xfId="61" quotePrefix="1" applyFont="1" applyBorder="1" applyAlignment="1" applyProtection="1">
      <alignment horizontal="left" vertical="center"/>
    </xf>
    <xf numFmtId="0" fontId="27" fillId="0" borderId="8" xfId="57" applyFont="1" applyBorder="1" applyAlignment="1" applyProtection="1">
      <alignment vertical="center"/>
    </xf>
    <xf numFmtId="0" fontId="13" fillId="0" borderId="1" xfId="62" applyFont="1" applyBorder="1" applyProtection="1"/>
    <xf numFmtId="0" fontId="13" fillId="0" borderId="2" xfId="62" applyFont="1" applyBorder="1" applyProtection="1"/>
    <xf numFmtId="0" fontId="13" fillId="0" borderId="3" xfId="62" applyFont="1" applyBorder="1" applyProtection="1"/>
    <xf numFmtId="0" fontId="27" fillId="0" borderId="0" xfId="62" applyFont="1" applyProtection="1"/>
    <xf numFmtId="0" fontId="13" fillId="0" borderId="0" xfId="62" applyFont="1" applyProtection="1"/>
    <xf numFmtId="178" fontId="5" fillId="0" borderId="4" xfId="62" applyNumberFormat="1" applyFont="1" applyBorder="1" applyProtection="1"/>
    <xf numFmtId="178" fontId="6" fillId="0" borderId="0" xfId="62" applyNumberFormat="1" applyFont="1" applyBorder="1" applyAlignment="1" applyProtection="1">
      <alignment vertical="center"/>
    </xf>
    <xf numFmtId="0" fontId="12" fillId="0" borderId="0" xfId="62" applyFont="1" applyBorder="1" applyAlignment="1" applyProtection="1">
      <alignment vertical="center"/>
    </xf>
    <xf numFmtId="178" fontId="12" fillId="0" borderId="0" xfId="62" applyNumberFormat="1" applyFont="1" applyBorder="1" applyAlignment="1" applyProtection="1">
      <alignment horizontal="right" vertical="center"/>
    </xf>
    <xf numFmtId="0" fontId="13" fillId="0" borderId="0" xfId="62" applyFont="1" applyBorder="1" applyAlignment="1" applyProtection="1">
      <alignment vertical="center"/>
    </xf>
    <xf numFmtId="178" fontId="5" fillId="0" borderId="5" xfId="62" applyNumberFormat="1" applyFont="1" applyBorder="1" applyAlignment="1" applyProtection="1">
      <alignment horizontal="right" vertical="center"/>
    </xf>
    <xf numFmtId="178" fontId="5" fillId="0" borderId="0" xfId="62" applyNumberFormat="1" applyFont="1" applyAlignment="1" applyProtection="1">
      <alignment horizontal="right" vertical="center"/>
    </xf>
    <xf numFmtId="178" fontId="11" fillId="0" borderId="0" xfId="62" applyNumberFormat="1" applyFont="1" applyProtection="1"/>
    <xf numFmtId="0" fontId="5" fillId="0" borderId="0" xfId="63" applyFont="1" applyProtection="1"/>
    <xf numFmtId="0" fontId="10" fillId="0" borderId="0" xfId="63" applyFont="1" applyProtection="1"/>
    <xf numFmtId="0" fontId="6" fillId="0" borderId="0" xfId="62" applyFont="1" applyBorder="1" applyAlignment="1" applyProtection="1">
      <alignment horizontal="left" vertical="center"/>
    </xf>
    <xf numFmtId="178" fontId="12" fillId="0" borderId="0" xfId="62" applyNumberFormat="1" applyFont="1" applyBorder="1" applyAlignment="1" applyProtection="1">
      <alignment vertical="center"/>
    </xf>
    <xf numFmtId="178" fontId="5" fillId="0" borderId="0" xfId="62" applyNumberFormat="1" applyFont="1" applyBorder="1" applyAlignment="1" applyProtection="1">
      <alignment horizontal="right" vertical="center"/>
    </xf>
    <xf numFmtId="0" fontId="12" fillId="0" borderId="0" xfId="62" applyFont="1" applyBorder="1" applyAlignment="1" applyProtection="1">
      <alignment horizontal="left" vertical="center"/>
    </xf>
    <xf numFmtId="0" fontId="5" fillId="0" borderId="0" xfId="62" applyFont="1" applyBorder="1" applyAlignment="1" applyProtection="1">
      <alignment vertical="center"/>
    </xf>
    <xf numFmtId="0" fontId="13" fillId="0" borderId="5" xfId="62" applyFont="1" applyBorder="1" applyAlignment="1" applyProtection="1">
      <alignment vertical="center"/>
    </xf>
    <xf numFmtId="0" fontId="27" fillId="0" borderId="0" xfId="62" applyFont="1" applyAlignment="1" applyProtection="1">
      <alignment vertical="center"/>
    </xf>
    <xf numFmtId="178" fontId="11" fillId="0" borderId="0" xfId="62" applyNumberFormat="1" applyFont="1" applyBorder="1" applyProtection="1"/>
    <xf numFmtId="0" fontId="5" fillId="0" borderId="6" xfId="62" applyFont="1" applyBorder="1" applyAlignment="1" applyProtection="1">
      <alignment vertical="center"/>
    </xf>
    <xf numFmtId="179" fontId="5" fillId="0" borderId="6" xfId="62" applyNumberFormat="1" applyFont="1" applyBorder="1" applyAlignment="1" applyProtection="1">
      <alignment vertical="center"/>
    </xf>
    <xf numFmtId="0" fontId="13" fillId="0" borderId="6" xfId="62" applyFont="1" applyBorder="1" applyAlignment="1" applyProtection="1">
      <alignment vertical="center"/>
    </xf>
    <xf numFmtId="0" fontId="27" fillId="0" borderId="0" xfId="62" applyFont="1" applyBorder="1" applyAlignment="1" applyProtection="1">
      <alignment vertical="center"/>
    </xf>
    <xf numFmtId="0" fontId="27" fillId="0" borderId="0" xfId="62" applyFont="1" applyBorder="1" applyProtection="1"/>
    <xf numFmtId="178" fontId="5" fillId="0" borderId="0" xfId="62" applyNumberFormat="1" applyFont="1" applyBorder="1" applyProtection="1"/>
    <xf numFmtId="0" fontId="5" fillId="0" borderId="4" xfId="62" applyFont="1" applyBorder="1" applyProtection="1"/>
    <xf numFmtId="0" fontId="5" fillId="0" borderId="2" xfId="62" applyFont="1" applyBorder="1" applyAlignment="1" applyProtection="1">
      <alignment vertical="center"/>
    </xf>
    <xf numFmtId="0" fontId="5" fillId="0" borderId="2" xfId="63" applyFont="1" applyBorder="1" applyAlignment="1" applyProtection="1">
      <alignment vertical="center"/>
    </xf>
    <xf numFmtId="0" fontId="5" fillId="0" borderId="5" xfId="63" applyFont="1" applyBorder="1" applyAlignment="1" applyProtection="1">
      <alignment vertical="center"/>
    </xf>
    <xf numFmtId="0" fontId="10" fillId="0" borderId="0" xfId="63" applyFont="1" applyAlignment="1" applyProtection="1">
      <alignment vertical="center"/>
    </xf>
    <xf numFmtId="0" fontId="5" fillId="0" borderId="0" xfId="62" applyFont="1" applyProtection="1"/>
    <xf numFmtId="178" fontId="5" fillId="0" borderId="4" xfId="62" applyNumberFormat="1" applyFont="1" applyBorder="1" applyAlignment="1" applyProtection="1">
      <alignment horizontal="right" vertical="center"/>
    </xf>
    <xf numFmtId="178" fontId="5" fillId="0" borderId="0" xfId="62" applyNumberFormat="1" applyFont="1" applyBorder="1" applyAlignment="1" applyProtection="1">
      <alignment horizontal="left" vertical="center" wrapText="1"/>
    </xf>
    <xf numFmtId="178" fontId="5" fillId="0" borderId="0" xfId="62" applyNumberFormat="1" applyFont="1" applyBorder="1" applyAlignment="1" applyProtection="1">
      <alignment horizontal="right" vertical="top" wrapText="1"/>
    </xf>
    <xf numFmtId="178" fontId="14" fillId="0" borderId="0" xfId="62" applyNumberFormat="1" applyFont="1" applyAlignment="1" applyProtection="1">
      <alignment horizontal="right" vertical="center"/>
    </xf>
    <xf numFmtId="179" fontId="5" fillId="0" borderId="5" xfId="62" applyNumberFormat="1" applyFont="1" applyBorder="1" applyAlignment="1" applyProtection="1">
      <alignment vertical="center"/>
    </xf>
    <xf numFmtId="179" fontId="5" fillId="0" borderId="0" xfId="62" applyNumberFormat="1" applyFont="1" applyBorder="1" applyAlignment="1" applyProtection="1">
      <alignment vertical="center"/>
    </xf>
    <xf numFmtId="178" fontId="5" fillId="0" borderId="0" xfId="62" applyNumberFormat="1" applyFont="1" applyBorder="1" applyAlignment="1" applyProtection="1">
      <alignment vertical="center"/>
    </xf>
    <xf numFmtId="178" fontId="5" fillId="0" borderId="5" xfId="62" applyNumberFormat="1" applyFont="1" applyBorder="1" applyAlignment="1" applyProtection="1">
      <alignment vertical="center"/>
    </xf>
    <xf numFmtId="178" fontId="5" fillId="0" borderId="0" xfId="62" applyNumberFormat="1" applyFont="1" applyAlignment="1" applyProtection="1">
      <alignment vertical="center"/>
    </xf>
    <xf numFmtId="178" fontId="5" fillId="0" borderId="0" xfId="62" applyNumberFormat="1" applyFont="1" applyProtection="1"/>
    <xf numFmtId="3" fontId="5" fillId="0" borderId="0" xfId="62" applyNumberFormat="1" applyFont="1" applyAlignment="1" applyProtection="1">
      <alignment vertical="center"/>
    </xf>
    <xf numFmtId="181" fontId="5" fillId="0" borderId="5" xfId="62" applyNumberFormat="1" applyFont="1" applyBorder="1" applyAlignment="1" applyProtection="1">
      <alignment vertical="center"/>
    </xf>
    <xf numFmtId="181" fontId="5" fillId="0" borderId="0" xfId="62" applyNumberFormat="1" applyFont="1" applyAlignment="1" applyProtection="1">
      <alignment vertical="center"/>
    </xf>
    <xf numFmtId="181" fontId="5" fillId="0" borderId="0" xfId="62" applyNumberFormat="1" applyFont="1" applyProtection="1"/>
    <xf numFmtId="0" fontId="13" fillId="0" borderId="4" xfId="62" applyFont="1" applyBorder="1" applyProtection="1"/>
    <xf numFmtId="181" fontId="29" fillId="0" borderId="0" xfId="62" applyNumberFormat="1" applyFont="1" applyFill="1" applyAlignment="1" applyProtection="1">
      <alignment vertical="center"/>
    </xf>
    <xf numFmtId="0" fontId="29" fillId="0" borderId="0" xfId="63" applyFont="1" applyFill="1" applyProtection="1"/>
    <xf numFmtId="0" fontId="30" fillId="0" borderId="0" xfId="63" applyFont="1" applyFill="1" applyProtection="1"/>
    <xf numFmtId="0" fontId="10" fillId="0" borderId="0" xfId="63" applyFont="1" applyFill="1" applyProtection="1"/>
    <xf numFmtId="3" fontId="5" fillId="0" borderId="0" xfId="62" applyNumberFormat="1" applyFont="1" applyBorder="1" applyAlignment="1" applyProtection="1">
      <alignment horizontal="left" vertical="center"/>
    </xf>
    <xf numFmtId="0" fontId="5" fillId="0" borderId="0" xfId="62" applyNumberFormat="1" applyFont="1" applyBorder="1" applyAlignment="1" applyProtection="1">
      <alignment horizontal="left" vertical="center"/>
    </xf>
    <xf numFmtId="4" fontId="5" fillId="0" borderId="0" xfId="63" applyNumberFormat="1" applyFont="1" applyProtection="1"/>
    <xf numFmtId="0" fontId="5" fillId="0" borderId="0" xfId="63" applyFont="1" applyBorder="1" applyAlignment="1" applyProtection="1">
      <alignment vertical="center"/>
    </xf>
    <xf numFmtId="182" fontId="27" fillId="0" borderId="0" xfId="62" applyNumberFormat="1" applyFont="1" applyProtection="1"/>
    <xf numFmtId="0" fontId="13" fillId="0" borderId="2" xfId="62" applyFont="1" applyBorder="1" applyAlignment="1" applyProtection="1">
      <alignment vertical="center"/>
    </xf>
    <xf numFmtId="0" fontId="5" fillId="0" borderId="0" xfId="62" applyNumberFormat="1" applyFont="1" applyBorder="1" applyAlignment="1" applyProtection="1">
      <alignment vertical="center"/>
    </xf>
    <xf numFmtId="0" fontId="13" fillId="0" borderId="0" xfId="62" applyFont="1" applyBorder="1" applyProtection="1"/>
    <xf numFmtId="178" fontId="5" fillId="0" borderId="6" xfId="62" applyNumberFormat="1" applyFont="1" applyBorder="1" applyAlignment="1" applyProtection="1">
      <alignment vertical="center"/>
    </xf>
    <xf numFmtId="0" fontId="27" fillId="0" borderId="7" xfId="62" applyFont="1" applyBorder="1" applyProtection="1"/>
    <xf numFmtId="0" fontId="5" fillId="0" borderId="6" xfId="62" applyFont="1" applyBorder="1" applyAlignment="1" applyProtection="1">
      <alignment horizontal="left" vertical="center"/>
    </xf>
    <xf numFmtId="3" fontId="5" fillId="0" borderId="6" xfId="62" applyNumberFormat="1" applyFont="1" applyBorder="1" applyAlignment="1" applyProtection="1">
      <alignment vertical="center"/>
    </xf>
    <xf numFmtId="181" fontId="5" fillId="0" borderId="8" xfId="62" applyNumberFormat="1" applyFont="1" applyBorder="1" applyAlignment="1" applyProtection="1">
      <alignment vertical="center"/>
    </xf>
    <xf numFmtId="181" fontId="5" fillId="0" borderId="0" xfId="62" applyNumberFormat="1" applyFont="1" applyBorder="1" applyAlignment="1" applyProtection="1">
      <alignment vertical="center"/>
    </xf>
    <xf numFmtId="0" fontId="5" fillId="0" borderId="0" xfId="59" applyFont="1" applyProtection="1"/>
    <xf numFmtId="0" fontId="13" fillId="0" borderId="2" xfId="62" applyFont="1" applyBorder="1" applyAlignment="1" applyProtection="1">
      <alignment horizontal="left" vertical="center"/>
    </xf>
    <xf numFmtId="178" fontId="5" fillId="0" borderId="2" xfId="62" applyNumberFormat="1" applyFont="1" applyBorder="1" applyAlignment="1" applyProtection="1">
      <alignment vertical="center"/>
    </xf>
    <xf numFmtId="178" fontId="5" fillId="0" borderId="2" xfId="62" applyNumberFormat="1" applyFont="1" applyBorder="1" applyAlignment="1" applyProtection="1">
      <alignment horizontal="right" vertical="center"/>
    </xf>
    <xf numFmtId="0" fontId="13" fillId="0" borderId="5" xfId="62" applyFont="1" applyBorder="1" applyProtection="1"/>
    <xf numFmtId="0" fontId="5" fillId="0" borderId="0" xfId="62" applyFont="1" applyBorder="1" applyAlignment="1" applyProtection="1">
      <alignment vertical="center"/>
    </xf>
    <xf numFmtId="0" fontId="5" fillId="0" borderId="6" xfId="64" applyFont="1" applyBorder="1" applyAlignment="1" applyProtection="1">
      <alignment vertical="center"/>
    </xf>
    <xf numFmtId="0" fontId="5" fillId="0" borderId="0" xfId="60" applyFont="1" applyBorder="1" applyAlignment="1" applyProtection="1">
      <alignment vertical="center"/>
    </xf>
    <xf numFmtId="0" fontId="13" fillId="0" borderId="7" xfId="62" applyFont="1" applyBorder="1" applyProtection="1"/>
    <xf numFmtId="0" fontId="13" fillId="0" borderId="6" xfId="62" applyFont="1" applyBorder="1" applyProtection="1"/>
    <xf numFmtId="0" fontId="13" fillId="0" borderId="8" xfId="62" applyFont="1" applyBorder="1" applyProtection="1"/>
    <xf numFmtId="0" fontId="27" fillId="0" borderId="1" xfId="65" applyFont="1" applyBorder="1" applyProtection="1"/>
    <xf numFmtId="0" fontId="27" fillId="0" borderId="2" xfId="65" applyFont="1" applyBorder="1" applyProtection="1"/>
    <xf numFmtId="0" fontId="27" fillId="0" borderId="3" xfId="65" applyFont="1" applyBorder="1" applyProtection="1"/>
    <xf numFmtId="0" fontId="27" fillId="0" borderId="0" xfId="65" applyFont="1" applyProtection="1"/>
    <xf numFmtId="0" fontId="13" fillId="0" borderId="0" xfId="65" applyFont="1" applyProtection="1"/>
    <xf numFmtId="178" fontId="11" fillId="0" borderId="4" xfId="65" applyNumberFormat="1" applyFont="1" applyBorder="1" applyProtection="1"/>
    <xf numFmtId="178" fontId="6" fillId="0" borderId="0" xfId="65" applyNumberFormat="1" applyFont="1" applyBorder="1" applyAlignment="1" applyProtection="1">
      <alignment vertical="center"/>
    </xf>
    <xf numFmtId="178" fontId="26" fillId="0" borderId="0" xfId="65" applyNumberFormat="1" applyFont="1" applyBorder="1" applyAlignment="1" applyProtection="1">
      <alignment vertical="center"/>
    </xf>
    <xf numFmtId="178" fontId="11" fillId="0" borderId="0" xfId="65" applyNumberFormat="1" applyFont="1" applyBorder="1" applyAlignment="1" applyProtection="1">
      <alignment horizontal="right" vertical="center"/>
    </xf>
    <xf numFmtId="0" fontId="11" fillId="0" borderId="0" xfId="65" applyFont="1" applyBorder="1" applyAlignment="1" applyProtection="1">
      <alignment vertical="center"/>
    </xf>
    <xf numFmtId="0" fontId="27" fillId="0" borderId="0" xfId="65" applyFont="1" applyBorder="1" applyAlignment="1" applyProtection="1">
      <alignment vertical="center"/>
    </xf>
    <xf numFmtId="0" fontId="10" fillId="0" borderId="0" xfId="66" applyFont="1" applyBorder="1" applyAlignment="1" applyProtection="1">
      <alignment vertical="center"/>
    </xf>
    <xf numFmtId="0" fontId="10" fillId="0" borderId="5" xfId="66" applyFont="1" applyBorder="1" applyProtection="1"/>
    <xf numFmtId="0" fontId="10" fillId="0" borderId="0" xfId="66" applyFont="1" applyProtection="1"/>
    <xf numFmtId="0" fontId="5" fillId="0" borderId="0" xfId="66" applyFont="1" applyProtection="1"/>
    <xf numFmtId="178" fontId="11" fillId="0" borderId="0" xfId="65" applyNumberFormat="1" applyFont="1" applyProtection="1"/>
    <xf numFmtId="178" fontId="5" fillId="0" borderId="0" xfId="65" applyNumberFormat="1" applyFont="1" applyBorder="1" applyAlignment="1" applyProtection="1">
      <alignment horizontal="right" vertical="center"/>
    </xf>
    <xf numFmtId="0" fontId="26" fillId="0" borderId="0" xfId="65" applyFont="1" applyBorder="1" applyAlignment="1" applyProtection="1">
      <alignment horizontal="left" vertical="center"/>
    </xf>
    <xf numFmtId="178" fontId="11" fillId="0" borderId="0" xfId="65" applyNumberFormat="1" applyFont="1" applyBorder="1" applyAlignment="1" applyProtection="1">
      <alignment vertical="center"/>
    </xf>
    <xf numFmtId="0" fontId="12" fillId="0" borderId="0" xfId="65" applyFont="1" applyBorder="1" applyAlignment="1" applyProtection="1">
      <alignment horizontal="left" vertical="center"/>
    </xf>
    <xf numFmtId="0" fontId="11" fillId="0" borderId="0" xfId="65" applyFont="1" applyBorder="1" applyAlignment="1" applyProtection="1">
      <alignment horizontal="left" vertical="center"/>
    </xf>
    <xf numFmtId="178" fontId="5" fillId="0" borderId="4" xfId="65" applyNumberFormat="1" applyFont="1" applyBorder="1" applyProtection="1"/>
    <xf numFmtId="0" fontId="5" fillId="0" borderId="6" xfId="65" applyFont="1" applyBorder="1" applyAlignment="1" applyProtection="1">
      <alignment vertical="center"/>
    </xf>
    <xf numFmtId="179" fontId="5" fillId="0" borderId="6" xfId="65" applyNumberFormat="1" applyFont="1" applyBorder="1" applyAlignment="1" applyProtection="1">
      <alignment vertical="center"/>
    </xf>
    <xf numFmtId="178" fontId="5" fillId="0" borderId="0" xfId="65" applyNumberFormat="1" applyFont="1" applyBorder="1" applyProtection="1"/>
    <xf numFmtId="0" fontId="5" fillId="0" borderId="0" xfId="65" applyFont="1" applyBorder="1" applyAlignment="1" applyProtection="1">
      <alignment vertical="center"/>
    </xf>
    <xf numFmtId="179" fontId="5" fillId="0" borderId="0" xfId="65" applyNumberFormat="1" applyFont="1" applyBorder="1" applyAlignment="1" applyProtection="1">
      <alignment vertical="center"/>
    </xf>
    <xf numFmtId="178" fontId="14" fillId="0" borderId="4" xfId="65" applyNumberFormat="1" applyFont="1" applyBorder="1" applyAlignment="1" applyProtection="1">
      <alignment horizontal="right" vertical="center"/>
    </xf>
    <xf numFmtId="0" fontId="5" fillId="0" borderId="0" xfId="65" applyNumberFormat="1" applyFont="1" applyBorder="1" applyAlignment="1" applyProtection="1">
      <alignment vertical="center"/>
    </xf>
    <xf numFmtId="178" fontId="5" fillId="0" borderId="0" xfId="65" applyNumberFormat="1" applyFont="1" applyBorder="1" applyAlignment="1" applyProtection="1">
      <alignment horizontal="right" vertical="top" wrapText="1"/>
    </xf>
    <xf numFmtId="178" fontId="14" fillId="0" borderId="0" xfId="65" applyNumberFormat="1" applyFont="1" applyAlignment="1" applyProtection="1">
      <alignment horizontal="right" vertical="center"/>
    </xf>
    <xf numFmtId="0" fontId="5" fillId="0" borderId="0" xfId="65" applyFont="1" applyBorder="1" applyAlignment="1" applyProtection="1">
      <alignment vertical="center"/>
    </xf>
    <xf numFmtId="178" fontId="5" fillId="0" borderId="0" xfId="65" applyNumberFormat="1" applyFont="1" applyBorder="1" applyAlignment="1" applyProtection="1">
      <alignment vertical="center"/>
    </xf>
    <xf numFmtId="181" fontId="5" fillId="0" borderId="0" xfId="65" applyNumberFormat="1" applyFont="1" applyBorder="1" applyAlignment="1" applyProtection="1">
      <alignment vertical="center"/>
    </xf>
    <xf numFmtId="178" fontId="5" fillId="0" borderId="0" xfId="65" applyNumberFormat="1" applyFont="1" applyProtection="1"/>
    <xf numFmtId="0" fontId="5" fillId="0" borderId="0" xfId="65" quotePrefix="1" applyFont="1" applyBorder="1" applyAlignment="1" applyProtection="1">
      <alignment horizontal="left" vertical="center"/>
    </xf>
    <xf numFmtId="3" fontId="5" fillId="0" borderId="0" xfId="65" applyNumberFormat="1" applyFont="1" applyBorder="1" applyAlignment="1" applyProtection="1">
      <alignment vertical="center"/>
    </xf>
    <xf numFmtId="3" fontId="5" fillId="0" borderId="0" xfId="65" applyNumberFormat="1" applyFont="1" applyBorder="1" applyAlignment="1" applyProtection="1">
      <alignment horizontal="right" vertical="center"/>
    </xf>
    <xf numFmtId="0" fontId="10" fillId="0" borderId="4" xfId="66" applyFont="1" applyBorder="1" applyProtection="1"/>
    <xf numFmtId="0" fontId="27" fillId="0" borderId="4" xfId="65" applyFont="1" applyBorder="1" applyProtection="1"/>
    <xf numFmtId="0" fontId="5" fillId="0" borderId="0" xfId="65" applyFont="1" applyBorder="1" applyAlignment="1" applyProtection="1">
      <alignment horizontal="left" vertical="center"/>
    </xf>
    <xf numFmtId="3" fontId="27" fillId="0" borderId="0" xfId="65" applyNumberFormat="1" applyFont="1" applyBorder="1" applyAlignment="1" applyProtection="1">
      <alignment vertical="center"/>
    </xf>
    <xf numFmtId="0" fontId="5" fillId="0" borderId="0" xfId="65" applyNumberFormat="1" applyFont="1" applyBorder="1" applyAlignment="1" applyProtection="1">
      <alignment vertical="center"/>
    </xf>
    <xf numFmtId="0" fontId="5" fillId="0" borderId="0" xfId="65" applyNumberFormat="1" applyFont="1" applyBorder="1" applyAlignment="1" applyProtection="1">
      <alignment horizontal="left" vertical="center"/>
    </xf>
    <xf numFmtId="0" fontId="5" fillId="0" borderId="2" xfId="65" applyFont="1" applyBorder="1" applyAlignment="1" applyProtection="1">
      <alignment vertical="center"/>
    </xf>
    <xf numFmtId="0" fontId="27" fillId="0" borderId="2" xfId="65" applyFont="1" applyBorder="1" applyAlignment="1" applyProtection="1">
      <alignment vertical="center"/>
    </xf>
    <xf numFmtId="0" fontId="27" fillId="0" borderId="0" xfId="65" applyFont="1" applyBorder="1" applyProtection="1"/>
    <xf numFmtId="178" fontId="5" fillId="0" borderId="6" xfId="65" applyNumberFormat="1" applyFont="1" applyBorder="1" applyAlignment="1" applyProtection="1">
      <alignment vertical="center"/>
    </xf>
    <xf numFmtId="0" fontId="27" fillId="0" borderId="5" xfId="65" applyFont="1" applyBorder="1" applyProtection="1"/>
    <xf numFmtId="0" fontId="13" fillId="0" borderId="0" xfId="65" applyFont="1" applyBorder="1" applyProtection="1"/>
    <xf numFmtId="178" fontId="11" fillId="0" borderId="7" xfId="65" applyNumberFormat="1" applyFont="1" applyBorder="1" applyAlignment="1" applyProtection="1">
      <alignment vertical="center"/>
    </xf>
    <xf numFmtId="178" fontId="11" fillId="0" borderId="6" xfId="65" applyNumberFormat="1" applyFont="1" applyBorder="1" applyAlignment="1" applyProtection="1">
      <alignment vertical="center"/>
    </xf>
    <xf numFmtId="178" fontId="11" fillId="0" borderId="8" xfId="65" applyNumberFormat="1" applyFont="1" applyBorder="1" applyAlignment="1" applyProtection="1">
      <alignment vertical="center"/>
    </xf>
    <xf numFmtId="178" fontId="11" fillId="0" borderId="4" xfId="65" applyNumberFormat="1" applyFont="1" applyBorder="1" applyAlignment="1" applyProtection="1">
      <alignment vertical="center"/>
    </xf>
    <xf numFmtId="178" fontId="11" fillId="0" borderId="0" xfId="65" applyNumberFormat="1" applyFont="1" applyAlignment="1" applyProtection="1">
      <alignment vertical="center"/>
    </xf>
    <xf numFmtId="0" fontId="10" fillId="0" borderId="0" xfId="59" applyFont="1" applyBorder="1" applyProtection="1"/>
    <xf numFmtId="178" fontId="11" fillId="0" borderId="1" xfId="65" applyNumberFormat="1" applyFont="1" applyBorder="1" applyAlignment="1" applyProtection="1">
      <alignment vertical="center"/>
    </xf>
    <xf numFmtId="178" fontId="26" fillId="0" borderId="2" xfId="65" applyNumberFormat="1" applyFont="1" applyBorder="1" applyAlignment="1" applyProtection="1">
      <alignment vertical="center"/>
    </xf>
    <xf numFmtId="178" fontId="11" fillId="0" borderId="2" xfId="65" applyNumberFormat="1" applyFont="1" applyBorder="1" applyAlignment="1" applyProtection="1">
      <alignment vertical="center"/>
    </xf>
    <xf numFmtId="178" fontId="5" fillId="0" borderId="3" xfId="65" applyNumberFormat="1" applyFont="1" applyFill="1" applyBorder="1" applyAlignment="1" applyProtection="1">
      <alignment horizontal="right" vertical="center"/>
    </xf>
    <xf numFmtId="178" fontId="5" fillId="0" borderId="5" xfId="65" applyNumberFormat="1" applyFont="1" applyBorder="1" applyAlignment="1" applyProtection="1">
      <alignment horizontal="right" vertical="center"/>
    </xf>
    <xf numFmtId="178" fontId="11" fillId="0" borderId="5" xfId="65" applyNumberFormat="1" applyFont="1" applyBorder="1" applyAlignment="1" applyProtection="1">
      <alignment vertical="center"/>
    </xf>
    <xf numFmtId="178" fontId="5" fillId="0" borderId="4" xfId="65" applyNumberFormat="1" applyFont="1" applyBorder="1" applyAlignment="1" applyProtection="1">
      <alignment vertical="center"/>
    </xf>
    <xf numFmtId="178" fontId="5" fillId="0" borderId="5" xfId="65" applyNumberFormat="1" applyFont="1" applyBorder="1" applyAlignment="1" applyProtection="1">
      <alignment vertical="center"/>
    </xf>
    <xf numFmtId="0" fontId="11" fillId="0" borderId="6" xfId="65" applyFont="1" applyBorder="1" applyAlignment="1" applyProtection="1">
      <alignment horizontal="left" vertical="center"/>
    </xf>
    <xf numFmtId="0" fontId="5" fillId="0" borderId="4" xfId="65" applyFont="1" applyBorder="1" applyAlignment="1" applyProtection="1">
      <alignment vertical="center"/>
    </xf>
    <xf numFmtId="0" fontId="5" fillId="0" borderId="5" xfId="65" applyFont="1" applyBorder="1" applyAlignment="1" applyProtection="1">
      <alignment vertical="center"/>
    </xf>
    <xf numFmtId="178" fontId="14" fillId="0" borderId="5" xfId="65" applyNumberFormat="1" applyFont="1" applyBorder="1" applyAlignment="1" applyProtection="1">
      <alignment horizontal="right" vertical="center"/>
    </xf>
    <xf numFmtId="0" fontId="27" fillId="0" borderId="6" xfId="65" applyFont="1" applyBorder="1" applyAlignment="1" applyProtection="1">
      <alignment vertical="center"/>
    </xf>
    <xf numFmtId="181" fontId="5" fillId="0" borderId="5" xfId="65" applyNumberFormat="1" applyFont="1" applyBorder="1" applyAlignment="1" applyProtection="1">
      <alignment vertical="center"/>
    </xf>
    <xf numFmtId="0" fontId="27" fillId="0" borderId="4" xfId="65" applyFont="1" applyBorder="1" applyAlignment="1" applyProtection="1">
      <alignment vertical="center"/>
    </xf>
    <xf numFmtId="0" fontId="10" fillId="0" borderId="6" xfId="67" applyFont="1" applyBorder="1" applyAlignment="1" applyProtection="1">
      <alignment vertical="center"/>
    </xf>
    <xf numFmtId="0" fontId="27" fillId="0" borderId="5" xfId="65" applyFont="1" applyBorder="1" applyAlignment="1" applyProtection="1">
      <alignment vertical="center"/>
    </xf>
    <xf numFmtId="0" fontId="10" fillId="0" borderId="0" xfId="67" applyFont="1" applyBorder="1" applyAlignment="1" applyProtection="1">
      <alignment vertical="center"/>
    </xf>
    <xf numFmtId="0" fontId="27" fillId="0" borderId="7" xfId="65" applyFont="1" applyBorder="1" applyAlignment="1" applyProtection="1">
      <alignment vertical="center"/>
    </xf>
    <xf numFmtId="0" fontId="5" fillId="0" borderId="6" xfId="68" applyFont="1" applyBorder="1" applyAlignment="1" applyProtection="1">
      <alignment vertical="center"/>
    </xf>
    <xf numFmtId="0" fontId="27" fillId="0" borderId="8" xfId="65" applyFont="1" applyBorder="1" applyAlignment="1" applyProtection="1">
      <alignment vertical="center"/>
    </xf>
    <xf numFmtId="0" fontId="10" fillId="0" borderId="1" xfId="69" applyFont="1" applyBorder="1" applyProtection="1"/>
    <xf numFmtId="0" fontId="10" fillId="0" borderId="2" xfId="69" applyFont="1" applyBorder="1" applyProtection="1"/>
    <xf numFmtId="0" fontId="10" fillId="0" borderId="3" xfId="69" applyFont="1" applyBorder="1" applyProtection="1"/>
    <xf numFmtId="0" fontId="10" fillId="0" borderId="0" xfId="69" applyFont="1" applyProtection="1"/>
    <xf numFmtId="0" fontId="11" fillId="0" borderId="0" xfId="69" applyFont="1" applyProtection="1"/>
    <xf numFmtId="0" fontId="10" fillId="0" borderId="4" xfId="69" applyFont="1" applyBorder="1" applyProtection="1"/>
    <xf numFmtId="178" fontId="6" fillId="0" borderId="0" xfId="68" applyNumberFormat="1" applyFont="1" applyBorder="1" applyAlignment="1" applyProtection="1">
      <alignment vertical="center"/>
    </xf>
    <xf numFmtId="178" fontId="6" fillId="0" borderId="0" xfId="68" applyNumberFormat="1" applyFont="1" applyBorder="1" applyProtection="1"/>
    <xf numFmtId="0" fontId="12" fillId="0" borderId="0" xfId="68" applyFont="1" applyBorder="1" applyProtection="1"/>
    <xf numFmtId="178" fontId="12" fillId="0" borderId="0" xfId="68" applyNumberFormat="1" applyFont="1" applyBorder="1" applyAlignment="1" applyProtection="1">
      <alignment horizontal="right"/>
    </xf>
    <xf numFmtId="0" fontId="11" fillId="0" borderId="0" xfId="68" applyFont="1" applyBorder="1" applyProtection="1"/>
    <xf numFmtId="178" fontId="11" fillId="0" borderId="0" xfId="68" applyNumberFormat="1" applyFont="1" applyBorder="1" applyAlignment="1" applyProtection="1">
      <alignment horizontal="right"/>
    </xf>
    <xf numFmtId="178" fontId="5" fillId="0" borderId="5" xfId="68" applyNumberFormat="1" applyFont="1" applyBorder="1" applyAlignment="1" applyProtection="1">
      <alignment horizontal="right"/>
    </xf>
    <xf numFmtId="178" fontId="5" fillId="0" borderId="0" xfId="68" applyNumberFormat="1" applyFont="1" applyAlignment="1" applyProtection="1">
      <alignment horizontal="right"/>
    </xf>
    <xf numFmtId="0" fontId="11" fillId="0" borderId="0" xfId="59" applyFont="1" applyProtection="1"/>
    <xf numFmtId="178" fontId="11" fillId="0" borderId="0" xfId="68" applyNumberFormat="1" applyFont="1" applyProtection="1"/>
    <xf numFmtId="181" fontId="5" fillId="0" borderId="0" xfId="68" applyNumberFormat="1" applyFont="1" applyBorder="1" applyAlignment="1" applyProtection="1">
      <alignment vertical="center"/>
    </xf>
    <xf numFmtId="0" fontId="6" fillId="0" borderId="0" xfId="68" applyFont="1" applyBorder="1" applyAlignment="1" applyProtection="1">
      <alignment horizontal="left"/>
    </xf>
    <xf numFmtId="178" fontId="12" fillId="0" borderId="0" xfId="68" applyNumberFormat="1" applyFont="1" applyBorder="1" applyProtection="1"/>
    <xf numFmtId="178" fontId="11" fillId="0" borderId="0" xfId="68" applyNumberFormat="1" applyFont="1" applyBorder="1" applyProtection="1"/>
    <xf numFmtId="0" fontId="27" fillId="0" borderId="5" xfId="68" applyFont="1" applyBorder="1" applyProtection="1"/>
    <xf numFmtId="0" fontId="27" fillId="0" borderId="0" xfId="68" applyFont="1" applyProtection="1"/>
    <xf numFmtId="0" fontId="12" fillId="0" borderId="0" xfId="68" applyFont="1" applyBorder="1" applyAlignment="1" applyProtection="1">
      <alignment horizontal="left" vertical="center"/>
    </xf>
    <xf numFmtId="0" fontId="12" fillId="0" borderId="0" xfId="68" applyFont="1" applyBorder="1" applyAlignment="1" applyProtection="1">
      <alignment horizontal="left"/>
    </xf>
    <xf numFmtId="0" fontId="11" fillId="0" borderId="5" xfId="68" applyFont="1" applyBorder="1" applyProtection="1"/>
    <xf numFmtId="0" fontId="11" fillId="0" borderId="0" xfId="68" applyFont="1" applyProtection="1"/>
    <xf numFmtId="0" fontId="5" fillId="0" borderId="6" xfId="68" applyFont="1" applyBorder="1" applyProtection="1"/>
    <xf numFmtId="179" fontId="5" fillId="0" borderId="6" xfId="68" applyNumberFormat="1" applyFont="1" applyBorder="1" applyProtection="1"/>
    <xf numFmtId="179" fontId="5" fillId="0" borderId="5" xfId="68" applyNumberFormat="1" applyFont="1" applyBorder="1" applyProtection="1"/>
    <xf numFmtId="179" fontId="5" fillId="0" borderId="0" xfId="68" applyNumberFormat="1" applyFont="1" applyBorder="1" applyProtection="1"/>
    <xf numFmtId="178" fontId="5" fillId="0" borderId="0" xfId="68" applyNumberFormat="1" applyFont="1" applyBorder="1" applyProtection="1"/>
    <xf numFmtId="0" fontId="5" fillId="0" borderId="0" xfId="68" applyFont="1" applyBorder="1" applyProtection="1"/>
    <xf numFmtId="0" fontId="5" fillId="0" borderId="2" xfId="68" applyFont="1" applyBorder="1" applyProtection="1"/>
    <xf numFmtId="0" fontId="5" fillId="0" borderId="2" xfId="68" applyFont="1" applyBorder="1" applyAlignment="1" applyProtection="1"/>
    <xf numFmtId="0" fontId="5" fillId="0" borderId="5" xfId="68" applyFont="1" applyBorder="1" applyAlignment="1" applyProtection="1"/>
    <xf numFmtId="0" fontId="5" fillId="0" borderId="0" xfId="68" applyFont="1" applyAlignment="1" applyProtection="1"/>
    <xf numFmtId="0" fontId="5" fillId="0" borderId="0" xfId="68" applyNumberFormat="1" applyFont="1" applyBorder="1" applyAlignment="1" applyProtection="1">
      <alignment vertical="center"/>
    </xf>
    <xf numFmtId="178" fontId="5" fillId="0" borderId="0" xfId="68" applyNumberFormat="1" applyFont="1" applyBorder="1" applyAlignment="1" applyProtection="1">
      <alignment horizontal="right" vertical="top" wrapText="1"/>
    </xf>
    <xf numFmtId="178" fontId="14" fillId="0" borderId="5" xfId="68" applyNumberFormat="1" applyFont="1" applyBorder="1" applyAlignment="1" applyProtection="1">
      <alignment horizontal="right" vertical="center"/>
    </xf>
    <xf numFmtId="178" fontId="14" fillId="0" borderId="0" xfId="68" applyNumberFormat="1" applyFont="1" applyAlignment="1" applyProtection="1">
      <alignment horizontal="right" vertical="center"/>
    </xf>
    <xf numFmtId="0" fontId="5" fillId="0" borderId="0" xfId="68" applyFont="1" applyBorder="1" applyAlignment="1" applyProtection="1">
      <alignment vertical="center"/>
    </xf>
    <xf numFmtId="0" fontId="5" fillId="0" borderId="0" xfId="59" applyFont="1" applyAlignment="1" applyProtection="1">
      <alignment horizontal="right"/>
    </xf>
    <xf numFmtId="0" fontId="14" fillId="0" borderId="0" xfId="68" applyFont="1" applyBorder="1" applyAlignment="1" applyProtection="1">
      <alignment horizontal="right" vertical="center"/>
    </xf>
    <xf numFmtId="178" fontId="5" fillId="0" borderId="5" xfId="68" applyNumberFormat="1" applyFont="1" applyBorder="1" applyProtection="1"/>
    <xf numFmtId="178" fontId="5" fillId="0" borderId="0" xfId="68" applyNumberFormat="1" applyFont="1" applyProtection="1"/>
    <xf numFmtId="0" fontId="5" fillId="0" borderId="0" xfId="68" quotePrefix="1" applyFont="1" applyBorder="1" applyAlignment="1" applyProtection="1">
      <alignment horizontal="left" vertical="center"/>
    </xf>
    <xf numFmtId="3" fontId="5" fillId="0" borderId="0" xfId="68" applyNumberFormat="1" applyFont="1" applyBorder="1" applyAlignment="1" applyProtection="1">
      <alignment vertical="center"/>
    </xf>
    <xf numFmtId="3" fontId="5" fillId="0" borderId="0" xfId="68" applyNumberFormat="1" applyFont="1" applyBorder="1" applyAlignment="1" applyProtection="1">
      <alignment horizontal="right" vertical="center"/>
    </xf>
    <xf numFmtId="181" fontId="5" fillId="0" borderId="5" xfId="68" applyNumberFormat="1" applyFont="1" applyBorder="1" applyAlignment="1" applyProtection="1">
      <alignment vertical="center"/>
    </xf>
    <xf numFmtId="181" fontId="5" fillId="0" borderId="0" xfId="68" applyNumberFormat="1" applyFont="1" applyAlignment="1" applyProtection="1">
      <alignment vertical="center"/>
    </xf>
    <xf numFmtId="181" fontId="11" fillId="0" borderId="0" xfId="68" applyNumberFormat="1" applyFont="1" applyAlignment="1" applyProtection="1">
      <alignment vertical="center"/>
    </xf>
    <xf numFmtId="0" fontId="27" fillId="0" borderId="0" xfId="68" applyFont="1" applyBorder="1" applyProtection="1"/>
    <xf numFmtId="0" fontId="5" fillId="0" borderId="0" xfId="68" applyFont="1" applyBorder="1" applyAlignment="1" applyProtection="1">
      <alignment horizontal="left"/>
    </xf>
    <xf numFmtId="0" fontId="10" fillId="0" borderId="0" xfId="69" applyFont="1" applyBorder="1" applyProtection="1"/>
    <xf numFmtId="3" fontId="10" fillId="0" borderId="0" xfId="69" applyNumberFormat="1" applyFont="1" applyBorder="1" applyProtection="1"/>
    <xf numFmtId="3" fontId="27" fillId="0" borderId="0" xfId="68" applyNumberFormat="1" applyFont="1" applyBorder="1" applyProtection="1"/>
    <xf numFmtId="0" fontId="5" fillId="0" borderId="0" xfId="68" applyFont="1" applyBorder="1" applyAlignment="1" applyProtection="1">
      <alignment horizontal="left" vertical="center"/>
    </xf>
    <xf numFmtId="0" fontId="5" fillId="0" borderId="0" xfId="68" applyNumberFormat="1" applyFont="1" applyBorder="1" applyAlignment="1" applyProtection="1">
      <alignment horizontal="left" vertical="center"/>
    </xf>
    <xf numFmtId="0" fontId="5" fillId="0" borderId="0" xfId="68" applyNumberFormat="1" applyFont="1" applyBorder="1" applyAlignment="1" applyProtection="1">
      <alignment vertical="center"/>
    </xf>
    <xf numFmtId="3" fontId="11" fillId="0" borderId="0" xfId="59" applyNumberFormat="1" applyFont="1" applyProtection="1"/>
    <xf numFmtId="178" fontId="5" fillId="0" borderId="0" xfId="68" applyNumberFormat="1" applyFont="1" applyBorder="1" applyAlignment="1" applyProtection="1">
      <alignment horizontal="right"/>
    </xf>
    <xf numFmtId="0" fontId="27" fillId="0" borderId="6" xfId="68" applyFont="1" applyBorder="1" applyProtection="1"/>
    <xf numFmtId="0" fontId="27" fillId="0" borderId="2" xfId="68" applyFont="1" applyBorder="1" applyProtection="1"/>
    <xf numFmtId="178" fontId="5" fillId="0" borderId="6" xfId="68" applyNumberFormat="1" applyFont="1" applyBorder="1" applyProtection="1"/>
    <xf numFmtId="178" fontId="5" fillId="0" borderId="6" xfId="68" applyNumberFormat="1" applyFont="1" applyBorder="1" applyAlignment="1" applyProtection="1">
      <alignment vertical="center"/>
    </xf>
    <xf numFmtId="178" fontId="5" fillId="0" borderId="0" xfId="68" applyNumberFormat="1" applyFont="1" applyBorder="1" applyAlignment="1" applyProtection="1">
      <alignment vertical="center"/>
    </xf>
    <xf numFmtId="1" fontId="5" fillId="0" borderId="0" xfId="68" applyNumberFormat="1" applyFont="1" applyBorder="1" applyAlignment="1" applyProtection="1">
      <alignment vertical="center"/>
    </xf>
    <xf numFmtId="0" fontId="10" fillId="0" borderId="7" xfId="69" applyFont="1" applyBorder="1" applyProtection="1"/>
    <xf numFmtId="0" fontId="5" fillId="0" borderId="6" xfId="68" applyFont="1" applyBorder="1" applyAlignment="1" applyProtection="1">
      <alignment horizontal="left" vertical="center"/>
    </xf>
    <xf numFmtId="3" fontId="5" fillId="0" borderId="6" xfId="68" applyNumberFormat="1" applyFont="1" applyBorder="1" applyAlignment="1" applyProtection="1">
      <alignment vertical="center"/>
    </xf>
    <xf numFmtId="181" fontId="5" fillId="0" borderId="8" xfId="68" applyNumberFormat="1" applyFont="1" applyBorder="1" applyAlignment="1" applyProtection="1">
      <alignment vertical="center"/>
    </xf>
    <xf numFmtId="0" fontId="31" fillId="0" borderId="0" xfId="0" applyFont="1" applyProtection="1"/>
    <xf numFmtId="181" fontId="5" fillId="0" borderId="1" xfId="68" applyNumberFormat="1" applyFont="1" applyBorder="1" applyAlignment="1" applyProtection="1">
      <alignment vertical="center"/>
    </xf>
    <xf numFmtId="0" fontId="10" fillId="0" borderId="2" xfId="59" applyFont="1" applyBorder="1" applyProtection="1"/>
    <xf numFmtId="0" fontId="27" fillId="0" borderId="3" xfId="68" applyFont="1" applyBorder="1" applyProtection="1"/>
    <xf numFmtId="181" fontId="5" fillId="0" borderId="4" xfId="68" applyNumberFormat="1" applyFont="1" applyBorder="1" applyAlignment="1" applyProtection="1">
      <alignment vertical="center"/>
    </xf>
    <xf numFmtId="0" fontId="27" fillId="0" borderId="4" xfId="68" applyFont="1" applyBorder="1" applyProtection="1"/>
    <xf numFmtId="0" fontId="27" fillId="0" borderId="0" xfId="68" applyFont="1" applyBorder="1" applyAlignment="1" applyProtection="1">
      <alignment vertical="center"/>
    </xf>
    <xf numFmtId="0" fontId="0" fillId="0" borderId="0" xfId="0" applyBorder="1" applyProtection="1"/>
    <xf numFmtId="0" fontId="12" fillId="0" borderId="6" xfId="68" applyFont="1" applyBorder="1" applyAlignment="1" applyProtection="1">
      <alignment horizontal="left" vertical="center"/>
    </xf>
    <xf numFmtId="0" fontId="10" fillId="0" borderId="6" xfId="69" applyFont="1" applyBorder="1" applyAlignment="1" applyProtection="1">
      <alignment vertical="center"/>
    </xf>
    <xf numFmtId="0" fontId="5" fillId="0" borderId="0" xfId="68" applyFont="1" applyBorder="1" applyAlignment="1" applyProtection="1">
      <alignment vertical="center"/>
    </xf>
    <xf numFmtId="0" fontId="5" fillId="0" borderId="2" xfId="68" applyFont="1" applyBorder="1" applyAlignment="1" applyProtection="1">
      <alignment vertical="center"/>
    </xf>
    <xf numFmtId="0" fontId="27" fillId="0" borderId="6" xfId="68" applyFont="1" applyBorder="1" applyAlignment="1" applyProtection="1">
      <alignment vertical="center"/>
    </xf>
    <xf numFmtId="0" fontId="10" fillId="0" borderId="4" xfId="69" applyFont="1" applyBorder="1" applyAlignment="1" applyProtection="1">
      <alignment vertical="center"/>
    </xf>
    <xf numFmtId="0" fontId="10" fillId="0" borderId="0" xfId="69" applyFont="1" applyBorder="1" applyAlignment="1" applyProtection="1">
      <alignment vertical="center"/>
    </xf>
    <xf numFmtId="0" fontId="27" fillId="0" borderId="7" xfId="68" applyFont="1" applyBorder="1" applyProtection="1"/>
    <xf numFmtId="0" fontId="27" fillId="0" borderId="8" xfId="68" applyFont="1" applyBorder="1" applyProtection="1"/>
    <xf numFmtId="0" fontId="10" fillId="0" borderId="1" xfId="70" applyFont="1" applyBorder="1" applyProtection="1"/>
    <xf numFmtId="164" fontId="10" fillId="0" borderId="2" xfId="71" applyFont="1" applyBorder="1" applyProtection="1"/>
    <xf numFmtId="0" fontId="10" fillId="0" borderId="3" xfId="70" applyFont="1" applyBorder="1" applyProtection="1"/>
    <xf numFmtId="0" fontId="10" fillId="0" borderId="0" xfId="70" applyFont="1" applyProtection="1"/>
    <xf numFmtId="0" fontId="10" fillId="0" borderId="4" xfId="70" applyFont="1" applyBorder="1" applyProtection="1"/>
    <xf numFmtId="164" fontId="11" fillId="0" borderId="0" xfId="71" applyFont="1" applyBorder="1" applyProtection="1"/>
    <xf numFmtId="0" fontId="10" fillId="0" borderId="5" xfId="70" applyFont="1" applyBorder="1" applyProtection="1"/>
    <xf numFmtId="164" fontId="5" fillId="0" borderId="0" xfId="71" applyFont="1" applyBorder="1" applyAlignment="1" applyProtection="1">
      <alignment horizontal="right"/>
    </xf>
    <xf numFmtId="164" fontId="5" fillId="0" borderId="6" xfId="71" applyFont="1" applyBorder="1" applyProtection="1"/>
    <xf numFmtId="164" fontId="5" fillId="0" borderId="0" xfId="71" applyFont="1" applyBorder="1" applyProtection="1"/>
    <xf numFmtId="164" fontId="5" fillId="0" borderId="0" xfId="71" applyFont="1" applyBorder="1" applyAlignment="1" applyProtection="1">
      <alignment vertical="center" wrapText="1"/>
    </xf>
    <xf numFmtId="164" fontId="5" fillId="0" borderId="0" xfId="71" applyFont="1" applyBorder="1" applyAlignment="1" applyProtection="1">
      <alignment horizontal="right" vertical="top" wrapText="1"/>
    </xf>
    <xf numFmtId="164" fontId="5" fillId="0" borderId="6" xfId="71" applyFont="1" applyBorder="1" applyAlignment="1" applyProtection="1">
      <alignment horizontal="center"/>
    </xf>
    <xf numFmtId="164" fontId="5" fillId="0" borderId="0" xfId="71" applyFont="1" applyBorder="1" applyAlignment="1" applyProtection="1"/>
    <xf numFmtId="164" fontId="5" fillId="0" borderId="2" xfId="71" applyFont="1" applyBorder="1" applyAlignment="1" applyProtection="1">
      <alignment horizontal="right" vertical="top" wrapText="1"/>
    </xf>
    <xf numFmtId="164" fontId="5" fillId="0" borderId="2" xfId="71" applyFont="1" applyBorder="1" applyAlignment="1" applyProtection="1">
      <alignment horizontal="right" vertical="top" wrapText="1"/>
    </xf>
    <xf numFmtId="164" fontId="5" fillId="0" borderId="0" xfId="71" applyFont="1" applyBorder="1" applyAlignment="1" applyProtection="1">
      <alignment horizontal="right" vertical="top" wrapText="1"/>
    </xf>
    <xf numFmtId="0" fontId="10" fillId="0" borderId="4" xfId="70" applyFont="1" applyBorder="1" applyAlignment="1" applyProtection="1">
      <alignment vertical="center"/>
    </xf>
    <xf numFmtId="164" fontId="5" fillId="0" borderId="0" xfId="71" quotePrefix="1" applyFont="1" applyBorder="1" applyAlignment="1" applyProtection="1">
      <alignment horizontal="left" vertical="center"/>
    </xf>
    <xf numFmtId="0" fontId="10" fillId="0" borderId="5" xfId="70" applyFont="1" applyBorder="1" applyAlignment="1" applyProtection="1">
      <alignment vertical="center"/>
    </xf>
    <xf numFmtId="0" fontId="10" fillId="0" borderId="0" xfId="70" applyFont="1" applyAlignment="1" applyProtection="1">
      <alignment vertical="center"/>
    </xf>
    <xf numFmtId="164" fontId="5" fillId="0" borderId="0" xfId="71" applyFont="1" applyBorder="1" applyAlignment="1" applyProtection="1">
      <alignment horizontal="left" vertical="center"/>
    </xf>
    <xf numFmtId="178" fontId="10" fillId="0" borderId="0" xfId="70" applyNumberFormat="1" applyFont="1" applyAlignment="1" applyProtection="1">
      <alignment vertical="center"/>
    </xf>
    <xf numFmtId="164" fontId="5" fillId="0" borderId="6" xfId="71" applyFont="1" applyBorder="1" applyAlignment="1" applyProtection="1">
      <alignment horizontal="left"/>
    </xf>
    <xf numFmtId="164" fontId="5" fillId="0" borderId="0" xfId="71" applyFont="1" applyBorder="1" applyAlignment="1" applyProtection="1">
      <alignment horizontal="left"/>
    </xf>
    <xf numFmtId="0" fontId="10" fillId="0" borderId="7" xfId="70" applyFont="1" applyBorder="1" applyProtection="1"/>
    <xf numFmtId="0" fontId="10" fillId="0" borderId="8" xfId="70" applyFont="1" applyBorder="1" applyProtection="1"/>
    <xf numFmtId="0" fontId="10" fillId="0" borderId="1" xfId="72" applyFont="1" applyBorder="1" applyProtection="1"/>
    <xf numFmtId="0" fontId="10" fillId="0" borderId="2" xfId="72" applyFont="1" applyBorder="1" applyProtection="1"/>
    <xf numFmtId="0" fontId="10" fillId="0" borderId="3" xfId="72" applyFont="1" applyBorder="1" applyProtection="1"/>
    <xf numFmtId="0" fontId="10" fillId="0" borderId="0" xfId="72" applyFont="1" applyProtection="1"/>
    <xf numFmtId="0" fontId="10" fillId="0" borderId="4" xfId="72" applyFont="1" applyBorder="1" applyProtection="1"/>
    <xf numFmtId="164" fontId="11" fillId="0" borderId="0" xfId="73" applyFont="1" applyBorder="1" applyProtection="1"/>
    <xf numFmtId="0" fontId="10" fillId="0" borderId="5" xfId="72" applyFont="1" applyBorder="1" applyProtection="1"/>
    <xf numFmtId="164" fontId="5" fillId="0" borderId="0" xfId="73" applyFont="1" applyBorder="1" applyAlignment="1" applyProtection="1">
      <alignment horizontal="right"/>
    </xf>
    <xf numFmtId="164" fontId="5" fillId="0" borderId="6" xfId="73" applyFont="1" applyBorder="1" applyProtection="1"/>
    <xf numFmtId="164" fontId="5" fillId="0" borderId="0" xfId="73" applyFont="1" applyBorder="1" applyProtection="1"/>
    <xf numFmtId="164" fontId="5" fillId="0" borderId="0" xfId="73" applyFont="1" applyBorder="1" applyAlignment="1" applyProtection="1">
      <alignment vertical="center" wrapText="1"/>
    </xf>
    <xf numFmtId="164" fontId="5" fillId="0" borderId="0" xfId="73" applyFont="1" applyBorder="1" applyAlignment="1" applyProtection="1">
      <alignment horizontal="right" vertical="top" wrapText="1"/>
    </xf>
    <xf numFmtId="164" fontId="5" fillId="0" borderId="6" xfId="73" applyFont="1" applyBorder="1" applyAlignment="1" applyProtection="1">
      <alignment horizontal="center" vertical="center"/>
    </xf>
    <xf numFmtId="164" fontId="5" fillId="0" borderId="0" xfId="73" applyFont="1" applyBorder="1" applyAlignment="1" applyProtection="1">
      <alignment vertical="center"/>
    </xf>
    <xf numFmtId="164" fontId="5" fillId="0" borderId="2" xfId="73" applyFont="1" applyBorder="1" applyAlignment="1" applyProtection="1">
      <alignment horizontal="right" vertical="top" wrapText="1"/>
    </xf>
    <xf numFmtId="164" fontId="5" fillId="0" borderId="0" xfId="73" quotePrefix="1" applyFont="1" applyBorder="1" applyAlignment="1" applyProtection="1">
      <alignment horizontal="left" vertical="center"/>
    </xf>
    <xf numFmtId="164" fontId="5" fillId="0" borderId="0" xfId="73" applyFont="1" applyBorder="1" applyAlignment="1" applyProtection="1">
      <alignment horizontal="left" vertical="center"/>
    </xf>
    <xf numFmtId="164" fontId="5" fillId="0" borderId="6" xfId="73" applyFont="1" applyBorder="1" applyAlignment="1" applyProtection="1">
      <alignment horizontal="left"/>
    </xf>
    <xf numFmtId="164" fontId="5" fillId="0" borderId="0" xfId="73" applyFont="1" applyBorder="1" applyAlignment="1" applyProtection="1">
      <alignment horizontal="left"/>
    </xf>
    <xf numFmtId="0" fontId="10" fillId="0" borderId="7" xfId="72" applyFont="1" applyBorder="1" applyProtection="1"/>
    <xf numFmtId="0" fontId="10" fillId="0" borderId="6" xfId="72" applyFont="1" applyBorder="1" applyProtection="1"/>
    <xf numFmtId="0" fontId="10" fillId="0" borderId="8" xfId="72" applyFont="1" applyBorder="1" applyProtection="1"/>
    <xf numFmtId="0" fontId="10" fillId="0" borderId="1" xfId="74" applyFont="1" applyBorder="1" applyProtection="1"/>
    <xf numFmtId="164" fontId="10" fillId="0" borderId="2" xfId="75" applyFont="1" applyBorder="1" applyProtection="1"/>
    <xf numFmtId="0" fontId="10" fillId="0" borderId="3" xfId="74" applyFont="1" applyBorder="1" applyProtection="1"/>
    <xf numFmtId="0" fontId="10" fillId="0" borderId="0" xfId="74" applyFont="1" applyProtection="1"/>
    <xf numFmtId="0" fontId="10" fillId="0" borderId="4" xfId="74" applyFont="1" applyBorder="1" applyProtection="1"/>
    <xf numFmtId="164" fontId="11" fillId="0" borderId="0" xfId="75" applyFont="1" applyBorder="1" applyAlignment="1" applyProtection="1">
      <alignment vertical="center"/>
    </xf>
    <xf numFmtId="0" fontId="10" fillId="0" borderId="5" xfId="74" applyFont="1" applyBorder="1" applyProtection="1"/>
    <xf numFmtId="164" fontId="5" fillId="0" borderId="6" xfId="75" applyFont="1" applyBorder="1" applyAlignment="1" applyProtection="1">
      <alignment vertical="center"/>
    </xf>
    <xf numFmtId="164" fontId="10" fillId="0" borderId="0" xfId="75" applyFont="1" applyProtection="1"/>
    <xf numFmtId="164" fontId="5" fillId="0" borderId="0" xfId="75" applyFont="1" applyBorder="1" applyAlignment="1" applyProtection="1">
      <alignment vertical="center"/>
    </xf>
    <xf numFmtId="164" fontId="5" fillId="0" borderId="0" xfId="75" applyFont="1" applyBorder="1" applyAlignment="1" applyProtection="1">
      <alignment vertical="center"/>
    </xf>
    <xf numFmtId="164" fontId="5" fillId="0" borderId="0" xfId="75" applyFont="1" applyBorder="1" applyAlignment="1" applyProtection="1">
      <alignment horizontal="right" vertical="top" wrapText="1"/>
    </xf>
    <xf numFmtId="164" fontId="5" fillId="0" borderId="0" xfId="75" applyFont="1" applyBorder="1" applyAlignment="1" applyProtection="1">
      <alignment horizontal="center" vertical="center" wrapText="1"/>
    </xf>
    <xf numFmtId="164" fontId="5" fillId="0" borderId="0" xfId="75" applyFont="1" applyBorder="1" applyAlignment="1" applyProtection="1">
      <alignment horizontal="right" vertical="center"/>
    </xf>
    <xf numFmtId="164" fontId="5" fillId="0" borderId="6" xfId="75" applyFont="1" applyBorder="1" applyAlignment="1" applyProtection="1">
      <alignment horizontal="center" vertical="center" wrapText="1"/>
    </xf>
    <xf numFmtId="164" fontId="5" fillId="0" borderId="2" xfId="75" applyFont="1" applyBorder="1" applyAlignment="1" applyProtection="1">
      <alignment horizontal="right" vertical="top" wrapText="1"/>
    </xf>
    <xf numFmtId="0" fontId="10" fillId="0" borderId="0" xfId="74" applyFont="1" applyAlignment="1" applyProtection="1">
      <alignment vertical="top"/>
    </xf>
    <xf numFmtId="164" fontId="5" fillId="0" borderId="0" xfId="75" quotePrefix="1" applyFont="1" applyBorder="1" applyAlignment="1" applyProtection="1">
      <alignment horizontal="left" vertical="center"/>
    </xf>
    <xf numFmtId="164" fontId="5" fillId="0" borderId="6" xfId="75" applyFont="1" applyBorder="1" applyAlignment="1" applyProtection="1">
      <alignment horizontal="left" vertical="center"/>
    </xf>
    <xf numFmtId="0" fontId="10" fillId="0" borderId="7" xfId="74" applyFont="1" applyBorder="1" applyProtection="1"/>
    <xf numFmtId="164" fontId="5" fillId="0" borderId="6" xfId="75" applyFont="1" applyBorder="1" applyProtection="1"/>
    <xf numFmtId="0" fontId="10" fillId="0" borderId="8" xfId="74" applyFont="1" applyBorder="1" applyProtection="1"/>
    <xf numFmtId="0" fontId="10" fillId="0" borderId="1" xfId="76" applyFont="1" applyBorder="1" applyProtection="1"/>
    <xf numFmtId="0" fontId="10" fillId="0" borderId="2" xfId="76" applyFont="1" applyBorder="1" applyProtection="1"/>
    <xf numFmtId="0" fontId="10" fillId="0" borderId="3" xfId="76" applyFont="1" applyBorder="1" applyProtection="1"/>
    <xf numFmtId="0" fontId="10" fillId="0" borderId="0" xfId="76" applyFont="1" applyProtection="1"/>
    <xf numFmtId="0" fontId="10" fillId="0" borderId="4" xfId="76" applyFont="1" applyBorder="1" applyProtection="1"/>
    <xf numFmtId="164" fontId="11" fillId="0" borderId="0" xfId="77" applyFont="1" applyBorder="1" applyAlignment="1" applyProtection="1">
      <alignment vertical="center"/>
    </xf>
    <xf numFmtId="0" fontId="10" fillId="0" borderId="5" xfId="76" applyFont="1" applyBorder="1" applyProtection="1"/>
    <xf numFmtId="164" fontId="5" fillId="0" borderId="6" xfId="77" applyFont="1" applyBorder="1" applyAlignment="1" applyProtection="1">
      <alignment vertical="center"/>
    </xf>
    <xf numFmtId="164" fontId="5" fillId="0" borderId="0" xfId="77" applyFont="1" applyBorder="1" applyAlignment="1" applyProtection="1">
      <alignment vertical="center"/>
    </xf>
    <xf numFmtId="164" fontId="5" fillId="0" borderId="0" xfId="77" applyFont="1" applyBorder="1" applyAlignment="1" applyProtection="1">
      <alignment vertical="center"/>
    </xf>
    <xf numFmtId="164" fontId="5" fillId="0" borderId="0" xfId="77" applyFont="1" applyBorder="1" applyAlignment="1" applyProtection="1">
      <alignment horizontal="right" vertical="top" wrapText="1"/>
    </xf>
    <xf numFmtId="164" fontId="5" fillId="0" borderId="0" xfId="75" applyFont="1" applyBorder="1" applyAlignment="1" applyProtection="1">
      <alignment horizontal="centerContinuous" vertical="center" wrapText="1"/>
    </xf>
    <xf numFmtId="164" fontId="5" fillId="0" borderId="2" xfId="77" applyFont="1" applyBorder="1" applyAlignment="1" applyProtection="1">
      <alignment horizontal="right" vertical="top" wrapText="1"/>
    </xf>
    <xf numFmtId="164" fontId="5" fillId="0" borderId="0" xfId="77" quotePrefix="1" applyFont="1" applyBorder="1" applyAlignment="1" applyProtection="1">
      <alignment horizontal="left" vertical="center"/>
    </xf>
    <xf numFmtId="164" fontId="5" fillId="0" borderId="6" xfId="77" applyFont="1" applyBorder="1" applyAlignment="1" applyProtection="1">
      <alignment horizontal="left" vertical="center"/>
    </xf>
    <xf numFmtId="0" fontId="10" fillId="0" borderId="0" xfId="76" applyFont="1" applyBorder="1" applyAlignment="1" applyProtection="1">
      <alignment vertical="center"/>
    </xf>
    <xf numFmtId="0" fontId="10" fillId="0" borderId="7" xfId="76" applyFont="1" applyBorder="1" applyProtection="1"/>
    <xf numFmtId="0" fontId="10" fillId="0" borderId="6" xfId="76" applyFont="1" applyBorder="1" applyAlignment="1" applyProtection="1">
      <alignment vertical="center"/>
    </xf>
    <xf numFmtId="0" fontId="10" fillId="0" borderId="8" xfId="76" applyFont="1" applyBorder="1" applyProtection="1"/>
    <xf numFmtId="0" fontId="12" fillId="0" borderId="1" xfId="78" applyFont="1" applyBorder="1" applyProtection="1"/>
    <xf numFmtId="0" fontId="12" fillId="0" borderId="2" xfId="78" applyFont="1" applyBorder="1" applyProtection="1"/>
    <xf numFmtId="0" fontId="12" fillId="0" borderId="3" xfId="78" applyFont="1" applyBorder="1" applyProtection="1"/>
    <xf numFmtId="0" fontId="11" fillId="0" borderId="4" xfId="78" applyFont="1" applyBorder="1" applyProtection="1"/>
    <xf numFmtId="0" fontId="6" fillId="0" borderId="0" xfId="78" applyNumberFormat="1" applyFont="1" applyBorder="1" applyAlignment="1" applyProtection="1">
      <alignment horizontal="left" vertical="center"/>
    </xf>
    <xf numFmtId="0" fontId="11" fillId="0" borderId="0" xfId="78" applyFont="1" applyBorder="1" applyAlignment="1" applyProtection="1">
      <alignment vertical="center"/>
    </xf>
    <xf numFmtId="0" fontId="11" fillId="0" borderId="5" xfId="78" applyFont="1" applyBorder="1" applyProtection="1"/>
    <xf numFmtId="0" fontId="5" fillId="0" borderId="0" xfId="78" applyNumberFormat="1" applyFont="1" applyBorder="1" applyAlignment="1" applyProtection="1">
      <alignment horizontal="right" vertical="center"/>
    </xf>
    <xf numFmtId="0" fontId="11" fillId="0" borderId="0" xfId="78" applyFont="1" applyProtection="1"/>
    <xf numFmtId="0" fontId="5" fillId="0" borderId="4" xfId="78" applyFont="1" applyBorder="1" applyProtection="1"/>
    <xf numFmtId="0" fontId="5" fillId="0" borderId="6" xfId="78" applyNumberFormat="1" applyFont="1" applyBorder="1" applyAlignment="1" applyProtection="1">
      <alignment horizontal="left" vertical="center"/>
    </xf>
    <xf numFmtId="0" fontId="5" fillId="0" borderId="6" xfId="78" applyFont="1" applyBorder="1" applyAlignment="1" applyProtection="1">
      <alignment vertical="center"/>
    </xf>
    <xf numFmtId="0" fontId="5" fillId="0" borderId="5" xfId="78" applyFont="1" applyBorder="1" applyProtection="1"/>
    <xf numFmtId="0" fontId="5" fillId="0" borderId="2" xfId="78" applyNumberFormat="1" applyFont="1" applyBorder="1" applyAlignment="1" applyProtection="1">
      <alignment vertical="center"/>
    </xf>
    <xf numFmtId="0" fontId="5" fillId="0" borderId="4" xfId="78" applyFont="1" applyBorder="1" applyAlignment="1" applyProtection="1">
      <alignment horizontal="right"/>
    </xf>
    <xf numFmtId="0" fontId="5" fillId="0" borderId="0" xfId="78" applyNumberFormat="1" applyFont="1" applyBorder="1" applyAlignment="1" applyProtection="1">
      <alignment vertical="center"/>
    </xf>
    <xf numFmtId="0" fontId="5" fillId="0" borderId="6" xfId="78" applyNumberFormat="1" applyFont="1" applyBorder="1" applyAlignment="1" applyProtection="1">
      <alignment horizontal="centerContinuous" vertical="center"/>
    </xf>
    <xf numFmtId="0" fontId="5" fillId="0" borderId="5" xfId="78" applyFont="1" applyBorder="1" applyAlignment="1" applyProtection="1">
      <alignment horizontal="right"/>
    </xf>
    <xf numFmtId="0" fontId="5" fillId="0" borderId="2" xfId="78" applyNumberFormat="1" applyFont="1" applyBorder="1" applyAlignment="1" applyProtection="1">
      <alignment horizontal="center" vertical="center" wrapText="1"/>
    </xf>
    <xf numFmtId="0" fontId="5" fillId="0" borderId="2" xfId="78" applyNumberFormat="1" applyFont="1" applyBorder="1" applyAlignment="1" applyProtection="1">
      <alignment horizontal="center" vertical="center"/>
    </xf>
    <xf numFmtId="0" fontId="5" fillId="0" borderId="0" xfId="78" applyNumberFormat="1" applyFont="1" applyBorder="1" applyAlignment="1" applyProtection="1">
      <alignment vertical="center"/>
    </xf>
    <xf numFmtId="0" fontId="5" fillId="0" borderId="6" xfId="78" applyNumberFormat="1" applyFont="1" applyBorder="1" applyAlignment="1" applyProtection="1">
      <alignment horizontal="center" vertical="center"/>
    </xf>
    <xf numFmtId="0" fontId="5" fillId="0" borderId="2" xfId="78" applyNumberFormat="1" applyFont="1" applyBorder="1" applyAlignment="1" applyProtection="1">
      <alignment horizontal="right" vertical="center" wrapText="1"/>
    </xf>
    <xf numFmtId="0" fontId="5" fillId="0" borderId="0" xfId="78" applyFont="1" applyBorder="1" applyAlignment="1" applyProtection="1">
      <alignment horizontal="right" vertical="center"/>
    </xf>
    <xf numFmtId="0" fontId="5" fillId="0" borderId="6" xfId="78" applyNumberFormat="1" applyFont="1" applyBorder="1" applyAlignment="1" applyProtection="1">
      <alignment vertical="center"/>
    </xf>
    <xf numFmtId="0" fontId="5" fillId="0" borderId="6" xfId="78" applyNumberFormat="1" applyFont="1" applyBorder="1" applyAlignment="1" applyProtection="1">
      <alignment horizontal="right" vertical="center"/>
    </xf>
    <xf numFmtId="0" fontId="5" fillId="0" borderId="6" xfId="78" applyFont="1" applyBorder="1" applyAlignment="1" applyProtection="1">
      <alignment horizontal="right" vertical="center"/>
    </xf>
    <xf numFmtId="3" fontId="34" fillId="0" borderId="0" xfId="78" applyNumberFormat="1" applyFont="1" applyBorder="1" applyAlignment="1" applyProtection="1">
      <alignment vertical="center"/>
    </xf>
    <xf numFmtId="0" fontId="5" fillId="0" borderId="2" xfId="78" applyFont="1" applyBorder="1" applyAlignment="1" applyProtection="1">
      <alignment vertical="center"/>
    </xf>
    <xf numFmtId="0" fontId="5" fillId="0" borderId="6" xfId="78" applyFont="1" applyBorder="1" applyAlignment="1" applyProtection="1">
      <alignment horizontal="centerContinuous" vertical="center"/>
    </xf>
    <xf numFmtId="0" fontId="5" fillId="0" borderId="0" xfId="78" applyFont="1" applyBorder="1" applyAlignment="1" applyProtection="1">
      <alignment vertical="center"/>
    </xf>
    <xf numFmtId="0" fontId="5" fillId="0" borderId="0" xfId="78" applyFont="1" applyBorder="1" applyAlignment="1" applyProtection="1">
      <alignment horizontal="right" vertical="top"/>
    </xf>
    <xf numFmtId="0" fontId="5" fillId="0" borderId="0" xfId="78" applyNumberFormat="1" applyFont="1" applyBorder="1" applyAlignment="1" applyProtection="1">
      <alignment horizontal="right" vertical="top"/>
    </xf>
    <xf numFmtId="0" fontId="14" fillId="0" borderId="5" xfId="78" applyNumberFormat="1" applyFont="1" applyBorder="1" applyAlignment="1" applyProtection="1">
      <alignment horizontal="right" vertical="top" wrapText="1"/>
    </xf>
    <xf numFmtId="0" fontId="5" fillId="0" borderId="2" xfId="78" applyNumberFormat="1" applyFont="1" applyBorder="1" applyAlignment="1" applyProtection="1">
      <alignment horizontal="right" vertical="center"/>
    </xf>
    <xf numFmtId="0" fontId="5" fillId="0" borderId="2" xfId="78" applyFont="1" applyBorder="1" applyAlignment="1" applyProtection="1">
      <alignment horizontal="right" vertical="center"/>
    </xf>
    <xf numFmtId="0" fontId="12" fillId="0" borderId="7" xfId="78" applyFont="1" applyBorder="1" applyProtection="1"/>
    <xf numFmtId="0" fontId="12" fillId="0" borderId="6" xfId="78" applyFont="1" applyBorder="1" applyProtection="1"/>
    <xf numFmtId="0" fontId="12" fillId="0" borderId="8" xfId="78" applyFont="1" applyBorder="1" applyProtection="1"/>
    <xf numFmtId="0" fontId="12" fillId="0" borderId="0" xfId="78" applyFont="1" applyBorder="1" applyProtection="1"/>
    <xf numFmtId="0" fontId="11" fillId="0" borderId="0" xfId="78" applyFont="1" applyBorder="1" applyProtection="1"/>
    <xf numFmtId="0" fontId="5" fillId="0" borderId="0" xfId="78" applyFont="1" applyBorder="1" applyProtection="1"/>
    <xf numFmtId="0" fontId="5" fillId="0" borderId="0" xfId="78" applyFont="1" applyBorder="1" applyAlignment="1" applyProtection="1">
      <alignment horizontal="right"/>
    </xf>
    <xf numFmtId="0" fontId="5" fillId="0" borderId="10" xfId="78" applyNumberFormat="1" applyFont="1" applyBorder="1" applyAlignment="1" applyProtection="1">
      <alignment horizontal="center" vertical="center"/>
    </xf>
    <xf numFmtId="0" fontId="14" fillId="0" borderId="0" xfId="78" applyNumberFormat="1" applyFont="1" applyBorder="1" applyAlignment="1" applyProtection="1">
      <alignment horizontal="center" vertical="center"/>
    </xf>
    <xf numFmtId="0" fontId="5" fillId="0" borderId="2" xfId="78" applyNumberFormat="1" applyFont="1" applyBorder="1" applyAlignment="1" applyProtection="1">
      <alignment horizontal="right" vertical="top" wrapText="1"/>
    </xf>
    <xf numFmtId="0" fontId="5" fillId="0" borderId="0" xfId="78" applyNumberFormat="1" applyFont="1" applyBorder="1" applyAlignment="1" applyProtection="1">
      <alignment horizontal="right" vertical="top" wrapText="1"/>
    </xf>
    <xf numFmtId="3" fontId="5" fillId="0" borderId="0" xfId="79" applyNumberFormat="1" applyFont="1" applyBorder="1" applyAlignment="1" applyProtection="1">
      <alignment vertical="center"/>
    </xf>
    <xf numFmtId="3" fontId="35" fillId="0" borderId="0" xfId="78" applyNumberFormat="1" applyFont="1" applyBorder="1" applyAlignment="1" applyProtection="1">
      <alignment horizontal="left" vertical="center"/>
    </xf>
    <xf numFmtId="3" fontId="35" fillId="0" borderId="0" xfId="79" applyNumberFormat="1" applyFont="1" applyBorder="1" applyAlignment="1" applyProtection="1">
      <alignment vertical="center"/>
    </xf>
    <xf numFmtId="0" fontId="5" fillId="0" borderId="2" xfId="78" applyNumberFormat="1" applyFont="1" applyBorder="1" applyAlignment="1" applyProtection="1">
      <alignment horizontal="right" vertical="top" wrapText="1"/>
    </xf>
    <xf numFmtId="0" fontId="5" fillId="0" borderId="0" xfId="78" applyNumberFormat="1" applyFont="1" applyBorder="1" applyAlignment="1" applyProtection="1">
      <alignment horizontal="right" vertical="top" wrapText="1"/>
    </xf>
    <xf numFmtId="3" fontId="35" fillId="0" borderId="0" xfId="78" applyNumberFormat="1" applyFont="1" applyBorder="1" applyAlignment="1" applyProtection="1">
      <alignment vertical="center"/>
    </xf>
    <xf numFmtId="3" fontId="5" fillId="0" borderId="0" xfId="78" applyNumberFormat="1" applyFont="1" applyFill="1" applyBorder="1" applyAlignment="1" applyProtection="1">
      <alignment vertical="center"/>
    </xf>
    <xf numFmtId="184" fontId="5" fillId="0" borderId="0" xfId="78" applyNumberFormat="1" applyFont="1" applyBorder="1" applyAlignment="1" applyProtection="1">
      <alignment horizontal="left" vertical="center"/>
    </xf>
    <xf numFmtId="0" fontId="10" fillId="0" borderId="1" xfId="80" applyFont="1" applyBorder="1" applyProtection="1"/>
    <xf numFmtId="0" fontId="10" fillId="0" borderId="2" xfId="80" applyFont="1" applyBorder="1" applyProtection="1"/>
    <xf numFmtId="0" fontId="10" fillId="0" borderId="3" xfId="80" applyFont="1" applyBorder="1" applyProtection="1"/>
    <xf numFmtId="0" fontId="10" fillId="0" borderId="0" xfId="80" applyFont="1" applyBorder="1" applyProtection="1"/>
    <xf numFmtId="0" fontId="10" fillId="0" borderId="0" xfId="80" applyFont="1" applyProtection="1"/>
    <xf numFmtId="0" fontId="10" fillId="0" borderId="4" xfId="80" applyFont="1" applyBorder="1" applyProtection="1"/>
    <xf numFmtId="0" fontId="6" fillId="0" borderId="0" xfId="81" applyNumberFormat="1" applyFont="1" applyBorder="1" applyAlignment="1" applyProtection="1">
      <alignment horizontal="left" vertical="center"/>
    </xf>
    <xf numFmtId="0" fontId="11" fillId="0" borderId="0" xfId="81" applyNumberFormat="1" applyFont="1" applyBorder="1" applyAlignment="1" applyProtection="1">
      <alignment horizontal="left" vertical="center"/>
    </xf>
    <xf numFmtId="0" fontId="11" fillId="0" borderId="5" xfId="81" applyFont="1" applyBorder="1" applyProtection="1"/>
    <xf numFmtId="0" fontId="12" fillId="0" borderId="0" xfId="81" applyNumberFormat="1" applyFont="1" applyBorder="1" applyAlignment="1" applyProtection="1">
      <alignment horizontal="left" vertical="center"/>
    </xf>
    <xf numFmtId="0" fontId="5" fillId="0" borderId="0" xfId="81" applyNumberFormat="1" applyFont="1" applyBorder="1" applyAlignment="1" applyProtection="1">
      <alignment horizontal="left" vertical="center"/>
    </xf>
    <xf numFmtId="0" fontId="5" fillId="0" borderId="0" xfId="81" applyFont="1" applyBorder="1" applyAlignment="1" applyProtection="1">
      <alignment vertical="center"/>
    </xf>
    <xf numFmtId="0" fontId="5" fillId="0" borderId="5" xfId="81" applyFont="1" applyBorder="1" applyProtection="1"/>
    <xf numFmtId="0" fontId="5" fillId="0" borderId="2" xfId="81" applyNumberFormat="1" applyFont="1" applyBorder="1" applyAlignment="1" applyProtection="1">
      <alignment vertical="center"/>
    </xf>
    <xf numFmtId="0" fontId="5" fillId="0" borderId="0" xfId="81" applyNumberFormat="1" applyFont="1" applyBorder="1" applyAlignment="1" applyProtection="1">
      <alignment vertical="center"/>
    </xf>
    <xf numFmtId="0" fontId="5" fillId="0" borderId="6" xfId="81" applyNumberFormat="1" applyFont="1" applyBorder="1" applyAlignment="1" applyProtection="1">
      <alignment horizontal="center" vertical="center"/>
    </xf>
    <xf numFmtId="0" fontId="5" fillId="0" borderId="5" xfId="81" applyFont="1" applyBorder="1" applyAlignment="1" applyProtection="1">
      <alignment horizontal="right"/>
    </xf>
    <xf numFmtId="0" fontId="5" fillId="0" borderId="2" xfId="81" applyNumberFormat="1" applyFont="1" applyBorder="1" applyAlignment="1" applyProtection="1">
      <alignment horizontal="center" vertical="center"/>
    </xf>
    <xf numFmtId="0" fontId="5" fillId="0" borderId="0" xfId="81" applyNumberFormat="1" applyFont="1" applyBorder="1" applyAlignment="1" applyProtection="1">
      <alignment horizontal="right" vertical="top" wrapText="1"/>
    </xf>
    <xf numFmtId="184" fontId="5" fillId="0" borderId="0" xfId="81" applyNumberFormat="1" applyFont="1" applyBorder="1" applyAlignment="1" applyProtection="1">
      <alignment horizontal="right" vertical="top" wrapText="1"/>
    </xf>
    <xf numFmtId="0" fontId="5" fillId="0" borderId="0" xfId="81" applyNumberFormat="1" applyFont="1" applyBorder="1" applyAlignment="1" applyProtection="1">
      <alignment horizontal="right" vertical="top" wrapText="1"/>
    </xf>
    <xf numFmtId="0" fontId="10" fillId="0" borderId="0" xfId="80" applyFont="1" applyAlignment="1" applyProtection="1">
      <alignment vertical="center"/>
    </xf>
    <xf numFmtId="0" fontId="5" fillId="0" borderId="6" xfId="81" applyNumberFormat="1" applyFont="1" applyBorder="1" applyAlignment="1" applyProtection="1">
      <alignment horizontal="left" vertical="center"/>
    </xf>
    <xf numFmtId="0" fontId="5" fillId="0" borderId="0" xfId="81" quotePrefix="1" applyNumberFormat="1" applyFont="1" applyBorder="1" applyAlignment="1" applyProtection="1">
      <alignment horizontal="left" vertical="center"/>
    </xf>
    <xf numFmtId="184" fontId="5" fillId="0" borderId="0" xfId="81" applyNumberFormat="1" applyFont="1" applyBorder="1" applyAlignment="1" applyProtection="1">
      <alignment vertical="center"/>
    </xf>
    <xf numFmtId="0" fontId="5" fillId="0" borderId="0" xfId="80" applyFont="1" applyProtection="1"/>
    <xf numFmtId="0" fontId="12" fillId="0" borderId="0" xfId="80" applyFont="1" applyProtection="1"/>
    <xf numFmtId="0" fontId="10" fillId="0" borderId="0" xfId="80" applyFont="1" applyBorder="1" applyAlignment="1" applyProtection="1">
      <alignment vertical="center"/>
    </xf>
    <xf numFmtId="3" fontId="5" fillId="0" borderId="0" xfId="81" applyNumberFormat="1" applyFont="1" applyBorder="1" applyAlignment="1" applyProtection="1">
      <alignment vertical="center"/>
    </xf>
    <xf numFmtId="0" fontId="5" fillId="0" borderId="0" xfId="81" applyFont="1" applyProtection="1"/>
    <xf numFmtId="0" fontId="5" fillId="0" borderId="0" xfId="81" applyNumberFormat="1" applyFont="1" applyBorder="1" applyAlignment="1" applyProtection="1">
      <alignment horizontal="right" vertical="center"/>
    </xf>
    <xf numFmtId="0" fontId="10" fillId="0" borderId="6" xfId="80" applyFont="1" applyBorder="1" applyAlignment="1" applyProtection="1">
      <alignment vertical="center"/>
    </xf>
    <xf numFmtId="0" fontId="5" fillId="0" borderId="6" xfId="81" applyFont="1" applyBorder="1" applyAlignment="1" applyProtection="1">
      <alignment vertical="center"/>
    </xf>
    <xf numFmtId="184" fontId="5" fillId="0" borderId="6" xfId="81" applyNumberFormat="1" applyFont="1" applyBorder="1" applyAlignment="1" applyProtection="1">
      <alignment horizontal="center" vertical="center"/>
    </xf>
    <xf numFmtId="184" fontId="5" fillId="0" borderId="2" xfId="81" applyNumberFormat="1" applyFont="1" applyBorder="1" applyAlignment="1" applyProtection="1">
      <alignment horizontal="center" vertical="center"/>
    </xf>
    <xf numFmtId="184" fontId="5" fillId="0" borderId="0" xfId="81" applyNumberFormat="1" applyFont="1" applyBorder="1" applyAlignment="1" applyProtection="1">
      <alignment horizontal="right" vertical="top" wrapText="1"/>
    </xf>
    <xf numFmtId="184" fontId="14" fillId="0" borderId="6" xfId="81" applyNumberFormat="1" applyFont="1" applyBorder="1" applyAlignment="1" applyProtection="1">
      <alignment horizontal="left" vertical="center"/>
    </xf>
    <xf numFmtId="184" fontId="5" fillId="0" borderId="0" xfId="81" applyNumberFormat="1" applyFont="1" applyBorder="1" applyAlignment="1" applyProtection="1">
      <alignment horizontal="left" vertical="center"/>
    </xf>
    <xf numFmtId="0" fontId="10" fillId="0" borderId="5" xfId="80" applyFont="1" applyBorder="1" applyProtection="1"/>
    <xf numFmtId="0" fontId="10" fillId="0" borderId="7" xfId="80" applyFont="1" applyBorder="1" applyProtection="1"/>
    <xf numFmtId="0" fontId="5" fillId="0" borderId="6" xfId="81" quotePrefix="1" applyNumberFormat="1" applyFont="1" applyBorder="1" applyAlignment="1" applyProtection="1">
      <alignment horizontal="left" vertical="center"/>
    </xf>
    <xf numFmtId="184" fontId="5" fillId="0" borderId="6" xfId="81" applyNumberFormat="1" applyFont="1" applyBorder="1" applyAlignment="1" applyProtection="1">
      <alignment vertical="center"/>
    </xf>
    <xf numFmtId="0" fontId="10" fillId="0" borderId="8" xfId="80" applyFont="1" applyBorder="1" applyProtection="1"/>
    <xf numFmtId="0" fontId="5" fillId="0" borderId="2" xfId="81" quotePrefix="1" applyNumberFormat="1" applyFont="1" applyBorder="1" applyAlignment="1" applyProtection="1">
      <alignment horizontal="left" vertical="center"/>
    </xf>
    <xf numFmtId="184" fontId="5" fillId="0" borderId="2" xfId="81" applyNumberFormat="1" applyFont="1" applyBorder="1" applyAlignment="1" applyProtection="1">
      <alignment vertical="center"/>
    </xf>
    <xf numFmtId="0" fontId="10" fillId="0" borderId="4" xfId="82" applyFont="1" applyBorder="1" applyProtection="1"/>
    <xf numFmtId="0" fontId="10" fillId="0" borderId="0" xfId="82" applyFont="1" applyBorder="1" applyAlignment="1" applyProtection="1">
      <alignment vertical="center"/>
    </xf>
    <xf numFmtId="0" fontId="11" fillId="0" borderId="0" xfId="81" applyFont="1" applyBorder="1" applyAlignment="1" applyProtection="1">
      <alignment vertical="center"/>
    </xf>
    <xf numFmtId="0" fontId="10" fillId="0" borderId="5" xfId="82" applyFont="1" applyBorder="1" applyProtection="1"/>
    <xf numFmtId="0" fontId="10" fillId="0" borderId="0" xfId="82" applyFont="1" applyProtection="1"/>
    <xf numFmtId="0" fontId="5" fillId="0" borderId="2" xfId="81" applyFont="1" applyBorder="1" applyAlignment="1" applyProtection="1">
      <alignment vertical="center"/>
    </xf>
    <xf numFmtId="184" fontId="5" fillId="0" borderId="0" xfId="81" applyNumberFormat="1" applyFont="1" applyBorder="1" applyAlignment="1" applyProtection="1">
      <alignment vertical="center"/>
    </xf>
    <xf numFmtId="184" fontId="5" fillId="0" borderId="2" xfId="81" applyNumberFormat="1" applyFont="1" applyBorder="1" applyAlignment="1" applyProtection="1">
      <alignment horizontal="right" vertical="center" wrapText="1"/>
    </xf>
    <xf numFmtId="184" fontId="5" fillId="0" borderId="2" xfId="81" applyNumberFormat="1" applyFont="1" applyBorder="1" applyAlignment="1" applyProtection="1">
      <alignment horizontal="right" vertical="center" wrapText="1"/>
    </xf>
    <xf numFmtId="184" fontId="5" fillId="0" borderId="0" xfId="81" applyNumberFormat="1" applyFont="1" applyBorder="1" applyAlignment="1" applyProtection="1">
      <alignment horizontal="right" vertical="center" wrapText="1"/>
    </xf>
    <xf numFmtId="184" fontId="5" fillId="0" borderId="0" xfId="81" applyNumberFormat="1" applyFont="1" applyBorder="1" applyAlignment="1" applyProtection="1">
      <alignment horizontal="right" vertical="center" wrapText="1"/>
    </xf>
    <xf numFmtId="184" fontId="5" fillId="0" borderId="6" xfId="81" applyNumberFormat="1" applyFont="1" applyBorder="1" applyAlignment="1" applyProtection="1">
      <alignment horizontal="left" vertical="center"/>
    </xf>
    <xf numFmtId="0" fontId="10" fillId="0" borderId="6" xfId="80" applyFont="1" applyBorder="1" applyProtection="1"/>
    <xf numFmtId="0" fontId="10" fillId="0" borderId="1" xfId="83" applyFont="1" applyBorder="1" applyProtection="1"/>
    <xf numFmtId="0" fontId="10" fillId="0" borderId="2" xfId="83" applyFont="1" applyBorder="1" applyProtection="1"/>
    <xf numFmtId="0" fontId="10" fillId="0" borderId="3" xfId="83" applyFont="1" applyBorder="1" applyProtection="1"/>
    <xf numFmtId="0" fontId="10" fillId="0" borderId="0" xfId="83" applyFont="1" applyProtection="1"/>
    <xf numFmtId="0" fontId="10" fillId="0" borderId="4" xfId="83" applyFont="1" applyBorder="1" applyProtection="1"/>
    <xf numFmtId="0" fontId="6" fillId="0" borderId="0" xfId="84" applyNumberFormat="1" applyFont="1" applyBorder="1" applyAlignment="1" applyProtection="1">
      <alignment horizontal="left" vertical="center"/>
    </xf>
    <xf numFmtId="0" fontId="11" fillId="0" borderId="0" xfId="84" applyNumberFormat="1" applyFont="1" applyBorder="1" applyAlignment="1" applyProtection="1">
      <alignment horizontal="left" vertical="center"/>
    </xf>
    <xf numFmtId="0" fontId="5" fillId="0" borderId="5" xfId="84" applyNumberFormat="1" applyFont="1" applyBorder="1" applyAlignment="1" applyProtection="1">
      <alignment horizontal="right" vertical="center"/>
    </xf>
    <xf numFmtId="0" fontId="5" fillId="0" borderId="0" xfId="84" applyNumberFormat="1" applyFont="1" applyAlignment="1" applyProtection="1">
      <alignment horizontal="right" vertical="center"/>
    </xf>
    <xf numFmtId="0" fontId="11" fillId="0" borderId="0" xfId="84" applyFont="1" applyProtection="1"/>
    <xf numFmtId="0" fontId="5" fillId="0" borderId="0" xfId="84" applyNumberFormat="1" applyFont="1" applyAlignment="1" applyProtection="1">
      <alignment horizontal="right"/>
    </xf>
    <xf numFmtId="0" fontId="10" fillId="0" borderId="0" xfId="31" applyFont="1" applyBorder="1" applyProtection="1"/>
    <xf numFmtId="0" fontId="10" fillId="0" borderId="5" xfId="31" applyFont="1" applyBorder="1" applyProtection="1"/>
    <xf numFmtId="0" fontId="12" fillId="0" borderId="0" xfId="84" applyNumberFormat="1" applyFont="1" applyBorder="1" applyAlignment="1" applyProtection="1">
      <alignment horizontal="left" vertical="center"/>
    </xf>
    <xf numFmtId="0" fontId="14" fillId="0" borderId="0" xfId="84" applyNumberFormat="1" applyFont="1" applyBorder="1" applyAlignment="1" applyProtection="1">
      <alignment horizontal="left" vertical="center"/>
    </xf>
    <xf numFmtId="0" fontId="14" fillId="0" borderId="5" xfId="84" applyNumberFormat="1" applyFont="1" applyBorder="1" applyAlignment="1" applyProtection="1">
      <alignment horizontal="left" vertical="center"/>
    </xf>
    <xf numFmtId="0" fontId="14" fillId="0" borderId="0" xfId="84" applyNumberFormat="1" applyFont="1" applyAlignment="1" applyProtection="1">
      <alignment horizontal="left" vertical="center"/>
    </xf>
    <xf numFmtId="0" fontId="5" fillId="0" borderId="0" xfId="84" applyNumberFormat="1" applyFont="1" applyBorder="1" applyAlignment="1" applyProtection="1">
      <alignment horizontal="left" vertical="center"/>
    </xf>
    <xf numFmtId="0" fontId="5" fillId="0" borderId="0" xfId="84" applyFont="1" applyBorder="1" applyAlignment="1" applyProtection="1">
      <alignment vertical="center"/>
    </xf>
    <xf numFmtId="0" fontId="5" fillId="0" borderId="5" xfId="84" applyNumberFormat="1" applyFont="1" applyBorder="1" applyAlignment="1" applyProtection="1">
      <alignment horizontal="left" vertical="center"/>
    </xf>
    <xf numFmtId="0" fontId="5" fillId="0" borderId="0" xfId="84" applyNumberFormat="1" applyFont="1" applyAlignment="1" applyProtection="1">
      <alignment horizontal="left" vertical="center"/>
    </xf>
    <xf numFmtId="0" fontId="5" fillId="0" borderId="0" xfId="84" applyFont="1" applyProtection="1"/>
    <xf numFmtId="0" fontId="5" fillId="0" borderId="2" xfId="84" applyNumberFormat="1" applyFont="1" applyBorder="1" applyAlignment="1" applyProtection="1">
      <alignment vertical="center"/>
    </xf>
    <xf numFmtId="0" fontId="5" fillId="0" borderId="5" xfId="84" applyNumberFormat="1" applyFont="1" applyBorder="1" applyAlignment="1" applyProtection="1">
      <alignment vertical="center"/>
    </xf>
    <xf numFmtId="0" fontId="5" fillId="0" borderId="0" xfId="84" applyNumberFormat="1" applyFont="1" applyBorder="1" applyAlignment="1" applyProtection="1">
      <alignment vertical="center"/>
    </xf>
    <xf numFmtId="0" fontId="5" fillId="0" borderId="0" xfId="84" applyNumberFormat="1" applyFont="1" applyBorder="1" applyAlignment="1" applyProtection="1">
      <alignment vertical="center"/>
    </xf>
    <xf numFmtId="0" fontId="5" fillId="0" borderId="6" xfId="84" applyNumberFormat="1" applyFont="1" applyBorder="1" applyAlignment="1" applyProtection="1">
      <alignment horizontal="center" vertical="center"/>
    </xf>
    <xf numFmtId="0" fontId="14" fillId="0" borderId="0" xfId="84" applyNumberFormat="1" applyFont="1" applyBorder="1" applyAlignment="1" applyProtection="1">
      <alignment horizontal="centerContinuous" vertical="center"/>
    </xf>
    <xf numFmtId="0" fontId="5" fillId="0" borderId="2" xfId="84" applyNumberFormat="1" applyFont="1" applyBorder="1" applyAlignment="1" applyProtection="1">
      <alignment horizontal="right" vertical="center" wrapText="1"/>
    </xf>
    <xf numFmtId="0" fontId="5" fillId="0" borderId="2" xfId="84" applyNumberFormat="1" applyFont="1" applyBorder="1" applyAlignment="1" applyProtection="1">
      <alignment horizontal="right" vertical="top" wrapText="1"/>
    </xf>
    <xf numFmtId="0" fontId="14" fillId="0" borderId="5" xfId="84" applyNumberFormat="1" applyFont="1" applyBorder="1" applyAlignment="1" applyProtection="1">
      <alignment horizontal="right" vertical="center"/>
    </xf>
    <xf numFmtId="0" fontId="14" fillId="0" borderId="0" xfId="84" applyNumberFormat="1" applyFont="1" applyAlignment="1" applyProtection="1">
      <alignment horizontal="right" vertical="center"/>
    </xf>
    <xf numFmtId="0" fontId="5" fillId="0" borderId="0" xfId="84" applyNumberFormat="1" applyFont="1" applyBorder="1" applyAlignment="1" applyProtection="1">
      <alignment horizontal="right" vertical="center" wrapText="1"/>
    </xf>
    <xf numFmtId="0" fontId="5" fillId="0" borderId="0" xfId="84" applyNumberFormat="1" applyFont="1" applyBorder="1" applyAlignment="1" applyProtection="1">
      <alignment horizontal="right" vertical="top" wrapText="1"/>
    </xf>
    <xf numFmtId="0" fontId="5" fillId="0" borderId="6" xfId="84" applyNumberFormat="1" applyFont="1" applyBorder="1" applyAlignment="1" applyProtection="1">
      <alignment horizontal="left" vertical="center"/>
    </xf>
    <xf numFmtId="3" fontId="5" fillId="0" borderId="0" xfId="84" applyNumberFormat="1" applyFont="1" applyBorder="1" applyAlignment="1" applyProtection="1">
      <alignment vertical="center"/>
    </xf>
    <xf numFmtId="185" fontId="5" fillId="0" borderId="5" xfId="84" applyNumberFormat="1" applyFont="1" applyBorder="1" applyAlignment="1" applyProtection="1">
      <alignment vertical="center"/>
    </xf>
    <xf numFmtId="185" fontId="5" fillId="0" borderId="0" xfId="84" applyNumberFormat="1" applyFont="1" applyAlignment="1" applyProtection="1">
      <alignment vertical="center"/>
    </xf>
    <xf numFmtId="0" fontId="5" fillId="0" borderId="0" xfId="84" quotePrefix="1" applyNumberFormat="1" applyFont="1" applyBorder="1" applyAlignment="1" applyProtection="1">
      <alignment horizontal="left" vertical="center"/>
    </xf>
    <xf numFmtId="0" fontId="5" fillId="0" borderId="5" xfId="84" applyFont="1" applyBorder="1" applyAlignment="1" applyProtection="1">
      <alignment vertical="center"/>
    </xf>
    <xf numFmtId="0" fontId="5" fillId="0" borderId="0" xfId="84" applyFont="1" applyAlignment="1" applyProtection="1">
      <alignment vertical="center"/>
    </xf>
    <xf numFmtId="0" fontId="10" fillId="0" borderId="7" xfId="83" applyFont="1" applyBorder="1" applyProtection="1"/>
    <xf numFmtId="0" fontId="5" fillId="0" borderId="6" xfId="84" applyFont="1" applyBorder="1" applyAlignment="1" applyProtection="1">
      <alignment vertical="center"/>
    </xf>
    <xf numFmtId="0" fontId="5" fillId="0" borderId="8" xfId="84" applyFont="1" applyBorder="1" applyAlignment="1" applyProtection="1">
      <alignment vertical="center"/>
    </xf>
    <xf numFmtId="0" fontId="5" fillId="0" borderId="2" xfId="84" applyFont="1" applyBorder="1" applyAlignment="1" applyProtection="1">
      <alignment vertical="center"/>
    </xf>
    <xf numFmtId="0" fontId="5" fillId="0" borderId="3" xfId="84" applyFont="1" applyBorder="1" applyAlignment="1" applyProtection="1">
      <alignment vertical="center"/>
    </xf>
    <xf numFmtId="0" fontId="5" fillId="0" borderId="0" xfId="84" applyNumberFormat="1" applyFont="1" applyBorder="1" applyAlignment="1" applyProtection="1">
      <alignment horizontal="right" vertical="center"/>
    </xf>
    <xf numFmtId="185" fontId="11" fillId="0" borderId="0" xfId="83" applyNumberFormat="1" applyFont="1" applyProtection="1"/>
    <xf numFmtId="0" fontId="10" fillId="0" borderId="0" xfId="83" applyFont="1" applyBorder="1" applyProtection="1"/>
    <xf numFmtId="0" fontId="11" fillId="0" borderId="0" xfId="83" applyFont="1" applyProtection="1"/>
    <xf numFmtId="185" fontId="5" fillId="0" borderId="6" xfId="84" applyNumberFormat="1" applyFont="1" applyBorder="1" applyAlignment="1" applyProtection="1">
      <alignment horizontal="center" vertical="center"/>
    </xf>
    <xf numFmtId="185" fontId="14" fillId="0" borderId="0" xfId="84" applyNumberFormat="1" applyFont="1" applyBorder="1" applyAlignment="1" applyProtection="1">
      <alignment horizontal="centerContinuous" vertical="center"/>
    </xf>
    <xf numFmtId="185" fontId="5" fillId="0" borderId="2" xfId="84" applyNumberFormat="1" applyFont="1" applyBorder="1" applyAlignment="1" applyProtection="1">
      <alignment horizontal="right" vertical="center" wrapText="1"/>
    </xf>
    <xf numFmtId="185" fontId="5" fillId="0" borderId="2" xfId="84" applyNumberFormat="1" applyFont="1" applyBorder="1" applyAlignment="1" applyProtection="1">
      <alignment horizontal="right" vertical="top" wrapText="1"/>
    </xf>
    <xf numFmtId="185" fontId="14" fillId="0" borderId="5" xfId="84" applyNumberFormat="1" applyFont="1" applyBorder="1" applyAlignment="1" applyProtection="1">
      <alignment horizontal="right" vertical="center"/>
    </xf>
    <xf numFmtId="185" fontId="14" fillId="0" borderId="0" xfId="84" applyNumberFormat="1" applyFont="1" applyAlignment="1" applyProtection="1">
      <alignment horizontal="right" vertical="center"/>
    </xf>
    <xf numFmtId="185" fontId="5" fillId="0" borderId="0" xfId="84" applyNumberFormat="1" applyFont="1" applyBorder="1" applyAlignment="1" applyProtection="1">
      <alignment horizontal="right" vertical="center" wrapText="1"/>
    </xf>
    <xf numFmtId="185" fontId="5" fillId="0" borderId="0" xfId="84" applyNumberFormat="1" applyFont="1" applyBorder="1" applyAlignment="1" applyProtection="1">
      <alignment horizontal="right" vertical="top" wrapText="1"/>
    </xf>
    <xf numFmtId="185" fontId="5" fillId="0" borderId="6" xfId="84" applyNumberFormat="1" applyFont="1" applyBorder="1" applyAlignment="1" applyProtection="1">
      <alignment horizontal="left" vertical="center"/>
    </xf>
    <xf numFmtId="185" fontId="5" fillId="0" borderId="5" xfId="84" applyNumberFormat="1" applyFont="1" applyBorder="1" applyAlignment="1" applyProtection="1">
      <alignment horizontal="left" vertical="center"/>
    </xf>
    <xf numFmtId="185" fontId="5" fillId="0" borderId="0" xfId="84" applyNumberFormat="1" applyFont="1" applyBorder="1" applyAlignment="1" applyProtection="1">
      <alignment horizontal="left" vertical="center"/>
    </xf>
    <xf numFmtId="185" fontId="5" fillId="0" borderId="0" xfId="84" applyNumberFormat="1" applyFont="1" applyAlignment="1" applyProtection="1">
      <alignment horizontal="left" vertical="center"/>
    </xf>
    <xf numFmtId="3" fontId="5" fillId="0" borderId="0" xfId="84" applyNumberFormat="1" applyFont="1" applyBorder="1" applyAlignment="1" applyProtection="1">
      <alignment horizontal="right" vertical="center"/>
    </xf>
    <xf numFmtId="0" fontId="10" fillId="0" borderId="4" xfId="85" applyFont="1" applyBorder="1" applyProtection="1"/>
    <xf numFmtId="0" fontId="10" fillId="0" borderId="0" xfId="85" applyFont="1" applyProtection="1"/>
    <xf numFmtId="0" fontId="10" fillId="0" borderId="6" xfId="85" applyFont="1" applyBorder="1" applyAlignment="1" applyProtection="1">
      <alignment vertical="center"/>
    </xf>
    <xf numFmtId="0" fontId="10" fillId="0" borderId="0" xfId="85" applyFont="1" applyBorder="1" applyAlignment="1" applyProtection="1">
      <alignment vertical="center"/>
    </xf>
    <xf numFmtId="0" fontId="36" fillId="0" borderId="0" xfId="85" applyFont="1" applyFill="1" applyProtection="1"/>
    <xf numFmtId="0" fontId="10" fillId="0" borderId="0" xfId="85" applyFont="1" applyFill="1" applyProtection="1"/>
    <xf numFmtId="3" fontId="5" fillId="0" borderId="6" xfId="84" applyNumberFormat="1" applyFont="1" applyBorder="1" applyAlignment="1" applyProtection="1">
      <alignment vertical="center"/>
    </xf>
    <xf numFmtId="0" fontId="10" fillId="0" borderId="0" xfId="82" applyFont="1" applyBorder="1" applyProtection="1"/>
    <xf numFmtId="0" fontId="10" fillId="0" borderId="6" xfId="83" applyFont="1" applyBorder="1" applyProtection="1"/>
    <xf numFmtId="0" fontId="10" fillId="0" borderId="8" xfId="83" applyFont="1" applyBorder="1" applyProtection="1"/>
    <xf numFmtId="0" fontId="10" fillId="0" borderId="1" xfId="86" applyFont="1" applyBorder="1" applyProtection="1"/>
    <xf numFmtId="0" fontId="10" fillId="0" borderId="2" xfId="86" applyFont="1" applyBorder="1" applyProtection="1"/>
    <xf numFmtId="0" fontId="10" fillId="0" borderId="3" xfId="86" applyFont="1" applyBorder="1" applyProtection="1"/>
    <xf numFmtId="0" fontId="10" fillId="0" borderId="0" xfId="86" applyFont="1" applyProtection="1"/>
    <xf numFmtId="0" fontId="10" fillId="0" borderId="4" xfId="86" applyFont="1" applyBorder="1" applyProtection="1"/>
    <xf numFmtId="0" fontId="6" fillId="0" borderId="0" xfId="87" applyNumberFormat="1" applyFont="1" applyBorder="1" applyAlignment="1" applyProtection="1">
      <alignment horizontal="left" vertical="center"/>
    </xf>
    <xf numFmtId="0" fontId="26" fillId="0" borderId="0" xfId="87" applyNumberFormat="1" applyFont="1" applyBorder="1" applyAlignment="1" applyProtection="1">
      <alignment horizontal="left" vertical="center"/>
    </xf>
    <xf numFmtId="0" fontId="11" fillId="0" borderId="0" xfId="87" applyNumberFormat="1" applyFont="1" applyBorder="1" applyAlignment="1" applyProtection="1">
      <alignment horizontal="left" vertical="center"/>
    </xf>
    <xf numFmtId="0" fontId="11" fillId="0" borderId="0" xfId="87" applyNumberFormat="1" applyFont="1" applyBorder="1" applyAlignment="1" applyProtection="1">
      <alignment horizontal="right" vertical="center"/>
    </xf>
    <xf numFmtId="0" fontId="10" fillId="0" borderId="5" xfId="86" applyFont="1" applyBorder="1" applyProtection="1"/>
    <xf numFmtId="0" fontId="11" fillId="0" borderId="0" xfId="87" applyFont="1" applyProtection="1"/>
    <xf numFmtId="0" fontId="11" fillId="0" borderId="0" xfId="87" applyNumberFormat="1" applyFont="1" applyAlignment="1" applyProtection="1">
      <alignment horizontal="left"/>
    </xf>
    <xf numFmtId="0" fontId="11" fillId="0" borderId="0" xfId="87" applyNumberFormat="1" applyFont="1" applyAlignment="1" applyProtection="1">
      <alignment horizontal="right"/>
    </xf>
    <xf numFmtId="0" fontId="12" fillId="0" borderId="0" xfId="87" applyFont="1" applyProtection="1"/>
    <xf numFmtId="0" fontId="12" fillId="0" borderId="0" xfId="87" applyNumberFormat="1" applyFont="1" applyBorder="1" applyAlignment="1" applyProtection="1">
      <alignment horizontal="left" vertical="center"/>
    </xf>
    <xf numFmtId="184" fontId="5" fillId="0" borderId="0" xfId="87" applyNumberFormat="1" applyFont="1" applyAlignment="1" applyProtection="1">
      <alignment horizontal="right"/>
    </xf>
    <xf numFmtId="0" fontId="5" fillId="0" borderId="0" xfId="87" applyNumberFormat="1" applyFont="1" applyBorder="1" applyAlignment="1" applyProtection="1">
      <alignment horizontal="left" vertical="center"/>
    </xf>
    <xf numFmtId="0" fontId="5" fillId="0" borderId="0" xfId="87" applyFont="1" applyBorder="1" applyAlignment="1" applyProtection="1">
      <alignment vertical="center"/>
    </xf>
    <xf numFmtId="184" fontId="5" fillId="0" borderId="0" xfId="87" applyNumberFormat="1" applyFont="1" applyBorder="1" applyProtection="1"/>
    <xf numFmtId="0" fontId="5" fillId="0" borderId="2" xfId="87" applyNumberFormat="1" applyFont="1" applyBorder="1" applyAlignment="1" applyProtection="1">
      <alignment vertical="center"/>
    </xf>
    <xf numFmtId="184" fontId="5" fillId="0" borderId="0" xfId="87" applyNumberFormat="1" applyFont="1" applyProtection="1"/>
    <xf numFmtId="0" fontId="5" fillId="0" borderId="0" xfId="87" applyNumberFormat="1" applyFont="1" applyBorder="1" applyAlignment="1" applyProtection="1">
      <alignment vertical="center"/>
    </xf>
    <xf numFmtId="0" fontId="5" fillId="0" borderId="6" xfId="87" applyNumberFormat="1" applyFont="1" applyBorder="1" applyAlignment="1" applyProtection="1">
      <alignment horizontal="center" vertical="center"/>
    </xf>
    <xf numFmtId="0" fontId="5" fillId="0" borderId="2" xfId="87" applyNumberFormat="1" applyFont="1" applyBorder="1" applyAlignment="1" applyProtection="1">
      <alignment horizontal="center" vertical="center"/>
    </xf>
    <xf numFmtId="0" fontId="5" fillId="0" borderId="0" xfId="87" applyNumberFormat="1" applyFont="1" applyBorder="1" applyAlignment="1" applyProtection="1">
      <alignment horizontal="right" vertical="top" wrapText="1"/>
    </xf>
    <xf numFmtId="0" fontId="5" fillId="0" borderId="0" xfId="87" applyNumberFormat="1" applyFont="1" applyBorder="1" applyAlignment="1" applyProtection="1">
      <alignment horizontal="right" vertical="top" wrapText="1"/>
    </xf>
    <xf numFmtId="0" fontId="5" fillId="0" borderId="0" xfId="86" applyFont="1" applyAlignment="1" applyProtection="1">
      <alignment horizontal="right"/>
    </xf>
    <xf numFmtId="0" fontId="5" fillId="0" borderId="6" xfId="87" applyNumberFormat="1" applyFont="1" applyBorder="1" applyAlignment="1" applyProtection="1">
      <alignment horizontal="left" vertical="center"/>
    </xf>
    <xf numFmtId="0" fontId="5" fillId="0" borderId="6" xfId="87" applyFont="1" applyBorder="1" applyAlignment="1" applyProtection="1">
      <alignment vertical="center"/>
    </xf>
    <xf numFmtId="0" fontId="5" fillId="0" borderId="0" xfId="87" quotePrefix="1" applyNumberFormat="1" applyFont="1" applyBorder="1" applyAlignment="1" applyProtection="1">
      <alignment horizontal="left" vertical="center"/>
    </xf>
    <xf numFmtId="184" fontId="5" fillId="0" borderId="0" xfId="87" applyNumberFormat="1" applyFont="1" applyBorder="1" applyAlignment="1" applyProtection="1">
      <alignment vertical="center"/>
    </xf>
    <xf numFmtId="184" fontId="10" fillId="0" borderId="0" xfId="86" applyNumberFormat="1" applyFont="1" applyProtection="1"/>
    <xf numFmtId="0" fontId="37" fillId="0" borderId="0" xfId="83" applyFont="1" applyFill="1" applyProtection="1"/>
    <xf numFmtId="0" fontId="10" fillId="0" borderId="0" xfId="80" applyFont="1" applyFill="1" applyProtection="1"/>
    <xf numFmtId="0" fontId="5" fillId="0" borderId="0" xfId="87" applyFont="1" applyBorder="1" applyProtection="1"/>
    <xf numFmtId="0" fontId="5" fillId="0" borderId="5" xfId="87" applyFont="1" applyBorder="1" applyProtection="1"/>
    <xf numFmtId="0" fontId="5" fillId="0" borderId="0" xfId="87" applyFont="1" applyProtection="1"/>
    <xf numFmtId="0" fontId="10" fillId="0" borderId="4" xfId="88" applyFont="1" applyBorder="1" applyProtection="1"/>
    <xf numFmtId="0" fontId="10" fillId="0" borderId="5" xfId="88" applyFont="1" applyBorder="1" applyProtection="1"/>
    <xf numFmtId="0" fontId="10" fillId="0" borderId="0" xfId="88" applyFont="1" applyProtection="1"/>
    <xf numFmtId="0" fontId="10" fillId="0" borderId="0" xfId="86" applyFont="1" applyBorder="1" applyProtection="1"/>
    <xf numFmtId="0" fontId="5" fillId="0" borderId="0" xfId="87" applyNumberFormat="1" applyFont="1" applyBorder="1" applyAlignment="1" applyProtection="1">
      <alignment horizontal="right" vertical="center"/>
    </xf>
    <xf numFmtId="0" fontId="10" fillId="0" borderId="6" xfId="86" applyFont="1" applyBorder="1" applyProtection="1"/>
    <xf numFmtId="184" fontId="5" fillId="0" borderId="6" xfId="87" applyNumberFormat="1" applyFont="1" applyBorder="1" applyAlignment="1" applyProtection="1">
      <alignment horizontal="center" vertical="center"/>
    </xf>
    <xf numFmtId="184" fontId="5" fillId="0" borderId="2" xfId="87" applyNumberFormat="1" applyFont="1" applyBorder="1" applyAlignment="1" applyProtection="1">
      <alignment horizontal="center" vertical="center"/>
    </xf>
    <xf numFmtId="184" fontId="5" fillId="0" borderId="0" xfId="87" applyNumberFormat="1" applyFont="1" applyBorder="1" applyAlignment="1" applyProtection="1">
      <alignment horizontal="right" vertical="top" wrapText="1"/>
    </xf>
    <xf numFmtId="0" fontId="5" fillId="0" borderId="6" xfId="87" applyNumberFormat="1" applyFont="1" applyBorder="1" applyAlignment="1" applyProtection="1">
      <alignment horizontal="left"/>
    </xf>
    <xf numFmtId="184" fontId="5" fillId="0" borderId="6" xfId="87" applyNumberFormat="1" applyFont="1" applyBorder="1" applyAlignment="1" applyProtection="1">
      <alignment horizontal="left"/>
    </xf>
    <xf numFmtId="184" fontId="5" fillId="0" borderId="6" xfId="87" applyNumberFormat="1" applyFont="1" applyBorder="1" applyProtection="1"/>
    <xf numFmtId="0" fontId="5" fillId="0" borderId="0" xfId="87" applyNumberFormat="1" applyFont="1" applyBorder="1" applyAlignment="1" applyProtection="1">
      <alignment horizontal="left"/>
    </xf>
    <xf numFmtId="184" fontId="5" fillId="0" borderId="0" xfId="87" applyNumberFormat="1" applyFont="1" applyBorder="1" applyAlignment="1" applyProtection="1">
      <alignment horizontal="left"/>
    </xf>
    <xf numFmtId="0" fontId="10" fillId="0" borderId="7" xfId="88" applyFont="1" applyBorder="1" applyProtection="1"/>
    <xf numFmtId="0" fontId="26" fillId="0" borderId="6" xfId="87" applyNumberFormat="1" applyFont="1" applyBorder="1" applyAlignment="1" applyProtection="1">
      <alignment horizontal="left" vertical="center"/>
    </xf>
    <xf numFmtId="184" fontId="5" fillId="0" borderId="6" xfId="87" applyNumberFormat="1" applyFont="1" applyBorder="1" applyAlignment="1" applyProtection="1">
      <alignment vertical="center"/>
    </xf>
    <xf numFmtId="0" fontId="10" fillId="0" borderId="8" xfId="88" applyFont="1" applyBorder="1" applyProtection="1"/>
    <xf numFmtId="0" fontId="10" fillId="0" borderId="1" xfId="88" applyFont="1" applyBorder="1" applyProtection="1"/>
    <xf numFmtId="0" fontId="26" fillId="0" borderId="2" xfId="87" applyNumberFormat="1" applyFont="1" applyBorder="1" applyAlignment="1" applyProtection="1">
      <alignment horizontal="left" vertical="center"/>
    </xf>
    <xf numFmtId="184" fontId="5" fillId="0" borderId="2" xfId="87" applyNumberFormat="1" applyFont="1" applyBorder="1" applyAlignment="1" applyProtection="1">
      <alignment vertical="center"/>
    </xf>
    <xf numFmtId="0" fontId="10" fillId="0" borderId="3" xfId="88" applyFont="1" applyBorder="1" applyProtection="1"/>
    <xf numFmtId="184" fontId="5" fillId="0" borderId="0" xfId="87" applyNumberFormat="1" applyFont="1" applyBorder="1" applyAlignment="1" applyProtection="1">
      <alignment horizontal="right"/>
    </xf>
    <xf numFmtId="0" fontId="11" fillId="0" borderId="5" xfId="87" applyNumberFormat="1" applyFont="1" applyBorder="1" applyAlignment="1" applyProtection="1">
      <alignment horizontal="left"/>
    </xf>
    <xf numFmtId="0" fontId="11" fillId="0" borderId="6" xfId="87" applyNumberFormat="1" applyFont="1" applyBorder="1" applyAlignment="1" applyProtection="1">
      <alignment horizontal="left" vertical="center"/>
    </xf>
    <xf numFmtId="0" fontId="12" fillId="0" borderId="6" xfId="87" applyFont="1" applyBorder="1" applyProtection="1"/>
    <xf numFmtId="0" fontId="12" fillId="0" borderId="0" xfId="87" applyFont="1" applyBorder="1" applyProtection="1"/>
    <xf numFmtId="184" fontId="5" fillId="0" borderId="0" xfId="87" applyNumberFormat="1" applyFont="1" applyBorder="1" applyAlignment="1" applyProtection="1">
      <alignment horizontal="right" vertical="top" wrapText="1"/>
    </xf>
    <xf numFmtId="0" fontId="10" fillId="0" borderId="6" xfId="88" applyFont="1" applyBorder="1" applyProtection="1"/>
    <xf numFmtId="0" fontId="10" fillId="0" borderId="0" xfId="88" applyFont="1" applyBorder="1" applyProtection="1"/>
    <xf numFmtId="0" fontId="5" fillId="0" borderId="6" xfId="87" applyFont="1" applyBorder="1" applyProtection="1"/>
    <xf numFmtId="0" fontId="5" fillId="0" borderId="0" xfId="61" quotePrefix="1" applyFont="1" applyBorder="1" applyAlignment="1" applyProtection="1">
      <alignment horizontal="left" vertical="center"/>
    </xf>
    <xf numFmtId="0" fontId="10" fillId="0" borderId="7" xfId="86" applyFont="1" applyBorder="1" applyProtection="1"/>
    <xf numFmtId="0" fontId="10" fillId="0" borderId="8" xfId="86" applyFont="1" applyBorder="1" applyProtection="1"/>
    <xf numFmtId="0" fontId="10" fillId="0" borderId="1" xfId="89" applyFont="1" applyBorder="1" applyProtection="1"/>
    <xf numFmtId="0" fontId="5" fillId="0" borderId="2" xfId="90" applyFont="1" applyBorder="1" applyProtection="1"/>
    <xf numFmtId="0" fontId="5" fillId="0" borderId="3" xfId="90" applyFont="1" applyBorder="1" applyProtection="1"/>
    <xf numFmtId="0" fontId="5" fillId="0" borderId="0" xfId="90" applyFont="1" applyProtection="1"/>
    <xf numFmtId="0" fontId="10" fillId="0" borderId="0" xfId="89" applyFont="1" applyProtection="1"/>
    <xf numFmtId="0" fontId="10" fillId="0" borderId="4" xfId="89" applyFont="1" applyBorder="1" applyProtection="1"/>
    <xf numFmtId="0" fontId="6" fillId="0" borderId="0" xfId="90" applyNumberFormat="1" applyFont="1" applyBorder="1" applyAlignment="1" applyProtection="1">
      <alignment horizontal="left" vertical="center"/>
    </xf>
    <xf numFmtId="0" fontId="11" fillId="0" borderId="0" xfId="90" applyNumberFormat="1" applyFont="1" applyBorder="1" applyAlignment="1" applyProtection="1">
      <alignment horizontal="left" vertical="center"/>
    </xf>
    <xf numFmtId="0" fontId="11" fillId="0" borderId="0" xfId="90" applyNumberFormat="1" applyFont="1" applyBorder="1" applyAlignment="1" applyProtection="1">
      <alignment horizontal="right" vertical="center"/>
    </xf>
    <xf numFmtId="0" fontId="11" fillId="0" borderId="5" xfId="90" applyFont="1" applyBorder="1" applyProtection="1"/>
    <xf numFmtId="0" fontId="11" fillId="0" borderId="0" xfId="90" applyFont="1" applyProtection="1"/>
    <xf numFmtId="0" fontId="12" fillId="0" borderId="0" xfId="90" applyNumberFormat="1" applyFont="1" applyBorder="1" applyAlignment="1" applyProtection="1">
      <alignment horizontal="left" vertical="center"/>
    </xf>
    <xf numFmtId="0" fontId="5" fillId="0" borderId="0" xfId="90" applyNumberFormat="1" applyFont="1" applyBorder="1" applyAlignment="1" applyProtection="1">
      <alignment horizontal="left" vertical="center"/>
    </xf>
    <xf numFmtId="0" fontId="5" fillId="0" borderId="0" xfId="90" applyNumberFormat="1" applyFont="1" applyBorder="1" applyAlignment="1" applyProtection="1">
      <alignment horizontal="left"/>
    </xf>
    <xf numFmtId="0" fontId="5" fillId="0" borderId="0" xfId="90" applyFont="1" applyBorder="1" applyProtection="1"/>
    <xf numFmtId="0" fontId="5" fillId="0" borderId="5" xfId="90" applyFont="1" applyBorder="1" applyProtection="1"/>
    <xf numFmtId="0" fontId="5" fillId="0" borderId="2" xfId="90" applyNumberFormat="1" applyFont="1" applyBorder="1" applyProtection="1"/>
    <xf numFmtId="0" fontId="5" fillId="0" borderId="0" xfId="90" applyNumberFormat="1" applyFont="1" applyBorder="1" applyAlignment="1" applyProtection="1">
      <alignment vertical="center" wrapText="1"/>
    </xf>
    <xf numFmtId="0" fontId="5" fillId="0" borderId="6" xfId="90" applyNumberFormat="1" applyFont="1" applyBorder="1" applyAlignment="1" applyProtection="1">
      <alignment horizontal="center"/>
    </xf>
    <xf numFmtId="0" fontId="5" fillId="0" borderId="5" xfId="90" applyFont="1" applyBorder="1" applyAlignment="1" applyProtection="1">
      <alignment horizontal="right"/>
    </xf>
    <xf numFmtId="0" fontId="5" fillId="0" borderId="2" xfId="90" applyNumberFormat="1" applyFont="1" applyBorder="1" applyAlignment="1" applyProtection="1">
      <alignment horizontal="center"/>
    </xf>
    <xf numFmtId="0" fontId="5" fillId="0" borderId="0" xfId="90" applyNumberFormat="1" applyFont="1" applyBorder="1" applyAlignment="1" applyProtection="1">
      <alignment horizontal="right" vertical="top" wrapText="1"/>
    </xf>
    <xf numFmtId="0" fontId="5" fillId="0" borderId="0" xfId="90" applyNumberFormat="1" applyFont="1" applyBorder="1" applyAlignment="1" applyProtection="1">
      <alignment horizontal="right" vertical="top" wrapText="1"/>
    </xf>
    <xf numFmtId="0" fontId="5" fillId="0" borderId="5" xfId="90" applyNumberFormat="1" applyFont="1" applyBorder="1" applyAlignment="1" applyProtection="1">
      <alignment horizontal="right"/>
    </xf>
    <xf numFmtId="0" fontId="5" fillId="0" borderId="6" xfId="90" applyNumberFormat="1" applyFont="1" applyBorder="1" applyAlignment="1" applyProtection="1">
      <alignment horizontal="left"/>
    </xf>
    <xf numFmtId="0" fontId="5" fillId="0" borderId="6" xfId="90" applyFont="1" applyBorder="1" applyProtection="1"/>
    <xf numFmtId="0" fontId="5" fillId="0" borderId="5" xfId="90" applyNumberFormat="1" applyFont="1" applyBorder="1" applyAlignment="1" applyProtection="1">
      <alignment horizontal="left"/>
    </xf>
    <xf numFmtId="0" fontId="5" fillId="0" borderId="0" xfId="90" quotePrefix="1" applyNumberFormat="1" applyFont="1" applyBorder="1" applyAlignment="1" applyProtection="1">
      <alignment horizontal="left" vertical="center"/>
    </xf>
    <xf numFmtId="3" fontId="5" fillId="0" borderId="0" xfId="90" applyNumberFormat="1" applyFont="1" applyBorder="1" applyAlignment="1" applyProtection="1">
      <alignment vertical="center"/>
    </xf>
    <xf numFmtId="3" fontId="5" fillId="0" borderId="0" xfId="89" applyNumberFormat="1" applyFont="1" applyProtection="1"/>
    <xf numFmtId="0" fontId="10" fillId="0" borderId="7" xfId="89" applyFont="1" applyBorder="1" applyProtection="1"/>
    <xf numFmtId="0" fontId="5" fillId="0" borderId="6" xfId="90" quotePrefix="1" applyNumberFormat="1" applyFont="1" applyBorder="1" applyAlignment="1" applyProtection="1">
      <alignment horizontal="left" vertical="center"/>
    </xf>
    <xf numFmtId="185" fontId="5" fillId="0" borderId="6" xfId="90" applyNumberFormat="1" applyFont="1" applyBorder="1" applyAlignment="1" applyProtection="1">
      <alignment vertical="center"/>
    </xf>
    <xf numFmtId="0" fontId="5" fillId="0" borderId="8" xfId="90" applyFont="1" applyBorder="1" applyProtection="1"/>
    <xf numFmtId="0" fontId="5" fillId="0" borderId="2" xfId="90" quotePrefix="1" applyNumberFormat="1" applyFont="1" applyBorder="1" applyAlignment="1" applyProtection="1">
      <alignment horizontal="left" vertical="center"/>
    </xf>
    <xf numFmtId="185" fontId="5" fillId="0" borderId="2" xfId="90" applyNumberFormat="1" applyFont="1" applyBorder="1" applyAlignment="1" applyProtection="1">
      <alignment vertical="center"/>
    </xf>
    <xf numFmtId="185" fontId="5" fillId="0" borderId="0" xfId="90" applyNumberFormat="1" applyFont="1" applyBorder="1" applyAlignment="1" applyProtection="1">
      <alignment vertical="center"/>
    </xf>
    <xf numFmtId="0" fontId="5" fillId="0" borderId="0" xfId="90" applyNumberFormat="1" applyFont="1" applyBorder="1" applyAlignment="1" applyProtection="1">
      <alignment horizontal="right" vertical="center"/>
    </xf>
    <xf numFmtId="185" fontId="5" fillId="0" borderId="6" xfId="90" applyNumberFormat="1" applyFont="1" applyBorder="1" applyAlignment="1" applyProtection="1">
      <alignment horizontal="center" vertical="center"/>
    </xf>
    <xf numFmtId="185" fontId="5" fillId="0" borderId="2" xfId="90" applyNumberFormat="1" applyFont="1" applyBorder="1" applyAlignment="1" applyProtection="1">
      <alignment horizontal="center" vertical="center"/>
    </xf>
    <xf numFmtId="185" fontId="5" fillId="0" borderId="0" xfId="90" applyNumberFormat="1" applyFont="1" applyBorder="1" applyAlignment="1" applyProtection="1">
      <alignment horizontal="right" vertical="top" wrapText="1"/>
    </xf>
    <xf numFmtId="185" fontId="5" fillId="0" borderId="0" xfId="90" applyNumberFormat="1" applyFont="1" applyBorder="1" applyAlignment="1" applyProtection="1">
      <alignment horizontal="right" vertical="top" wrapText="1"/>
    </xf>
    <xf numFmtId="185" fontId="5" fillId="0" borderId="6" xfId="90" applyNumberFormat="1" applyFont="1" applyBorder="1" applyAlignment="1" applyProtection="1">
      <alignment horizontal="left"/>
    </xf>
    <xf numFmtId="185" fontId="5" fillId="0" borderId="6" xfId="90" applyNumberFormat="1" applyFont="1" applyBorder="1" applyProtection="1"/>
    <xf numFmtId="185" fontId="5" fillId="0" borderId="0" xfId="90" applyNumberFormat="1" applyFont="1" applyBorder="1" applyAlignment="1" applyProtection="1">
      <alignment horizontal="left"/>
    </xf>
    <xf numFmtId="185" fontId="5" fillId="0" borderId="0" xfId="90" applyNumberFormat="1" applyFont="1" applyBorder="1" applyProtection="1"/>
    <xf numFmtId="3" fontId="5" fillId="0" borderId="0" xfId="90" applyNumberFormat="1" applyFont="1" applyBorder="1" applyAlignment="1" applyProtection="1">
      <alignment horizontal="right" vertical="center"/>
    </xf>
    <xf numFmtId="3" fontId="5" fillId="0" borderId="0" xfId="90" applyNumberFormat="1" applyFont="1" applyProtection="1"/>
    <xf numFmtId="0" fontId="10" fillId="0" borderId="4" xfId="91" applyFont="1" applyBorder="1" applyProtection="1"/>
    <xf numFmtId="0" fontId="5" fillId="0" borderId="0" xfId="90" applyFont="1" applyBorder="1" applyAlignment="1" applyProtection="1">
      <alignment vertical="center"/>
    </xf>
    <xf numFmtId="0" fontId="10" fillId="0" borderId="0" xfId="91" applyFont="1" applyBorder="1" applyAlignment="1" applyProtection="1">
      <alignment vertical="center"/>
    </xf>
    <xf numFmtId="0" fontId="11" fillId="0" borderId="0" xfId="90" applyFont="1" applyBorder="1" applyAlignment="1" applyProtection="1">
      <alignment vertical="center"/>
    </xf>
    <xf numFmtId="0" fontId="10" fillId="0" borderId="0" xfId="91" applyFont="1" applyProtection="1"/>
    <xf numFmtId="0" fontId="5" fillId="0" borderId="2" xfId="90" applyNumberFormat="1" applyFont="1" applyBorder="1" applyAlignment="1" applyProtection="1">
      <alignment vertical="center"/>
    </xf>
    <xf numFmtId="0" fontId="5" fillId="0" borderId="2" xfId="90" applyFont="1" applyBorder="1" applyAlignment="1" applyProtection="1">
      <alignment vertical="center"/>
    </xf>
    <xf numFmtId="0" fontId="10" fillId="0" borderId="5" xfId="91" applyFont="1" applyBorder="1" applyProtection="1"/>
    <xf numFmtId="0" fontId="5" fillId="0" borderId="0" xfId="90" applyNumberFormat="1" applyFont="1" applyBorder="1" applyAlignment="1" applyProtection="1">
      <alignment vertical="center"/>
    </xf>
    <xf numFmtId="0" fontId="5" fillId="0" borderId="6" xfId="90" applyNumberFormat="1" applyFont="1" applyBorder="1" applyAlignment="1" applyProtection="1">
      <alignment horizontal="left" vertical="center"/>
    </xf>
    <xf numFmtId="185" fontId="5" fillId="0" borderId="6" xfId="90" applyNumberFormat="1" applyFont="1" applyBorder="1" applyAlignment="1" applyProtection="1">
      <alignment horizontal="left" vertical="center"/>
    </xf>
    <xf numFmtId="185" fontId="5" fillId="0" borderId="0" xfId="90" applyNumberFormat="1" applyFont="1" applyBorder="1" applyAlignment="1" applyProtection="1">
      <alignment horizontal="left" vertical="center"/>
    </xf>
    <xf numFmtId="0" fontId="5" fillId="0" borderId="6" xfId="90" applyFont="1" applyBorder="1" applyAlignment="1" applyProtection="1">
      <alignment vertical="center"/>
    </xf>
    <xf numFmtId="0" fontId="10" fillId="0" borderId="1" xfId="92" applyFont="1" applyBorder="1" applyProtection="1"/>
    <xf numFmtId="0" fontId="5" fillId="0" borderId="2" xfId="93" applyNumberFormat="1" applyFont="1" applyBorder="1" applyAlignment="1" applyProtection="1">
      <alignment vertical="center"/>
    </xf>
    <xf numFmtId="0" fontId="5" fillId="0" borderId="2" xfId="93" applyFont="1" applyBorder="1" applyAlignment="1" applyProtection="1">
      <alignment vertical="center"/>
    </xf>
    <xf numFmtId="0" fontId="5" fillId="0" borderId="3" xfId="93" applyFont="1" applyBorder="1" applyAlignment="1" applyProtection="1">
      <alignment vertical="center"/>
    </xf>
    <xf numFmtId="0" fontId="5" fillId="0" borderId="0" xfId="93" applyFont="1" applyAlignment="1" applyProtection="1">
      <alignment vertical="center"/>
    </xf>
    <xf numFmtId="0" fontId="10" fillId="0" borderId="0" xfId="92" applyFont="1" applyProtection="1"/>
    <xf numFmtId="0" fontId="10" fillId="0" borderId="4" xfId="92" applyFont="1" applyBorder="1" applyProtection="1"/>
    <xf numFmtId="0" fontId="6" fillId="0" borderId="0" xfId="93" applyNumberFormat="1" applyFont="1" applyBorder="1" applyAlignment="1" applyProtection="1">
      <alignment vertical="center"/>
    </xf>
    <xf numFmtId="0" fontId="26" fillId="0" borderId="0" xfId="93" applyNumberFormat="1" applyFont="1" applyBorder="1" applyAlignment="1" applyProtection="1">
      <alignment vertical="center"/>
    </xf>
    <xf numFmtId="0" fontId="11" fillId="0" borderId="0" xfId="93" applyNumberFormat="1" applyFont="1" applyBorder="1" applyAlignment="1" applyProtection="1">
      <alignment vertical="center"/>
    </xf>
    <xf numFmtId="0" fontId="11" fillId="0" borderId="0" xfId="93" applyFont="1" applyBorder="1" applyAlignment="1" applyProtection="1">
      <alignment vertical="center"/>
    </xf>
    <xf numFmtId="0" fontId="10" fillId="0" borderId="0" xfId="92" applyFont="1" applyBorder="1" applyAlignment="1" applyProtection="1">
      <alignment vertical="center"/>
    </xf>
    <xf numFmtId="0" fontId="11" fillId="0" borderId="5" xfId="93" applyFont="1" applyBorder="1" applyAlignment="1" applyProtection="1">
      <alignment vertical="center"/>
    </xf>
    <xf numFmtId="0" fontId="11" fillId="0" borderId="0" xfId="93" applyFont="1" applyAlignment="1" applyProtection="1">
      <alignment vertical="center"/>
    </xf>
    <xf numFmtId="0" fontId="11" fillId="0" borderId="0" xfId="93" applyNumberFormat="1" applyFont="1" applyAlignment="1" applyProtection="1">
      <alignment horizontal="right" vertical="center"/>
    </xf>
    <xf numFmtId="0" fontId="11" fillId="0" borderId="0" xfId="93" applyNumberFormat="1" applyFont="1" applyBorder="1" applyAlignment="1" applyProtection="1">
      <alignment horizontal="right" vertical="center"/>
    </xf>
    <xf numFmtId="0" fontId="12" fillId="0" borderId="0" xfId="93" applyNumberFormat="1" applyFont="1" applyBorder="1" applyAlignment="1" applyProtection="1">
      <alignment vertical="center"/>
    </xf>
    <xf numFmtId="0" fontId="11" fillId="0" borderId="5" xfId="93" applyNumberFormat="1" applyFont="1" applyBorder="1" applyAlignment="1" applyProtection="1">
      <alignment vertical="center"/>
    </xf>
    <xf numFmtId="0" fontId="11" fillId="0" borderId="0" xfId="93" applyNumberFormat="1" applyFont="1" applyAlignment="1" applyProtection="1">
      <alignment vertical="center"/>
    </xf>
    <xf numFmtId="0" fontId="5" fillId="0" borderId="0" xfId="93" applyNumberFormat="1" applyFont="1" applyBorder="1" applyAlignment="1" applyProtection="1">
      <alignment vertical="center"/>
    </xf>
    <xf numFmtId="0" fontId="5" fillId="0" borderId="6" xfId="93" applyNumberFormat="1" applyFont="1" applyBorder="1" applyAlignment="1" applyProtection="1">
      <alignment vertical="center"/>
    </xf>
    <xf numFmtId="0" fontId="5" fillId="0" borderId="0" xfId="93" applyFont="1" applyBorder="1" applyAlignment="1" applyProtection="1">
      <alignment vertical="center"/>
    </xf>
    <xf numFmtId="0" fontId="5" fillId="0" borderId="5" xfId="93" applyNumberFormat="1" applyFont="1" applyBorder="1" applyAlignment="1" applyProtection="1">
      <alignment vertical="center"/>
    </xf>
    <xf numFmtId="0" fontId="5" fillId="0" borderId="0" xfId="93" applyNumberFormat="1" applyFont="1" applyAlignment="1" applyProtection="1">
      <alignment vertical="center"/>
    </xf>
    <xf numFmtId="0" fontId="10" fillId="0" borderId="5" xfId="92" applyFont="1" applyBorder="1" applyProtection="1"/>
    <xf numFmtId="0" fontId="5" fillId="0" borderId="0" xfId="93" applyNumberFormat="1" applyFont="1" applyBorder="1" applyAlignment="1" applyProtection="1">
      <alignment vertical="center"/>
    </xf>
    <xf numFmtId="0" fontId="5" fillId="0" borderId="6" xfId="93" applyNumberFormat="1" applyFont="1" applyBorder="1" applyAlignment="1" applyProtection="1">
      <alignment horizontal="center" vertical="center" wrapText="1"/>
    </xf>
    <xf numFmtId="0" fontId="5" fillId="0" borderId="0" xfId="93" applyNumberFormat="1" applyFont="1" applyBorder="1" applyAlignment="1" applyProtection="1">
      <alignment horizontal="center" vertical="center"/>
    </xf>
    <xf numFmtId="0" fontId="5" fillId="0" borderId="0" xfId="93" applyNumberFormat="1" applyFont="1" applyBorder="1" applyAlignment="1" applyProtection="1">
      <alignment horizontal="right" vertical="top" wrapText="1"/>
    </xf>
    <xf numFmtId="0" fontId="5" fillId="0" borderId="0" xfId="93" applyNumberFormat="1" applyFont="1" applyBorder="1" applyAlignment="1" applyProtection="1">
      <alignment horizontal="right" vertical="top" wrapText="1"/>
    </xf>
    <xf numFmtId="0" fontId="5" fillId="0" borderId="6" xfId="93" applyNumberFormat="1" applyFont="1" applyBorder="1" applyAlignment="1" applyProtection="1">
      <alignment horizontal="right" vertical="center"/>
    </xf>
    <xf numFmtId="0" fontId="5" fillId="0" borderId="6" xfId="93" applyFont="1" applyBorder="1" applyAlignment="1" applyProtection="1">
      <alignment horizontal="right" vertical="center"/>
    </xf>
    <xf numFmtId="0" fontId="5" fillId="0" borderId="0" xfId="93" quotePrefix="1" applyNumberFormat="1" applyFont="1" applyBorder="1" applyAlignment="1" applyProtection="1">
      <alignment horizontal="left" vertical="center"/>
    </xf>
    <xf numFmtId="184" fontId="5" fillId="0" borderId="0" xfId="93" applyNumberFormat="1" applyFont="1" applyBorder="1" applyAlignment="1" applyProtection="1">
      <alignment vertical="center"/>
    </xf>
    <xf numFmtId="0" fontId="5" fillId="0" borderId="0" xfId="93" applyNumberFormat="1" applyFont="1" applyBorder="1" applyAlignment="1" applyProtection="1">
      <alignment horizontal="left" vertical="center"/>
    </xf>
    <xf numFmtId="0" fontId="5" fillId="0" borderId="6" xfId="93" applyFont="1" applyBorder="1" applyAlignment="1" applyProtection="1">
      <alignment vertical="center"/>
    </xf>
    <xf numFmtId="0" fontId="5" fillId="0" borderId="5" xfId="93" applyFont="1" applyBorder="1" applyAlignment="1" applyProtection="1">
      <alignment vertical="center"/>
    </xf>
    <xf numFmtId="0" fontId="10" fillId="0" borderId="7" xfId="92" applyFont="1" applyBorder="1" applyProtection="1"/>
    <xf numFmtId="0" fontId="5" fillId="0" borderId="8" xfId="93" applyFont="1" applyBorder="1" applyAlignment="1" applyProtection="1">
      <alignment vertical="center"/>
    </xf>
    <xf numFmtId="0" fontId="5" fillId="0" borderId="1" xfId="2" applyFont="1" applyBorder="1" applyAlignment="1" applyProtection="1">
      <alignment vertical="center"/>
    </xf>
    <xf numFmtId="0" fontId="5" fillId="0" borderId="2" xfId="2" applyNumberFormat="1" applyFont="1" applyBorder="1" applyAlignment="1" applyProtection="1">
      <alignment vertical="center"/>
    </xf>
    <xf numFmtId="0" fontId="5" fillId="0" borderId="2" xfId="2" applyFont="1" applyBorder="1" applyAlignment="1" applyProtection="1">
      <alignment vertical="center"/>
    </xf>
    <xf numFmtId="0" fontId="5" fillId="0" borderId="3" xfId="2" applyFont="1" applyBorder="1" applyAlignment="1" applyProtection="1">
      <alignment vertical="center"/>
    </xf>
    <xf numFmtId="0" fontId="5" fillId="0" borderId="0" xfId="2" applyFont="1" applyAlignment="1" applyProtection="1">
      <alignment vertical="center"/>
    </xf>
    <xf numFmtId="0" fontId="5" fillId="0" borderId="4" xfId="2" applyFont="1" applyBorder="1" applyAlignment="1" applyProtection="1">
      <alignment vertical="center"/>
    </xf>
    <xf numFmtId="0" fontId="6" fillId="0" borderId="0" xfId="2" applyNumberFormat="1" applyFont="1" applyBorder="1" applyAlignment="1" applyProtection="1">
      <alignment vertical="center"/>
    </xf>
    <xf numFmtId="0" fontId="11" fillId="0" borderId="0" xfId="2" applyFont="1" applyBorder="1" applyAlignment="1" applyProtection="1">
      <alignment vertical="center"/>
    </xf>
    <xf numFmtId="0" fontId="11" fillId="0" borderId="5" xfId="2" applyFont="1" applyBorder="1" applyAlignment="1" applyProtection="1">
      <alignment vertical="center"/>
    </xf>
    <xf numFmtId="0" fontId="11" fillId="0" borderId="0" xfId="2" applyFont="1" applyAlignment="1" applyProtection="1">
      <alignment vertical="center"/>
    </xf>
    <xf numFmtId="0" fontId="5" fillId="0" borderId="6" xfId="2" applyNumberFormat="1" applyFont="1" applyBorder="1" applyAlignment="1" applyProtection="1">
      <alignment vertical="center"/>
    </xf>
    <xf numFmtId="0" fontId="5" fillId="0" borderId="6" xfId="2" applyFont="1" applyBorder="1" applyAlignment="1" applyProtection="1">
      <alignment vertical="center"/>
    </xf>
    <xf numFmtId="184" fontId="5" fillId="0" borderId="6" xfId="2" applyNumberFormat="1" applyFont="1" applyBorder="1" applyAlignment="1" applyProtection="1">
      <alignment horizontal="right" vertical="center"/>
    </xf>
    <xf numFmtId="0" fontId="5" fillId="0" borderId="5" xfId="2" applyFont="1" applyBorder="1" applyAlignment="1" applyProtection="1">
      <alignment vertical="center"/>
    </xf>
    <xf numFmtId="0" fontId="5" fillId="0" borderId="0" xfId="2" applyFont="1" applyBorder="1" applyAlignment="1" applyProtection="1">
      <alignment vertical="center"/>
    </xf>
    <xf numFmtId="0" fontId="5" fillId="0" borderId="0" xfId="2" applyNumberFormat="1" applyFont="1" applyBorder="1" applyAlignment="1" applyProtection="1">
      <alignment vertical="center"/>
    </xf>
    <xf numFmtId="184" fontId="5" fillId="0" borderId="0" xfId="2" applyNumberFormat="1" applyFont="1" applyBorder="1" applyAlignment="1" applyProtection="1">
      <alignment horizontal="right" vertical="center"/>
    </xf>
    <xf numFmtId="0" fontId="5" fillId="0" borderId="0" xfId="2" applyNumberFormat="1" applyFont="1" applyBorder="1" applyAlignment="1" applyProtection="1">
      <alignment vertical="center"/>
    </xf>
    <xf numFmtId="0" fontId="5" fillId="0" borderId="0" xfId="2" applyFont="1" applyBorder="1" applyAlignment="1" applyProtection="1">
      <alignment horizontal="right" vertical="top" wrapText="1"/>
    </xf>
    <xf numFmtId="0" fontId="10" fillId="0" borderId="5" xfId="59" applyFont="1" applyBorder="1" applyProtection="1"/>
    <xf numFmtId="0" fontId="5" fillId="0" borderId="6" xfId="2" applyFont="1" applyBorder="1" applyAlignment="1" applyProtection="1">
      <alignment horizontal="right" vertical="center"/>
    </xf>
    <xf numFmtId="0" fontId="5" fillId="0" borderId="0" xfId="2" applyNumberFormat="1" applyFont="1" applyBorder="1" applyAlignment="1" applyProtection="1">
      <alignment horizontal="left" vertical="center"/>
    </xf>
    <xf numFmtId="184" fontId="5" fillId="0" borderId="5" xfId="2" applyNumberFormat="1" applyFont="1" applyBorder="1" applyAlignment="1" applyProtection="1">
      <alignment horizontal="right" vertical="center"/>
    </xf>
    <xf numFmtId="184" fontId="5" fillId="0" borderId="0" xfId="2" applyNumberFormat="1" applyFont="1" applyAlignment="1" applyProtection="1">
      <alignment horizontal="right" vertical="center"/>
    </xf>
    <xf numFmtId="0" fontId="5" fillId="0" borderId="6" xfId="2" applyNumberFormat="1" applyFont="1" applyBorder="1" applyAlignment="1" applyProtection="1">
      <alignment horizontal="left" vertical="center"/>
    </xf>
    <xf numFmtId="0" fontId="5" fillId="0" borderId="7" xfId="2" applyFont="1" applyBorder="1" applyAlignment="1" applyProtection="1">
      <alignment vertical="center"/>
    </xf>
    <xf numFmtId="184" fontId="5" fillId="0" borderId="8" xfId="2" applyNumberFormat="1" applyFont="1" applyBorder="1" applyAlignment="1" applyProtection="1">
      <alignment horizontal="right" vertical="center"/>
    </xf>
    <xf numFmtId="0" fontId="5" fillId="0" borderId="0" xfId="94" applyNumberFormat="1" applyFont="1" applyBorder="1" applyAlignment="1" applyProtection="1">
      <alignment horizontal="right" vertical="center"/>
    </xf>
    <xf numFmtId="0" fontId="5" fillId="0" borderId="0" xfId="1" applyFont="1" applyBorder="1" applyAlignment="1" applyProtection="1">
      <alignment horizontal="right" vertical="top"/>
    </xf>
    <xf numFmtId="0" fontId="5" fillId="0" borderId="0" xfId="1" applyFont="1" applyBorder="1" applyAlignment="1" applyProtection="1">
      <alignment horizontal="left" vertical="center"/>
    </xf>
    <xf numFmtId="0" fontId="5" fillId="0" borderId="0" xfId="1" applyNumberFormat="1" applyFont="1" applyBorder="1" applyAlignment="1" applyProtection="1">
      <alignment horizontal="left" vertical="center"/>
    </xf>
    <xf numFmtId="0" fontId="5" fillId="0" borderId="0" xfId="3" applyFont="1" applyBorder="1" applyAlignment="1" applyProtection="1">
      <alignment horizontal="left"/>
    </xf>
    <xf numFmtId="0" fontId="5" fillId="0" borderId="7" xfId="1" applyFont="1" applyBorder="1" applyProtection="1"/>
    <xf numFmtId="0" fontId="5" fillId="0" borderId="8" xfId="1" applyFont="1" applyBorder="1" applyProtection="1"/>
    <xf numFmtId="0" fontId="5" fillId="0" borderId="0" xfId="31" applyFont="1" applyAlignment="1" applyProtection="1">
      <alignment horizontal="left" vertical="center"/>
    </xf>
  </cellXfs>
  <cellStyles count="102">
    <cellStyle name="          _x000d__x000a_386grabber=VGA.3GR_x000d__x000a_" xfId="4"/>
    <cellStyle name="Base 0 dec" xfId="5"/>
    <cellStyle name="Base 1 dec" xfId="6"/>
    <cellStyle name="Base 2 dec" xfId="7"/>
    <cellStyle name="Capitulo" xfId="8"/>
    <cellStyle name="Dec(1)" xfId="9"/>
    <cellStyle name="Dec(2)" xfId="10"/>
    <cellStyle name="Decimal 0, derecha" xfId="11"/>
    <cellStyle name="Decimal 2, derecha" xfId="12"/>
    <cellStyle name="Descripciones" xfId="13"/>
    <cellStyle name="Enc. der" xfId="14"/>
    <cellStyle name="Enc. izq" xfId="15"/>
    <cellStyle name="Encabezado" xfId="16"/>
    <cellStyle name="entero" xfId="17"/>
    <cellStyle name="Etiqueta" xfId="18"/>
    <cellStyle name="Euro" xfId="19"/>
    <cellStyle name="Hipervínculo" xfId="101" builtinId="8"/>
    <cellStyle name="Hipervínculo 2" xfId="20"/>
    <cellStyle name="Hipervínculo 2 2" xfId="21"/>
    <cellStyle name="Hipervínculo 3" xfId="51"/>
    <cellStyle name="Hipervínculo 3 2" xfId="98"/>
    <cellStyle name="Hipervínculo 4" xfId="48"/>
    <cellStyle name="Linea horizontal" xfId="22"/>
    <cellStyle name="Linea Inferior" xfId="23"/>
    <cellStyle name="Linea Superior" xfId="24"/>
    <cellStyle name="Linea Tipo" xfId="25"/>
    <cellStyle name="miles" xfId="26"/>
    <cellStyle name="Miles 1 dec" xfId="27"/>
    <cellStyle name="miles_canacero" xfId="28"/>
    <cellStyle name="Millares" xfId="55" builtinId="3"/>
    <cellStyle name="Millares 2" xfId="29"/>
    <cellStyle name="Millares 3" xfId="52"/>
    <cellStyle name="Millares_Cap1501" xfId="79"/>
    <cellStyle name="Normal" xfId="0" builtinId="0"/>
    <cellStyle name="Normal 10" xfId="30"/>
    <cellStyle name="Normal 2" xfId="31"/>
    <cellStyle name="Normal 2 2" xfId="32"/>
    <cellStyle name="Normal 2_cap 13" xfId="33"/>
    <cellStyle name="Normal 3" xfId="34"/>
    <cellStyle name="Normal 4" xfId="35"/>
    <cellStyle name="Normal 5" xfId="36"/>
    <cellStyle name="Normal 5 2" xfId="37"/>
    <cellStyle name="Normal 6" xfId="38"/>
    <cellStyle name="Normal 6 2" xfId="50"/>
    <cellStyle name="Normal 6 2 2" xfId="100"/>
    <cellStyle name="Normal 7" xfId="39"/>
    <cellStyle name="Normal 8" xfId="53"/>
    <cellStyle name="Normal 8 2" xfId="99"/>
    <cellStyle name="Normal 9" xfId="49"/>
    <cellStyle name="Normal_1" xfId="97"/>
    <cellStyle name="Normal_19.21" xfId="89"/>
    <cellStyle name="Normal_19.21a" xfId="91"/>
    <cellStyle name="Normal_19.22" xfId="92"/>
    <cellStyle name="Normal_24" xfId="94"/>
    <cellStyle name="Normal_9.10" xfId="70"/>
    <cellStyle name="Normal_9.11" xfId="72"/>
    <cellStyle name="Normal_9.12" xfId="74"/>
    <cellStyle name="Normal_9.13" xfId="76"/>
    <cellStyle name="Normal_9.14" xfId="63"/>
    <cellStyle name="Normal_9.14a" xfId="64"/>
    <cellStyle name="Normal_9.15" xfId="66"/>
    <cellStyle name="Normal_9.15a" xfId="67"/>
    <cellStyle name="Normal_9.16" xfId="69"/>
    <cellStyle name="Normal_9.18" xfId="80"/>
    <cellStyle name="Normal_9.18a" xfId="82"/>
    <cellStyle name="Normal_9.19" xfId="86"/>
    <cellStyle name="Normal_9.19 a" xfId="88"/>
    <cellStyle name="Normal_9.20" xfId="83"/>
    <cellStyle name="Normal_9.20 a" xfId="85"/>
    <cellStyle name="Normal_9.7" xfId="95"/>
    <cellStyle name="Normal_9.9" xfId="56"/>
    <cellStyle name="Normal_9.9a" xfId="60"/>
    <cellStyle name="Normal_A0905" xfId="58"/>
    <cellStyle name="Normal_A0907" xfId="61"/>
    <cellStyle name="Normal_A0908" xfId="96"/>
    <cellStyle name="Normal_A0909" xfId="57"/>
    <cellStyle name="Normal_A0910" xfId="71"/>
    <cellStyle name="Normal_A0911" xfId="73"/>
    <cellStyle name="Normal_A0912" xfId="75"/>
    <cellStyle name="Normal_A0913" xfId="77"/>
    <cellStyle name="Normal_A0914" xfId="62"/>
    <cellStyle name="Normal_A0915" xfId="65"/>
    <cellStyle name="Normal_A0916" xfId="68"/>
    <cellStyle name="Normal_A0917" xfId="78"/>
    <cellStyle name="Normal_A0918" xfId="81"/>
    <cellStyle name="Normal_A0919" xfId="87"/>
    <cellStyle name="Normal_A0920" xfId="84"/>
    <cellStyle name="Normal_A0921" xfId="90"/>
    <cellStyle name="Normal_A0922" xfId="93"/>
    <cellStyle name="Normal_A0923" xfId="2"/>
    <cellStyle name="Normal_A1004" xfId="3"/>
    <cellStyle name="Normal_A1016" xfId="1"/>
    <cellStyle name="Normal_Cap1501" xfId="59"/>
    <cellStyle name="Num. cuadro" xfId="40"/>
    <cellStyle name="Numero" xfId="54"/>
    <cellStyle name="Pie" xfId="41"/>
    <cellStyle name="Pies" xfId="42"/>
    <cellStyle name="sangria_n1" xfId="43"/>
    <cellStyle name="Texto, derecha" xfId="44"/>
    <cellStyle name="Texto, izquierda" xfId="45"/>
    <cellStyle name="Titulo" xfId="46"/>
    <cellStyle name="Titulo_10" xfId="47"/>
  </cellStyles>
  <dxfs count="0"/>
  <tableStyles count="0" defaultTableStyle="TableStyleMedium9" defaultPivotStyle="PivotStyleLight16"/>
  <colors>
    <mruColors>
      <color rgb="FF00008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38100</xdr:rowOff>
    </xdr:from>
    <xdr:to>
      <xdr:col>2</xdr:col>
      <xdr:colOff>28575</xdr:colOff>
      <xdr:row>17</xdr:row>
      <xdr:rowOff>123825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14325" y="361950"/>
          <a:ext cx="4276725" cy="2352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E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n este capítulo se integran referencias estadísticas sobre el total de establecimientos hoteleros y número de cuartos en centros seleccionados del país; visitantes internacionales y el gasto de éstos en el país; visitantes nacionales al exterior y su gasto; ocupación hotelera; turismo y transacciones en zonas fronterizas; así como el turismo receptivo y egresivo y su respectivo gasto, según motivo del viaje y el financiamiento a la actividad turística. Finalmente, se incorpora información generada por la Cuenta Satélite del Turismo de México sobre el valor agregado bruto de la actividad turística.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800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L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as fuentes de las que se obtuvo la mayor parte de la información para conformar este tema fueron la Secretaría de Turismo y el </a:t>
          </a:r>
          <a:r>
            <a:rPr lang="es-ES" sz="800" b="1">
              <a:latin typeface="Arial" pitchFamily="34" charset="0"/>
              <a:ea typeface="+mn-ea"/>
              <a:cs typeface="Arial" pitchFamily="34" charset="0"/>
            </a:rPr>
            <a:t>Instituto Nacional de Estadística y Geografía.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800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L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a cobertura temporal de la estadística presentada en el capítulo corresponde, en la mayoría de los casos, a la serie de 1995 a 2012.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249121</xdr:colOff>
      <xdr:row>15</xdr:row>
      <xdr:rowOff>0</xdr:rowOff>
    </xdr:from>
    <xdr:to>
      <xdr:col>1</xdr:col>
      <xdr:colOff>3853967</xdr:colOff>
      <xdr:row>44</xdr:row>
      <xdr:rowOff>94039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64179" y="2256692"/>
          <a:ext cx="3604846" cy="476861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talina.yamamoto\UNIDAD%20C\Datos\Respaldos%20Red\Publicaciones\Aeeum%202012%20xls\17.%20Turism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Índice"/>
      <sheetName val="Texto"/>
      <sheetName val="17.1"/>
      <sheetName val="17.2a"/>
      <sheetName val="17.2b"/>
      <sheetName val="17.3a"/>
      <sheetName val="17.3b"/>
      <sheetName val="17.4a"/>
      <sheetName val="17.4b"/>
      <sheetName val="17.5a"/>
      <sheetName val="17.5b"/>
      <sheetName val="17.6"/>
      <sheetName val="17.7"/>
      <sheetName val="17.8"/>
      <sheetName val="17.9"/>
      <sheetName val="17.10"/>
      <sheetName val="17.11"/>
      <sheetName val="17.12"/>
      <sheetName val="17.13"/>
      <sheetName val="17.14"/>
      <sheetName val="17.15"/>
      <sheetName val="17.16"/>
      <sheetName val="17.17"/>
      <sheetName val="17.18"/>
      <sheetName val="17.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VJ80"/>
  <sheetViews>
    <sheetView showGridLines="0" showRowColHeaders="0" tabSelected="1" zoomScale="130" zoomScaleNormal="130" workbookViewId="0">
      <pane ySplit="2" topLeftCell="A3" activePane="bottomLeft" state="frozenSplit"/>
      <selection pane="bottomLeft"/>
    </sheetView>
  </sheetViews>
  <sheetFormatPr baseColWidth="10" defaultColWidth="0" defaultRowHeight="9" customHeight="1" zeroHeight="1"/>
  <cols>
    <col min="1" max="1" width="6" style="118" customWidth="1"/>
    <col min="2" max="2" width="68.42578125" style="119" customWidth="1"/>
    <col min="3" max="3" width="0.85546875" style="120" customWidth="1"/>
    <col min="4" max="256" width="11.42578125" style="120" hidden="1"/>
    <col min="257" max="257" width="5" style="120" hidden="1"/>
    <col min="258" max="258" width="68.42578125" style="120" hidden="1"/>
    <col min="259" max="512" width="11.42578125" style="120" hidden="1"/>
    <col min="513" max="513" width="5" style="120" hidden="1"/>
    <col min="514" max="514" width="68.42578125" style="120" hidden="1"/>
    <col min="515" max="768" width="11.42578125" style="120" hidden="1"/>
    <col min="769" max="769" width="5" style="120" hidden="1"/>
    <col min="770" max="770" width="68.42578125" style="120" hidden="1"/>
    <col min="771" max="1024" width="11.42578125" style="120" hidden="1"/>
    <col min="1025" max="1025" width="5" style="120" hidden="1"/>
    <col min="1026" max="1026" width="68.42578125" style="120" hidden="1"/>
    <col min="1027" max="1280" width="11.42578125" style="120" hidden="1"/>
    <col min="1281" max="1281" width="5" style="120" hidden="1"/>
    <col min="1282" max="1282" width="68.42578125" style="120" hidden="1"/>
    <col min="1283" max="1536" width="11.42578125" style="120" hidden="1"/>
    <col min="1537" max="1537" width="5" style="120" hidden="1"/>
    <col min="1538" max="1538" width="68.42578125" style="120" hidden="1"/>
    <col min="1539" max="1792" width="11.42578125" style="120" hidden="1"/>
    <col min="1793" max="1793" width="5" style="120" hidden="1"/>
    <col min="1794" max="1794" width="68.42578125" style="120" hidden="1"/>
    <col min="1795" max="2048" width="11.42578125" style="120" hidden="1"/>
    <col min="2049" max="2049" width="5" style="120" hidden="1"/>
    <col min="2050" max="2050" width="68.42578125" style="120" hidden="1"/>
    <col min="2051" max="2304" width="11.42578125" style="120" hidden="1"/>
    <col min="2305" max="2305" width="5" style="120" hidden="1"/>
    <col min="2306" max="2306" width="68.42578125" style="120" hidden="1"/>
    <col min="2307" max="2560" width="11.42578125" style="120" hidden="1"/>
    <col min="2561" max="2561" width="5" style="120" hidden="1"/>
    <col min="2562" max="2562" width="68.42578125" style="120" hidden="1"/>
    <col min="2563" max="2816" width="11.42578125" style="120" hidden="1"/>
    <col min="2817" max="2817" width="5" style="120" hidden="1"/>
    <col min="2818" max="2818" width="68.42578125" style="120" hidden="1"/>
    <col min="2819" max="3072" width="11.42578125" style="120" hidden="1"/>
    <col min="3073" max="3073" width="5" style="120" hidden="1"/>
    <col min="3074" max="3074" width="68.42578125" style="120" hidden="1"/>
    <col min="3075" max="3328" width="11.42578125" style="120" hidden="1"/>
    <col min="3329" max="3329" width="5" style="120" hidden="1"/>
    <col min="3330" max="3330" width="68.42578125" style="120" hidden="1"/>
    <col min="3331" max="3584" width="11.42578125" style="120" hidden="1"/>
    <col min="3585" max="3585" width="5" style="120" hidden="1"/>
    <col min="3586" max="3586" width="68.42578125" style="120" hidden="1"/>
    <col min="3587" max="3840" width="11.42578125" style="120" hidden="1"/>
    <col min="3841" max="3841" width="5" style="120" hidden="1"/>
    <col min="3842" max="3842" width="68.42578125" style="120" hidden="1"/>
    <col min="3843" max="4096" width="11.42578125" style="120" hidden="1"/>
    <col min="4097" max="4097" width="5" style="120" hidden="1"/>
    <col min="4098" max="4098" width="68.42578125" style="120" hidden="1"/>
    <col min="4099" max="4352" width="11.42578125" style="120" hidden="1"/>
    <col min="4353" max="4353" width="5" style="120" hidden="1"/>
    <col min="4354" max="4354" width="68.42578125" style="120" hidden="1"/>
    <col min="4355" max="4608" width="11.42578125" style="120" hidden="1"/>
    <col min="4609" max="4609" width="5" style="120" hidden="1"/>
    <col min="4610" max="4610" width="68.42578125" style="120" hidden="1"/>
    <col min="4611" max="4864" width="11.42578125" style="120" hidden="1"/>
    <col min="4865" max="4865" width="5" style="120" hidden="1"/>
    <col min="4866" max="4866" width="68.42578125" style="120" hidden="1"/>
    <col min="4867" max="5120" width="11.42578125" style="120" hidden="1"/>
    <col min="5121" max="5121" width="5" style="120" hidden="1"/>
    <col min="5122" max="5122" width="68.42578125" style="120" hidden="1"/>
    <col min="5123" max="5376" width="11.42578125" style="120" hidden="1"/>
    <col min="5377" max="5377" width="5" style="120" hidden="1"/>
    <col min="5378" max="5378" width="68.42578125" style="120" hidden="1"/>
    <col min="5379" max="5632" width="11.42578125" style="120" hidden="1"/>
    <col min="5633" max="5633" width="5" style="120" hidden="1"/>
    <col min="5634" max="5634" width="68.42578125" style="120" hidden="1"/>
    <col min="5635" max="5888" width="11.42578125" style="120" hidden="1"/>
    <col min="5889" max="5889" width="5" style="120" hidden="1"/>
    <col min="5890" max="5890" width="68.42578125" style="120" hidden="1"/>
    <col min="5891" max="6144" width="11.42578125" style="120" hidden="1"/>
    <col min="6145" max="6145" width="5" style="120" hidden="1"/>
    <col min="6146" max="6146" width="68.42578125" style="120" hidden="1"/>
    <col min="6147" max="6400" width="11.42578125" style="120" hidden="1"/>
    <col min="6401" max="6401" width="5" style="120" hidden="1"/>
    <col min="6402" max="6402" width="68.42578125" style="120" hidden="1"/>
    <col min="6403" max="6656" width="11.42578125" style="120" hidden="1"/>
    <col min="6657" max="6657" width="5" style="120" hidden="1"/>
    <col min="6658" max="6658" width="68.42578125" style="120" hidden="1"/>
    <col min="6659" max="6912" width="11.42578125" style="120" hidden="1"/>
    <col min="6913" max="6913" width="5" style="120" hidden="1"/>
    <col min="6914" max="6914" width="68.42578125" style="120" hidden="1"/>
    <col min="6915" max="7168" width="11.42578125" style="120" hidden="1"/>
    <col min="7169" max="7169" width="5" style="120" hidden="1"/>
    <col min="7170" max="7170" width="68.42578125" style="120" hidden="1"/>
    <col min="7171" max="7424" width="11.42578125" style="120" hidden="1"/>
    <col min="7425" max="7425" width="5" style="120" hidden="1"/>
    <col min="7426" max="7426" width="68.42578125" style="120" hidden="1"/>
    <col min="7427" max="7680" width="11.42578125" style="120" hidden="1"/>
    <col min="7681" max="7681" width="5" style="120" hidden="1"/>
    <col min="7682" max="7682" width="68.42578125" style="120" hidden="1"/>
    <col min="7683" max="7936" width="11.42578125" style="120" hidden="1"/>
    <col min="7937" max="7937" width="5" style="120" hidden="1"/>
    <col min="7938" max="7938" width="68.42578125" style="120" hidden="1"/>
    <col min="7939" max="8192" width="11.42578125" style="120" hidden="1"/>
    <col min="8193" max="8193" width="5" style="120" hidden="1"/>
    <col min="8194" max="8194" width="68.42578125" style="120" hidden="1"/>
    <col min="8195" max="8448" width="11.42578125" style="120" hidden="1"/>
    <col min="8449" max="8449" width="5" style="120" hidden="1"/>
    <col min="8450" max="8450" width="68.42578125" style="120" hidden="1"/>
    <col min="8451" max="8704" width="11.42578125" style="120" hidden="1"/>
    <col min="8705" max="8705" width="5" style="120" hidden="1"/>
    <col min="8706" max="8706" width="68.42578125" style="120" hidden="1"/>
    <col min="8707" max="8960" width="11.42578125" style="120" hidden="1"/>
    <col min="8961" max="8961" width="5" style="120" hidden="1"/>
    <col min="8962" max="8962" width="68.42578125" style="120" hidden="1"/>
    <col min="8963" max="9216" width="11.42578125" style="120" hidden="1"/>
    <col min="9217" max="9217" width="5" style="120" hidden="1"/>
    <col min="9218" max="9218" width="68.42578125" style="120" hidden="1"/>
    <col min="9219" max="9472" width="11.42578125" style="120" hidden="1"/>
    <col min="9473" max="9473" width="5" style="120" hidden="1"/>
    <col min="9474" max="9474" width="68.42578125" style="120" hidden="1"/>
    <col min="9475" max="9728" width="11.42578125" style="120" hidden="1"/>
    <col min="9729" max="9729" width="5" style="120" hidden="1"/>
    <col min="9730" max="9730" width="68.42578125" style="120" hidden="1"/>
    <col min="9731" max="9984" width="11.42578125" style="120" hidden="1"/>
    <col min="9985" max="9985" width="5" style="120" hidden="1"/>
    <col min="9986" max="9986" width="68.42578125" style="120" hidden="1"/>
    <col min="9987" max="10240" width="11.42578125" style="120" hidden="1"/>
    <col min="10241" max="10241" width="5" style="120" hidden="1"/>
    <col min="10242" max="10242" width="68.42578125" style="120" hidden="1"/>
    <col min="10243" max="10496" width="11.42578125" style="120" hidden="1"/>
    <col min="10497" max="10497" width="5" style="120" hidden="1"/>
    <col min="10498" max="10498" width="68.42578125" style="120" hidden="1"/>
    <col min="10499" max="10752" width="11.42578125" style="120" hidden="1"/>
    <col min="10753" max="10753" width="5" style="120" hidden="1"/>
    <col min="10754" max="10754" width="68.42578125" style="120" hidden="1"/>
    <col min="10755" max="11008" width="11.42578125" style="120" hidden="1"/>
    <col min="11009" max="11009" width="5" style="120" hidden="1"/>
    <col min="11010" max="11010" width="68.42578125" style="120" hidden="1"/>
    <col min="11011" max="11264" width="11.42578125" style="120" hidden="1"/>
    <col min="11265" max="11265" width="5" style="120" hidden="1"/>
    <col min="11266" max="11266" width="68.42578125" style="120" hidden="1"/>
    <col min="11267" max="11520" width="11.42578125" style="120" hidden="1"/>
    <col min="11521" max="11521" width="5" style="120" hidden="1"/>
    <col min="11522" max="11522" width="68.42578125" style="120" hidden="1"/>
    <col min="11523" max="11776" width="11.42578125" style="120" hidden="1"/>
    <col min="11777" max="11777" width="5" style="120" hidden="1"/>
    <col min="11778" max="11778" width="68.42578125" style="120" hidden="1"/>
    <col min="11779" max="12032" width="11.42578125" style="120" hidden="1"/>
    <col min="12033" max="12033" width="5" style="120" hidden="1"/>
    <col min="12034" max="12034" width="68.42578125" style="120" hidden="1"/>
    <col min="12035" max="12288" width="11.42578125" style="120" hidden="1"/>
    <col min="12289" max="12289" width="5" style="120" hidden="1"/>
    <col min="12290" max="12290" width="68.42578125" style="120" hidden="1"/>
    <col min="12291" max="12544" width="11.42578125" style="120" hidden="1"/>
    <col min="12545" max="12545" width="5" style="120" hidden="1"/>
    <col min="12546" max="12546" width="68.42578125" style="120" hidden="1"/>
    <col min="12547" max="12800" width="11.42578125" style="120" hidden="1"/>
    <col min="12801" max="12801" width="5" style="120" hidden="1"/>
    <col min="12802" max="12802" width="68.42578125" style="120" hidden="1"/>
    <col min="12803" max="13056" width="11.42578125" style="120" hidden="1"/>
    <col min="13057" max="13057" width="5" style="120" hidden="1"/>
    <col min="13058" max="13058" width="68.42578125" style="120" hidden="1"/>
    <col min="13059" max="13312" width="11.42578125" style="120" hidden="1"/>
    <col min="13313" max="13313" width="5" style="120" hidden="1"/>
    <col min="13314" max="13314" width="68.42578125" style="120" hidden="1"/>
    <col min="13315" max="13568" width="11.42578125" style="120" hidden="1"/>
    <col min="13569" max="13569" width="5" style="120" hidden="1"/>
    <col min="13570" max="13570" width="68.42578125" style="120" hidden="1"/>
    <col min="13571" max="13824" width="11.42578125" style="120" hidden="1"/>
    <col min="13825" max="13825" width="5" style="120" hidden="1"/>
    <col min="13826" max="13826" width="68.42578125" style="120" hidden="1"/>
    <col min="13827" max="14080" width="11.42578125" style="120" hidden="1"/>
    <col min="14081" max="14081" width="5" style="120" hidden="1"/>
    <col min="14082" max="14082" width="68.42578125" style="120" hidden="1"/>
    <col min="14083" max="14336" width="11.42578125" style="120" hidden="1"/>
    <col min="14337" max="14337" width="5" style="120" hidden="1"/>
    <col min="14338" max="14338" width="68.42578125" style="120" hidden="1"/>
    <col min="14339" max="14592" width="11.42578125" style="120" hidden="1"/>
    <col min="14593" max="14593" width="5" style="120" hidden="1"/>
    <col min="14594" max="14594" width="68.42578125" style="120" hidden="1"/>
    <col min="14595" max="14848" width="11.42578125" style="120" hidden="1"/>
    <col min="14849" max="14849" width="5" style="120" hidden="1"/>
    <col min="14850" max="14850" width="68.42578125" style="120" hidden="1"/>
    <col min="14851" max="15104" width="11.42578125" style="120" hidden="1"/>
    <col min="15105" max="15105" width="5" style="120" hidden="1"/>
    <col min="15106" max="15106" width="68.42578125" style="120" hidden="1"/>
    <col min="15107" max="15360" width="11.42578125" style="120" hidden="1"/>
    <col min="15361" max="15361" width="5" style="120" hidden="1"/>
    <col min="15362" max="15362" width="68.42578125" style="120" hidden="1"/>
    <col min="15363" max="15616" width="11.42578125" style="120" hidden="1"/>
    <col min="15617" max="15617" width="5" style="120" hidden="1"/>
    <col min="15618" max="15618" width="68.42578125" style="120" hidden="1"/>
    <col min="15619" max="15872" width="11.42578125" style="120" hidden="1"/>
    <col min="15873" max="15873" width="5" style="120" hidden="1"/>
    <col min="15874" max="15874" width="68.42578125" style="120" hidden="1"/>
    <col min="15875" max="16128" width="11.42578125" style="120" hidden="1"/>
    <col min="16129" max="16129" width="5" style="120" hidden="1"/>
    <col min="16130" max="16130" width="68.42578125" style="120" hidden="1"/>
    <col min="16131" max="16384" width="11.42578125" style="120" hidden="1"/>
  </cols>
  <sheetData>
    <row r="1" spans="1:2"/>
    <row r="2" spans="1:2">
      <c r="A2" s="135" t="s">
        <v>234</v>
      </c>
      <c r="B2" s="121"/>
    </row>
    <row r="3" spans="1:2">
      <c r="A3" s="122"/>
      <c r="B3" s="121"/>
    </row>
    <row r="4" spans="1:2" ht="27">
      <c r="A4" s="122">
        <v>17.100000000000001</v>
      </c>
      <c r="B4" s="131" t="s">
        <v>235</v>
      </c>
    </row>
    <row r="5" spans="1:2" ht="27">
      <c r="A5" s="122">
        <v>17.2</v>
      </c>
      <c r="B5" s="131" t="s">
        <v>236</v>
      </c>
    </row>
    <row r="6" spans="1:2" ht="36">
      <c r="A6" s="122">
        <v>17.3</v>
      </c>
      <c r="B6" s="131" t="s">
        <v>237</v>
      </c>
    </row>
    <row r="7" spans="1:2" ht="36">
      <c r="A7" s="122">
        <v>17.399999999999999</v>
      </c>
      <c r="B7" s="131" t="s">
        <v>238</v>
      </c>
    </row>
    <row r="8" spans="1:2" ht="36">
      <c r="A8" s="122">
        <v>17.5</v>
      </c>
      <c r="B8" s="131" t="s">
        <v>239</v>
      </c>
    </row>
    <row r="9" spans="1:2" ht="36">
      <c r="A9" s="122">
        <v>17.600000000000001</v>
      </c>
      <c r="B9" s="131" t="s">
        <v>240</v>
      </c>
    </row>
    <row r="10" spans="1:2" ht="36">
      <c r="A10" s="122">
        <v>17.7</v>
      </c>
      <c r="B10" s="131" t="s">
        <v>241</v>
      </c>
    </row>
    <row r="11" spans="1:2" ht="36">
      <c r="A11" s="122">
        <v>17.8</v>
      </c>
      <c r="B11" s="131" t="s">
        <v>242</v>
      </c>
    </row>
    <row r="12" spans="1:2" ht="36">
      <c r="A12" s="122">
        <v>17.899999999999999</v>
      </c>
      <c r="B12" s="131" t="s">
        <v>243</v>
      </c>
    </row>
    <row r="13" spans="1:2" ht="27">
      <c r="A13" s="122" t="s">
        <v>254</v>
      </c>
      <c r="B13" s="131" t="s">
        <v>244</v>
      </c>
    </row>
    <row r="14" spans="1:2" ht="27">
      <c r="A14" s="122">
        <v>17.11</v>
      </c>
      <c r="B14" s="131" t="s">
        <v>245</v>
      </c>
    </row>
    <row r="15" spans="1:2" ht="36">
      <c r="A15" s="122">
        <v>17.12</v>
      </c>
      <c r="B15" s="131" t="s">
        <v>246</v>
      </c>
    </row>
    <row r="16" spans="1:2" ht="36">
      <c r="A16" s="122">
        <v>17.13</v>
      </c>
      <c r="B16" s="131" t="s">
        <v>247</v>
      </c>
    </row>
    <row r="17" spans="1:2" ht="36">
      <c r="A17" s="122">
        <v>17.14</v>
      </c>
      <c r="B17" s="131" t="s">
        <v>248</v>
      </c>
    </row>
    <row r="18" spans="1:2" ht="36">
      <c r="A18" s="122">
        <v>17.149999999999999</v>
      </c>
      <c r="B18" s="131" t="s">
        <v>249</v>
      </c>
    </row>
    <row r="19" spans="1:2" ht="36">
      <c r="A19" s="122">
        <v>17.16</v>
      </c>
      <c r="B19" s="131" t="s">
        <v>250</v>
      </c>
    </row>
    <row r="20" spans="1:2" ht="27">
      <c r="A20" s="122">
        <v>17.170000000000002</v>
      </c>
      <c r="B20" s="131" t="s">
        <v>251</v>
      </c>
    </row>
    <row r="21" spans="1:2" ht="36">
      <c r="A21" s="122">
        <v>17.18</v>
      </c>
      <c r="B21" s="131" t="s">
        <v>252</v>
      </c>
    </row>
    <row r="22" spans="1:2" ht="36">
      <c r="A22" s="122">
        <v>17.190000000000001</v>
      </c>
      <c r="B22" s="131" t="s">
        <v>253</v>
      </c>
    </row>
    <row r="23" spans="1:2" hidden="1">
      <c r="A23" s="123"/>
      <c r="B23" s="124"/>
    </row>
    <row r="24" spans="1:2" hidden="1">
      <c r="A24" s="123"/>
      <c r="B24" s="124"/>
    </row>
    <row r="25" spans="1:2" hidden="1">
      <c r="A25" s="123"/>
      <c r="B25" s="124"/>
    </row>
    <row r="26" spans="1:2" hidden="1">
      <c r="A26" s="123"/>
      <c r="B26" s="124"/>
    </row>
    <row r="27" spans="1:2" hidden="1">
      <c r="A27" s="123"/>
      <c r="B27" s="124"/>
    </row>
    <row r="28" spans="1:2" hidden="1">
      <c r="A28" s="123"/>
      <c r="B28" s="124"/>
    </row>
    <row r="29" spans="1:2" hidden="1">
      <c r="A29" s="123"/>
      <c r="B29" s="124"/>
    </row>
    <row r="30" spans="1:2" hidden="1">
      <c r="A30" s="123"/>
      <c r="B30" s="124"/>
    </row>
    <row r="31" spans="1:2" hidden="1">
      <c r="A31" s="123"/>
      <c r="B31" s="124"/>
    </row>
    <row r="32" spans="1:2" hidden="1">
      <c r="A32" s="125"/>
      <c r="B32" s="126"/>
    </row>
    <row r="33" spans="1:2" s="127" customFormat="1" hidden="1">
      <c r="A33" s="125"/>
      <c r="B33" s="126"/>
    </row>
    <row r="34" spans="1:2" s="127" customFormat="1" hidden="1">
      <c r="A34" s="125"/>
      <c r="B34" s="126"/>
    </row>
    <row r="35" spans="1:2" s="127" customFormat="1" hidden="1">
      <c r="A35" s="125"/>
      <c r="B35" s="126"/>
    </row>
    <row r="36" spans="1:2" s="127" customFormat="1" hidden="1">
      <c r="A36" s="125"/>
      <c r="B36" s="126"/>
    </row>
    <row r="37" spans="1:2" s="128" customFormat="1" hidden="1">
      <c r="A37" s="123"/>
      <c r="B37" s="124"/>
    </row>
    <row r="38" spans="1:2" s="128" customFormat="1" hidden="1">
      <c r="A38" s="123"/>
      <c r="B38" s="124"/>
    </row>
    <row r="39" spans="1:2" s="128" customFormat="1" hidden="1">
      <c r="A39" s="123"/>
      <c r="B39" s="124"/>
    </row>
    <row r="40" spans="1:2" s="128" customFormat="1" hidden="1">
      <c r="A40" s="123"/>
      <c r="B40" s="124"/>
    </row>
    <row r="41" spans="1:2" s="128" customFormat="1" hidden="1">
      <c r="A41" s="123"/>
      <c r="B41" s="124"/>
    </row>
    <row r="42" spans="1:2" s="128" customFormat="1" hidden="1">
      <c r="A42" s="123"/>
      <c r="B42" s="124"/>
    </row>
    <row r="43" spans="1:2" s="128" customFormat="1" hidden="1">
      <c r="A43" s="123"/>
      <c r="B43" s="124"/>
    </row>
    <row r="44" spans="1:2" s="128" customFormat="1" hidden="1">
      <c r="A44" s="123"/>
      <c r="B44" s="124"/>
    </row>
    <row r="45" spans="1:2" s="128" customFormat="1" hidden="1">
      <c r="A45" s="123"/>
      <c r="B45" s="124"/>
    </row>
    <row r="46" spans="1:2" s="128" customFormat="1" hidden="1">
      <c r="A46" s="123"/>
      <c r="B46" s="124"/>
    </row>
    <row r="47" spans="1:2" s="128" customFormat="1" hidden="1">
      <c r="A47" s="123"/>
      <c r="B47" s="124"/>
    </row>
    <row r="48" spans="1:2" s="128" customFormat="1" hidden="1">
      <c r="A48" s="123"/>
      <c r="B48" s="124"/>
    </row>
    <row r="49" spans="1:2" s="128" customFormat="1" hidden="1">
      <c r="A49" s="123"/>
      <c r="B49" s="124"/>
    </row>
    <row r="50" spans="1:2" s="128" customFormat="1" hidden="1">
      <c r="A50" s="123"/>
      <c r="B50" s="124"/>
    </row>
    <row r="51" spans="1:2" s="128" customFormat="1" hidden="1">
      <c r="A51" s="123"/>
      <c r="B51" s="124"/>
    </row>
    <row r="52" spans="1:2" s="128" customFormat="1" hidden="1">
      <c r="A52" s="123"/>
      <c r="B52" s="124"/>
    </row>
    <row r="53" spans="1:2" s="128" customFormat="1" hidden="1">
      <c r="A53" s="123"/>
      <c r="B53" s="124"/>
    </row>
    <row r="54" spans="1:2" s="128" customFormat="1" hidden="1">
      <c r="A54" s="123"/>
      <c r="B54" s="124"/>
    </row>
    <row r="55" spans="1:2" s="128" customFormat="1" hidden="1">
      <c r="A55" s="123"/>
      <c r="B55" s="124"/>
    </row>
    <row r="56" spans="1:2" s="128" customFormat="1" ht="27" hidden="1" customHeight="1">
      <c r="A56" s="123"/>
      <c r="B56" s="124"/>
    </row>
    <row r="57" spans="1:2" hidden="1">
      <c r="A57" s="129"/>
      <c r="B57" s="130"/>
    </row>
    <row r="58" spans="1:2" hidden="1">
      <c r="A58" s="129"/>
      <c r="B58" s="130"/>
    </row>
    <row r="59" spans="1:2" hidden="1">
      <c r="A59" s="129"/>
      <c r="B59" s="130"/>
    </row>
    <row r="60" spans="1:2" hidden="1">
      <c r="A60" s="129"/>
      <c r="B60" s="130"/>
    </row>
    <row r="61" spans="1:2" hidden="1">
      <c r="A61" s="129"/>
      <c r="B61" s="130"/>
    </row>
    <row r="62" spans="1:2" ht="9" hidden="1" customHeight="1"/>
    <row r="63" spans="1:2" ht="9" hidden="1" customHeight="1"/>
    <row r="64" spans="1:2" ht="9" hidden="1" customHeight="1"/>
    <row r="65" spans="2:16130" ht="9" hidden="1" customHeight="1"/>
    <row r="66" spans="2:16130" s="118" customFormat="1" ht="9" hidden="1" customHeight="1">
      <c r="B66" s="119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120"/>
      <c r="AI66" s="120"/>
      <c r="AJ66" s="120"/>
      <c r="AK66" s="120"/>
      <c r="AL66" s="120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  <c r="AZ66" s="120"/>
      <c r="BA66" s="120"/>
      <c r="BB66" s="120"/>
      <c r="BC66" s="120"/>
      <c r="BD66" s="120"/>
      <c r="BE66" s="120"/>
      <c r="BF66" s="120"/>
      <c r="BG66" s="120"/>
      <c r="BH66" s="120"/>
      <c r="BI66" s="120"/>
      <c r="BJ66" s="120"/>
      <c r="BK66" s="120"/>
      <c r="BL66" s="120"/>
      <c r="BM66" s="120"/>
      <c r="BN66" s="120"/>
      <c r="BO66" s="120"/>
      <c r="BP66" s="120"/>
      <c r="BQ66" s="120"/>
      <c r="BR66" s="120"/>
      <c r="BS66" s="120"/>
      <c r="BT66" s="120"/>
      <c r="BU66" s="120"/>
      <c r="BV66" s="120"/>
      <c r="BW66" s="120"/>
      <c r="BX66" s="120"/>
      <c r="BY66" s="120"/>
      <c r="BZ66" s="120"/>
      <c r="CA66" s="120"/>
      <c r="CB66" s="120"/>
      <c r="CC66" s="120"/>
      <c r="CD66" s="120"/>
      <c r="CE66" s="120"/>
      <c r="CF66" s="120"/>
      <c r="CG66" s="120"/>
      <c r="CH66" s="120"/>
      <c r="CI66" s="120"/>
      <c r="CJ66" s="120"/>
      <c r="CK66" s="120"/>
      <c r="CL66" s="120"/>
      <c r="CM66" s="120"/>
      <c r="CN66" s="120"/>
      <c r="CO66" s="120"/>
      <c r="CP66" s="120"/>
      <c r="CQ66" s="120"/>
      <c r="CR66" s="120"/>
      <c r="CS66" s="120"/>
      <c r="CT66" s="120"/>
      <c r="CU66" s="120"/>
      <c r="CV66" s="120"/>
      <c r="CW66" s="120"/>
      <c r="CX66" s="120"/>
      <c r="CY66" s="120"/>
      <c r="CZ66" s="120"/>
      <c r="DA66" s="120"/>
      <c r="DB66" s="120"/>
      <c r="DC66" s="120"/>
      <c r="DD66" s="120"/>
      <c r="DE66" s="120"/>
      <c r="DF66" s="120"/>
      <c r="DG66" s="120"/>
      <c r="DH66" s="120"/>
      <c r="DI66" s="120"/>
      <c r="DJ66" s="120"/>
      <c r="DK66" s="120"/>
      <c r="DL66" s="120"/>
      <c r="DM66" s="120"/>
      <c r="DN66" s="120"/>
      <c r="DO66" s="120"/>
      <c r="DP66" s="120"/>
      <c r="DQ66" s="120"/>
      <c r="DR66" s="120"/>
      <c r="DS66" s="120"/>
      <c r="DT66" s="120"/>
      <c r="DU66" s="120"/>
      <c r="DV66" s="120"/>
      <c r="DW66" s="120"/>
      <c r="DX66" s="120"/>
      <c r="DY66" s="120"/>
      <c r="DZ66" s="120"/>
      <c r="EA66" s="120"/>
      <c r="EB66" s="120"/>
      <c r="EC66" s="120"/>
      <c r="ED66" s="120"/>
      <c r="EE66" s="120"/>
      <c r="EF66" s="120"/>
      <c r="EG66" s="120"/>
      <c r="EH66" s="120"/>
      <c r="EI66" s="120"/>
      <c r="EJ66" s="120"/>
      <c r="EK66" s="120"/>
      <c r="EL66" s="120"/>
      <c r="EM66" s="120"/>
      <c r="EN66" s="120"/>
      <c r="EO66" s="120"/>
      <c r="EP66" s="120"/>
      <c r="EQ66" s="120"/>
      <c r="ER66" s="120"/>
      <c r="ES66" s="120"/>
      <c r="ET66" s="120"/>
      <c r="EU66" s="120"/>
      <c r="EV66" s="120"/>
      <c r="EW66" s="120"/>
      <c r="EX66" s="120"/>
      <c r="EY66" s="120"/>
      <c r="EZ66" s="120"/>
      <c r="FA66" s="120"/>
      <c r="FB66" s="120"/>
      <c r="FC66" s="120"/>
      <c r="FD66" s="120"/>
      <c r="FE66" s="120"/>
      <c r="FF66" s="120"/>
      <c r="FG66" s="120"/>
      <c r="FH66" s="120"/>
      <c r="FI66" s="120"/>
      <c r="FJ66" s="120"/>
      <c r="FK66" s="120"/>
      <c r="FL66" s="120"/>
      <c r="FM66" s="120"/>
      <c r="FN66" s="120"/>
      <c r="FO66" s="120"/>
      <c r="FP66" s="120"/>
      <c r="FQ66" s="120"/>
      <c r="FR66" s="120"/>
      <c r="FS66" s="120"/>
      <c r="FT66" s="120"/>
      <c r="FU66" s="120"/>
      <c r="FV66" s="120"/>
      <c r="FW66" s="120"/>
      <c r="FX66" s="120"/>
      <c r="FY66" s="120"/>
      <c r="FZ66" s="120"/>
      <c r="GA66" s="120"/>
      <c r="GB66" s="120"/>
      <c r="GC66" s="120"/>
      <c r="GD66" s="120"/>
      <c r="GE66" s="120"/>
      <c r="GF66" s="120"/>
      <c r="GG66" s="120"/>
      <c r="GH66" s="120"/>
      <c r="GI66" s="120"/>
      <c r="GJ66" s="120"/>
      <c r="GK66" s="120"/>
      <c r="GL66" s="120"/>
      <c r="GM66" s="120"/>
      <c r="GN66" s="120"/>
      <c r="GO66" s="120"/>
      <c r="GP66" s="120"/>
      <c r="GQ66" s="120"/>
      <c r="GR66" s="120"/>
      <c r="GS66" s="120"/>
      <c r="GT66" s="120"/>
      <c r="GU66" s="120"/>
      <c r="GV66" s="120"/>
      <c r="GW66" s="120"/>
      <c r="GX66" s="120"/>
      <c r="GY66" s="120"/>
      <c r="GZ66" s="120"/>
      <c r="HA66" s="120"/>
      <c r="HB66" s="120"/>
      <c r="HC66" s="120"/>
      <c r="HD66" s="120"/>
      <c r="HE66" s="120"/>
      <c r="HF66" s="120"/>
      <c r="HG66" s="120"/>
      <c r="HH66" s="120"/>
      <c r="HI66" s="120"/>
      <c r="HJ66" s="120"/>
      <c r="HK66" s="120"/>
      <c r="HL66" s="120"/>
      <c r="HM66" s="120"/>
      <c r="HN66" s="120"/>
      <c r="HO66" s="120"/>
      <c r="HP66" s="120"/>
      <c r="HQ66" s="120"/>
      <c r="HR66" s="120"/>
      <c r="HS66" s="120"/>
      <c r="HT66" s="120"/>
      <c r="HU66" s="120"/>
      <c r="HV66" s="120"/>
      <c r="HW66" s="120"/>
      <c r="HX66" s="120"/>
      <c r="HY66" s="120"/>
      <c r="HZ66" s="120"/>
      <c r="IA66" s="120"/>
      <c r="IB66" s="120"/>
      <c r="IC66" s="120"/>
      <c r="ID66" s="120"/>
      <c r="IE66" s="120"/>
      <c r="IF66" s="120"/>
      <c r="IG66" s="120"/>
      <c r="IH66" s="120"/>
      <c r="II66" s="120"/>
      <c r="IJ66" s="120"/>
      <c r="IK66" s="120"/>
      <c r="IL66" s="120"/>
      <c r="IM66" s="120"/>
      <c r="IN66" s="120"/>
      <c r="IO66" s="120"/>
      <c r="IP66" s="120"/>
      <c r="IQ66" s="120"/>
      <c r="IR66" s="120"/>
      <c r="IS66" s="120"/>
      <c r="IT66" s="120"/>
      <c r="IU66" s="120"/>
      <c r="IV66" s="120"/>
      <c r="IW66" s="120"/>
      <c r="IX66" s="120"/>
      <c r="IY66" s="120"/>
      <c r="IZ66" s="120"/>
      <c r="JA66" s="120"/>
      <c r="JB66" s="120"/>
      <c r="JC66" s="120"/>
      <c r="JD66" s="120"/>
      <c r="JE66" s="120"/>
      <c r="JF66" s="120"/>
      <c r="JG66" s="120"/>
      <c r="JH66" s="120"/>
      <c r="JI66" s="120"/>
      <c r="JJ66" s="120"/>
      <c r="JK66" s="120"/>
      <c r="JL66" s="120"/>
      <c r="JM66" s="120"/>
      <c r="JN66" s="120"/>
      <c r="JO66" s="120"/>
      <c r="JP66" s="120"/>
      <c r="JQ66" s="120"/>
      <c r="JR66" s="120"/>
      <c r="JS66" s="120"/>
      <c r="JT66" s="120"/>
      <c r="JU66" s="120"/>
      <c r="JV66" s="120"/>
      <c r="JW66" s="120"/>
      <c r="JX66" s="120"/>
      <c r="JY66" s="120"/>
      <c r="JZ66" s="120"/>
      <c r="KA66" s="120"/>
      <c r="KB66" s="120"/>
      <c r="KC66" s="120"/>
      <c r="KD66" s="120"/>
      <c r="KE66" s="120"/>
      <c r="KF66" s="120"/>
      <c r="KG66" s="120"/>
      <c r="KH66" s="120"/>
      <c r="KI66" s="120"/>
      <c r="KJ66" s="120"/>
      <c r="KK66" s="120"/>
      <c r="KL66" s="120"/>
      <c r="KM66" s="120"/>
      <c r="KN66" s="120"/>
      <c r="KO66" s="120"/>
      <c r="KP66" s="120"/>
      <c r="KQ66" s="120"/>
      <c r="KR66" s="120"/>
      <c r="KS66" s="120"/>
      <c r="KT66" s="120"/>
      <c r="KU66" s="120"/>
      <c r="KV66" s="120"/>
      <c r="KW66" s="120"/>
      <c r="KX66" s="120"/>
      <c r="KY66" s="120"/>
      <c r="KZ66" s="120"/>
      <c r="LA66" s="120"/>
      <c r="LB66" s="120"/>
      <c r="LC66" s="120"/>
      <c r="LD66" s="120"/>
      <c r="LE66" s="120"/>
      <c r="LF66" s="120"/>
      <c r="LG66" s="120"/>
      <c r="LH66" s="120"/>
      <c r="LI66" s="120"/>
      <c r="LJ66" s="120"/>
      <c r="LK66" s="120"/>
      <c r="LL66" s="120"/>
      <c r="LM66" s="120"/>
      <c r="LN66" s="120"/>
      <c r="LO66" s="120"/>
      <c r="LP66" s="120"/>
      <c r="LQ66" s="120"/>
      <c r="LR66" s="120"/>
      <c r="LS66" s="120"/>
      <c r="LT66" s="120"/>
      <c r="LU66" s="120"/>
      <c r="LV66" s="120"/>
      <c r="LW66" s="120"/>
      <c r="LX66" s="120"/>
      <c r="LY66" s="120"/>
      <c r="LZ66" s="120"/>
      <c r="MA66" s="120"/>
      <c r="MB66" s="120"/>
      <c r="MC66" s="120"/>
      <c r="MD66" s="120"/>
      <c r="ME66" s="120"/>
      <c r="MF66" s="120"/>
      <c r="MG66" s="120"/>
      <c r="MH66" s="120"/>
      <c r="MI66" s="120"/>
      <c r="MJ66" s="120"/>
      <c r="MK66" s="120"/>
      <c r="ML66" s="120"/>
      <c r="MM66" s="120"/>
      <c r="MN66" s="120"/>
      <c r="MO66" s="120"/>
      <c r="MP66" s="120"/>
      <c r="MQ66" s="120"/>
      <c r="MR66" s="120"/>
      <c r="MS66" s="120"/>
      <c r="MT66" s="120"/>
      <c r="MU66" s="120"/>
      <c r="MV66" s="120"/>
      <c r="MW66" s="120"/>
      <c r="MX66" s="120"/>
      <c r="MY66" s="120"/>
      <c r="MZ66" s="120"/>
      <c r="NA66" s="120"/>
      <c r="NB66" s="120"/>
      <c r="NC66" s="120"/>
      <c r="ND66" s="120"/>
      <c r="NE66" s="120"/>
      <c r="NF66" s="120"/>
      <c r="NG66" s="120"/>
      <c r="NH66" s="120"/>
      <c r="NI66" s="120"/>
      <c r="NJ66" s="120"/>
      <c r="NK66" s="120"/>
      <c r="NL66" s="120"/>
      <c r="NM66" s="120"/>
      <c r="NN66" s="120"/>
      <c r="NO66" s="120"/>
      <c r="NP66" s="120"/>
      <c r="NQ66" s="120"/>
      <c r="NR66" s="120"/>
      <c r="NS66" s="120"/>
      <c r="NT66" s="120"/>
      <c r="NU66" s="120"/>
      <c r="NV66" s="120"/>
      <c r="NW66" s="120"/>
      <c r="NX66" s="120"/>
      <c r="NY66" s="120"/>
      <c r="NZ66" s="120"/>
      <c r="OA66" s="120"/>
      <c r="OB66" s="120"/>
      <c r="OC66" s="120"/>
      <c r="OD66" s="120"/>
      <c r="OE66" s="120"/>
      <c r="OF66" s="120"/>
      <c r="OG66" s="120"/>
      <c r="OH66" s="120"/>
      <c r="OI66" s="120"/>
      <c r="OJ66" s="120"/>
      <c r="OK66" s="120"/>
      <c r="OL66" s="120"/>
      <c r="OM66" s="120"/>
      <c r="ON66" s="120"/>
      <c r="OO66" s="120"/>
      <c r="OP66" s="120"/>
      <c r="OQ66" s="120"/>
      <c r="OR66" s="120"/>
      <c r="OS66" s="120"/>
      <c r="OT66" s="120"/>
      <c r="OU66" s="120"/>
      <c r="OV66" s="120"/>
      <c r="OW66" s="120"/>
      <c r="OX66" s="120"/>
      <c r="OY66" s="120"/>
      <c r="OZ66" s="120"/>
      <c r="PA66" s="120"/>
      <c r="PB66" s="120"/>
      <c r="PC66" s="120"/>
      <c r="PD66" s="120"/>
      <c r="PE66" s="120"/>
      <c r="PF66" s="120"/>
      <c r="PG66" s="120"/>
      <c r="PH66" s="120"/>
      <c r="PI66" s="120"/>
      <c r="PJ66" s="120"/>
      <c r="PK66" s="120"/>
      <c r="PL66" s="120"/>
      <c r="PM66" s="120"/>
      <c r="PN66" s="120"/>
      <c r="PO66" s="120"/>
      <c r="PP66" s="120"/>
      <c r="PQ66" s="120"/>
      <c r="PR66" s="120"/>
      <c r="PS66" s="120"/>
      <c r="PT66" s="120"/>
      <c r="PU66" s="120"/>
      <c r="PV66" s="120"/>
      <c r="PW66" s="120"/>
      <c r="PX66" s="120"/>
      <c r="PY66" s="120"/>
      <c r="PZ66" s="120"/>
      <c r="QA66" s="120"/>
      <c r="QB66" s="120"/>
      <c r="QC66" s="120"/>
      <c r="QD66" s="120"/>
      <c r="QE66" s="120"/>
      <c r="QF66" s="120"/>
      <c r="QG66" s="120"/>
      <c r="QH66" s="120"/>
      <c r="QI66" s="120"/>
      <c r="QJ66" s="120"/>
      <c r="QK66" s="120"/>
      <c r="QL66" s="120"/>
      <c r="QM66" s="120"/>
      <c r="QN66" s="120"/>
      <c r="QO66" s="120"/>
      <c r="QP66" s="120"/>
      <c r="QQ66" s="120"/>
      <c r="QR66" s="120"/>
      <c r="QS66" s="120"/>
      <c r="QT66" s="120"/>
      <c r="QU66" s="120"/>
      <c r="QV66" s="120"/>
      <c r="QW66" s="120"/>
      <c r="QX66" s="120"/>
      <c r="QY66" s="120"/>
      <c r="QZ66" s="120"/>
      <c r="RA66" s="120"/>
      <c r="RB66" s="120"/>
      <c r="RC66" s="120"/>
      <c r="RD66" s="120"/>
      <c r="RE66" s="120"/>
      <c r="RF66" s="120"/>
      <c r="RG66" s="120"/>
      <c r="RH66" s="120"/>
      <c r="RI66" s="120"/>
      <c r="RJ66" s="120"/>
      <c r="RK66" s="120"/>
      <c r="RL66" s="120"/>
      <c r="RM66" s="120"/>
      <c r="RN66" s="120"/>
      <c r="RO66" s="120"/>
      <c r="RP66" s="120"/>
      <c r="RQ66" s="120"/>
      <c r="RR66" s="120"/>
      <c r="RS66" s="120"/>
      <c r="RT66" s="120"/>
      <c r="RU66" s="120"/>
      <c r="RV66" s="120"/>
      <c r="RW66" s="120"/>
      <c r="RX66" s="120"/>
      <c r="RY66" s="120"/>
      <c r="RZ66" s="120"/>
      <c r="SA66" s="120"/>
      <c r="SB66" s="120"/>
      <c r="SC66" s="120"/>
      <c r="SD66" s="120"/>
      <c r="SE66" s="120"/>
      <c r="SF66" s="120"/>
      <c r="SG66" s="120"/>
      <c r="SH66" s="120"/>
      <c r="SI66" s="120"/>
      <c r="SJ66" s="120"/>
      <c r="SK66" s="120"/>
      <c r="SL66" s="120"/>
      <c r="SM66" s="120"/>
      <c r="SN66" s="120"/>
      <c r="SO66" s="120"/>
      <c r="SP66" s="120"/>
      <c r="SQ66" s="120"/>
      <c r="SR66" s="120"/>
      <c r="SS66" s="120"/>
      <c r="ST66" s="120"/>
      <c r="SU66" s="120"/>
      <c r="SV66" s="120"/>
      <c r="SW66" s="120"/>
      <c r="SX66" s="120"/>
      <c r="SY66" s="120"/>
      <c r="SZ66" s="120"/>
      <c r="TA66" s="120"/>
      <c r="TB66" s="120"/>
      <c r="TC66" s="120"/>
      <c r="TD66" s="120"/>
      <c r="TE66" s="120"/>
      <c r="TF66" s="120"/>
      <c r="TG66" s="120"/>
      <c r="TH66" s="120"/>
      <c r="TI66" s="120"/>
      <c r="TJ66" s="120"/>
      <c r="TK66" s="120"/>
      <c r="TL66" s="120"/>
      <c r="TM66" s="120"/>
      <c r="TN66" s="120"/>
      <c r="TO66" s="120"/>
      <c r="TP66" s="120"/>
      <c r="TQ66" s="120"/>
      <c r="TR66" s="120"/>
      <c r="TS66" s="120"/>
      <c r="TT66" s="120"/>
      <c r="TU66" s="120"/>
      <c r="TV66" s="120"/>
      <c r="TW66" s="120"/>
      <c r="TX66" s="120"/>
      <c r="TY66" s="120"/>
      <c r="TZ66" s="120"/>
      <c r="UA66" s="120"/>
      <c r="UB66" s="120"/>
      <c r="UC66" s="120"/>
      <c r="UD66" s="120"/>
      <c r="UE66" s="120"/>
      <c r="UF66" s="120"/>
      <c r="UG66" s="120"/>
      <c r="UH66" s="120"/>
      <c r="UI66" s="120"/>
      <c r="UJ66" s="120"/>
      <c r="UK66" s="120"/>
      <c r="UL66" s="120"/>
      <c r="UM66" s="120"/>
      <c r="UN66" s="120"/>
      <c r="UO66" s="120"/>
      <c r="UP66" s="120"/>
      <c r="UQ66" s="120"/>
      <c r="UR66" s="120"/>
      <c r="US66" s="120"/>
      <c r="UT66" s="120"/>
      <c r="UU66" s="120"/>
      <c r="UV66" s="120"/>
      <c r="UW66" s="120"/>
      <c r="UX66" s="120"/>
      <c r="UY66" s="120"/>
      <c r="UZ66" s="120"/>
      <c r="VA66" s="120"/>
      <c r="VB66" s="120"/>
      <c r="VC66" s="120"/>
      <c r="VD66" s="120"/>
      <c r="VE66" s="120"/>
      <c r="VF66" s="120"/>
      <c r="VG66" s="120"/>
      <c r="VH66" s="120"/>
      <c r="VI66" s="120"/>
      <c r="VJ66" s="120"/>
      <c r="VK66" s="120"/>
      <c r="VL66" s="120"/>
      <c r="VM66" s="120"/>
      <c r="VN66" s="120"/>
      <c r="VO66" s="120"/>
      <c r="VP66" s="120"/>
      <c r="VQ66" s="120"/>
      <c r="VR66" s="120"/>
      <c r="VS66" s="120"/>
      <c r="VT66" s="120"/>
      <c r="VU66" s="120"/>
      <c r="VV66" s="120"/>
      <c r="VW66" s="120"/>
      <c r="VX66" s="120"/>
      <c r="VY66" s="120"/>
      <c r="VZ66" s="120"/>
      <c r="WA66" s="120"/>
      <c r="WB66" s="120"/>
      <c r="WC66" s="120"/>
      <c r="WD66" s="120"/>
      <c r="WE66" s="120"/>
      <c r="WF66" s="120"/>
      <c r="WG66" s="120"/>
      <c r="WH66" s="120"/>
      <c r="WI66" s="120"/>
      <c r="WJ66" s="120"/>
      <c r="WK66" s="120"/>
      <c r="WL66" s="120"/>
      <c r="WM66" s="120"/>
      <c r="WN66" s="120"/>
      <c r="WO66" s="120"/>
      <c r="WP66" s="120"/>
      <c r="WQ66" s="120"/>
      <c r="WR66" s="120"/>
      <c r="WS66" s="120"/>
      <c r="WT66" s="120"/>
      <c r="WU66" s="120"/>
      <c r="WV66" s="120"/>
      <c r="WW66" s="120"/>
      <c r="WX66" s="120"/>
      <c r="WY66" s="120"/>
      <c r="WZ66" s="120"/>
      <c r="XA66" s="120"/>
      <c r="XB66" s="120"/>
      <c r="XC66" s="120"/>
      <c r="XD66" s="120"/>
      <c r="XE66" s="120"/>
      <c r="XF66" s="120"/>
      <c r="XG66" s="120"/>
      <c r="XH66" s="120"/>
      <c r="XI66" s="120"/>
      <c r="XJ66" s="120"/>
      <c r="XK66" s="120"/>
      <c r="XL66" s="120"/>
      <c r="XM66" s="120"/>
      <c r="XN66" s="120"/>
      <c r="XO66" s="120"/>
      <c r="XP66" s="120"/>
      <c r="XQ66" s="120"/>
      <c r="XR66" s="120"/>
      <c r="XS66" s="120"/>
      <c r="XT66" s="120"/>
      <c r="XU66" s="120"/>
      <c r="XV66" s="120"/>
      <c r="XW66" s="120"/>
      <c r="XX66" s="120"/>
      <c r="XY66" s="120"/>
      <c r="XZ66" s="120"/>
      <c r="YA66" s="120"/>
      <c r="YB66" s="120"/>
      <c r="YC66" s="120"/>
      <c r="YD66" s="120"/>
      <c r="YE66" s="120"/>
      <c r="YF66" s="120"/>
      <c r="YG66" s="120"/>
      <c r="YH66" s="120"/>
      <c r="YI66" s="120"/>
      <c r="YJ66" s="120"/>
      <c r="YK66" s="120"/>
      <c r="YL66" s="120"/>
      <c r="YM66" s="120"/>
      <c r="YN66" s="120"/>
      <c r="YO66" s="120"/>
      <c r="YP66" s="120"/>
      <c r="YQ66" s="120"/>
      <c r="YR66" s="120"/>
      <c r="YS66" s="120"/>
      <c r="YT66" s="120"/>
      <c r="YU66" s="120"/>
      <c r="YV66" s="120"/>
      <c r="YW66" s="120"/>
      <c r="YX66" s="120"/>
      <c r="YY66" s="120"/>
      <c r="YZ66" s="120"/>
      <c r="ZA66" s="120"/>
      <c r="ZB66" s="120"/>
      <c r="ZC66" s="120"/>
      <c r="ZD66" s="120"/>
      <c r="ZE66" s="120"/>
      <c r="ZF66" s="120"/>
      <c r="ZG66" s="120"/>
      <c r="ZH66" s="120"/>
      <c r="ZI66" s="120"/>
      <c r="ZJ66" s="120"/>
      <c r="ZK66" s="120"/>
      <c r="ZL66" s="120"/>
      <c r="ZM66" s="120"/>
      <c r="ZN66" s="120"/>
      <c r="ZO66" s="120"/>
      <c r="ZP66" s="120"/>
      <c r="ZQ66" s="120"/>
      <c r="ZR66" s="120"/>
      <c r="ZS66" s="120"/>
      <c r="ZT66" s="120"/>
      <c r="ZU66" s="120"/>
      <c r="ZV66" s="120"/>
      <c r="ZW66" s="120"/>
      <c r="ZX66" s="120"/>
      <c r="ZY66" s="120"/>
      <c r="ZZ66" s="120"/>
      <c r="AAA66" s="120"/>
      <c r="AAB66" s="120"/>
      <c r="AAC66" s="120"/>
      <c r="AAD66" s="120"/>
      <c r="AAE66" s="120"/>
      <c r="AAF66" s="120"/>
      <c r="AAG66" s="120"/>
      <c r="AAH66" s="120"/>
      <c r="AAI66" s="120"/>
      <c r="AAJ66" s="120"/>
      <c r="AAK66" s="120"/>
      <c r="AAL66" s="120"/>
      <c r="AAM66" s="120"/>
      <c r="AAN66" s="120"/>
      <c r="AAO66" s="120"/>
      <c r="AAP66" s="120"/>
      <c r="AAQ66" s="120"/>
      <c r="AAR66" s="120"/>
      <c r="AAS66" s="120"/>
      <c r="AAT66" s="120"/>
      <c r="AAU66" s="120"/>
      <c r="AAV66" s="120"/>
      <c r="AAW66" s="120"/>
      <c r="AAX66" s="120"/>
      <c r="AAY66" s="120"/>
      <c r="AAZ66" s="120"/>
      <c r="ABA66" s="120"/>
      <c r="ABB66" s="120"/>
      <c r="ABC66" s="120"/>
      <c r="ABD66" s="120"/>
      <c r="ABE66" s="120"/>
      <c r="ABF66" s="120"/>
      <c r="ABG66" s="120"/>
      <c r="ABH66" s="120"/>
      <c r="ABI66" s="120"/>
      <c r="ABJ66" s="120"/>
      <c r="ABK66" s="120"/>
      <c r="ABL66" s="120"/>
      <c r="ABM66" s="120"/>
      <c r="ABN66" s="120"/>
      <c r="ABO66" s="120"/>
      <c r="ABP66" s="120"/>
      <c r="ABQ66" s="120"/>
      <c r="ABR66" s="120"/>
      <c r="ABS66" s="120"/>
      <c r="ABT66" s="120"/>
      <c r="ABU66" s="120"/>
      <c r="ABV66" s="120"/>
      <c r="ABW66" s="120"/>
      <c r="ABX66" s="120"/>
      <c r="ABY66" s="120"/>
      <c r="ABZ66" s="120"/>
      <c r="ACA66" s="120"/>
      <c r="ACB66" s="120"/>
      <c r="ACC66" s="120"/>
      <c r="ACD66" s="120"/>
      <c r="ACE66" s="120"/>
      <c r="ACF66" s="120"/>
      <c r="ACG66" s="120"/>
      <c r="ACH66" s="120"/>
      <c r="ACI66" s="120"/>
      <c r="ACJ66" s="120"/>
      <c r="ACK66" s="120"/>
      <c r="ACL66" s="120"/>
      <c r="ACM66" s="120"/>
      <c r="ACN66" s="120"/>
      <c r="ACO66" s="120"/>
      <c r="ACP66" s="120"/>
      <c r="ACQ66" s="120"/>
      <c r="ACR66" s="120"/>
      <c r="ACS66" s="120"/>
      <c r="ACT66" s="120"/>
      <c r="ACU66" s="120"/>
      <c r="ACV66" s="120"/>
      <c r="ACW66" s="120"/>
      <c r="ACX66" s="120"/>
      <c r="ACY66" s="120"/>
      <c r="ACZ66" s="120"/>
      <c r="ADA66" s="120"/>
      <c r="ADB66" s="120"/>
      <c r="ADC66" s="120"/>
      <c r="ADD66" s="120"/>
      <c r="ADE66" s="120"/>
      <c r="ADF66" s="120"/>
      <c r="ADG66" s="120"/>
      <c r="ADH66" s="120"/>
      <c r="ADI66" s="120"/>
      <c r="ADJ66" s="120"/>
      <c r="ADK66" s="120"/>
      <c r="ADL66" s="120"/>
      <c r="ADM66" s="120"/>
      <c r="ADN66" s="120"/>
      <c r="ADO66" s="120"/>
      <c r="ADP66" s="120"/>
      <c r="ADQ66" s="120"/>
      <c r="ADR66" s="120"/>
      <c r="ADS66" s="120"/>
      <c r="ADT66" s="120"/>
      <c r="ADU66" s="120"/>
      <c r="ADV66" s="120"/>
      <c r="ADW66" s="120"/>
      <c r="ADX66" s="120"/>
      <c r="ADY66" s="120"/>
      <c r="ADZ66" s="120"/>
      <c r="AEA66" s="120"/>
      <c r="AEB66" s="120"/>
      <c r="AEC66" s="120"/>
      <c r="AED66" s="120"/>
      <c r="AEE66" s="120"/>
      <c r="AEF66" s="120"/>
      <c r="AEG66" s="120"/>
      <c r="AEH66" s="120"/>
      <c r="AEI66" s="120"/>
      <c r="AEJ66" s="120"/>
      <c r="AEK66" s="120"/>
      <c r="AEL66" s="120"/>
      <c r="AEM66" s="120"/>
      <c r="AEN66" s="120"/>
      <c r="AEO66" s="120"/>
      <c r="AEP66" s="120"/>
      <c r="AEQ66" s="120"/>
      <c r="AER66" s="120"/>
      <c r="AES66" s="120"/>
      <c r="AET66" s="120"/>
      <c r="AEU66" s="120"/>
      <c r="AEV66" s="120"/>
      <c r="AEW66" s="120"/>
      <c r="AEX66" s="120"/>
      <c r="AEY66" s="120"/>
      <c r="AEZ66" s="120"/>
      <c r="AFA66" s="120"/>
      <c r="AFB66" s="120"/>
      <c r="AFC66" s="120"/>
      <c r="AFD66" s="120"/>
      <c r="AFE66" s="120"/>
      <c r="AFF66" s="120"/>
      <c r="AFG66" s="120"/>
      <c r="AFH66" s="120"/>
      <c r="AFI66" s="120"/>
      <c r="AFJ66" s="120"/>
      <c r="AFK66" s="120"/>
      <c r="AFL66" s="120"/>
      <c r="AFM66" s="120"/>
      <c r="AFN66" s="120"/>
      <c r="AFO66" s="120"/>
      <c r="AFP66" s="120"/>
      <c r="AFQ66" s="120"/>
      <c r="AFR66" s="120"/>
      <c r="AFS66" s="120"/>
      <c r="AFT66" s="120"/>
      <c r="AFU66" s="120"/>
      <c r="AFV66" s="120"/>
      <c r="AFW66" s="120"/>
      <c r="AFX66" s="120"/>
      <c r="AFY66" s="120"/>
      <c r="AFZ66" s="120"/>
      <c r="AGA66" s="120"/>
      <c r="AGB66" s="120"/>
      <c r="AGC66" s="120"/>
      <c r="AGD66" s="120"/>
      <c r="AGE66" s="120"/>
      <c r="AGF66" s="120"/>
      <c r="AGG66" s="120"/>
      <c r="AGH66" s="120"/>
      <c r="AGI66" s="120"/>
      <c r="AGJ66" s="120"/>
      <c r="AGK66" s="120"/>
      <c r="AGL66" s="120"/>
      <c r="AGM66" s="120"/>
      <c r="AGN66" s="120"/>
      <c r="AGO66" s="120"/>
      <c r="AGP66" s="120"/>
      <c r="AGQ66" s="120"/>
      <c r="AGR66" s="120"/>
      <c r="AGS66" s="120"/>
      <c r="AGT66" s="120"/>
      <c r="AGU66" s="120"/>
      <c r="AGV66" s="120"/>
      <c r="AGW66" s="120"/>
      <c r="AGX66" s="120"/>
      <c r="AGY66" s="120"/>
      <c r="AGZ66" s="120"/>
      <c r="AHA66" s="120"/>
      <c r="AHB66" s="120"/>
      <c r="AHC66" s="120"/>
      <c r="AHD66" s="120"/>
      <c r="AHE66" s="120"/>
      <c r="AHF66" s="120"/>
      <c r="AHG66" s="120"/>
      <c r="AHH66" s="120"/>
      <c r="AHI66" s="120"/>
      <c r="AHJ66" s="120"/>
      <c r="AHK66" s="120"/>
      <c r="AHL66" s="120"/>
      <c r="AHM66" s="120"/>
      <c r="AHN66" s="120"/>
      <c r="AHO66" s="120"/>
      <c r="AHP66" s="120"/>
      <c r="AHQ66" s="120"/>
      <c r="AHR66" s="120"/>
      <c r="AHS66" s="120"/>
      <c r="AHT66" s="120"/>
      <c r="AHU66" s="120"/>
      <c r="AHV66" s="120"/>
      <c r="AHW66" s="120"/>
      <c r="AHX66" s="120"/>
      <c r="AHY66" s="120"/>
      <c r="AHZ66" s="120"/>
      <c r="AIA66" s="120"/>
      <c r="AIB66" s="120"/>
      <c r="AIC66" s="120"/>
      <c r="AID66" s="120"/>
      <c r="AIE66" s="120"/>
      <c r="AIF66" s="120"/>
      <c r="AIG66" s="120"/>
      <c r="AIH66" s="120"/>
      <c r="AII66" s="120"/>
      <c r="AIJ66" s="120"/>
      <c r="AIK66" s="120"/>
      <c r="AIL66" s="120"/>
      <c r="AIM66" s="120"/>
      <c r="AIN66" s="120"/>
      <c r="AIO66" s="120"/>
      <c r="AIP66" s="120"/>
      <c r="AIQ66" s="120"/>
      <c r="AIR66" s="120"/>
      <c r="AIS66" s="120"/>
      <c r="AIT66" s="120"/>
      <c r="AIU66" s="120"/>
      <c r="AIV66" s="120"/>
      <c r="AIW66" s="120"/>
      <c r="AIX66" s="120"/>
      <c r="AIY66" s="120"/>
      <c r="AIZ66" s="120"/>
      <c r="AJA66" s="120"/>
      <c r="AJB66" s="120"/>
      <c r="AJC66" s="120"/>
      <c r="AJD66" s="120"/>
      <c r="AJE66" s="120"/>
      <c r="AJF66" s="120"/>
      <c r="AJG66" s="120"/>
      <c r="AJH66" s="120"/>
      <c r="AJI66" s="120"/>
      <c r="AJJ66" s="120"/>
      <c r="AJK66" s="120"/>
      <c r="AJL66" s="120"/>
      <c r="AJM66" s="120"/>
      <c r="AJN66" s="120"/>
      <c r="AJO66" s="120"/>
      <c r="AJP66" s="120"/>
      <c r="AJQ66" s="120"/>
      <c r="AJR66" s="120"/>
      <c r="AJS66" s="120"/>
      <c r="AJT66" s="120"/>
      <c r="AJU66" s="120"/>
      <c r="AJV66" s="120"/>
      <c r="AJW66" s="120"/>
      <c r="AJX66" s="120"/>
      <c r="AJY66" s="120"/>
      <c r="AJZ66" s="120"/>
      <c r="AKA66" s="120"/>
      <c r="AKB66" s="120"/>
      <c r="AKC66" s="120"/>
      <c r="AKD66" s="120"/>
      <c r="AKE66" s="120"/>
      <c r="AKF66" s="120"/>
      <c r="AKG66" s="120"/>
      <c r="AKH66" s="120"/>
      <c r="AKI66" s="120"/>
      <c r="AKJ66" s="120"/>
      <c r="AKK66" s="120"/>
      <c r="AKL66" s="120"/>
      <c r="AKM66" s="120"/>
      <c r="AKN66" s="120"/>
      <c r="AKO66" s="120"/>
      <c r="AKP66" s="120"/>
      <c r="AKQ66" s="120"/>
      <c r="AKR66" s="120"/>
      <c r="AKS66" s="120"/>
      <c r="AKT66" s="120"/>
      <c r="AKU66" s="120"/>
      <c r="AKV66" s="120"/>
      <c r="AKW66" s="120"/>
      <c r="AKX66" s="120"/>
      <c r="AKY66" s="120"/>
      <c r="AKZ66" s="120"/>
      <c r="ALA66" s="120"/>
      <c r="ALB66" s="120"/>
      <c r="ALC66" s="120"/>
      <c r="ALD66" s="120"/>
      <c r="ALE66" s="120"/>
      <c r="ALF66" s="120"/>
      <c r="ALG66" s="120"/>
      <c r="ALH66" s="120"/>
      <c r="ALI66" s="120"/>
      <c r="ALJ66" s="120"/>
      <c r="ALK66" s="120"/>
      <c r="ALL66" s="120"/>
      <c r="ALM66" s="120"/>
      <c r="ALN66" s="120"/>
      <c r="ALO66" s="120"/>
      <c r="ALP66" s="120"/>
      <c r="ALQ66" s="120"/>
      <c r="ALR66" s="120"/>
      <c r="ALS66" s="120"/>
      <c r="ALT66" s="120"/>
      <c r="ALU66" s="120"/>
      <c r="ALV66" s="120"/>
      <c r="ALW66" s="120"/>
      <c r="ALX66" s="120"/>
      <c r="ALY66" s="120"/>
      <c r="ALZ66" s="120"/>
      <c r="AMA66" s="120"/>
      <c r="AMB66" s="120"/>
      <c r="AMC66" s="120"/>
      <c r="AMD66" s="120"/>
      <c r="AME66" s="120"/>
      <c r="AMF66" s="120"/>
      <c r="AMG66" s="120"/>
      <c r="AMH66" s="120"/>
      <c r="AMI66" s="120"/>
      <c r="AMJ66" s="120"/>
      <c r="AMK66" s="120"/>
      <c r="AML66" s="120"/>
      <c r="AMM66" s="120"/>
      <c r="AMN66" s="120"/>
      <c r="AMO66" s="120"/>
      <c r="AMP66" s="120"/>
      <c r="AMQ66" s="120"/>
      <c r="AMR66" s="120"/>
      <c r="AMS66" s="120"/>
      <c r="AMT66" s="120"/>
      <c r="AMU66" s="120"/>
      <c r="AMV66" s="120"/>
      <c r="AMW66" s="120"/>
      <c r="AMX66" s="120"/>
      <c r="AMY66" s="120"/>
      <c r="AMZ66" s="120"/>
      <c r="ANA66" s="120"/>
      <c r="ANB66" s="120"/>
      <c r="ANC66" s="120"/>
      <c r="AND66" s="120"/>
      <c r="ANE66" s="120"/>
      <c r="ANF66" s="120"/>
      <c r="ANG66" s="120"/>
      <c r="ANH66" s="120"/>
      <c r="ANI66" s="120"/>
      <c r="ANJ66" s="120"/>
      <c r="ANK66" s="120"/>
      <c r="ANL66" s="120"/>
      <c r="ANM66" s="120"/>
      <c r="ANN66" s="120"/>
      <c r="ANO66" s="120"/>
      <c r="ANP66" s="120"/>
      <c r="ANQ66" s="120"/>
      <c r="ANR66" s="120"/>
      <c r="ANS66" s="120"/>
      <c r="ANT66" s="120"/>
      <c r="ANU66" s="120"/>
      <c r="ANV66" s="120"/>
      <c r="ANW66" s="120"/>
      <c r="ANX66" s="120"/>
      <c r="ANY66" s="120"/>
      <c r="ANZ66" s="120"/>
      <c r="AOA66" s="120"/>
      <c r="AOB66" s="120"/>
      <c r="AOC66" s="120"/>
      <c r="AOD66" s="120"/>
      <c r="AOE66" s="120"/>
      <c r="AOF66" s="120"/>
      <c r="AOG66" s="120"/>
      <c r="AOH66" s="120"/>
      <c r="AOI66" s="120"/>
      <c r="AOJ66" s="120"/>
      <c r="AOK66" s="120"/>
      <c r="AOL66" s="120"/>
      <c r="AOM66" s="120"/>
      <c r="AON66" s="120"/>
      <c r="AOO66" s="120"/>
      <c r="AOP66" s="120"/>
      <c r="AOQ66" s="120"/>
      <c r="AOR66" s="120"/>
      <c r="AOS66" s="120"/>
      <c r="AOT66" s="120"/>
      <c r="AOU66" s="120"/>
      <c r="AOV66" s="120"/>
      <c r="AOW66" s="120"/>
      <c r="AOX66" s="120"/>
      <c r="AOY66" s="120"/>
      <c r="AOZ66" s="120"/>
      <c r="APA66" s="120"/>
      <c r="APB66" s="120"/>
      <c r="APC66" s="120"/>
      <c r="APD66" s="120"/>
      <c r="APE66" s="120"/>
      <c r="APF66" s="120"/>
      <c r="APG66" s="120"/>
      <c r="APH66" s="120"/>
      <c r="API66" s="120"/>
      <c r="APJ66" s="120"/>
      <c r="APK66" s="120"/>
      <c r="APL66" s="120"/>
      <c r="APM66" s="120"/>
      <c r="APN66" s="120"/>
      <c r="APO66" s="120"/>
      <c r="APP66" s="120"/>
      <c r="APQ66" s="120"/>
      <c r="APR66" s="120"/>
      <c r="APS66" s="120"/>
      <c r="APT66" s="120"/>
      <c r="APU66" s="120"/>
      <c r="APV66" s="120"/>
      <c r="APW66" s="120"/>
      <c r="APX66" s="120"/>
      <c r="APY66" s="120"/>
      <c r="APZ66" s="120"/>
      <c r="AQA66" s="120"/>
      <c r="AQB66" s="120"/>
      <c r="AQC66" s="120"/>
      <c r="AQD66" s="120"/>
      <c r="AQE66" s="120"/>
      <c r="AQF66" s="120"/>
      <c r="AQG66" s="120"/>
      <c r="AQH66" s="120"/>
      <c r="AQI66" s="120"/>
      <c r="AQJ66" s="120"/>
      <c r="AQK66" s="120"/>
      <c r="AQL66" s="120"/>
      <c r="AQM66" s="120"/>
      <c r="AQN66" s="120"/>
      <c r="AQO66" s="120"/>
      <c r="AQP66" s="120"/>
      <c r="AQQ66" s="120"/>
      <c r="AQR66" s="120"/>
      <c r="AQS66" s="120"/>
      <c r="AQT66" s="120"/>
      <c r="AQU66" s="120"/>
      <c r="AQV66" s="120"/>
      <c r="AQW66" s="120"/>
      <c r="AQX66" s="120"/>
      <c r="AQY66" s="120"/>
      <c r="AQZ66" s="120"/>
      <c r="ARA66" s="120"/>
      <c r="ARB66" s="120"/>
      <c r="ARC66" s="120"/>
      <c r="ARD66" s="120"/>
      <c r="ARE66" s="120"/>
      <c r="ARF66" s="120"/>
      <c r="ARG66" s="120"/>
      <c r="ARH66" s="120"/>
      <c r="ARI66" s="120"/>
      <c r="ARJ66" s="120"/>
      <c r="ARK66" s="120"/>
      <c r="ARL66" s="120"/>
      <c r="ARM66" s="120"/>
      <c r="ARN66" s="120"/>
      <c r="ARO66" s="120"/>
      <c r="ARP66" s="120"/>
      <c r="ARQ66" s="120"/>
      <c r="ARR66" s="120"/>
      <c r="ARS66" s="120"/>
      <c r="ART66" s="120"/>
      <c r="ARU66" s="120"/>
      <c r="ARV66" s="120"/>
      <c r="ARW66" s="120"/>
      <c r="ARX66" s="120"/>
      <c r="ARY66" s="120"/>
      <c r="ARZ66" s="120"/>
      <c r="ASA66" s="120"/>
      <c r="ASB66" s="120"/>
      <c r="ASC66" s="120"/>
      <c r="ASD66" s="120"/>
      <c r="ASE66" s="120"/>
      <c r="ASF66" s="120"/>
      <c r="ASG66" s="120"/>
      <c r="ASH66" s="120"/>
      <c r="ASI66" s="120"/>
      <c r="ASJ66" s="120"/>
      <c r="ASK66" s="120"/>
      <c r="ASL66" s="120"/>
      <c r="ASM66" s="120"/>
      <c r="ASN66" s="120"/>
      <c r="ASO66" s="120"/>
      <c r="ASP66" s="120"/>
      <c r="ASQ66" s="120"/>
      <c r="ASR66" s="120"/>
      <c r="ASS66" s="120"/>
      <c r="AST66" s="120"/>
      <c r="ASU66" s="120"/>
      <c r="ASV66" s="120"/>
      <c r="ASW66" s="120"/>
      <c r="ASX66" s="120"/>
      <c r="ASY66" s="120"/>
      <c r="ASZ66" s="120"/>
      <c r="ATA66" s="120"/>
      <c r="ATB66" s="120"/>
      <c r="ATC66" s="120"/>
      <c r="ATD66" s="120"/>
      <c r="ATE66" s="120"/>
      <c r="ATF66" s="120"/>
      <c r="ATG66" s="120"/>
      <c r="ATH66" s="120"/>
      <c r="ATI66" s="120"/>
      <c r="ATJ66" s="120"/>
      <c r="ATK66" s="120"/>
      <c r="ATL66" s="120"/>
      <c r="ATM66" s="120"/>
      <c r="ATN66" s="120"/>
      <c r="ATO66" s="120"/>
      <c r="ATP66" s="120"/>
      <c r="ATQ66" s="120"/>
      <c r="ATR66" s="120"/>
      <c r="ATS66" s="120"/>
      <c r="ATT66" s="120"/>
      <c r="ATU66" s="120"/>
      <c r="ATV66" s="120"/>
      <c r="ATW66" s="120"/>
      <c r="ATX66" s="120"/>
      <c r="ATY66" s="120"/>
      <c r="ATZ66" s="120"/>
      <c r="AUA66" s="120"/>
      <c r="AUB66" s="120"/>
      <c r="AUC66" s="120"/>
      <c r="AUD66" s="120"/>
      <c r="AUE66" s="120"/>
      <c r="AUF66" s="120"/>
      <c r="AUG66" s="120"/>
      <c r="AUH66" s="120"/>
      <c r="AUI66" s="120"/>
      <c r="AUJ66" s="120"/>
      <c r="AUK66" s="120"/>
      <c r="AUL66" s="120"/>
      <c r="AUM66" s="120"/>
      <c r="AUN66" s="120"/>
      <c r="AUO66" s="120"/>
      <c r="AUP66" s="120"/>
      <c r="AUQ66" s="120"/>
      <c r="AUR66" s="120"/>
      <c r="AUS66" s="120"/>
      <c r="AUT66" s="120"/>
      <c r="AUU66" s="120"/>
      <c r="AUV66" s="120"/>
      <c r="AUW66" s="120"/>
      <c r="AUX66" s="120"/>
      <c r="AUY66" s="120"/>
      <c r="AUZ66" s="120"/>
      <c r="AVA66" s="120"/>
      <c r="AVB66" s="120"/>
      <c r="AVC66" s="120"/>
      <c r="AVD66" s="120"/>
      <c r="AVE66" s="120"/>
      <c r="AVF66" s="120"/>
      <c r="AVG66" s="120"/>
      <c r="AVH66" s="120"/>
      <c r="AVI66" s="120"/>
      <c r="AVJ66" s="120"/>
      <c r="AVK66" s="120"/>
      <c r="AVL66" s="120"/>
      <c r="AVM66" s="120"/>
      <c r="AVN66" s="120"/>
      <c r="AVO66" s="120"/>
      <c r="AVP66" s="120"/>
      <c r="AVQ66" s="120"/>
      <c r="AVR66" s="120"/>
      <c r="AVS66" s="120"/>
      <c r="AVT66" s="120"/>
      <c r="AVU66" s="120"/>
      <c r="AVV66" s="120"/>
      <c r="AVW66" s="120"/>
      <c r="AVX66" s="120"/>
      <c r="AVY66" s="120"/>
      <c r="AVZ66" s="120"/>
      <c r="AWA66" s="120"/>
      <c r="AWB66" s="120"/>
      <c r="AWC66" s="120"/>
      <c r="AWD66" s="120"/>
      <c r="AWE66" s="120"/>
      <c r="AWF66" s="120"/>
      <c r="AWG66" s="120"/>
      <c r="AWH66" s="120"/>
      <c r="AWI66" s="120"/>
      <c r="AWJ66" s="120"/>
      <c r="AWK66" s="120"/>
      <c r="AWL66" s="120"/>
      <c r="AWM66" s="120"/>
      <c r="AWN66" s="120"/>
      <c r="AWO66" s="120"/>
      <c r="AWP66" s="120"/>
      <c r="AWQ66" s="120"/>
      <c r="AWR66" s="120"/>
      <c r="AWS66" s="120"/>
      <c r="AWT66" s="120"/>
      <c r="AWU66" s="120"/>
      <c r="AWV66" s="120"/>
      <c r="AWW66" s="120"/>
      <c r="AWX66" s="120"/>
      <c r="AWY66" s="120"/>
      <c r="AWZ66" s="120"/>
      <c r="AXA66" s="120"/>
      <c r="AXB66" s="120"/>
      <c r="AXC66" s="120"/>
      <c r="AXD66" s="120"/>
      <c r="AXE66" s="120"/>
      <c r="AXF66" s="120"/>
      <c r="AXG66" s="120"/>
      <c r="AXH66" s="120"/>
      <c r="AXI66" s="120"/>
      <c r="AXJ66" s="120"/>
      <c r="AXK66" s="120"/>
      <c r="AXL66" s="120"/>
      <c r="AXM66" s="120"/>
      <c r="AXN66" s="120"/>
      <c r="AXO66" s="120"/>
      <c r="AXP66" s="120"/>
      <c r="AXQ66" s="120"/>
      <c r="AXR66" s="120"/>
      <c r="AXS66" s="120"/>
      <c r="AXT66" s="120"/>
      <c r="AXU66" s="120"/>
      <c r="AXV66" s="120"/>
      <c r="AXW66" s="120"/>
      <c r="AXX66" s="120"/>
      <c r="AXY66" s="120"/>
      <c r="AXZ66" s="120"/>
      <c r="AYA66" s="120"/>
      <c r="AYB66" s="120"/>
      <c r="AYC66" s="120"/>
      <c r="AYD66" s="120"/>
      <c r="AYE66" s="120"/>
      <c r="AYF66" s="120"/>
      <c r="AYG66" s="120"/>
      <c r="AYH66" s="120"/>
      <c r="AYI66" s="120"/>
      <c r="AYJ66" s="120"/>
      <c r="AYK66" s="120"/>
      <c r="AYL66" s="120"/>
      <c r="AYM66" s="120"/>
      <c r="AYN66" s="120"/>
      <c r="AYO66" s="120"/>
      <c r="AYP66" s="120"/>
      <c r="AYQ66" s="120"/>
      <c r="AYR66" s="120"/>
      <c r="AYS66" s="120"/>
      <c r="AYT66" s="120"/>
      <c r="AYU66" s="120"/>
      <c r="AYV66" s="120"/>
      <c r="AYW66" s="120"/>
      <c r="AYX66" s="120"/>
      <c r="AYY66" s="120"/>
      <c r="AYZ66" s="120"/>
      <c r="AZA66" s="120"/>
      <c r="AZB66" s="120"/>
      <c r="AZC66" s="120"/>
      <c r="AZD66" s="120"/>
      <c r="AZE66" s="120"/>
      <c r="AZF66" s="120"/>
      <c r="AZG66" s="120"/>
      <c r="AZH66" s="120"/>
      <c r="AZI66" s="120"/>
      <c r="AZJ66" s="120"/>
      <c r="AZK66" s="120"/>
      <c r="AZL66" s="120"/>
      <c r="AZM66" s="120"/>
      <c r="AZN66" s="120"/>
      <c r="AZO66" s="120"/>
      <c r="AZP66" s="120"/>
      <c r="AZQ66" s="120"/>
      <c r="AZR66" s="120"/>
      <c r="AZS66" s="120"/>
      <c r="AZT66" s="120"/>
      <c r="AZU66" s="120"/>
      <c r="AZV66" s="120"/>
      <c r="AZW66" s="120"/>
      <c r="AZX66" s="120"/>
      <c r="AZY66" s="120"/>
      <c r="AZZ66" s="120"/>
      <c r="BAA66" s="120"/>
      <c r="BAB66" s="120"/>
      <c r="BAC66" s="120"/>
      <c r="BAD66" s="120"/>
      <c r="BAE66" s="120"/>
      <c r="BAF66" s="120"/>
      <c r="BAG66" s="120"/>
      <c r="BAH66" s="120"/>
      <c r="BAI66" s="120"/>
      <c r="BAJ66" s="120"/>
      <c r="BAK66" s="120"/>
      <c r="BAL66" s="120"/>
      <c r="BAM66" s="120"/>
      <c r="BAN66" s="120"/>
      <c r="BAO66" s="120"/>
      <c r="BAP66" s="120"/>
      <c r="BAQ66" s="120"/>
      <c r="BAR66" s="120"/>
      <c r="BAS66" s="120"/>
      <c r="BAT66" s="120"/>
      <c r="BAU66" s="120"/>
      <c r="BAV66" s="120"/>
      <c r="BAW66" s="120"/>
      <c r="BAX66" s="120"/>
      <c r="BAY66" s="120"/>
      <c r="BAZ66" s="120"/>
      <c r="BBA66" s="120"/>
      <c r="BBB66" s="120"/>
      <c r="BBC66" s="120"/>
      <c r="BBD66" s="120"/>
      <c r="BBE66" s="120"/>
      <c r="BBF66" s="120"/>
      <c r="BBG66" s="120"/>
      <c r="BBH66" s="120"/>
      <c r="BBI66" s="120"/>
      <c r="BBJ66" s="120"/>
      <c r="BBK66" s="120"/>
      <c r="BBL66" s="120"/>
      <c r="BBM66" s="120"/>
      <c r="BBN66" s="120"/>
      <c r="BBO66" s="120"/>
      <c r="BBP66" s="120"/>
      <c r="BBQ66" s="120"/>
      <c r="BBR66" s="120"/>
      <c r="BBS66" s="120"/>
      <c r="BBT66" s="120"/>
      <c r="BBU66" s="120"/>
      <c r="BBV66" s="120"/>
      <c r="BBW66" s="120"/>
      <c r="BBX66" s="120"/>
      <c r="BBY66" s="120"/>
      <c r="BBZ66" s="120"/>
      <c r="BCA66" s="120"/>
      <c r="BCB66" s="120"/>
      <c r="BCC66" s="120"/>
      <c r="BCD66" s="120"/>
      <c r="BCE66" s="120"/>
      <c r="BCF66" s="120"/>
      <c r="BCG66" s="120"/>
      <c r="BCH66" s="120"/>
      <c r="BCI66" s="120"/>
      <c r="BCJ66" s="120"/>
      <c r="BCK66" s="120"/>
      <c r="BCL66" s="120"/>
      <c r="BCM66" s="120"/>
      <c r="BCN66" s="120"/>
      <c r="BCO66" s="120"/>
      <c r="BCP66" s="120"/>
      <c r="BCQ66" s="120"/>
      <c r="BCR66" s="120"/>
      <c r="BCS66" s="120"/>
      <c r="BCT66" s="120"/>
      <c r="BCU66" s="120"/>
      <c r="BCV66" s="120"/>
      <c r="BCW66" s="120"/>
      <c r="BCX66" s="120"/>
      <c r="BCY66" s="120"/>
      <c r="BCZ66" s="120"/>
      <c r="BDA66" s="120"/>
      <c r="BDB66" s="120"/>
      <c r="BDC66" s="120"/>
      <c r="BDD66" s="120"/>
      <c r="BDE66" s="120"/>
      <c r="BDF66" s="120"/>
      <c r="BDG66" s="120"/>
      <c r="BDH66" s="120"/>
      <c r="BDI66" s="120"/>
      <c r="BDJ66" s="120"/>
      <c r="BDK66" s="120"/>
      <c r="BDL66" s="120"/>
      <c r="BDM66" s="120"/>
      <c r="BDN66" s="120"/>
      <c r="BDO66" s="120"/>
      <c r="BDP66" s="120"/>
      <c r="BDQ66" s="120"/>
      <c r="BDR66" s="120"/>
      <c r="BDS66" s="120"/>
      <c r="BDT66" s="120"/>
      <c r="BDU66" s="120"/>
      <c r="BDV66" s="120"/>
      <c r="BDW66" s="120"/>
      <c r="BDX66" s="120"/>
      <c r="BDY66" s="120"/>
      <c r="BDZ66" s="120"/>
      <c r="BEA66" s="120"/>
      <c r="BEB66" s="120"/>
      <c r="BEC66" s="120"/>
      <c r="BED66" s="120"/>
      <c r="BEE66" s="120"/>
      <c r="BEF66" s="120"/>
      <c r="BEG66" s="120"/>
      <c r="BEH66" s="120"/>
      <c r="BEI66" s="120"/>
      <c r="BEJ66" s="120"/>
      <c r="BEK66" s="120"/>
      <c r="BEL66" s="120"/>
      <c r="BEM66" s="120"/>
      <c r="BEN66" s="120"/>
      <c r="BEO66" s="120"/>
      <c r="BEP66" s="120"/>
      <c r="BEQ66" s="120"/>
      <c r="BER66" s="120"/>
      <c r="BES66" s="120"/>
      <c r="BET66" s="120"/>
      <c r="BEU66" s="120"/>
      <c r="BEV66" s="120"/>
      <c r="BEW66" s="120"/>
      <c r="BEX66" s="120"/>
      <c r="BEY66" s="120"/>
      <c r="BEZ66" s="120"/>
      <c r="BFA66" s="120"/>
      <c r="BFB66" s="120"/>
      <c r="BFC66" s="120"/>
      <c r="BFD66" s="120"/>
      <c r="BFE66" s="120"/>
      <c r="BFF66" s="120"/>
      <c r="BFG66" s="120"/>
      <c r="BFH66" s="120"/>
      <c r="BFI66" s="120"/>
      <c r="BFJ66" s="120"/>
      <c r="BFK66" s="120"/>
      <c r="BFL66" s="120"/>
      <c r="BFM66" s="120"/>
      <c r="BFN66" s="120"/>
      <c r="BFO66" s="120"/>
      <c r="BFP66" s="120"/>
      <c r="BFQ66" s="120"/>
      <c r="BFR66" s="120"/>
      <c r="BFS66" s="120"/>
      <c r="BFT66" s="120"/>
      <c r="BFU66" s="120"/>
      <c r="BFV66" s="120"/>
      <c r="BFW66" s="120"/>
      <c r="BFX66" s="120"/>
      <c r="BFY66" s="120"/>
      <c r="BFZ66" s="120"/>
      <c r="BGA66" s="120"/>
      <c r="BGB66" s="120"/>
      <c r="BGC66" s="120"/>
      <c r="BGD66" s="120"/>
      <c r="BGE66" s="120"/>
      <c r="BGF66" s="120"/>
      <c r="BGG66" s="120"/>
      <c r="BGH66" s="120"/>
      <c r="BGI66" s="120"/>
      <c r="BGJ66" s="120"/>
      <c r="BGK66" s="120"/>
      <c r="BGL66" s="120"/>
      <c r="BGM66" s="120"/>
      <c r="BGN66" s="120"/>
      <c r="BGO66" s="120"/>
      <c r="BGP66" s="120"/>
      <c r="BGQ66" s="120"/>
      <c r="BGR66" s="120"/>
      <c r="BGS66" s="120"/>
      <c r="BGT66" s="120"/>
      <c r="BGU66" s="120"/>
      <c r="BGV66" s="120"/>
      <c r="BGW66" s="120"/>
      <c r="BGX66" s="120"/>
      <c r="BGY66" s="120"/>
      <c r="BGZ66" s="120"/>
      <c r="BHA66" s="120"/>
      <c r="BHB66" s="120"/>
      <c r="BHC66" s="120"/>
      <c r="BHD66" s="120"/>
      <c r="BHE66" s="120"/>
      <c r="BHF66" s="120"/>
      <c r="BHG66" s="120"/>
      <c r="BHH66" s="120"/>
      <c r="BHI66" s="120"/>
      <c r="BHJ66" s="120"/>
      <c r="BHK66" s="120"/>
      <c r="BHL66" s="120"/>
      <c r="BHM66" s="120"/>
      <c r="BHN66" s="120"/>
      <c r="BHO66" s="120"/>
      <c r="BHP66" s="120"/>
      <c r="BHQ66" s="120"/>
      <c r="BHR66" s="120"/>
      <c r="BHS66" s="120"/>
      <c r="BHT66" s="120"/>
      <c r="BHU66" s="120"/>
      <c r="BHV66" s="120"/>
      <c r="BHW66" s="120"/>
      <c r="BHX66" s="120"/>
      <c r="BHY66" s="120"/>
      <c r="BHZ66" s="120"/>
      <c r="BIA66" s="120"/>
      <c r="BIB66" s="120"/>
      <c r="BIC66" s="120"/>
      <c r="BID66" s="120"/>
      <c r="BIE66" s="120"/>
      <c r="BIF66" s="120"/>
      <c r="BIG66" s="120"/>
      <c r="BIH66" s="120"/>
      <c r="BII66" s="120"/>
      <c r="BIJ66" s="120"/>
      <c r="BIK66" s="120"/>
      <c r="BIL66" s="120"/>
      <c r="BIM66" s="120"/>
      <c r="BIN66" s="120"/>
      <c r="BIO66" s="120"/>
      <c r="BIP66" s="120"/>
      <c r="BIQ66" s="120"/>
      <c r="BIR66" s="120"/>
      <c r="BIS66" s="120"/>
      <c r="BIT66" s="120"/>
      <c r="BIU66" s="120"/>
      <c r="BIV66" s="120"/>
      <c r="BIW66" s="120"/>
      <c r="BIX66" s="120"/>
      <c r="BIY66" s="120"/>
      <c r="BIZ66" s="120"/>
      <c r="BJA66" s="120"/>
      <c r="BJB66" s="120"/>
      <c r="BJC66" s="120"/>
      <c r="BJD66" s="120"/>
      <c r="BJE66" s="120"/>
      <c r="BJF66" s="120"/>
      <c r="BJG66" s="120"/>
      <c r="BJH66" s="120"/>
      <c r="BJI66" s="120"/>
      <c r="BJJ66" s="120"/>
      <c r="BJK66" s="120"/>
      <c r="BJL66" s="120"/>
      <c r="BJM66" s="120"/>
      <c r="BJN66" s="120"/>
      <c r="BJO66" s="120"/>
      <c r="BJP66" s="120"/>
      <c r="BJQ66" s="120"/>
      <c r="BJR66" s="120"/>
      <c r="BJS66" s="120"/>
      <c r="BJT66" s="120"/>
      <c r="BJU66" s="120"/>
      <c r="BJV66" s="120"/>
      <c r="BJW66" s="120"/>
      <c r="BJX66" s="120"/>
      <c r="BJY66" s="120"/>
      <c r="BJZ66" s="120"/>
      <c r="BKA66" s="120"/>
      <c r="BKB66" s="120"/>
      <c r="BKC66" s="120"/>
      <c r="BKD66" s="120"/>
      <c r="BKE66" s="120"/>
      <c r="BKF66" s="120"/>
      <c r="BKG66" s="120"/>
      <c r="BKH66" s="120"/>
      <c r="BKI66" s="120"/>
      <c r="BKJ66" s="120"/>
      <c r="BKK66" s="120"/>
      <c r="BKL66" s="120"/>
      <c r="BKM66" s="120"/>
      <c r="BKN66" s="120"/>
      <c r="BKO66" s="120"/>
      <c r="BKP66" s="120"/>
      <c r="BKQ66" s="120"/>
      <c r="BKR66" s="120"/>
      <c r="BKS66" s="120"/>
      <c r="BKT66" s="120"/>
      <c r="BKU66" s="120"/>
      <c r="BKV66" s="120"/>
      <c r="BKW66" s="120"/>
      <c r="BKX66" s="120"/>
      <c r="BKY66" s="120"/>
      <c r="BKZ66" s="120"/>
      <c r="BLA66" s="120"/>
      <c r="BLB66" s="120"/>
      <c r="BLC66" s="120"/>
      <c r="BLD66" s="120"/>
      <c r="BLE66" s="120"/>
      <c r="BLF66" s="120"/>
      <c r="BLG66" s="120"/>
      <c r="BLH66" s="120"/>
      <c r="BLI66" s="120"/>
      <c r="BLJ66" s="120"/>
      <c r="BLK66" s="120"/>
      <c r="BLL66" s="120"/>
      <c r="BLM66" s="120"/>
      <c r="BLN66" s="120"/>
      <c r="BLO66" s="120"/>
      <c r="BLP66" s="120"/>
      <c r="BLQ66" s="120"/>
      <c r="BLR66" s="120"/>
      <c r="BLS66" s="120"/>
      <c r="BLT66" s="120"/>
      <c r="BLU66" s="120"/>
      <c r="BLV66" s="120"/>
      <c r="BLW66" s="120"/>
      <c r="BLX66" s="120"/>
      <c r="BLY66" s="120"/>
      <c r="BLZ66" s="120"/>
      <c r="BMA66" s="120"/>
      <c r="BMB66" s="120"/>
      <c r="BMC66" s="120"/>
      <c r="BMD66" s="120"/>
      <c r="BME66" s="120"/>
      <c r="BMF66" s="120"/>
      <c r="BMG66" s="120"/>
      <c r="BMH66" s="120"/>
      <c r="BMI66" s="120"/>
      <c r="BMJ66" s="120"/>
      <c r="BMK66" s="120"/>
      <c r="BML66" s="120"/>
      <c r="BMM66" s="120"/>
      <c r="BMN66" s="120"/>
      <c r="BMO66" s="120"/>
      <c r="BMP66" s="120"/>
      <c r="BMQ66" s="120"/>
      <c r="BMR66" s="120"/>
      <c r="BMS66" s="120"/>
      <c r="BMT66" s="120"/>
      <c r="BMU66" s="120"/>
      <c r="BMV66" s="120"/>
      <c r="BMW66" s="120"/>
      <c r="BMX66" s="120"/>
      <c r="BMY66" s="120"/>
      <c r="BMZ66" s="120"/>
      <c r="BNA66" s="120"/>
      <c r="BNB66" s="120"/>
      <c r="BNC66" s="120"/>
      <c r="BND66" s="120"/>
      <c r="BNE66" s="120"/>
      <c r="BNF66" s="120"/>
      <c r="BNG66" s="120"/>
      <c r="BNH66" s="120"/>
      <c r="BNI66" s="120"/>
      <c r="BNJ66" s="120"/>
      <c r="BNK66" s="120"/>
      <c r="BNL66" s="120"/>
      <c r="BNM66" s="120"/>
      <c r="BNN66" s="120"/>
      <c r="BNO66" s="120"/>
      <c r="BNP66" s="120"/>
      <c r="BNQ66" s="120"/>
      <c r="BNR66" s="120"/>
      <c r="BNS66" s="120"/>
      <c r="BNT66" s="120"/>
      <c r="BNU66" s="120"/>
      <c r="BNV66" s="120"/>
      <c r="BNW66" s="120"/>
      <c r="BNX66" s="120"/>
      <c r="BNY66" s="120"/>
      <c r="BNZ66" s="120"/>
      <c r="BOA66" s="120"/>
      <c r="BOB66" s="120"/>
      <c r="BOC66" s="120"/>
      <c r="BOD66" s="120"/>
      <c r="BOE66" s="120"/>
      <c r="BOF66" s="120"/>
      <c r="BOG66" s="120"/>
      <c r="BOH66" s="120"/>
      <c r="BOI66" s="120"/>
      <c r="BOJ66" s="120"/>
      <c r="BOK66" s="120"/>
      <c r="BOL66" s="120"/>
      <c r="BOM66" s="120"/>
      <c r="BON66" s="120"/>
      <c r="BOO66" s="120"/>
      <c r="BOP66" s="120"/>
      <c r="BOQ66" s="120"/>
      <c r="BOR66" s="120"/>
      <c r="BOS66" s="120"/>
      <c r="BOT66" s="120"/>
      <c r="BOU66" s="120"/>
      <c r="BOV66" s="120"/>
      <c r="BOW66" s="120"/>
      <c r="BOX66" s="120"/>
      <c r="BOY66" s="120"/>
      <c r="BOZ66" s="120"/>
      <c r="BPA66" s="120"/>
      <c r="BPB66" s="120"/>
      <c r="BPC66" s="120"/>
      <c r="BPD66" s="120"/>
      <c r="BPE66" s="120"/>
      <c r="BPF66" s="120"/>
      <c r="BPG66" s="120"/>
      <c r="BPH66" s="120"/>
      <c r="BPI66" s="120"/>
      <c r="BPJ66" s="120"/>
      <c r="BPK66" s="120"/>
      <c r="BPL66" s="120"/>
      <c r="BPM66" s="120"/>
      <c r="BPN66" s="120"/>
      <c r="BPO66" s="120"/>
      <c r="BPP66" s="120"/>
      <c r="BPQ66" s="120"/>
      <c r="BPR66" s="120"/>
      <c r="BPS66" s="120"/>
      <c r="BPT66" s="120"/>
      <c r="BPU66" s="120"/>
      <c r="BPV66" s="120"/>
      <c r="BPW66" s="120"/>
      <c r="BPX66" s="120"/>
      <c r="BPY66" s="120"/>
      <c r="BPZ66" s="120"/>
      <c r="BQA66" s="120"/>
      <c r="BQB66" s="120"/>
      <c r="BQC66" s="120"/>
      <c r="BQD66" s="120"/>
      <c r="BQE66" s="120"/>
      <c r="BQF66" s="120"/>
      <c r="BQG66" s="120"/>
      <c r="BQH66" s="120"/>
      <c r="BQI66" s="120"/>
      <c r="BQJ66" s="120"/>
      <c r="BQK66" s="120"/>
      <c r="BQL66" s="120"/>
      <c r="BQM66" s="120"/>
      <c r="BQN66" s="120"/>
      <c r="BQO66" s="120"/>
      <c r="BQP66" s="120"/>
      <c r="BQQ66" s="120"/>
      <c r="BQR66" s="120"/>
      <c r="BQS66" s="120"/>
      <c r="BQT66" s="120"/>
      <c r="BQU66" s="120"/>
      <c r="BQV66" s="120"/>
      <c r="BQW66" s="120"/>
      <c r="BQX66" s="120"/>
      <c r="BQY66" s="120"/>
      <c r="BQZ66" s="120"/>
      <c r="BRA66" s="120"/>
      <c r="BRB66" s="120"/>
      <c r="BRC66" s="120"/>
      <c r="BRD66" s="120"/>
      <c r="BRE66" s="120"/>
      <c r="BRF66" s="120"/>
      <c r="BRG66" s="120"/>
      <c r="BRH66" s="120"/>
      <c r="BRI66" s="120"/>
      <c r="BRJ66" s="120"/>
      <c r="BRK66" s="120"/>
      <c r="BRL66" s="120"/>
      <c r="BRM66" s="120"/>
      <c r="BRN66" s="120"/>
      <c r="BRO66" s="120"/>
      <c r="BRP66" s="120"/>
      <c r="BRQ66" s="120"/>
      <c r="BRR66" s="120"/>
      <c r="BRS66" s="120"/>
      <c r="BRT66" s="120"/>
      <c r="BRU66" s="120"/>
      <c r="BRV66" s="120"/>
      <c r="BRW66" s="120"/>
      <c r="BRX66" s="120"/>
      <c r="BRY66" s="120"/>
      <c r="BRZ66" s="120"/>
      <c r="BSA66" s="120"/>
      <c r="BSB66" s="120"/>
      <c r="BSC66" s="120"/>
      <c r="BSD66" s="120"/>
      <c r="BSE66" s="120"/>
      <c r="BSF66" s="120"/>
      <c r="BSG66" s="120"/>
      <c r="BSH66" s="120"/>
      <c r="BSI66" s="120"/>
      <c r="BSJ66" s="120"/>
      <c r="BSK66" s="120"/>
      <c r="BSL66" s="120"/>
      <c r="BSM66" s="120"/>
      <c r="BSN66" s="120"/>
      <c r="BSO66" s="120"/>
      <c r="BSP66" s="120"/>
      <c r="BSQ66" s="120"/>
      <c r="BSR66" s="120"/>
      <c r="BSS66" s="120"/>
      <c r="BST66" s="120"/>
      <c r="BSU66" s="120"/>
      <c r="BSV66" s="120"/>
      <c r="BSW66" s="120"/>
      <c r="BSX66" s="120"/>
      <c r="BSY66" s="120"/>
      <c r="BSZ66" s="120"/>
      <c r="BTA66" s="120"/>
      <c r="BTB66" s="120"/>
      <c r="BTC66" s="120"/>
      <c r="BTD66" s="120"/>
      <c r="BTE66" s="120"/>
      <c r="BTF66" s="120"/>
      <c r="BTG66" s="120"/>
      <c r="BTH66" s="120"/>
      <c r="BTI66" s="120"/>
      <c r="BTJ66" s="120"/>
      <c r="BTK66" s="120"/>
      <c r="BTL66" s="120"/>
      <c r="BTM66" s="120"/>
      <c r="BTN66" s="120"/>
      <c r="BTO66" s="120"/>
      <c r="BTP66" s="120"/>
      <c r="BTQ66" s="120"/>
      <c r="BTR66" s="120"/>
      <c r="BTS66" s="120"/>
      <c r="BTT66" s="120"/>
      <c r="BTU66" s="120"/>
      <c r="BTV66" s="120"/>
      <c r="BTW66" s="120"/>
      <c r="BTX66" s="120"/>
      <c r="BTY66" s="120"/>
      <c r="BTZ66" s="120"/>
      <c r="BUA66" s="120"/>
      <c r="BUB66" s="120"/>
      <c r="BUC66" s="120"/>
      <c r="BUD66" s="120"/>
      <c r="BUE66" s="120"/>
      <c r="BUF66" s="120"/>
      <c r="BUG66" s="120"/>
      <c r="BUH66" s="120"/>
      <c r="BUI66" s="120"/>
      <c r="BUJ66" s="120"/>
      <c r="BUK66" s="120"/>
      <c r="BUL66" s="120"/>
      <c r="BUM66" s="120"/>
      <c r="BUN66" s="120"/>
      <c r="BUO66" s="120"/>
      <c r="BUP66" s="120"/>
      <c r="BUQ66" s="120"/>
      <c r="BUR66" s="120"/>
      <c r="BUS66" s="120"/>
      <c r="BUT66" s="120"/>
      <c r="BUU66" s="120"/>
      <c r="BUV66" s="120"/>
      <c r="BUW66" s="120"/>
      <c r="BUX66" s="120"/>
      <c r="BUY66" s="120"/>
      <c r="BUZ66" s="120"/>
      <c r="BVA66" s="120"/>
      <c r="BVB66" s="120"/>
      <c r="BVC66" s="120"/>
      <c r="BVD66" s="120"/>
      <c r="BVE66" s="120"/>
      <c r="BVF66" s="120"/>
      <c r="BVG66" s="120"/>
      <c r="BVH66" s="120"/>
      <c r="BVI66" s="120"/>
      <c r="BVJ66" s="120"/>
      <c r="BVK66" s="120"/>
      <c r="BVL66" s="120"/>
      <c r="BVM66" s="120"/>
      <c r="BVN66" s="120"/>
      <c r="BVO66" s="120"/>
      <c r="BVP66" s="120"/>
      <c r="BVQ66" s="120"/>
      <c r="BVR66" s="120"/>
      <c r="BVS66" s="120"/>
      <c r="BVT66" s="120"/>
      <c r="BVU66" s="120"/>
      <c r="BVV66" s="120"/>
      <c r="BVW66" s="120"/>
      <c r="BVX66" s="120"/>
      <c r="BVY66" s="120"/>
      <c r="BVZ66" s="120"/>
      <c r="BWA66" s="120"/>
      <c r="BWB66" s="120"/>
      <c r="BWC66" s="120"/>
      <c r="BWD66" s="120"/>
      <c r="BWE66" s="120"/>
      <c r="BWF66" s="120"/>
      <c r="BWG66" s="120"/>
      <c r="BWH66" s="120"/>
      <c r="BWI66" s="120"/>
      <c r="BWJ66" s="120"/>
      <c r="BWK66" s="120"/>
      <c r="BWL66" s="120"/>
      <c r="BWM66" s="120"/>
      <c r="BWN66" s="120"/>
      <c r="BWO66" s="120"/>
      <c r="BWP66" s="120"/>
      <c r="BWQ66" s="120"/>
      <c r="BWR66" s="120"/>
      <c r="BWS66" s="120"/>
      <c r="BWT66" s="120"/>
      <c r="BWU66" s="120"/>
      <c r="BWV66" s="120"/>
      <c r="BWW66" s="120"/>
      <c r="BWX66" s="120"/>
      <c r="BWY66" s="120"/>
      <c r="BWZ66" s="120"/>
      <c r="BXA66" s="120"/>
      <c r="BXB66" s="120"/>
      <c r="BXC66" s="120"/>
      <c r="BXD66" s="120"/>
      <c r="BXE66" s="120"/>
      <c r="BXF66" s="120"/>
      <c r="BXG66" s="120"/>
      <c r="BXH66" s="120"/>
      <c r="BXI66" s="120"/>
      <c r="BXJ66" s="120"/>
      <c r="BXK66" s="120"/>
      <c r="BXL66" s="120"/>
      <c r="BXM66" s="120"/>
      <c r="BXN66" s="120"/>
      <c r="BXO66" s="120"/>
      <c r="BXP66" s="120"/>
      <c r="BXQ66" s="120"/>
      <c r="BXR66" s="120"/>
      <c r="BXS66" s="120"/>
      <c r="BXT66" s="120"/>
      <c r="BXU66" s="120"/>
      <c r="BXV66" s="120"/>
      <c r="BXW66" s="120"/>
      <c r="BXX66" s="120"/>
      <c r="BXY66" s="120"/>
      <c r="BXZ66" s="120"/>
      <c r="BYA66" s="120"/>
      <c r="BYB66" s="120"/>
      <c r="BYC66" s="120"/>
      <c r="BYD66" s="120"/>
      <c r="BYE66" s="120"/>
      <c r="BYF66" s="120"/>
      <c r="BYG66" s="120"/>
      <c r="BYH66" s="120"/>
      <c r="BYI66" s="120"/>
      <c r="BYJ66" s="120"/>
      <c r="BYK66" s="120"/>
      <c r="BYL66" s="120"/>
      <c r="BYM66" s="120"/>
      <c r="BYN66" s="120"/>
      <c r="BYO66" s="120"/>
      <c r="BYP66" s="120"/>
      <c r="BYQ66" s="120"/>
      <c r="BYR66" s="120"/>
      <c r="BYS66" s="120"/>
      <c r="BYT66" s="120"/>
      <c r="BYU66" s="120"/>
      <c r="BYV66" s="120"/>
      <c r="BYW66" s="120"/>
      <c r="BYX66" s="120"/>
      <c r="BYY66" s="120"/>
      <c r="BYZ66" s="120"/>
      <c r="BZA66" s="120"/>
      <c r="BZB66" s="120"/>
      <c r="BZC66" s="120"/>
      <c r="BZD66" s="120"/>
      <c r="BZE66" s="120"/>
      <c r="BZF66" s="120"/>
      <c r="BZG66" s="120"/>
      <c r="BZH66" s="120"/>
      <c r="BZI66" s="120"/>
      <c r="BZJ66" s="120"/>
      <c r="BZK66" s="120"/>
      <c r="BZL66" s="120"/>
      <c r="BZM66" s="120"/>
      <c r="BZN66" s="120"/>
      <c r="BZO66" s="120"/>
      <c r="BZP66" s="120"/>
      <c r="BZQ66" s="120"/>
      <c r="BZR66" s="120"/>
      <c r="BZS66" s="120"/>
      <c r="BZT66" s="120"/>
      <c r="BZU66" s="120"/>
      <c r="BZV66" s="120"/>
      <c r="BZW66" s="120"/>
      <c r="BZX66" s="120"/>
      <c r="BZY66" s="120"/>
      <c r="BZZ66" s="120"/>
      <c r="CAA66" s="120"/>
      <c r="CAB66" s="120"/>
      <c r="CAC66" s="120"/>
      <c r="CAD66" s="120"/>
      <c r="CAE66" s="120"/>
      <c r="CAF66" s="120"/>
      <c r="CAG66" s="120"/>
      <c r="CAH66" s="120"/>
      <c r="CAI66" s="120"/>
      <c r="CAJ66" s="120"/>
      <c r="CAK66" s="120"/>
      <c r="CAL66" s="120"/>
      <c r="CAM66" s="120"/>
      <c r="CAN66" s="120"/>
      <c r="CAO66" s="120"/>
      <c r="CAP66" s="120"/>
      <c r="CAQ66" s="120"/>
      <c r="CAR66" s="120"/>
      <c r="CAS66" s="120"/>
      <c r="CAT66" s="120"/>
      <c r="CAU66" s="120"/>
      <c r="CAV66" s="120"/>
      <c r="CAW66" s="120"/>
      <c r="CAX66" s="120"/>
      <c r="CAY66" s="120"/>
      <c r="CAZ66" s="120"/>
      <c r="CBA66" s="120"/>
      <c r="CBB66" s="120"/>
      <c r="CBC66" s="120"/>
      <c r="CBD66" s="120"/>
      <c r="CBE66" s="120"/>
      <c r="CBF66" s="120"/>
      <c r="CBG66" s="120"/>
      <c r="CBH66" s="120"/>
      <c r="CBI66" s="120"/>
      <c r="CBJ66" s="120"/>
      <c r="CBK66" s="120"/>
      <c r="CBL66" s="120"/>
      <c r="CBM66" s="120"/>
      <c r="CBN66" s="120"/>
      <c r="CBO66" s="120"/>
      <c r="CBP66" s="120"/>
      <c r="CBQ66" s="120"/>
      <c r="CBR66" s="120"/>
      <c r="CBS66" s="120"/>
      <c r="CBT66" s="120"/>
      <c r="CBU66" s="120"/>
      <c r="CBV66" s="120"/>
      <c r="CBW66" s="120"/>
      <c r="CBX66" s="120"/>
      <c r="CBY66" s="120"/>
      <c r="CBZ66" s="120"/>
      <c r="CCA66" s="120"/>
      <c r="CCB66" s="120"/>
      <c r="CCC66" s="120"/>
      <c r="CCD66" s="120"/>
      <c r="CCE66" s="120"/>
      <c r="CCF66" s="120"/>
      <c r="CCG66" s="120"/>
      <c r="CCH66" s="120"/>
      <c r="CCI66" s="120"/>
      <c r="CCJ66" s="120"/>
      <c r="CCK66" s="120"/>
      <c r="CCL66" s="120"/>
      <c r="CCM66" s="120"/>
      <c r="CCN66" s="120"/>
      <c r="CCO66" s="120"/>
      <c r="CCP66" s="120"/>
      <c r="CCQ66" s="120"/>
      <c r="CCR66" s="120"/>
      <c r="CCS66" s="120"/>
      <c r="CCT66" s="120"/>
      <c r="CCU66" s="120"/>
      <c r="CCV66" s="120"/>
      <c r="CCW66" s="120"/>
      <c r="CCX66" s="120"/>
      <c r="CCY66" s="120"/>
      <c r="CCZ66" s="120"/>
      <c r="CDA66" s="120"/>
      <c r="CDB66" s="120"/>
      <c r="CDC66" s="120"/>
      <c r="CDD66" s="120"/>
      <c r="CDE66" s="120"/>
      <c r="CDF66" s="120"/>
      <c r="CDG66" s="120"/>
      <c r="CDH66" s="120"/>
      <c r="CDI66" s="120"/>
      <c r="CDJ66" s="120"/>
      <c r="CDK66" s="120"/>
      <c r="CDL66" s="120"/>
      <c r="CDM66" s="120"/>
      <c r="CDN66" s="120"/>
      <c r="CDO66" s="120"/>
      <c r="CDP66" s="120"/>
      <c r="CDQ66" s="120"/>
      <c r="CDR66" s="120"/>
      <c r="CDS66" s="120"/>
      <c r="CDT66" s="120"/>
      <c r="CDU66" s="120"/>
      <c r="CDV66" s="120"/>
      <c r="CDW66" s="120"/>
      <c r="CDX66" s="120"/>
      <c r="CDY66" s="120"/>
      <c r="CDZ66" s="120"/>
      <c r="CEA66" s="120"/>
      <c r="CEB66" s="120"/>
      <c r="CEC66" s="120"/>
      <c r="CED66" s="120"/>
      <c r="CEE66" s="120"/>
      <c r="CEF66" s="120"/>
      <c r="CEG66" s="120"/>
      <c r="CEH66" s="120"/>
      <c r="CEI66" s="120"/>
      <c r="CEJ66" s="120"/>
      <c r="CEK66" s="120"/>
      <c r="CEL66" s="120"/>
      <c r="CEM66" s="120"/>
      <c r="CEN66" s="120"/>
      <c r="CEO66" s="120"/>
      <c r="CEP66" s="120"/>
      <c r="CEQ66" s="120"/>
      <c r="CER66" s="120"/>
      <c r="CES66" s="120"/>
      <c r="CET66" s="120"/>
      <c r="CEU66" s="120"/>
      <c r="CEV66" s="120"/>
      <c r="CEW66" s="120"/>
      <c r="CEX66" s="120"/>
      <c r="CEY66" s="120"/>
      <c r="CEZ66" s="120"/>
      <c r="CFA66" s="120"/>
      <c r="CFB66" s="120"/>
      <c r="CFC66" s="120"/>
      <c r="CFD66" s="120"/>
      <c r="CFE66" s="120"/>
      <c r="CFF66" s="120"/>
      <c r="CFG66" s="120"/>
      <c r="CFH66" s="120"/>
      <c r="CFI66" s="120"/>
      <c r="CFJ66" s="120"/>
      <c r="CFK66" s="120"/>
      <c r="CFL66" s="120"/>
      <c r="CFM66" s="120"/>
      <c r="CFN66" s="120"/>
      <c r="CFO66" s="120"/>
      <c r="CFP66" s="120"/>
      <c r="CFQ66" s="120"/>
      <c r="CFR66" s="120"/>
      <c r="CFS66" s="120"/>
      <c r="CFT66" s="120"/>
      <c r="CFU66" s="120"/>
      <c r="CFV66" s="120"/>
      <c r="CFW66" s="120"/>
      <c r="CFX66" s="120"/>
      <c r="CFY66" s="120"/>
      <c r="CFZ66" s="120"/>
      <c r="CGA66" s="120"/>
      <c r="CGB66" s="120"/>
      <c r="CGC66" s="120"/>
      <c r="CGD66" s="120"/>
      <c r="CGE66" s="120"/>
      <c r="CGF66" s="120"/>
      <c r="CGG66" s="120"/>
      <c r="CGH66" s="120"/>
      <c r="CGI66" s="120"/>
      <c r="CGJ66" s="120"/>
      <c r="CGK66" s="120"/>
      <c r="CGL66" s="120"/>
      <c r="CGM66" s="120"/>
      <c r="CGN66" s="120"/>
      <c r="CGO66" s="120"/>
      <c r="CGP66" s="120"/>
      <c r="CGQ66" s="120"/>
      <c r="CGR66" s="120"/>
      <c r="CGS66" s="120"/>
      <c r="CGT66" s="120"/>
      <c r="CGU66" s="120"/>
      <c r="CGV66" s="120"/>
      <c r="CGW66" s="120"/>
      <c r="CGX66" s="120"/>
      <c r="CGY66" s="120"/>
      <c r="CGZ66" s="120"/>
      <c r="CHA66" s="120"/>
      <c r="CHB66" s="120"/>
      <c r="CHC66" s="120"/>
      <c r="CHD66" s="120"/>
      <c r="CHE66" s="120"/>
      <c r="CHF66" s="120"/>
      <c r="CHG66" s="120"/>
      <c r="CHH66" s="120"/>
      <c r="CHI66" s="120"/>
      <c r="CHJ66" s="120"/>
      <c r="CHK66" s="120"/>
      <c r="CHL66" s="120"/>
      <c r="CHM66" s="120"/>
      <c r="CHN66" s="120"/>
      <c r="CHO66" s="120"/>
      <c r="CHP66" s="120"/>
      <c r="CHQ66" s="120"/>
      <c r="CHR66" s="120"/>
      <c r="CHS66" s="120"/>
      <c r="CHT66" s="120"/>
      <c r="CHU66" s="120"/>
      <c r="CHV66" s="120"/>
      <c r="CHW66" s="120"/>
      <c r="CHX66" s="120"/>
      <c r="CHY66" s="120"/>
      <c r="CHZ66" s="120"/>
      <c r="CIA66" s="120"/>
      <c r="CIB66" s="120"/>
      <c r="CIC66" s="120"/>
      <c r="CID66" s="120"/>
      <c r="CIE66" s="120"/>
      <c r="CIF66" s="120"/>
      <c r="CIG66" s="120"/>
      <c r="CIH66" s="120"/>
      <c r="CII66" s="120"/>
      <c r="CIJ66" s="120"/>
      <c r="CIK66" s="120"/>
      <c r="CIL66" s="120"/>
      <c r="CIM66" s="120"/>
      <c r="CIN66" s="120"/>
      <c r="CIO66" s="120"/>
      <c r="CIP66" s="120"/>
      <c r="CIQ66" s="120"/>
      <c r="CIR66" s="120"/>
      <c r="CIS66" s="120"/>
      <c r="CIT66" s="120"/>
      <c r="CIU66" s="120"/>
      <c r="CIV66" s="120"/>
      <c r="CIW66" s="120"/>
      <c r="CIX66" s="120"/>
      <c r="CIY66" s="120"/>
      <c r="CIZ66" s="120"/>
      <c r="CJA66" s="120"/>
      <c r="CJB66" s="120"/>
      <c r="CJC66" s="120"/>
      <c r="CJD66" s="120"/>
      <c r="CJE66" s="120"/>
      <c r="CJF66" s="120"/>
      <c r="CJG66" s="120"/>
      <c r="CJH66" s="120"/>
      <c r="CJI66" s="120"/>
      <c r="CJJ66" s="120"/>
      <c r="CJK66" s="120"/>
      <c r="CJL66" s="120"/>
      <c r="CJM66" s="120"/>
      <c r="CJN66" s="120"/>
      <c r="CJO66" s="120"/>
      <c r="CJP66" s="120"/>
      <c r="CJQ66" s="120"/>
      <c r="CJR66" s="120"/>
      <c r="CJS66" s="120"/>
      <c r="CJT66" s="120"/>
      <c r="CJU66" s="120"/>
      <c r="CJV66" s="120"/>
      <c r="CJW66" s="120"/>
      <c r="CJX66" s="120"/>
      <c r="CJY66" s="120"/>
      <c r="CJZ66" s="120"/>
      <c r="CKA66" s="120"/>
      <c r="CKB66" s="120"/>
      <c r="CKC66" s="120"/>
      <c r="CKD66" s="120"/>
      <c r="CKE66" s="120"/>
      <c r="CKF66" s="120"/>
      <c r="CKG66" s="120"/>
      <c r="CKH66" s="120"/>
      <c r="CKI66" s="120"/>
      <c r="CKJ66" s="120"/>
      <c r="CKK66" s="120"/>
      <c r="CKL66" s="120"/>
      <c r="CKM66" s="120"/>
      <c r="CKN66" s="120"/>
      <c r="CKO66" s="120"/>
      <c r="CKP66" s="120"/>
      <c r="CKQ66" s="120"/>
      <c r="CKR66" s="120"/>
      <c r="CKS66" s="120"/>
      <c r="CKT66" s="120"/>
      <c r="CKU66" s="120"/>
      <c r="CKV66" s="120"/>
      <c r="CKW66" s="120"/>
      <c r="CKX66" s="120"/>
      <c r="CKY66" s="120"/>
      <c r="CKZ66" s="120"/>
      <c r="CLA66" s="120"/>
      <c r="CLB66" s="120"/>
      <c r="CLC66" s="120"/>
      <c r="CLD66" s="120"/>
      <c r="CLE66" s="120"/>
      <c r="CLF66" s="120"/>
      <c r="CLG66" s="120"/>
      <c r="CLH66" s="120"/>
      <c r="CLI66" s="120"/>
      <c r="CLJ66" s="120"/>
      <c r="CLK66" s="120"/>
      <c r="CLL66" s="120"/>
      <c r="CLM66" s="120"/>
      <c r="CLN66" s="120"/>
      <c r="CLO66" s="120"/>
      <c r="CLP66" s="120"/>
      <c r="CLQ66" s="120"/>
      <c r="CLR66" s="120"/>
      <c r="CLS66" s="120"/>
      <c r="CLT66" s="120"/>
      <c r="CLU66" s="120"/>
      <c r="CLV66" s="120"/>
      <c r="CLW66" s="120"/>
      <c r="CLX66" s="120"/>
      <c r="CLY66" s="120"/>
      <c r="CLZ66" s="120"/>
      <c r="CMA66" s="120"/>
      <c r="CMB66" s="120"/>
      <c r="CMC66" s="120"/>
      <c r="CMD66" s="120"/>
      <c r="CME66" s="120"/>
      <c r="CMF66" s="120"/>
      <c r="CMG66" s="120"/>
      <c r="CMH66" s="120"/>
      <c r="CMI66" s="120"/>
      <c r="CMJ66" s="120"/>
      <c r="CMK66" s="120"/>
      <c r="CML66" s="120"/>
      <c r="CMM66" s="120"/>
      <c r="CMN66" s="120"/>
      <c r="CMO66" s="120"/>
      <c r="CMP66" s="120"/>
      <c r="CMQ66" s="120"/>
      <c r="CMR66" s="120"/>
      <c r="CMS66" s="120"/>
      <c r="CMT66" s="120"/>
      <c r="CMU66" s="120"/>
      <c r="CMV66" s="120"/>
      <c r="CMW66" s="120"/>
      <c r="CMX66" s="120"/>
      <c r="CMY66" s="120"/>
      <c r="CMZ66" s="120"/>
      <c r="CNA66" s="120"/>
      <c r="CNB66" s="120"/>
      <c r="CNC66" s="120"/>
      <c r="CND66" s="120"/>
      <c r="CNE66" s="120"/>
      <c r="CNF66" s="120"/>
      <c r="CNG66" s="120"/>
      <c r="CNH66" s="120"/>
      <c r="CNI66" s="120"/>
      <c r="CNJ66" s="120"/>
      <c r="CNK66" s="120"/>
      <c r="CNL66" s="120"/>
      <c r="CNM66" s="120"/>
      <c r="CNN66" s="120"/>
      <c r="CNO66" s="120"/>
      <c r="CNP66" s="120"/>
      <c r="CNQ66" s="120"/>
      <c r="CNR66" s="120"/>
      <c r="CNS66" s="120"/>
      <c r="CNT66" s="120"/>
      <c r="CNU66" s="120"/>
      <c r="CNV66" s="120"/>
      <c r="CNW66" s="120"/>
      <c r="CNX66" s="120"/>
      <c r="CNY66" s="120"/>
      <c r="CNZ66" s="120"/>
      <c r="COA66" s="120"/>
      <c r="COB66" s="120"/>
      <c r="COC66" s="120"/>
      <c r="COD66" s="120"/>
      <c r="COE66" s="120"/>
      <c r="COF66" s="120"/>
      <c r="COG66" s="120"/>
      <c r="COH66" s="120"/>
      <c r="COI66" s="120"/>
      <c r="COJ66" s="120"/>
      <c r="COK66" s="120"/>
      <c r="COL66" s="120"/>
      <c r="COM66" s="120"/>
      <c r="CON66" s="120"/>
      <c r="COO66" s="120"/>
      <c r="COP66" s="120"/>
      <c r="COQ66" s="120"/>
      <c r="COR66" s="120"/>
      <c r="COS66" s="120"/>
      <c r="COT66" s="120"/>
      <c r="COU66" s="120"/>
      <c r="COV66" s="120"/>
      <c r="COW66" s="120"/>
      <c r="COX66" s="120"/>
      <c r="COY66" s="120"/>
      <c r="COZ66" s="120"/>
      <c r="CPA66" s="120"/>
      <c r="CPB66" s="120"/>
      <c r="CPC66" s="120"/>
      <c r="CPD66" s="120"/>
      <c r="CPE66" s="120"/>
      <c r="CPF66" s="120"/>
      <c r="CPG66" s="120"/>
      <c r="CPH66" s="120"/>
      <c r="CPI66" s="120"/>
      <c r="CPJ66" s="120"/>
      <c r="CPK66" s="120"/>
      <c r="CPL66" s="120"/>
      <c r="CPM66" s="120"/>
      <c r="CPN66" s="120"/>
      <c r="CPO66" s="120"/>
      <c r="CPP66" s="120"/>
      <c r="CPQ66" s="120"/>
      <c r="CPR66" s="120"/>
      <c r="CPS66" s="120"/>
      <c r="CPT66" s="120"/>
      <c r="CPU66" s="120"/>
      <c r="CPV66" s="120"/>
      <c r="CPW66" s="120"/>
      <c r="CPX66" s="120"/>
      <c r="CPY66" s="120"/>
      <c r="CPZ66" s="120"/>
      <c r="CQA66" s="120"/>
      <c r="CQB66" s="120"/>
      <c r="CQC66" s="120"/>
      <c r="CQD66" s="120"/>
      <c r="CQE66" s="120"/>
      <c r="CQF66" s="120"/>
      <c r="CQG66" s="120"/>
      <c r="CQH66" s="120"/>
      <c r="CQI66" s="120"/>
      <c r="CQJ66" s="120"/>
      <c r="CQK66" s="120"/>
      <c r="CQL66" s="120"/>
      <c r="CQM66" s="120"/>
      <c r="CQN66" s="120"/>
      <c r="CQO66" s="120"/>
      <c r="CQP66" s="120"/>
      <c r="CQQ66" s="120"/>
      <c r="CQR66" s="120"/>
      <c r="CQS66" s="120"/>
      <c r="CQT66" s="120"/>
      <c r="CQU66" s="120"/>
      <c r="CQV66" s="120"/>
      <c r="CQW66" s="120"/>
      <c r="CQX66" s="120"/>
      <c r="CQY66" s="120"/>
      <c r="CQZ66" s="120"/>
      <c r="CRA66" s="120"/>
      <c r="CRB66" s="120"/>
      <c r="CRC66" s="120"/>
      <c r="CRD66" s="120"/>
      <c r="CRE66" s="120"/>
      <c r="CRF66" s="120"/>
      <c r="CRG66" s="120"/>
      <c r="CRH66" s="120"/>
      <c r="CRI66" s="120"/>
      <c r="CRJ66" s="120"/>
      <c r="CRK66" s="120"/>
      <c r="CRL66" s="120"/>
      <c r="CRM66" s="120"/>
      <c r="CRN66" s="120"/>
      <c r="CRO66" s="120"/>
      <c r="CRP66" s="120"/>
      <c r="CRQ66" s="120"/>
      <c r="CRR66" s="120"/>
      <c r="CRS66" s="120"/>
      <c r="CRT66" s="120"/>
      <c r="CRU66" s="120"/>
      <c r="CRV66" s="120"/>
      <c r="CRW66" s="120"/>
      <c r="CRX66" s="120"/>
      <c r="CRY66" s="120"/>
      <c r="CRZ66" s="120"/>
      <c r="CSA66" s="120"/>
      <c r="CSB66" s="120"/>
      <c r="CSC66" s="120"/>
      <c r="CSD66" s="120"/>
      <c r="CSE66" s="120"/>
      <c r="CSF66" s="120"/>
      <c r="CSG66" s="120"/>
      <c r="CSH66" s="120"/>
      <c r="CSI66" s="120"/>
      <c r="CSJ66" s="120"/>
      <c r="CSK66" s="120"/>
      <c r="CSL66" s="120"/>
      <c r="CSM66" s="120"/>
      <c r="CSN66" s="120"/>
      <c r="CSO66" s="120"/>
      <c r="CSP66" s="120"/>
      <c r="CSQ66" s="120"/>
      <c r="CSR66" s="120"/>
      <c r="CSS66" s="120"/>
      <c r="CST66" s="120"/>
      <c r="CSU66" s="120"/>
      <c r="CSV66" s="120"/>
      <c r="CSW66" s="120"/>
      <c r="CSX66" s="120"/>
      <c r="CSY66" s="120"/>
      <c r="CSZ66" s="120"/>
      <c r="CTA66" s="120"/>
      <c r="CTB66" s="120"/>
      <c r="CTC66" s="120"/>
      <c r="CTD66" s="120"/>
      <c r="CTE66" s="120"/>
      <c r="CTF66" s="120"/>
      <c r="CTG66" s="120"/>
      <c r="CTH66" s="120"/>
      <c r="CTI66" s="120"/>
      <c r="CTJ66" s="120"/>
      <c r="CTK66" s="120"/>
      <c r="CTL66" s="120"/>
      <c r="CTM66" s="120"/>
      <c r="CTN66" s="120"/>
      <c r="CTO66" s="120"/>
      <c r="CTP66" s="120"/>
      <c r="CTQ66" s="120"/>
      <c r="CTR66" s="120"/>
      <c r="CTS66" s="120"/>
      <c r="CTT66" s="120"/>
      <c r="CTU66" s="120"/>
      <c r="CTV66" s="120"/>
      <c r="CTW66" s="120"/>
      <c r="CTX66" s="120"/>
      <c r="CTY66" s="120"/>
      <c r="CTZ66" s="120"/>
      <c r="CUA66" s="120"/>
      <c r="CUB66" s="120"/>
      <c r="CUC66" s="120"/>
      <c r="CUD66" s="120"/>
      <c r="CUE66" s="120"/>
      <c r="CUF66" s="120"/>
      <c r="CUG66" s="120"/>
      <c r="CUH66" s="120"/>
      <c r="CUI66" s="120"/>
      <c r="CUJ66" s="120"/>
      <c r="CUK66" s="120"/>
      <c r="CUL66" s="120"/>
      <c r="CUM66" s="120"/>
      <c r="CUN66" s="120"/>
      <c r="CUO66" s="120"/>
      <c r="CUP66" s="120"/>
      <c r="CUQ66" s="120"/>
      <c r="CUR66" s="120"/>
      <c r="CUS66" s="120"/>
      <c r="CUT66" s="120"/>
      <c r="CUU66" s="120"/>
      <c r="CUV66" s="120"/>
      <c r="CUW66" s="120"/>
      <c r="CUX66" s="120"/>
      <c r="CUY66" s="120"/>
      <c r="CUZ66" s="120"/>
      <c r="CVA66" s="120"/>
      <c r="CVB66" s="120"/>
      <c r="CVC66" s="120"/>
      <c r="CVD66" s="120"/>
      <c r="CVE66" s="120"/>
      <c r="CVF66" s="120"/>
      <c r="CVG66" s="120"/>
      <c r="CVH66" s="120"/>
      <c r="CVI66" s="120"/>
      <c r="CVJ66" s="120"/>
      <c r="CVK66" s="120"/>
      <c r="CVL66" s="120"/>
      <c r="CVM66" s="120"/>
      <c r="CVN66" s="120"/>
      <c r="CVO66" s="120"/>
      <c r="CVP66" s="120"/>
      <c r="CVQ66" s="120"/>
      <c r="CVR66" s="120"/>
      <c r="CVS66" s="120"/>
      <c r="CVT66" s="120"/>
      <c r="CVU66" s="120"/>
      <c r="CVV66" s="120"/>
      <c r="CVW66" s="120"/>
      <c r="CVX66" s="120"/>
      <c r="CVY66" s="120"/>
      <c r="CVZ66" s="120"/>
      <c r="CWA66" s="120"/>
      <c r="CWB66" s="120"/>
      <c r="CWC66" s="120"/>
      <c r="CWD66" s="120"/>
      <c r="CWE66" s="120"/>
      <c r="CWF66" s="120"/>
      <c r="CWG66" s="120"/>
      <c r="CWH66" s="120"/>
      <c r="CWI66" s="120"/>
      <c r="CWJ66" s="120"/>
      <c r="CWK66" s="120"/>
      <c r="CWL66" s="120"/>
      <c r="CWM66" s="120"/>
      <c r="CWN66" s="120"/>
      <c r="CWO66" s="120"/>
      <c r="CWP66" s="120"/>
      <c r="CWQ66" s="120"/>
      <c r="CWR66" s="120"/>
      <c r="CWS66" s="120"/>
      <c r="CWT66" s="120"/>
      <c r="CWU66" s="120"/>
      <c r="CWV66" s="120"/>
      <c r="CWW66" s="120"/>
      <c r="CWX66" s="120"/>
      <c r="CWY66" s="120"/>
      <c r="CWZ66" s="120"/>
      <c r="CXA66" s="120"/>
      <c r="CXB66" s="120"/>
      <c r="CXC66" s="120"/>
      <c r="CXD66" s="120"/>
      <c r="CXE66" s="120"/>
      <c r="CXF66" s="120"/>
      <c r="CXG66" s="120"/>
      <c r="CXH66" s="120"/>
      <c r="CXI66" s="120"/>
      <c r="CXJ66" s="120"/>
      <c r="CXK66" s="120"/>
      <c r="CXL66" s="120"/>
      <c r="CXM66" s="120"/>
      <c r="CXN66" s="120"/>
      <c r="CXO66" s="120"/>
      <c r="CXP66" s="120"/>
      <c r="CXQ66" s="120"/>
      <c r="CXR66" s="120"/>
      <c r="CXS66" s="120"/>
      <c r="CXT66" s="120"/>
      <c r="CXU66" s="120"/>
      <c r="CXV66" s="120"/>
      <c r="CXW66" s="120"/>
      <c r="CXX66" s="120"/>
      <c r="CXY66" s="120"/>
      <c r="CXZ66" s="120"/>
      <c r="CYA66" s="120"/>
      <c r="CYB66" s="120"/>
      <c r="CYC66" s="120"/>
      <c r="CYD66" s="120"/>
      <c r="CYE66" s="120"/>
      <c r="CYF66" s="120"/>
      <c r="CYG66" s="120"/>
      <c r="CYH66" s="120"/>
      <c r="CYI66" s="120"/>
      <c r="CYJ66" s="120"/>
      <c r="CYK66" s="120"/>
      <c r="CYL66" s="120"/>
      <c r="CYM66" s="120"/>
      <c r="CYN66" s="120"/>
      <c r="CYO66" s="120"/>
      <c r="CYP66" s="120"/>
      <c r="CYQ66" s="120"/>
      <c r="CYR66" s="120"/>
      <c r="CYS66" s="120"/>
      <c r="CYT66" s="120"/>
      <c r="CYU66" s="120"/>
      <c r="CYV66" s="120"/>
      <c r="CYW66" s="120"/>
      <c r="CYX66" s="120"/>
      <c r="CYY66" s="120"/>
      <c r="CYZ66" s="120"/>
      <c r="CZA66" s="120"/>
      <c r="CZB66" s="120"/>
      <c r="CZC66" s="120"/>
      <c r="CZD66" s="120"/>
      <c r="CZE66" s="120"/>
      <c r="CZF66" s="120"/>
      <c r="CZG66" s="120"/>
      <c r="CZH66" s="120"/>
      <c r="CZI66" s="120"/>
      <c r="CZJ66" s="120"/>
      <c r="CZK66" s="120"/>
      <c r="CZL66" s="120"/>
      <c r="CZM66" s="120"/>
      <c r="CZN66" s="120"/>
      <c r="CZO66" s="120"/>
      <c r="CZP66" s="120"/>
      <c r="CZQ66" s="120"/>
      <c r="CZR66" s="120"/>
      <c r="CZS66" s="120"/>
      <c r="CZT66" s="120"/>
      <c r="CZU66" s="120"/>
      <c r="CZV66" s="120"/>
      <c r="CZW66" s="120"/>
      <c r="CZX66" s="120"/>
      <c r="CZY66" s="120"/>
      <c r="CZZ66" s="120"/>
      <c r="DAA66" s="120"/>
      <c r="DAB66" s="120"/>
      <c r="DAC66" s="120"/>
      <c r="DAD66" s="120"/>
      <c r="DAE66" s="120"/>
      <c r="DAF66" s="120"/>
      <c r="DAG66" s="120"/>
      <c r="DAH66" s="120"/>
      <c r="DAI66" s="120"/>
      <c r="DAJ66" s="120"/>
      <c r="DAK66" s="120"/>
      <c r="DAL66" s="120"/>
      <c r="DAM66" s="120"/>
      <c r="DAN66" s="120"/>
      <c r="DAO66" s="120"/>
      <c r="DAP66" s="120"/>
      <c r="DAQ66" s="120"/>
      <c r="DAR66" s="120"/>
      <c r="DAS66" s="120"/>
      <c r="DAT66" s="120"/>
      <c r="DAU66" s="120"/>
      <c r="DAV66" s="120"/>
      <c r="DAW66" s="120"/>
      <c r="DAX66" s="120"/>
      <c r="DAY66" s="120"/>
      <c r="DAZ66" s="120"/>
      <c r="DBA66" s="120"/>
      <c r="DBB66" s="120"/>
      <c r="DBC66" s="120"/>
      <c r="DBD66" s="120"/>
      <c r="DBE66" s="120"/>
      <c r="DBF66" s="120"/>
      <c r="DBG66" s="120"/>
      <c r="DBH66" s="120"/>
      <c r="DBI66" s="120"/>
      <c r="DBJ66" s="120"/>
      <c r="DBK66" s="120"/>
      <c r="DBL66" s="120"/>
      <c r="DBM66" s="120"/>
      <c r="DBN66" s="120"/>
      <c r="DBO66" s="120"/>
      <c r="DBP66" s="120"/>
      <c r="DBQ66" s="120"/>
      <c r="DBR66" s="120"/>
      <c r="DBS66" s="120"/>
      <c r="DBT66" s="120"/>
      <c r="DBU66" s="120"/>
      <c r="DBV66" s="120"/>
      <c r="DBW66" s="120"/>
      <c r="DBX66" s="120"/>
      <c r="DBY66" s="120"/>
      <c r="DBZ66" s="120"/>
      <c r="DCA66" s="120"/>
      <c r="DCB66" s="120"/>
      <c r="DCC66" s="120"/>
      <c r="DCD66" s="120"/>
      <c r="DCE66" s="120"/>
      <c r="DCF66" s="120"/>
      <c r="DCG66" s="120"/>
      <c r="DCH66" s="120"/>
      <c r="DCI66" s="120"/>
      <c r="DCJ66" s="120"/>
      <c r="DCK66" s="120"/>
      <c r="DCL66" s="120"/>
      <c r="DCM66" s="120"/>
      <c r="DCN66" s="120"/>
      <c r="DCO66" s="120"/>
      <c r="DCP66" s="120"/>
      <c r="DCQ66" s="120"/>
      <c r="DCR66" s="120"/>
      <c r="DCS66" s="120"/>
      <c r="DCT66" s="120"/>
      <c r="DCU66" s="120"/>
      <c r="DCV66" s="120"/>
      <c r="DCW66" s="120"/>
      <c r="DCX66" s="120"/>
      <c r="DCY66" s="120"/>
      <c r="DCZ66" s="120"/>
      <c r="DDA66" s="120"/>
      <c r="DDB66" s="120"/>
      <c r="DDC66" s="120"/>
      <c r="DDD66" s="120"/>
      <c r="DDE66" s="120"/>
      <c r="DDF66" s="120"/>
      <c r="DDG66" s="120"/>
      <c r="DDH66" s="120"/>
      <c r="DDI66" s="120"/>
      <c r="DDJ66" s="120"/>
      <c r="DDK66" s="120"/>
      <c r="DDL66" s="120"/>
      <c r="DDM66" s="120"/>
      <c r="DDN66" s="120"/>
      <c r="DDO66" s="120"/>
      <c r="DDP66" s="120"/>
      <c r="DDQ66" s="120"/>
      <c r="DDR66" s="120"/>
      <c r="DDS66" s="120"/>
      <c r="DDT66" s="120"/>
      <c r="DDU66" s="120"/>
      <c r="DDV66" s="120"/>
      <c r="DDW66" s="120"/>
      <c r="DDX66" s="120"/>
      <c r="DDY66" s="120"/>
      <c r="DDZ66" s="120"/>
      <c r="DEA66" s="120"/>
      <c r="DEB66" s="120"/>
      <c r="DEC66" s="120"/>
      <c r="DED66" s="120"/>
      <c r="DEE66" s="120"/>
      <c r="DEF66" s="120"/>
      <c r="DEG66" s="120"/>
      <c r="DEH66" s="120"/>
      <c r="DEI66" s="120"/>
      <c r="DEJ66" s="120"/>
      <c r="DEK66" s="120"/>
      <c r="DEL66" s="120"/>
      <c r="DEM66" s="120"/>
      <c r="DEN66" s="120"/>
      <c r="DEO66" s="120"/>
      <c r="DEP66" s="120"/>
      <c r="DEQ66" s="120"/>
      <c r="DER66" s="120"/>
      <c r="DES66" s="120"/>
      <c r="DET66" s="120"/>
      <c r="DEU66" s="120"/>
      <c r="DEV66" s="120"/>
      <c r="DEW66" s="120"/>
      <c r="DEX66" s="120"/>
      <c r="DEY66" s="120"/>
      <c r="DEZ66" s="120"/>
      <c r="DFA66" s="120"/>
      <c r="DFB66" s="120"/>
      <c r="DFC66" s="120"/>
      <c r="DFD66" s="120"/>
      <c r="DFE66" s="120"/>
      <c r="DFF66" s="120"/>
      <c r="DFG66" s="120"/>
      <c r="DFH66" s="120"/>
      <c r="DFI66" s="120"/>
      <c r="DFJ66" s="120"/>
      <c r="DFK66" s="120"/>
      <c r="DFL66" s="120"/>
      <c r="DFM66" s="120"/>
      <c r="DFN66" s="120"/>
      <c r="DFO66" s="120"/>
      <c r="DFP66" s="120"/>
      <c r="DFQ66" s="120"/>
      <c r="DFR66" s="120"/>
      <c r="DFS66" s="120"/>
      <c r="DFT66" s="120"/>
      <c r="DFU66" s="120"/>
      <c r="DFV66" s="120"/>
      <c r="DFW66" s="120"/>
      <c r="DFX66" s="120"/>
      <c r="DFY66" s="120"/>
      <c r="DFZ66" s="120"/>
      <c r="DGA66" s="120"/>
      <c r="DGB66" s="120"/>
      <c r="DGC66" s="120"/>
      <c r="DGD66" s="120"/>
      <c r="DGE66" s="120"/>
      <c r="DGF66" s="120"/>
      <c r="DGG66" s="120"/>
      <c r="DGH66" s="120"/>
      <c r="DGI66" s="120"/>
      <c r="DGJ66" s="120"/>
      <c r="DGK66" s="120"/>
      <c r="DGL66" s="120"/>
      <c r="DGM66" s="120"/>
      <c r="DGN66" s="120"/>
      <c r="DGO66" s="120"/>
      <c r="DGP66" s="120"/>
      <c r="DGQ66" s="120"/>
      <c r="DGR66" s="120"/>
      <c r="DGS66" s="120"/>
      <c r="DGT66" s="120"/>
      <c r="DGU66" s="120"/>
      <c r="DGV66" s="120"/>
      <c r="DGW66" s="120"/>
      <c r="DGX66" s="120"/>
      <c r="DGY66" s="120"/>
      <c r="DGZ66" s="120"/>
      <c r="DHA66" s="120"/>
      <c r="DHB66" s="120"/>
      <c r="DHC66" s="120"/>
      <c r="DHD66" s="120"/>
      <c r="DHE66" s="120"/>
      <c r="DHF66" s="120"/>
      <c r="DHG66" s="120"/>
      <c r="DHH66" s="120"/>
      <c r="DHI66" s="120"/>
      <c r="DHJ66" s="120"/>
      <c r="DHK66" s="120"/>
      <c r="DHL66" s="120"/>
      <c r="DHM66" s="120"/>
      <c r="DHN66" s="120"/>
      <c r="DHO66" s="120"/>
      <c r="DHP66" s="120"/>
      <c r="DHQ66" s="120"/>
      <c r="DHR66" s="120"/>
      <c r="DHS66" s="120"/>
      <c r="DHT66" s="120"/>
      <c r="DHU66" s="120"/>
      <c r="DHV66" s="120"/>
      <c r="DHW66" s="120"/>
      <c r="DHX66" s="120"/>
      <c r="DHY66" s="120"/>
      <c r="DHZ66" s="120"/>
      <c r="DIA66" s="120"/>
      <c r="DIB66" s="120"/>
      <c r="DIC66" s="120"/>
      <c r="DID66" s="120"/>
      <c r="DIE66" s="120"/>
      <c r="DIF66" s="120"/>
      <c r="DIG66" s="120"/>
      <c r="DIH66" s="120"/>
      <c r="DII66" s="120"/>
      <c r="DIJ66" s="120"/>
      <c r="DIK66" s="120"/>
      <c r="DIL66" s="120"/>
      <c r="DIM66" s="120"/>
      <c r="DIN66" s="120"/>
      <c r="DIO66" s="120"/>
      <c r="DIP66" s="120"/>
      <c r="DIQ66" s="120"/>
      <c r="DIR66" s="120"/>
      <c r="DIS66" s="120"/>
      <c r="DIT66" s="120"/>
      <c r="DIU66" s="120"/>
      <c r="DIV66" s="120"/>
      <c r="DIW66" s="120"/>
      <c r="DIX66" s="120"/>
      <c r="DIY66" s="120"/>
      <c r="DIZ66" s="120"/>
      <c r="DJA66" s="120"/>
      <c r="DJB66" s="120"/>
      <c r="DJC66" s="120"/>
      <c r="DJD66" s="120"/>
      <c r="DJE66" s="120"/>
      <c r="DJF66" s="120"/>
      <c r="DJG66" s="120"/>
      <c r="DJH66" s="120"/>
      <c r="DJI66" s="120"/>
      <c r="DJJ66" s="120"/>
      <c r="DJK66" s="120"/>
      <c r="DJL66" s="120"/>
      <c r="DJM66" s="120"/>
      <c r="DJN66" s="120"/>
      <c r="DJO66" s="120"/>
      <c r="DJP66" s="120"/>
      <c r="DJQ66" s="120"/>
      <c r="DJR66" s="120"/>
      <c r="DJS66" s="120"/>
      <c r="DJT66" s="120"/>
      <c r="DJU66" s="120"/>
      <c r="DJV66" s="120"/>
      <c r="DJW66" s="120"/>
      <c r="DJX66" s="120"/>
      <c r="DJY66" s="120"/>
      <c r="DJZ66" s="120"/>
      <c r="DKA66" s="120"/>
      <c r="DKB66" s="120"/>
      <c r="DKC66" s="120"/>
      <c r="DKD66" s="120"/>
      <c r="DKE66" s="120"/>
      <c r="DKF66" s="120"/>
      <c r="DKG66" s="120"/>
      <c r="DKH66" s="120"/>
      <c r="DKI66" s="120"/>
      <c r="DKJ66" s="120"/>
      <c r="DKK66" s="120"/>
      <c r="DKL66" s="120"/>
      <c r="DKM66" s="120"/>
      <c r="DKN66" s="120"/>
      <c r="DKO66" s="120"/>
      <c r="DKP66" s="120"/>
      <c r="DKQ66" s="120"/>
      <c r="DKR66" s="120"/>
      <c r="DKS66" s="120"/>
      <c r="DKT66" s="120"/>
      <c r="DKU66" s="120"/>
      <c r="DKV66" s="120"/>
      <c r="DKW66" s="120"/>
      <c r="DKX66" s="120"/>
      <c r="DKY66" s="120"/>
      <c r="DKZ66" s="120"/>
      <c r="DLA66" s="120"/>
      <c r="DLB66" s="120"/>
      <c r="DLC66" s="120"/>
      <c r="DLD66" s="120"/>
      <c r="DLE66" s="120"/>
      <c r="DLF66" s="120"/>
      <c r="DLG66" s="120"/>
      <c r="DLH66" s="120"/>
      <c r="DLI66" s="120"/>
      <c r="DLJ66" s="120"/>
      <c r="DLK66" s="120"/>
      <c r="DLL66" s="120"/>
      <c r="DLM66" s="120"/>
      <c r="DLN66" s="120"/>
      <c r="DLO66" s="120"/>
      <c r="DLP66" s="120"/>
      <c r="DLQ66" s="120"/>
      <c r="DLR66" s="120"/>
      <c r="DLS66" s="120"/>
      <c r="DLT66" s="120"/>
      <c r="DLU66" s="120"/>
      <c r="DLV66" s="120"/>
      <c r="DLW66" s="120"/>
      <c r="DLX66" s="120"/>
      <c r="DLY66" s="120"/>
      <c r="DLZ66" s="120"/>
      <c r="DMA66" s="120"/>
      <c r="DMB66" s="120"/>
      <c r="DMC66" s="120"/>
      <c r="DMD66" s="120"/>
      <c r="DME66" s="120"/>
      <c r="DMF66" s="120"/>
      <c r="DMG66" s="120"/>
      <c r="DMH66" s="120"/>
      <c r="DMI66" s="120"/>
      <c r="DMJ66" s="120"/>
      <c r="DMK66" s="120"/>
      <c r="DML66" s="120"/>
      <c r="DMM66" s="120"/>
      <c r="DMN66" s="120"/>
      <c r="DMO66" s="120"/>
      <c r="DMP66" s="120"/>
      <c r="DMQ66" s="120"/>
      <c r="DMR66" s="120"/>
      <c r="DMS66" s="120"/>
      <c r="DMT66" s="120"/>
      <c r="DMU66" s="120"/>
      <c r="DMV66" s="120"/>
      <c r="DMW66" s="120"/>
      <c r="DMX66" s="120"/>
      <c r="DMY66" s="120"/>
      <c r="DMZ66" s="120"/>
      <c r="DNA66" s="120"/>
      <c r="DNB66" s="120"/>
      <c r="DNC66" s="120"/>
      <c r="DND66" s="120"/>
      <c r="DNE66" s="120"/>
      <c r="DNF66" s="120"/>
      <c r="DNG66" s="120"/>
      <c r="DNH66" s="120"/>
      <c r="DNI66" s="120"/>
      <c r="DNJ66" s="120"/>
      <c r="DNK66" s="120"/>
      <c r="DNL66" s="120"/>
      <c r="DNM66" s="120"/>
      <c r="DNN66" s="120"/>
      <c r="DNO66" s="120"/>
      <c r="DNP66" s="120"/>
      <c r="DNQ66" s="120"/>
      <c r="DNR66" s="120"/>
      <c r="DNS66" s="120"/>
      <c r="DNT66" s="120"/>
      <c r="DNU66" s="120"/>
      <c r="DNV66" s="120"/>
      <c r="DNW66" s="120"/>
      <c r="DNX66" s="120"/>
      <c r="DNY66" s="120"/>
      <c r="DNZ66" s="120"/>
      <c r="DOA66" s="120"/>
      <c r="DOB66" s="120"/>
      <c r="DOC66" s="120"/>
      <c r="DOD66" s="120"/>
      <c r="DOE66" s="120"/>
      <c r="DOF66" s="120"/>
      <c r="DOG66" s="120"/>
      <c r="DOH66" s="120"/>
      <c r="DOI66" s="120"/>
      <c r="DOJ66" s="120"/>
      <c r="DOK66" s="120"/>
      <c r="DOL66" s="120"/>
      <c r="DOM66" s="120"/>
      <c r="DON66" s="120"/>
      <c r="DOO66" s="120"/>
      <c r="DOP66" s="120"/>
      <c r="DOQ66" s="120"/>
      <c r="DOR66" s="120"/>
      <c r="DOS66" s="120"/>
      <c r="DOT66" s="120"/>
      <c r="DOU66" s="120"/>
      <c r="DOV66" s="120"/>
      <c r="DOW66" s="120"/>
      <c r="DOX66" s="120"/>
      <c r="DOY66" s="120"/>
      <c r="DOZ66" s="120"/>
      <c r="DPA66" s="120"/>
      <c r="DPB66" s="120"/>
      <c r="DPC66" s="120"/>
      <c r="DPD66" s="120"/>
      <c r="DPE66" s="120"/>
      <c r="DPF66" s="120"/>
      <c r="DPG66" s="120"/>
      <c r="DPH66" s="120"/>
      <c r="DPI66" s="120"/>
      <c r="DPJ66" s="120"/>
      <c r="DPK66" s="120"/>
      <c r="DPL66" s="120"/>
      <c r="DPM66" s="120"/>
      <c r="DPN66" s="120"/>
      <c r="DPO66" s="120"/>
      <c r="DPP66" s="120"/>
      <c r="DPQ66" s="120"/>
      <c r="DPR66" s="120"/>
      <c r="DPS66" s="120"/>
      <c r="DPT66" s="120"/>
      <c r="DPU66" s="120"/>
      <c r="DPV66" s="120"/>
      <c r="DPW66" s="120"/>
      <c r="DPX66" s="120"/>
      <c r="DPY66" s="120"/>
      <c r="DPZ66" s="120"/>
      <c r="DQA66" s="120"/>
      <c r="DQB66" s="120"/>
      <c r="DQC66" s="120"/>
      <c r="DQD66" s="120"/>
      <c r="DQE66" s="120"/>
      <c r="DQF66" s="120"/>
      <c r="DQG66" s="120"/>
      <c r="DQH66" s="120"/>
      <c r="DQI66" s="120"/>
      <c r="DQJ66" s="120"/>
      <c r="DQK66" s="120"/>
      <c r="DQL66" s="120"/>
      <c r="DQM66" s="120"/>
      <c r="DQN66" s="120"/>
      <c r="DQO66" s="120"/>
      <c r="DQP66" s="120"/>
      <c r="DQQ66" s="120"/>
      <c r="DQR66" s="120"/>
      <c r="DQS66" s="120"/>
      <c r="DQT66" s="120"/>
      <c r="DQU66" s="120"/>
      <c r="DQV66" s="120"/>
      <c r="DQW66" s="120"/>
      <c r="DQX66" s="120"/>
      <c r="DQY66" s="120"/>
      <c r="DQZ66" s="120"/>
      <c r="DRA66" s="120"/>
      <c r="DRB66" s="120"/>
      <c r="DRC66" s="120"/>
      <c r="DRD66" s="120"/>
      <c r="DRE66" s="120"/>
      <c r="DRF66" s="120"/>
      <c r="DRG66" s="120"/>
      <c r="DRH66" s="120"/>
      <c r="DRI66" s="120"/>
      <c r="DRJ66" s="120"/>
      <c r="DRK66" s="120"/>
      <c r="DRL66" s="120"/>
      <c r="DRM66" s="120"/>
      <c r="DRN66" s="120"/>
      <c r="DRO66" s="120"/>
      <c r="DRP66" s="120"/>
      <c r="DRQ66" s="120"/>
      <c r="DRR66" s="120"/>
      <c r="DRS66" s="120"/>
      <c r="DRT66" s="120"/>
      <c r="DRU66" s="120"/>
      <c r="DRV66" s="120"/>
      <c r="DRW66" s="120"/>
      <c r="DRX66" s="120"/>
      <c r="DRY66" s="120"/>
      <c r="DRZ66" s="120"/>
      <c r="DSA66" s="120"/>
      <c r="DSB66" s="120"/>
      <c r="DSC66" s="120"/>
      <c r="DSD66" s="120"/>
      <c r="DSE66" s="120"/>
      <c r="DSF66" s="120"/>
      <c r="DSG66" s="120"/>
      <c r="DSH66" s="120"/>
      <c r="DSI66" s="120"/>
      <c r="DSJ66" s="120"/>
      <c r="DSK66" s="120"/>
      <c r="DSL66" s="120"/>
      <c r="DSM66" s="120"/>
      <c r="DSN66" s="120"/>
      <c r="DSO66" s="120"/>
      <c r="DSP66" s="120"/>
      <c r="DSQ66" s="120"/>
      <c r="DSR66" s="120"/>
      <c r="DSS66" s="120"/>
      <c r="DST66" s="120"/>
      <c r="DSU66" s="120"/>
      <c r="DSV66" s="120"/>
      <c r="DSW66" s="120"/>
      <c r="DSX66" s="120"/>
      <c r="DSY66" s="120"/>
      <c r="DSZ66" s="120"/>
      <c r="DTA66" s="120"/>
      <c r="DTB66" s="120"/>
      <c r="DTC66" s="120"/>
      <c r="DTD66" s="120"/>
      <c r="DTE66" s="120"/>
      <c r="DTF66" s="120"/>
      <c r="DTG66" s="120"/>
      <c r="DTH66" s="120"/>
      <c r="DTI66" s="120"/>
      <c r="DTJ66" s="120"/>
      <c r="DTK66" s="120"/>
      <c r="DTL66" s="120"/>
      <c r="DTM66" s="120"/>
      <c r="DTN66" s="120"/>
      <c r="DTO66" s="120"/>
      <c r="DTP66" s="120"/>
      <c r="DTQ66" s="120"/>
      <c r="DTR66" s="120"/>
      <c r="DTS66" s="120"/>
      <c r="DTT66" s="120"/>
      <c r="DTU66" s="120"/>
      <c r="DTV66" s="120"/>
      <c r="DTW66" s="120"/>
      <c r="DTX66" s="120"/>
      <c r="DTY66" s="120"/>
      <c r="DTZ66" s="120"/>
      <c r="DUA66" s="120"/>
      <c r="DUB66" s="120"/>
      <c r="DUC66" s="120"/>
      <c r="DUD66" s="120"/>
      <c r="DUE66" s="120"/>
      <c r="DUF66" s="120"/>
      <c r="DUG66" s="120"/>
      <c r="DUH66" s="120"/>
      <c r="DUI66" s="120"/>
      <c r="DUJ66" s="120"/>
      <c r="DUK66" s="120"/>
      <c r="DUL66" s="120"/>
      <c r="DUM66" s="120"/>
      <c r="DUN66" s="120"/>
      <c r="DUO66" s="120"/>
      <c r="DUP66" s="120"/>
      <c r="DUQ66" s="120"/>
      <c r="DUR66" s="120"/>
      <c r="DUS66" s="120"/>
      <c r="DUT66" s="120"/>
      <c r="DUU66" s="120"/>
      <c r="DUV66" s="120"/>
      <c r="DUW66" s="120"/>
      <c r="DUX66" s="120"/>
      <c r="DUY66" s="120"/>
      <c r="DUZ66" s="120"/>
      <c r="DVA66" s="120"/>
      <c r="DVB66" s="120"/>
      <c r="DVC66" s="120"/>
      <c r="DVD66" s="120"/>
      <c r="DVE66" s="120"/>
      <c r="DVF66" s="120"/>
      <c r="DVG66" s="120"/>
      <c r="DVH66" s="120"/>
      <c r="DVI66" s="120"/>
      <c r="DVJ66" s="120"/>
      <c r="DVK66" s="120"/>
      <c r="DVL66" s="120"/>
      <c r="DVM66" s="120"/>
      <c r="DVN66" s="120"/>
      <c r="DVO66" s="120"/>
      <c r="DVP66" s="120"/>
      <c r="DVQ66" s="120"/>
      <c r="DVR66" s="120"/>
      <c r="DVS66" s="120"/>
      <c r="DVT66" s="120"/>
      <c r="DVU66" s="120"/>
      <c r="DVV66" s="120"/>
      <c r="DVW66" s="120"/>
      <c r="DVX66" s="120"/>
      <c r="DVY66" s="120"/>
      <c r="DVZ66" s="120"/>
      <c r="DWA66" s="120"/>
      <c r="DWB66" s="120"/>
      <c r="DWC66" s="120"/>
      <c r="DWD66" s="120"/>
      <c r="DWE66" s="120"/>
      <c r="DWF66" s="120"/>
      <c r="DWG66" s="120"/>
      <c r="DWH66" s="120"/>
      <c r="DWI66" s="120"/>
      <c r="DWJ66" s="120"/>
      <c r="DWK66" s="120"/>
      <c r="DWL66" s="120"/>
      <c r="DWM66" s="120"/>
      <c r="DWN66" s="120"/>
      <c r="DWO66" s="120"/>
      <c r="DWP66" s="120"/>
      <c r="DWQ66" s="120"/>
      <c r="DWR66" s="120"/>
      <c r="DWS66" s="120"/>
      <c r="DWT66" s="120"/>
      <c r="DWU66" s="120"/>
      <c r="DWV66" s="120"/>
      <c r="DWW66" s="120"/>
      <c r="DWX66" s="120"/>
      <c r="DWY66" s="120"/>
      <c r="DWZ66" s="120"/>
      <c r="DXA66" s="120"/>
      <c r="DXB66" s="120"/>
      <c r="DXC66" s="120"/>
      <c r="DXD66" s="120"/>
      <c r="DXE66" s="120"/>
      <c r="DXF66" s="120"/>
      <c r="DXG66" s="120"/>
      <c r="DXH66" s="120"/>
      <c r="DXI66" s="120"/>
      <c r="DXJ66" s="120"/>
      <c r="DXK66" s="120"/>
      <c r="DXL66" s="120"/>
      <c r="DXM66" s="120"/>
      <c r="DXN66" s="120"/>
      <c r="DXO66" s="120"/>
      <c r="DXP66" s="120"/>
      <c r="DXQ66" s="120"/>
      <c r="DXR66" s="120"/>
      <c r="DXS66" s="120"/>
      <c r="DXT66" s="120"/>
      <c r="DXU66" s="120"/>
      <c r="DXV66" s="120"/>
      <c r="DXW66" s="120"/>
      <c r="DXX66" s="120"/>
      <c r="DXY66" s="120"/>
      <c r="DXZ66" s="120"/>
      <c r="DYA66" s="120"/>
      <c r="DYB66" s="120"/>
      <c r="DYC66" s="120"/>
      <c r="DYD66" s="120"/>
      <c r="DYE66" s="120"/>
      <c r="DYF66" s="120"/>
      <c r="DYG66" s="120"/>
      <c r="DYH66" s="120"/>
      <c r="DYI66" s="120"/>
      <c r="DYJ66" s="120"/>
      <c r="DYK66" s="120"/>
      <c r="DYL66" s="120"/>
      <c r="DYM66" s="120"/>
      <c r="DYN66" s="120"/>
      <c r="DYO66" s="120"/>
      <c r="DYP66" s="120"/>
      <c r="DYQ66" s="120"/>
      <c r="DYR66" s="120"/>
      <c r="DYS66" s="120"/>
      <c r="DYT66" s="120"/>
      <c r="DYU66" s="120"/>
      <c r="DYV66" s="120"/>
      <c r="DYW66" s="120"/>
      <c r="DYX66" s="120"/>
      <c r="DYY66" s="120"/>
      <c r="DYZ66" s="120"/>
      <c r="DZA66" s="120"/>
      <c r="DZB66" s="120"/>
      <c r="DZC66" s="120"/>
      <c r="DZD66" s="120"/>
      <c r="DZE66" s="120"/>
      <c r="DZF66" s="120"/>
      <c r="DZG66" s="120"/>
      <c r="DZH66" s="120"/>
      <c r="DZI66" s="120"/>
      <c r="DZJ66" s="120"/>
      <c r="DZK66" s="120"/>
      <c r="DZL66" s="120"/>
      <c r="DZM66" s="120"/>
      <c r="DZN66" s="120"/>
      <c r="DZO66" s="120"/>
      <c r="DZP66" s="120"/>
      <c r="DZQ66" s="120"/>
      <c r="DZR66" s="120"/>
      <c r="DZS66" s="120"/>
      <c r="DZT66" s="120"/>
      <c r="DZU66" s="120"/>
      <c r="DZV66" s="120"/>
      <c r="DZW66" s="120"/>
      <c r="DZX66" s="120"/>
      <c r="DZY66" s="120"/>
      <c r="DZZ66" s="120"/>
      <c r="EAA66" s="120"/>
      <c r="EAB66" s="120"/>
      <c r="EAC66" s="120"/>
      <c r="EAD66" s="120"/>
      <c r="EAE66" s="120"/>
      <c r="EAF66" s="120"/>
      <c r="EAG66" s="120"/>
      <c r="EAH66" s="120"/>
      <c r="EAI66" s="120"/>
      <c r="EAJ66" s="120"/>
      <c r="EAK66" s="120"/>
      <c r="EAL66" s="120"/>
      <c r="EAM66" s="120"/>
      <c r="EAN66" s="120"/>
      <c r="EAO66" s="120"/>
      <c r="EAP66" s="120"/>
      <c r="EAQ66" s="120"/>
      <c r="EAR66" s="120"/>
      <c r="EAS66" s="120"/>
      <c r="EAT66" s="120"/>
      <c r="EAU66" s="120"/>
      <c r="EAV66" s="120"/>
      <c r="EAW66" s="120"/>
      <c r="EAX66" s="120"/>
      <c r="EAY66" s="120"/>
      <c r="EAZ66" s="120"/>
      <c r="EBA66" s="120"/>
      <c r="EBB66" s="120"/>
      <c r="EBC66" s="120"/>
      <c r="EBD66" s="120"/>
      <c r="EBE66" s="120"/>
      <c r="EBF66" s="120"/>
      <c r="EBG66" s="120"/>
      <c r="EBH66" s="120"/>
      <c r="EBI66" s="120"/>
      <c r="EBJ66" s="120"/>
      <c r="EBK66" s="120"/>
      <c r="EBL66" s="120"/>
      <c r="EBM66" s="120"/>
      <c r="EBN66" s="120"/>
      <c r="EBO66" s="120"/>
      <c r="EBP66" s="120"/>
      <c r="EBQ66" s="120"/>
      <c r="EBR66" s="120"/>
      <c r="EBS66" s="120"/>
      <c r="EBT66" s="120"/>
      <c r="EBU66" s="120"/>
      <c r="EBV66" s="120"/>
      <c r="EBW66" s="120"/>
      <c r="EBX66" s="120"/>
      <c r="EBY66" s="120"/>
      <c r="EBZ66" s="120"/>
      <c r="ECA66" s="120"/>
      <c r="ECB66" s="120"/>
      <c r="ECC66" s="120"/>
      <c r="ECD66" s="120"/>
      <c r="ECE66" s="120"/>
      <c r="ECF66" s="120"/>
      <c r="ECG66" s="120"/>
      <c r="ECH66" s="120"/>
      <c r="ECI66" s="120"/>
      <c r="ECJ66" s="120"/>
      <c r="ECK66" s="120"/>
      <c r="ECL66" s="120"/>
      <c r="ECM66" s="120"/>
      <c r="ECN66" s="120"/>
      <c r="ECO66" s="120"/>
      <c r="ECP66" s="120"/>
      <c r="ECQ66" s="120"/>
      <c r="ECR66" s="120"/>
      <c r="ECS66" s="120"/>
      <c r="ECT66" s="120"/>
      <c r="ECU66" s="120"/>
      <c r="ECV66" s="120"/>
      <c r="ECW66" s="120"/>
      <c r="ECX66" s="120"/>
      <c r="ECY66" s="120"/>
      <c r="ECZ66" s="120"/>
      <c r="EDA66" s="120"/>
      <c r="EDB66" s="120"/>
      <c r="EDC66" s="120"/>
      <c r="EDD66" s="120"/>
      <c r="EDE66" s="120"/>
      <c r="EDF66" s="120"/>
      <c r="EDG66" s="120"/>
      <c r="EDH66" s="120"/>
      <c r="EDI66" s="120"/>
      <c r="EDJ66" s="120"/>
      <c r="EDK66" s="120"/>
      <c r="EDL66" s="120"/>
      <c r="EDM66" s="120"/>
      <c r="EDN66" s="120"/>
      <c r="EDO66" s="120"/>
      <c r="EDP66" s="120"/>
      <c r="EDQ66" s="120"/>
      <c r="EDR66" s="120"/>
      <c r="EDS66" s="120"/>
      <c r="EDT66" s="120"/>
      <c r="EDU66" s="120"/>
      <c r="EDV66" s="120"/>
      <c r="EDW66" s="120"/>
      <c r="EDX66" s="120"/>
      <c r="EDY66" s="120"/>
      <c r="EDZ66" s="120"/>
      <c r="EEA66" s="120"/>
      <c r="EEB66" s="120"/>
      <c r="EEC66" s="120"/>
      <c r="EED66" s="120"/>
      <c r="EEE66" s="120"/>
      <c r="EEF66" s="120"/>
      <c r="EEG66" s="120"/>
      <c r="EEH66" s="120"/>
      <c r="EEI66" s="120"/>
      <c r="EEJ66" s="120"/>
      <c r="EEK66" s="120"/>
      <c r="EEL66" s="120"/>
      <c r="EEM66" s="120"/>
      <c r="EEN66" s="120"/>
      <c r="EEO66" s="120"/>
      <c r="EEP66" s="120"/>
      <c r="EEQ66" s="120"/>
      <c r="EER66" s="120"/>
      <c r="EES66" s="120"/>
      <c r="EET66" s="120"/>
      <c r="EEU66" s="120"/>
      <c r="EEV66" s="120"/>
      <c r="EEW66" s="120"/>
      <c r="EEX66" s="120"/>
      <c r="EEY66" s="120"/>
      <c r="EEZ66" s="120"/>
      <c r="EFA66" s="120"/>
      <c r="EFB66" s="120"/>
      <c r="EFC66" s="120"/>
      <c r="EFD66" s="120"/>
      <c r="EFE66" s="120"/>
      <c r="EFF66" s="120"/>
      <c r="EFG66" s="120"/>
      <c r="EFH66" s="120"/>
      <c r="EFI66" s="120"/>
      <c r="EFJ66" s="120"/>
      <c r="EFK66" s="120"/>
      <c r="EFL66" s="120"/>
      <c r="EFM66" s="120"/>
      <c r="EFN66" s="120"/>
      <c r="EFO66" s="120"/>
      <c r="EFP66" s="120"/>
      <c r="EFQ66" s="120"/>
      <c r="EFR66" s="120"/>
      <c r="EFS66" s="120"/>
      <c r="EFT66" s="120"/>
      <c r="EFU66" s="120"/>
      <c r="EFV66" s="120"/>
      <c r="EFW66" s="120"/>
      <c r="EFX66" s="120"/>
      <c r="EFY66" s="120"/>
      <c r="EFZ66" s="120"/>
      <c r="EGA66" s="120"/>
      <c r="EGB66" s="120"/>
      <c r="EGC66" s="120"/>
      <c r="EGD66" s="120"/>
      <c r="EGE66" s="120"/>
      <c r="EGF66" s="120"/>
      <c r="EGG66" s="120"/>
      <c r="EGH66" s="120"/>
      <c r="EGI66" s="120"/>
      <c r="EGJ66" s="120"/>
      <c r="EGK66" s="120"/>
      <c r="EGL66" s="120"/>
      <c r="EGM66" s="120"/>
      <c r="EGN66" s="120"/>
      <c r="EGO66" s="120"/>
      <c r="EGP66" s="120"/>
      <c r="EGQ66" s="120"/>
      <c r="EGR66" s="120"/>
      <c r="EGS66" s="120"/>
      <c r="EGT66" s="120"/>
      <c r="EGU66" s="120"/>
      <c r="EGV66" s="120"/>
      <c r="EGW66" s="120"/>
      <c r="EGX66" s="120"/>
      <c r="EGY66" s="120"/>
      <c r="EGZ66" s="120"/>
      <c r="EHA66" s="120"/>
      <c r="EHB66" s="120"/>
      <c r="EHC66" s="120"/>
      <c r="EHD66" s="120"/>
      <c r="EHE66" s="120"/>
      <c r="EHF66" s="120"/>
      <c r="EHG66" s="120"/>
      <c r="EHH66" s="120"/>
      <c r="EHI66" s="120"/>
      <c r="EHJ66" s="120"/>
      <c r="EHK66" s="120"/>
      <c r="EHL66" s="120"/>
      <c r="EHM66" s="120"/>
      <c r="EHN66" s="120"/>
      <c r="EHO66" s="120"/>
      <c r="EHP66" s="120"/>
      <c r="EHQ66" s="120"/>
      <c r="EHR66" s="120"/>
      <c r="EHS66" s="120"/>
      <c r="EHT66" s="120"/>
      <c r="EHU66" s="120"/>
      <c r="EHV66" s="120"/>
      <c r="EHW66" s="120"/>
      <c r="EHX66" s="120"/>
      <c r="EHY66" s="120"/>
      <c r="EHZ66" s="120"/>
      <c r="EIA66" s="120"/>
      <c r="EIB66" s="120"/>
      <c r="EIC66" s="120"/>
      <c r="EID66" s="120"/>
      <c r="EIE66" s="120"/>
      <c r="EIF66" s="120"/>
      <c r="EIG66" s="120"/>
      <c r="EIH66" s="120"/>
      <c r="EII66" s="120"/>
      <c r="EIJ66" s="120"/>
      <c r="EIK66" s="120"/>
      <c r="EIL66" s="120"/>
      <c r="EIM66" s="120"/>
      <c r="EIN66" s="120"/>
      <c r="EIO66" s="120"/>
      <c r="EIP66" s="120"/>
      <c r="EIQ66" s="120"/>
      <c r="EIR66" s="120"/>
      <c r="EIS66" s="120"/>
      <c r="EIT66" s="120"/>
      <c r="EIU66" s="120"/>
      <c r="EIV66" s="120"/>
      <c r="EIW66" s="120"/>
      <c r="EIX66" s="120"/>
      <c r="EIY66" s="120"/>
      <c r="EIZ66" s="120"/>
      <c r="EJA66" s="120"/>
      <c r="EJB66" s="120"/>
      <c r="EJC66" s="120"/>
      <c r="EJD66" s="120"/>
      <c r="EJE66" s="120"/>
      <c r="EJF66" s="120"/>
      <c r="EJG66" s="120"/>
      <c r="EJH66" s="120"/>
      <c r="EJI66" s="120"/>
      <c r="EJJ66" s="120"/>
      <c r="EJK66" s="120"/>
      <c r="EJL66" s="120"/>
      <c r="EJM66" s="120"/>
      <c r="EJN66" s="120"/>
      <c r="EJO66" s="120"/>
      <c r="EJP66" s="120"/>
      <c r="EJQ66" s="120"/>
      <c r="EJR66" s="120"/>
      <c r="EJS66" s="120"/>
      <c r="EJT66" s="120"/>
      <c r="EJU66" s="120"/>
      <c r="EJV66" s="120"/>
      <c r="EJW66" s="120"/>
      <c r="EJX66" s="120"/>
      <c r="EJY66" s="120"/>
      <c r="EJZ66" s="120"/>
      <c r="EKA66" s="120"/>
      <c r="EKB66" s="120"/>
      <c r="EKC66" s="120"/>
      <c r="EKD66" s="120"/>
      <c r="EKE66" s="120"/>
      <c r="EKF66" s="120"/>
      <c r="EKG66" s="120"/>
      <c r="EKH66" s="120"/>
      <c r="EKI66" s="120"/>
      <c r="EKJ66" s="120"/>
      <c r="EKK66" s="120"/>
      <c r="EKL66" s="120"/>
      <c r="EKM66" s="120"/>
      <c r="EKN66" s="120"/>
      <c r="EKO66" s="120"/>
      <c r="EKP66" s="120"/>
      <c r="EKQ66" s="120"/>
      <c r="EKR66" s="120"/>
      <c r="EKS66" s="120"/>
      <c r="EKT66" s="120"/>
      <c r="EKU66" s="120"/>
      <c r="EKV66" s="120"/>
      <c r="EKW66" s="120"/>
      <c r="EKX66" s="120"/>
      <c r="EKY66" s="120"/>
      <c r="EKZ66" s="120"/>
      <c r="ELA66" s="120"/>
      <c r="ELB66" s="120"/>
      <c r="ELC66" s="120"/>
      <c r="ELD66" s="120"/>
      <c r="ELE66" s="120"/>
      <c r="ELF66" s="120"/>
      <c r="ELG66" s="120"/>
      <c r="ELH66" s="120"/>
      <c r="ELI66" s="120"/>
      <c r="ELJ66" s="120"/>
      <c r="ELK66" s="120"/>
      <c r="ELL66" s="120"/>
      <c r="ELM66" s="120"/>
      <c r="ELN66" s="120"/>
      <c r="ELO66" s="120"/>
      <c r="ELP66" s="120"/>
      <c r="ELQ66" s="120"/>
      <c r="ELR66" s="120"/>
      <c r="ELS66" s="120"/>
      <c r="ELT66" s="120"/>
      <c r="ELU66" s="120"/>
      <c r="ELV66" s="120"/>
      <c r="ELW66" s="120"/>
      <c r="ELX66" s="120"/>
      <c r="ELY66" s="120"/>
      <c r="ELZ66" s="120"/>
      <c r="EMA66" s="120"/>
      <c r="EMB66" s="120"/>
      <c r="EMC66" s="120"/>
      <c r="EMD66" s="120"/>
      <c r="EME66" s="120"/>
      <c r="EMF66" s="120"/>
      <c r="EMG66" s="120"/>
      <c r="EMH66" s="120"/>
      <c r="EMI66" s="120"/>
      <c r="EMJ66" s="120"/>
      <c r="EMK66" s="120"/>
      <c r="EML66" s="120"/>
      <c r="EMM66" s="120"/>
      <c r="EMN66" s="120"/>
      <c r="EMO66" s="120"/>
      <c r="EMP66" s="120"/>
      <c r="EMQ66" s="120"/>
      <c r="EMR66" s="120"/>
      <c r="EMS66" s="120"/>
      <c r="EMT66" s="120"/>
      <c r="EMU66" s="120"/>
      <c r="EMV66" s="120"/>
      <c r="EMW66" s="120"/>
      <c r="EMX66" s="120"/>
      <c r="EMY66" s="120"/>
      <c r="EMZ66" s="120"/>
      <c r="ENA66" s="120"/>
      <c r="ENB66" s="120"/>
      <c r="ENC66" s="120"/>
      <c r="END66" s="120"/>
      <c r="ENE66" s="120"/>
      <c r="ENF66" s="120"/>
      <c r="ENG66" s="120"/>
      <c r="ENH66" s="120"/>
      <c r="ENI66" s="120"/>
      <c r="ENJ66" s="120"/>
      <c r="ENK66" s="120"/>
      <c r="ENL66" s="120"/>
      <c r="ENM66" s="120"/>
      <c r="ENN66" s="120"/>
      <c r="ENO66" s="120"/>
      <c r="ENP66" s="120"/>
      <c r="ENQ66" s="120"/>
      <c r="ENR66" s="120"/>
      <c r="ENS66" s="120"/>
      <c r="ENT66" s="120"/>
      <c r="ENU66" s="120"/>
      <c r="ENV66" s="120"/>
      <c r="ENW66" s="120"/>
      <c r="ENX66" s="120"/>
      <c r="ENY66" s="120"/>
      <c r="ENZ66" s="120"/>
      <c r="EOA66" s="120"/>
      <c r="EOB66" s="120"/>
      <c r="EOC66" s="120"/>
      <c r="EOD66" s="120"/>
      <c r="EOE66" s="120"/>
      <c r="EOF66" s="120"/>
      <c r="EOG66" s="120"/>
      <c r="EOH66" s="120"/>
      <c r="EOI66" s="120"/>
      <c r="EOJ66" s="120"/>
      <c r="EOK66" s="120"/>
      <c r="EOL66" s="120"/>
      <c r="EOM66" s="120"/>
      <c r="EON66" s="120"/>
      <c r="EOO66" s="120"/>
      <c r="EOP66" s="120"/>
      <c r="EOQ66" s="120"/>
      <c r="EOR66" s="120"/>
      <c r="EOS66" s="120"/>
      <c r="EOT66" s="120"/>
      <c r="EOU66" s="120"/>
      <c r="EOV66" s="120"/>
      <c r="EOW66" s="120"/>
      <c r="EOX66" s="120"/>
      <c r="EOY66" s="120"/>
      <c r="EOZ66" s="120"/>
      <c r="EPA66" s="120"/>
      <c r="EPB66" s="120"/>
      <c r="EPC66" s="120"/>
      <c r="EPD66" s="120"/>
      <c r="EPE66" s="120"/>
      <c r="EPF66" s="120"/>
      <c r="EPG66" s="120"/>
      <c r="EPH66" s="120"/>
      <c r="EPI66" s="120"/>
      <c r="EPJ66" s="120"/>
      <c r="EPK66" s="120"/>
      <c r="EPL66" s="120"/>
      <c r="EPM66" s="120"/>
      <c r="EPN66" s="120"/>
      <c r="EPO66" s="120"/>
      <c r="EPP66" s="120"/>
      <c r="EPQ66" s="120"/>
      <c r="EPR66" s="120"/>
      <c r="EPS66" s="120"/>
      <c r="EPT66" s="120"/>
      <c r="EPU66" s="120"/>
      <c r="EPV66" s="120"/>
      <c r="EPW66" s="120"/>
      <c r="EPX66" s="120"/>
      <c r="EPY66" s="120"/>
      <c r="EPZ66" s="120"/>
      <c r="EQA66" s="120"/>
      <c r="EQB66" s="120"/>
      <c r="EQC66" s="120"/>
      <c r="EQD66" s="120"/>
      <c r="EQE66" s="120"/>
      <c r="EQF66" s="120"/>
      <c r="EQG66" s="120"/>
      <c r="EQH66" s="120"/>
      <c r="EQI66" s="120"/>
      <c r="EQJ66" s="120"/>
      <c r="EQK66" s="120"/>
      <c r="EQL66" s="120"/>
      <c r="EQM66" s="120"/>
      <c r="EQN66" s="120"/>
      <c r="EQO66" s="120"/>
      <c r="EQP66" s="120"/>
      <c r="EQQ66" s="120"/>
      <c r="EQR66" s="120"/>
      <c r="EQS66" s="120"/>
      <c r="EQT66" s="120"/>
      <c r="EQU66" s="120"/>
      <c r="EQV66" s="120"/>
      <c r="EQW66" s="120"/>
      <c r="EQX66" s="120"/>
      <c r="EQY66" s="120"/>
      <c r="EQZ66" s="120"/>
      <c r="ERA66" s="120"/>
      <c r="ERB66" s="120"/>
      <c r="ERC66" s="120"/>
      <c r="ERD66" s="120"/>
      <c r="ERE66" s="120"/>
      <c r="ERF66" s="120"/>
      <c r="ERG66" s="120"/>
      <c r="ERH66" s="120"/>
      <c r="ERI66" s="120"/>
      <c r="ERJ66" s="120"/>
      <c r="ERK66" s="120"/>
      <c r="ERL66" s="120"/>
      <c r="ERM66" s="120"/>
      <c r="ERN66" s="120"/>
      <c r="ERO66" s="120"/>
      <c r="ERP66" s="120"/>
      <c r="ERQ66" s="120"/>
      <c r="ERR66" s="120"/>
      <c r="ERS66" s="120"/>
      <c r="ERT66" s="120"/>
      <c r="ERU66" s="120"/>
      <c r="ERV66" s="120"/>
      <c r="ERW66" s="120"/>
      <c r="ERX66" s="120"/>
      <c r="ERY66" s="120"/>
      <c r="ERZ66" s="120"/>
      <c r="ESA66" s="120"/>
      <c r="ESB66" s="120"/>
      <c r="ESC66" s="120"/>
      <c r="ESD66" s="120"/>
      <c r="ESE66" s="120"/>
      <c r="ESF66" s="120"/>
      <c r="ESG66" s="120"/>
      <c r="ESH66" s="120"/>
      <c r="ESI66" s="120"/>
      <c r="ESJ66" s="120"/>
      <c r="ESK66" s="120"/>
      <c r="ESL66" s="120"/>
      <c r="ESM66" s="120"/>
      <c r="ESN66" s="120"/>
      <c r="ESO66" s="120"/>
      <c r="ESP66" s="120"/>
      <c r="ESQ66" s="120"/>
      <c r="ESR66" s="120"/>
      <c r="ESS66" s="120"/>
      <c r="EST66" s="120"/>
      <c r="ESU66" s="120"/>
      <c r="ESV66" s="120"/>
      <c r="ESW66" s="120"/>
      <c r="ESX66" s="120"/>
      <c r="ESY66" s="120"/>
      <c r="ESZ66" s="120"/>
      <c r="ETA66" s="120"/>
      <c r="ETB66" s="120"/>
      <c r="ETC66" s="120"/>
      <c r="ETD66" s="120"/>
      <c r="ETE66" s="120"/>
      <c r="ETF66" s="120"/>
      <c r="ETG66" s="120"/>
      <c r="ETH66" s="120"/>
      <c r="ETI66" s="120"/>
      <c r="ETJ66" s="120"/>
      <c r="ETK66" s="120"/>
      <c r="ETL66" s="120"/>
      <c r="ETM66" s="120"/>
      <c r="ETN66" s="120"/>
      <c r="ETO66" s="120"/>
      <c r="ETP66" s="120"/>
      <c r="ETQ66" s="120"/>
      <c r="ETR66" s="120"/>
      <c r="ETS66" s="120"/>
      <c r="ETT66" s="120"/>
      <c r="ETU66" s="120"/>
      <c r="ETV66" s="120"/>
      <c r="ETW66" s="120"/>
      <c r="ETX66" s="120"/>
      <c r="ETY66" s="120"/>
      <c r="ETZ66" s="120"/>
      <c r="EUA66" s="120"/>
      <c r="EUB66" s="120"/>
      <c r="EUC66" s="120"/>
      <c r="EUD66" s="120"/>
      <c r="EUE66" s="120"/>
      <c r="EUF66" s="120"/>
      <c r="EUG66" s="120"/>
      <c r="EUH66" s="120"/>
      <c r="EUI66" s="120"/>
      <c r="EUJ66" s="120"/>
      <c r="EUK66" s="120"/>
      <c r="EUL66" s="120"/>
      <c r="EUM66" s="120"/>
      <c r="EUN66" s="120"/>
      <c r="EUO66" s="120"/>
      <c r="EUP66" s="120"/>
      <c r="EUQ66" s="120"/>
      <c r="EUR66" s="120"/>
      <c r="EUS66" s="120"/>
      <c r="EUT66" s="120"/>
      <c r="EUU66" s="120"/>
      <c r="EUV66" s="120"/>
      <c r="EUW66" s="120"/>
      <c r="EUX66" s="120"/>
      <c r="EUY66" s="120"/>
      <c r="EUZ66" s="120"/>
      <c r="EVA66" s="120"/>
      <c r="EVB66" s="120"/>
      <c r="EVC66" s="120"/>
      <c r="EVD66" s="120"/>
      <c r="EVE66" s="120"/>
      <c r="EVF66" s="120"/>
      <c r="EVG66" s="120"/>
      <c r="EVH66" s="120"/>
      <c r="EVI66" s="120"/>
      <c r="EVJ66" s="120"/>
      <c r="EVK66" s="120"/>
      <c r="EVL66" s="120"/>
      <c r="EVM66" s="120"/>
      <c r="EVN66" s="120"/>
      <c r="EVO66" s="120"/>
      <c r="EVP66" s="120"/>
      <c r="EVQ66" s="120"/>
      <c r="EVR66" s="120"/>
      <c r="EVS66" s="120"/>
      <c r="EVT66" s="120"/>
      <c r="EVU66" s="120"/>
      <c r="EVV66" s="120"/>
      <c r="EVW66" s="120"/>
      <c r="EVX66" s="120"/>
      <c r="EVY66" s="120"/>
      <c r="EVZ66" s="120"/>
      <c r="EWA66" s="120"/>
      <c r="EWB66" s="120"/>
      <c r="EWC66" s="120"/>
      <c r="EWD66" s="120"/>
      <c r="EWE66" s="120"/>
      <c r="EWF66" s="120"/>
      <c r="EWG66" s="120"/>
      <c r="EWH66" s="120"/>
      <c r="EWI66" s="120"/>
      <c r="EWJ66" s="120"/>
      <c r="EWK66" s="120"/>
      <c r="EWL66" s="120"/>
      <c r="EWM66" s="120"/>
      <c r="EWN66" s="120"/>
      <c r="EWO66" s="120"/>
      <c r="EWP66" s="120"/>
      <c r="EWQ66" s="120"/>
      <c r="EWR66" s="120"/>
      <c r="EWS66" s="120"/>
      <c r="EWT66" s="120"/>
      <c r="EWU66" s="120"/>
      <c r="EWV66" s="120"/>
      <c r="EWW66" s="120"/>
      <c r="EWX66" s="120"/>
      <c r="EWY66" s="120"/>
      <c r="EWZ66" s="120"/>
      <c r="EXA66" s="120"/>
      <c r="EXB66" s="120"/>
      <c r="EXC66" s="120"/>
      <c r="EXD66" s="120"/>
      <c r="EXE66" s="120"/>
      <c r="EXF66" s="120"/>
      <c r="EXG66" s="120"/>
      <c r="EXH66" s="120"/>
      <c r="EXI66" s="120"/>
      <c r="EXJ66" s="120"/>
      <c r="EXK66" s="120"/>
      <c r="EXL66" s="120"/>
      <c r="EXM66" s="120"/>
      <c r="EXN66" s="120"/>
      <c r="EXO66" s="120"/>
      <c r="EXP66" s="120"/>
      <c r="EXQ66" s="120"/>
      <c r="EXR66" s="120"/>
      <c r="EXS66" s="120"/>
      <c r="EXT66" s="120"/>
      <c r="EXU66" s="120"/>
      <c r="EXV66" s="120"/>
      <c r="EXW66" s="120"/>
      <c r="EXX66" s="120"/>
      <c r="EXY66" s="120"/>
      <c r="EXZ66" s="120"/>
      <c r="EYA66" s="120"/>
      <c r="EYB66" s="120"/>
      <c r="EYC66" s="120"/>
      <c r="EYD66" s="120"/>
      <c r="EYE66" s="120"/>
      <c r="EYF66" s="120"/>
      <c r="EYG66" s="120"/>
      <c r="EYH66" s="120"/>
      <c r="EYI66" s="120"/>
      <c r="EYJ66" s="120"/>
      <c r="EYK66" s="120"/>
      <c r="EYL66" s="120"/>
      <c r="EYM66" s="120"/>
      <c r="EYN66" s="120"/>
      <c r="EYO66" s="120"/>
      <c r="EYP66" s="120"/>
      <c r="EYQ66" s="120"/>
      <c r="EYR66" s="120"/>
      <c r="EYS66" s="120"/>
      <c r="EYT66" s="120"/>
      <c r="EYU66" s="120"/>
      <c r="EYV66" s="120"/>
      <c r="EYW66" s="120"/>
      <c r="EYX66" s="120"/>
      <c r="EYY66" s="120"/>
      <c r="EYZ66" s="120"/>
      <c r="EZA66" s="120"/>
      <c r="EZB66" s="120"/>
      <c r="EZC66" s="120"/>
      <c r="EZD66" s="120"/>
      <c r="EZE66" s="120"/>
      <c r="EZF66" s="120"/>
      <c r="EZG66" s="120"/>
      <c r="EZH66" s="120"/>
      <c r="EZI66" s="120"/>
      <c r="EZJ66" s="120"/>
      <c r="EZK66" s="120"/>
      <c r="EZL66" s="120"/>
      <c r="EZM66" s="120"/>
      <c r="EZN66" s="120"/>
      <c r="EZO66" s="120"/>
      <c r="EZP66" s="120"/>
      <c r="EZQ66" s="120"/>
      <c r="EZR66" s="120"/>
      <c r="EZS66" s="120"/>
      <c r="EZT66" s="120"/>
      <c r="EZU66" s="120"/>
      <c r="EZV66" s="120"/>
      <c r="EZW66" s="120"/>
      <c r="EZX66" s="120"/>
      <c r="EZY66" s="120"/>
      <c r="EZZ66" s="120"/>
      <c r="FAA66" s="120"/>
      <c r="FAB66" s="120"/>
      <c r="FAC66" s="120"/>
      <c r="FAD66" s="120"/>
      <c r="FAE66" s="120"/>
      <c r="FAF66" s="120"/>
      <c r="FAG66" s="120"/>
      <c r="FAH66" s="120"/>
      <c r="FAI66" s="120"/>
      <c r="FAJ66" s="120"/>
      <c r="FAK66" s="120"/>
      <c r="FAL66" s="120"/>
      <c r="FAM66" s="120"/>
      <c r="FAN66" s="120"/>
      <c r="FAO66" s="120"/>
      <c r="FAP66" s="120"/>
      <c r="FAQ66" s="120"/>
      <c r="FAR66" s="120"/>
      <c r="FAS66" s="120"/>
      <c r="FAT66" s="120"/>
      <c r="FAU66" s="120"/>
      <c r="FAV66" s="120"/>
      <c r="FAW66" s="120"/>
      <c r="FAX66" s="120"/>
      <c r="FAY66" s="120"/>
      <c r="FAZ66" s="120"/>
      <c r="FBA66" s="120"/>
      <c r="FBB66" s="120"/>
      <c r="FBC66" s="120"/>
      <c r="FBD66" s="120"/>
      <c r="FBE66" s="120"/>
      <c r="FBF66" s="120"/>
      <c r="FBG66" s="120"/>
      <c r="FBH66" s="120"/>
      <c r="FBI66" s="120"/>
      <c r="FBJ66" s="120"/>
      <c r="FBK66" s="120"/>
      <c r="FBL66" s="120"/>
      <c r="FBM66" s="120"/>
      <c r="FBN66" s="120"/>
      <c r="FBO66" s="120"/>
      <c r="FBP66" s="120"/>
      <c r="FBQ66" s="120"/>
      <c r="FBR66" s="120"/>
      <c r="FBS66" s="120"/>
      <c r="FBT66" s="120"/>
      <c r="FBU66" s="120"/>
      <c r="FBV66" s="120"/>
      <c r="FBW66" s="120"/>
      <c r="FBX66" s="120"/>
      <c r="FBY66" s="120"/>
      <c r="FBZ66" s="120"/>
      <c r="FCA66" s="120"/>
      <c r="FCB66" s="120"/>
      <c r="FCC66" s="120"/>
      <c r="FCD66" s="120"/>
      <c r="FCE66" s="120"/>
      <c r="FCF66" s="120"/>
      <c r="FCG66" s="120"/>
      <c r="FCH66" s="120"/>
      <c r="FCI66" s="120"/>
      <c r="FCJ66" s="120"/>
      <c r="FCK66" s="120"/>
      <c r="FCL66" s="120"/>
      <c r="FCM66" s="120"/>
      <c r="FCN66" s="120"/>
      <c r="FCO66" s="120"/>
      <c r="FCP66" s="120"/>
      <c r="FCQ66" s="120"/>
      <c r="FCR66" s="120"/>
      <c r="FCS66" s="120"/>
      <c r="FCT66" s="120"/>
      <c r="FCU66" s="120"/>
      <c r="FCV66" s="120"/>
      <c r="FCW66" s="120"/>
      <c r="FCX66" s="120"/>
      <c r="FCY66" s="120"/>
      <c r="FCZ66" s="120"/>
      <c r="FDA66" s="120"/>
      <c r="FDB66" s="120"/>
      <c r="FDC66" s="120"/>
      <c r="FDD66" s="120"/>
      <c r="FDE66" s="120"/>
      <c r="FDF66" s="120"/>
      <c r="FDG66" s="120"/>
      <c r="FDH66" s="120"/>
      <c r="FDI66" s="120"/>
      <c r="FDJ66" s="120"/>
      <c r="FDK66" s="120"/>
      <c r="FDL66" s="120"/>
      <c r="FDM66" s="120"/>
      <c r="FDN66" s="120"/>
      <c r="FDO66" s="120"/>
      <c r="FDP66" s="120"/>
      <c r="FDQ66" s="120"/>
      <c r="FDR66" s="120"/>
      <c r="FDS66" s="120"/>
      <c r="FDT66" s="120"/>
      <c r="FDU66" s="120"/>
      <c r="FDV66" s="120"/>
      <c r="FDW66" s="120"/>
      <c r="FDX66" s="120"/>
      <c r="FDY66" s="120"/>
      <c r="FDZ66" s="120"/>
      <c r="FEA66" s="120"/>
      <c r="FEB66" s="120"/>
      <c r="FEC66" s="120"/>
      <c r="FED66" s="120"/>
      <c r="FEE66" s="120"/>
      <c r="FEF66" s="120"/>
      <c r="FEG66" s="120"/>
      <c r="FEH66" s="120"/>
      <c r="FEI66" s="120"/>
      <c r="FEJ66" s="120"/>
      <c r="FEK66" s="120"/>
      <c r="FEL66" s="120"/>
      <c r="FEM66" s="120"/>
      <c r="FEN66" s="120"/>
      <c r="FEO66" s="120"/>
      <c r="FEP66" s="120"/>
      <c r="FEQ66" s="120"/>
      <c r="FER66" s="120"/>
      <c r="FES66" s="120"/>
      <c r="FET66" s="120"/>
      <c r="FEU66" s="120"/>
      <c r="FEV66" s="120"/>
      <c r="FEW66" s="120"/>
      <c r="FEX66" s="120"/>
      <c r="FEY66" s="120"/>
      <c r="FEZ66" s="120"/>
      <c r="FFA66" s="120"/>
      <c r="FFB66" s="120"/>
      <c r="FFC66" s="120"/>
      <c r="FFD66" s="120"/>
      <c r="FFE66" s="120"/>
      <c r="FFF66" s="120"/>
      <c r="FFG66" s="120"/>
      <c r="FFH66" s="120"/>
      <c r="FFI66" s="120"/>
      <c r="FFJ66" s="120"/>
      <c r="FFK66" s="120"/>
      <c r="FFL66" s="120"/>
      <c r="FFM66" s="120"/>
      <c r="FFN66" s="120"/>
      <c r="FFO66" s="120"/>
      <c r="FFP66" s="120"/>
      <c r="FFQ66" s="120"/>
      <c r="FFR66" s="120"/>
      <c r="FFS66" s="120"/>
      <c r="FFT66" s="120"/>
      <c r="FFU66" s="120"/>
      <c r="FFV66" s="120"/>
      <c r="FFW66" s="120"/>
      <c r="FFX66" s="120"/>
      <c r="FFY66" s="120"/>
      <c r="FFZ66" s="120"/>
      <c r="FGA66" s="120"/>
      <c r="FGB66" s="120"/>
      <c r="FGC66" s="120"/>
      <c r="FGD66" s="120"/>
      <c r="FGE66" s="120"/>
      <c r="FGF66" s="120"/>
      <c r="FGG66" s="120"/>
      <c r="FGH66" s="120"/>
      <c r="FGI66" s="120"/>
      <c r="FGJ66" s="120"/>
      <c r="FGK66" s="120"/>
      <c r="FGL66" s="120"/>
      <c r="FGM66" s="120"/>
      <c r="FGN66" s="120"/>
      <c r="FGO66" s="120"/>
      <c r="FGP66" s="120"/>
      <c r="FGQ66" s="120"/>
      <c r="FGR66" s="120"/>
      <c r="FGS66" s="120"/>
      <c r="FGT66" s="120"/>
      <c r="FGU66" s="120"/>
      <c r="FGV66" s="120"/>
      <c r="FGW66" s="120"/>
      <c r="FGX66" s="120"/>
      <c r="FGY66" s="120"/>
      <c r="FGZ66" s="120"/>
      <c r="FHA66" s="120"/>
      <c r="FHB66" s="120"/>
      <c r="FHC66" s="120"/>
      <c r="FHD66" s="120"/>
      <c r="FHE66" s="120"/>
      <c r="FHF66" s="120"/>
      <c r="FHG66" s="120"/>
      <c r="FHH66" s="120"/>
      <c r="FHI66" s="120"/>
      <c r="FHJ66" s="120"/>
      <c r="FHK66" s="120"/>
      <c r="FHL66" s="120"/>
      <c r="FHM66" s="120"/>
      <c r="FHN66" s="120"/>
      <c r="FHO66" s="120"/>
      <c r="FHP66" s="120"/>
      <c r="FHQ66" s="120"/>
      <c r="FHR66" s="120"/>
      <c r="FHS66" s="120"/>
      <c r="FHT66" s="120"/>
      <c r="FHU66" s="120"/>
      <c r="FHV66" s="120"/>
      <c r="FHW66" s="120"/>
      <c r="FHX66" s="120"/>
      <c r="FHY66" s="120"/>
      <c r="FHZ66" s="120"/>
      <c r="FIA66" s="120"/>
      <c r="FIB66" s="120"/>
      <c r="FIC66" s="120"/>
      <c r="FID66" s="120"/>
      <c r="FIE66" s="120"/>
      <c r="FIF66" s="120"/>
      <c r="FIG66" s="120"/>
      <c r="FIH66" s="120"/>
      <c r="FII66" s="120"/>
      <c r="FIJ66" s="120"/>
      <c r="FIK66" s="120"/>
      <c r="FIL66" s="120"/>
      <c r="FIM66" s="120"/>
      <c r="FIN66" s="120"/>
      <c r="FIO66" s="120"/>
      <c r="FIP66" s="120"/>
      <c r="FIQ66" s="120"/>
      <c r="FIR66" s="120"/>
      <c r="FIS66" s="120"/>
      <c r="FIT66" s="120"/>
      <c r="FIU66" s="120"/>
      <c r="FIV66" s="120"/>
      <c r="FIW66" s="120"/>
      <c r="FIX66" s="120"/>
      <c r="FIY66" s="120"/>
      <c r="FIZ66" s="120"/>
      <c r="FJA66" s="120"/>
      <c r="FJB66" s="120"/>
      <c r="FJC66" s="120"/>
      <c r="FJD66" s="120"/>
      <c r="FJE66" s="120"/>
      <c r="FJF66" s="120"/>
      <c r="FJG66" s="120"/>
      <c r="FJH66" s="120"/>
      <c r="FJI66" s="120"/>
      <c r="FJJ66" s="120"/>
      <c r="FJK66" s="120"/>
      <c r="FJL66" s="120"/>
      <c r="FJM66" s="120"/>
      <c r="FJN66" s="120"/>
      <c r="FJO66" s="120"/>
      <c r="FJP66" s="120"/>
      <c r="FJQ66" s="120"/>
      <c r="FJR66" s="120"/>
      <c r="FJS66" s="120"/>
      <c r="FJT66" s="120"/>
      <c r="FJU66" s="120"/>
      <c r="FJV66" s="120"/>
      <c r="FJW66" s="120"/>
      <c r="FJX66" s="120"/>
      <c r="FJY66" s="120"/>
      <c r="FJZ66" s="120"/>
      <c r="FKA66" s="120"/>
      <c r="FKB66" s="120"/>
      <c r="FKC66" s="120"/>
      <c r="FKD66" s="120"/>
      <c r="FKE66" s="120"/>
      <c r="FKF66" s="120"/>
      <c r="FKG66" s="120"/>
      <c r="FKH66" s="120"/>
      <c r="FKI66" s="120"/>
      <c r="FKJ66" s="120"/>
      <c r="FKK66" s="120"/>
      <c r="FKL66" s="120"/>
      <c r="FKM66" s="120"/>
      <c r="FKN66" s="120"/>
      <c r="FKO66" s="120"/>
      <c r="FKP66" s="120"/>
      <c r="FKQ66" s="120"/>
      <c r="FKR66" s="120"/>
      <c r="FKS66" s="120"/>
      <c r="FKT66" s="120"/>
      <c r="FKU66" s="120"/>
      <c r="FKV66" s="120"/>
      <c r="FKW66" s="120"/>
      <c r="FKX66" s="120"/>
      <c r="FKY66" s="120"/>
      <c r="FKZ66" s="120"/>
      <c r="FLA66" s="120"/>
      <c r="FLB66" s="120"/>
      <c r="FLC66" s="120"/>
      <c r="FLD66" s="120"/>
      <c r="FLE66" s="120"/>
      <c r="FLF66" s="120"/>
      <c r="FLG66" s="120"/>
      <c r="FLH66" s="120"/>
      <c r="FLI66" s="120"/>
      <c r="FLJ66" s="120"/>
      <c r="FLK66" s="120"/>
      <c r="FLL66" s="120"/>
      <c r="FLM66" s="120"/>
      <c r="FLN66" s="120"/>
      <c r="FLO66" s="120"/>
      <c r="FLP66" s="120"/>
      <c r="FLQ66" s="120"/>
      <c r="FLR66" s="120"/>
      <c r="FLS66" s="120"/>
      <c r="FLT66" s="120"/>
      <c r="FLU66" s="120"/>
      <c r="FLV66" s="120"/>
      <c r="FLW66" s="120"/>
      <c r="FLX66" s="120"/>
      <c r="FLY66" s="120"/>
      <c r="FLZ66" s="120"/>
      <c r="FMA66" s="120"/>
      <c r="FMB66" s="120"/>
      <c r="FMC66" s="120"/>
      <c r="FMD66" s="120"/>
      <c r="FME66" s="120"/>
      <c r="FMF66" s="120"/>
      <c r="FMG66" s="120"/>
      <c r="FMH66" s="120"/>
      <c r="FMI66" s="120"/>
      <c r="FMJ66" s="120"/>
      <c r="FMK66" s="120"/>
      <c r="FML66" s="120"/>
      <c r="FMM66" s="120"/>
      <c r="FMN66" s="120"/>
      <c r="FMO66" s="120"/>
      <c r="FMP66" s="120"/>
      <c r="FMQ66" s="120"/>
      <c r="FMR66" s="120"/>
      <c r="FMS66" s="120"/>
      <c r="FMT66" s="120"/>
      <c r="FMU66" s="120"/>
      <c r="FMV66" s="120"/>
      <c r="FMW66" s="120"/>
      <c r="FMX66" s="120"/>
      <c r="FMY66" s="120"/>
      <c r="FMZ66" s="120"/>
      <c r="FNA66" s="120"/>
      <c r="FNB66" s="120"/>
      <c r="FNC66" s="120"/>
      <c r="FND66" s="120"/>
      <c r="FNE66" s="120"/>
      <c r="FNF66" s="120"/>
      <c r="FNG66" s="120"/>
      <c r="FNH66" s="120"/>
      <c r="FNI66" s="120"/>
      <c r="FNJ66" s="120"/>
      <c r="FNK66" s="120"/>
      <c r="FNL66" s="120"/>
      <c r="FNM66" s="120"/>
      <c r="FNN66" s="120"/>
      <c r="FNO66" s="120"/>
      <c r="FNP66" s="120"/>
      <c r="FNQ66" s="120"/>
      <c r="FNR66" s="120"/>
      <c r="FNS66" s="120"/>
      <c r="FNT66" s="120"/>
      <c r="FNU66" s="120"/>
      <c r="FNV66" s="120"/>
      <c r="FNW66" s="120"/>
      <c r="FNX66" s="120"/>
      <c r="FNY66" s="120"/>
      <c r="FNZ66" s="120"/>
      <c r="FOA66" s="120"/>
      <c r="FOB66" s="120"/>
      <c r="FOC66" s="120"/>
      <c r="FOD66" s="120"/>
      <c r="FOE66" s="120"/>
      <c r="FOF66" s="120"/>
      <c r="FOG66" s="120"/>
      <c r="FOH66" s="120"/>
      <c r="FOI66" s="120"/>
      <c r="FOJ66" s="120"/>
      <c r="FOK66" s="120"/>
      <c r="FOL66" s="120"/>
      <c r="FOM66" s="120"/>
      <c r="FON66" s="120"/>
      <c r="FOO66" s="120"/>
      <c r="FOP66" s="120"/>
      <c r="FOQ66" s="120"/>
      <c r="FOR66" s="120"/>
      <c r="FOS66" s="120"/>
      <c r="FOT66" s="120"/>
      <c r="FOU66" s="120"/>
      <c r="FOV66" s="120"/>
      <c r="FOW66" s="120"/>
      <c r="FOX66" s="120"/>
      <c r="FOY66" s="120"/>
      <c r="FOZ66" s="120"/>
      <c r="FPA66" s="120"/>
      <c r="FPB66" s="120"/>
      <c r="FPC66" s="120"/>
      <c r="FPD66" s="120"/>
      <c r="FPE66" s="120"/>
      <c r="FPF66" s="120"/>
      <c r="FPG66" s="120"/>
      <c r="FPH66" s="120"/>
      <c r="FPI66" s="120"/>
      <c r="FPJ66" s="120"/>
      <c r="FPK66" s="120"/>
      <c r="FPL66" s="120"/>
      <c r="FPM66" s="120"/>
      <c r="FPN66" s="120"/>
      <c r="FPO66" s="120"/>
      <c r="FPP66" s="120"/>
      <c r="FPQ66" s="120"/>
      <c r="FPR66" s="120"/>
      <c r="FPS66" s="120"/>
      <c r="FPT66" s="120"/>
      <c r="FPU66" s="120"/>
      <c r="FPV66" s="120"/>
      <c r="FPW66" s="120"/>
      <c r="FPX66" s="120"/>
      <c r="FPY66" s="120"/>
      <c r="FPZ66" s="120"/>
      <c r="FQA66" s="120"/>
      <c r="FQB66" s="120"/>
      <c r="FQC66" s="120"/>
      <c r="FQD66" s="120"/>
      <c r="FQE66" s="120"/>
      <c r="FQF66" s="120"/>
      <c r="FQG66" s="120"/>
      <c r="FQH66" s="120"/>
      <c r="FQI66" s="120"/>
      <c r="FQJ66" s="120"/>
      <c r="FQK66" s="120"/>
      <c r="FQL66" s="120"/>
      <c r="FQM66" s="120"/>
      <c r="FQN66" s="120"/>
      <c r="FQO66" s="120"/>
      <c r="FQP66" s="120"/>
      <c r="FQQ66" s="120"/>
      <c r="FQR66" s="120"/>
      <c r="FQS66" s="120"/>
      <c r="FQT66" s="120"/>
      <c r="FQU66" s="120"/>
      <c r="FQV66" s="120"/>
      <c r="FQW66" s="120"/>
      <c r="FQX66" s="120"/>
      <c r="FQY66" s="120"/>
      <c r="FQZ66" s="120"/>
      <c r="FRA66" s="120"/>
      <c r="FRB66" s="120"/>
      <c r="FRC66" s="120"/>
      <c r="FRD66" s="120"/>
      <c r="FRE66" s="120"/>
      <c r="FRF66" s="120"/>
      <c r="FRG66" s="120"/>
      <c r="FRH66" s="120"/>
      <c r="FRI66" s="120"/>
      <c r="FRJ66" s="120"/>
      <c r="FRK66" s="120"/>
      <c r="FRL66" s="120"/>
      <c r="FRM66" s="120"/>
      <c r="FRN66" s="120"/>
      <c r="FRO66" s="120"/>
      <c r="FRP66" s="120"/>
      <c r="FRQ66" s="120"/>
      <c r="FRR66" s="120"/>
      <c r="FRS66" s="120"/>
      <c r="FRT66" s="120"/>
      <c r="FRU66" s="120"/>
      <c r="FRV66" s="120"/>
      <c r="FRW66" s="120"/>
      <c r="FRX66" s="120"/>
      <c r="FRY66" s="120"/>
      <c r="FRZ66" s="120"/>
      <c r="FSA66" s="120"/>
      <c r="FSB66" s="120"/>
      <c r="FSC66" s="120"/>
      <c r="FSD66" s="120"/>
      <c r="FSE66" s="120"/>
      <c r="FSF66" s="120"/>
      <c r="FSG66" s="120"/>
      <c r="FSH66" s="120"/>
      <c r="FSI66" s="120"/>
      <c r="FSJ66" s="120"/>
      <c r="FSK66" s="120"/>
      <c r="FSL66" s="120"/>
      <c r="FSM66" s="120"/>
      <c r="FSN66" s="120"/>
      <c r="FSO66" s="120"/>
      <c r="FSP66" s="120"/>
      <c r="FSQ66" s="120"/>
      <c r="FSR66" s="120"/>
      <c r="FSS66" s="120"/>
      <c r="FST66" s="120"/>
      <c r="FSU66" s="120"/>
      <c r="FSV66" s="120"/>
      <c r="FSW66" s="120"/>
      <c r="FSX66" s="120"/>
      <c r="FSY66" s="120"/>
      <c r="FSZ66" s="120"/>
      <c r="FTA66" s="120"/>
      <c r="FTB66" s="120"/>
      <c r="FTC66" s="120"/>
      <c r="FTD66" s="120"/>
      <c r="FTE66" s="120"/>
      <c r="FTF66" s="120"/>
      <c r="FTG66" s="120"/>
      <c r="FTH66" s="120"/>
      <c r="FTI66" s="120"/>
      <c r="FTJ66" s="120"/>
      <c r="FTK66" s="120"/>
      <c r="FTL66" s="120"/>
      <c r="FTM66" s="120"/>
      <c r="FTN66" s="120"/>
      <c r="FTO66" s="120"/>
      <c r="FTP66" s="120"/>
      <c r="FTQ66" s="120"/>
      <c r="FTR66" s="120"/>
      <c r="FTS66" s="120"/>
      <c r="FTT66" s="120"/>
      <c r="FTU66" s="120"/>
      <c r="FTV66" s="120"/>
      <c r="FTW66" s="120"/>
      <c r="FTX66" s="120"/>
      <c r="FTY66" s="120"/>
      <c r="FTZ66" s="120"/>
      <c r="FUA66" s="120"/>
      <c r="FUB66" s="120"/>
      <c r="FUC66" s="120"/>
      <c r="FUD66" s="120"/>
      <c r="FUE66" s="120"/>
      <c r="FUF66" s="120"/>
      <c r="FUG66" s="120"/>
      <c r="FUH66" s="120"/>
      <c r="FUI66" s="120"/>
      <c r="FUJ66" s="120"/>
      <c r="FUK66" s="120"/>
      <c r="FUL66" s="120"/>
      <c r="FUM66" s="120"/>
      <c r="FUN66" s="120"/>
      <c r="FUO66" s="120"/>
      <c r="FUP66" s="120"/>
      <c r="FUQ66" s="120"/>
      <c r="FUR66" s="120"/>
      <c r="FUS66" s="120"/>
      <c r="FUT66" s="120"/>
      <c r="FUU66" s="120"/>
      <c r="FUV66" s="120"/>
      <c r="FUW66" s="120"/>
      <c r="FUX66" s="120"/>
      <c r="FUY66" s="120"/>
      <c r="FUZ66" s="120"/>
      <c r="FVA66" s="120"/>
      <c r="FVB66" s="120"/>
      <c r="FVC66" s="120"/>
      <c r="FVD66" s="120"/>
      <c r="FVE66" s="120"/>
      <c r="FVF66" s="120"/>
      <c r="FVG66" s="120"/>
      <c r="FVH66" s="120"/>
      <c r="FVI66" s="120"/>
      <c r="FVJ66" s="120"/>
      <c r="FVK66" s="120"/>
      <c r="FVL66" s="120"/>
      <c r="FVM66" s="120"/>
      <c r="FVN66" s="120"/>
      <c r="FVO66" s="120"/>
      <c r="FVP66" s="120"/>
      <c r="FVQ66" s="120"/>
      <c r="FVR66" s="120"/>
      <c r="FVS66" s="120"/>
      <c r="FVT66" s="120"/>
      <c r="FVU66" s="120"/>
      <c r="FVV66" s="120"/>
      <c r="FVW66" s="120"/>
      <c r="FVX66" s="120"/>
      <c r="FVY66" s="120"/>
      <c r="FVZ66" s="120"/>
      <c r="FWA66" s="120"/>
      <c r="FWB66" s="120"/>
      <c r="FWC66" s="120"/>
      <c r="FWD66" s="120"/>
      <c r="FWE66" s="120"/>
      <c r="FWF66" s="120"/>
      <c r="FWG66" s="120"/>
      <c r="FWH66" s="120"/>
      <c r="FWI66" s="120"/>
      <c r="FWJ66" s="120"/>
      <c r="FWK66" s="120"/>
      <c r="FWL66" s="120"/>
      <c r="FWM66" s="120"/>
      <c r="FWN66" s="120"/>
      <c r="FWO66" s="120"/>
      <c r="FWP66" s="120"/>
      <c r="FWQ66" s="120"/>
      <c r="FWR66" s="120"/>
      <c r="FWS66" s="120"/>
      <c r="FWT66" s="120"/>
      <c r="FWU66" s="120"/>
      <c r="FWV66" s="120"/>
      <c r="FWW66" s="120"/>
      <c r="FWX66" s="120"/>
      <c r="FWY66" s="120"/>
      <c r="FWZ66" s="120"/>
      <c r="FXA66" s="120"/>
      <c r="FXB66" s="120"/>
      <c r="FXC66" s="120"/>
      <c r="FXD66" s="120"/>
      <c r="FXE66" s="120"/>
      <c r="FXF66" s="120"/>
      <c r="FXG66" s="120"/>
      <c r="FXH66" s="120"/>
      <c r="FXI66" s="120"/>
      <c r="FXJ66" s="120"/>
      <c r="FXK66" s="120"/>
      <c r="FXL66" s="120"/>
      <c r="FXM66" s="120"/>
      <c r="FXN66" s="120"/>
      <c r="FXO66" s="120"/>
      <c r="FXP66" s="120"/>
      <c r="FXQ66" s="120"/>
      <c r="FXR66" s="120"/>
      <c r="FXS66" s="120"/>
      <c r="FXT66" s="120"/>
      <c r="FXU66" s="120"/>
      <c r="FXV66" s="120"/>
      <c r="FXW66" s="120"/>
      <c r="FXX66" s="120"/>
      <c r="FXY66" s="120"/>
      <c r="FXZ66" s="120"/>
      <c r="FYA66" s="120"/>
      <c r="FYB66" s="120"/>
      <c r="FYC66" s="120"/>
      <c r="FYD66" s="120"/>
      <c r="FYE66" s="120"/>
      <c r="FYF66" s="120"/>
      <c r="FYG66" s="120"/>
      <c r="FYH66" s="120"/>
      <c r="FYI66" s="120"/>
      <c r="FYJ66" s="120"/>
      <c r="FYK66" s="120"/>
      <c r="FYL66" s="120"/>
      <c r="FYM66" s="120"/>
      <c r="FYN66" s="120"/>
      <c r="FYO66" s="120"/>
      <c r="FYP66" s="120"/>
      <c r="FYQ66" s="120"/>
      <c r="FYR66" s="120"/>
      <c r="FYS66" s="120"/>
      <c r="FYT66" s="120"/>
      <c r="FYU66" s="120"/>
      <c r="FYV66" s="120"/>
      <c r="FYW66" s="120"/>
      <c r="FYX66" s="120"/>
      <c r="FYY66" s="120"/>
      <c r="FYZ66" s="120"/>
      <c r="FZA66" s="120"/>
      <c r="FZB66" s="120"/>
      <c r="FZC66" s="120"/>
      <c r="FZD66" s="120"/>
      <c r="FZE66" s="120"/>
      <c r="FZF66" s="120"/>
      <c r="FZG66" s="120"/>
      <c r="FZH66" s="120"/>
      <c r="FZI66" s="120"/>
      <c r="FZJ66" s="120"/>
      <c r="FZK66" s="120"/>
      <c r="FZL66" s="120"/>
      <c r="FZM66" s="120"/>
      <c r="FZN66" s="120"/>
      <c r="FZO66" s="120"/>
      <c r="FZP66" s="120"/>
      <c r="FZQ66" s="120"/>
      <c r="FZR66" s="120"/>
      <c r="FZS66" s="120"/>
      <c r="FZT66" s="120"/>
      <c r="FZU66" s="120"/>
      <c r="FZV66" s="120"/>
      <c r="FZW66" s="120"/>
      <c r="FZX66" s="120"/>
      <c r="FZY66" s="120"/>
      <c r="FZZ66" s="120"/>
      <c r="GAA66" s="120"/>
      <c r="GAB66" s="120"/>
      <c r="GAC66" s="120"/>
      <c r="GAD66" s="120"/>
      <c r="GAE66" s="120"/>
      <c r="GAF66" s="120"/>
      <c r="GAG66" s="120"/>
      <c r="GAH66" s="120"/>
      <c r="GAI66" s="120"/>
      <c r="GAJ66" s="120"/>
      <c r="GAK66" s="120"/>
      <c r="GAL66" s="120"/>
      <c r="GAM66" s="120"/>
      <c r="GAN66" s="120"/>
      <c r="GAO66" s="120"/>
      <c r="GAP66" s="120"/>
      <c r="GAQ66" s="120"/>
      <c r="GAR66" s="120"/>
      <c r="GAS66" s="120"/>
      <c r="GAT66" s="120"/>
      <c r="GAU66" s="120"/>
      <c r="GAV66" s="120"/>
      <c r="GAW66" s="120"/>
      <c r="GAX66" s="120"/>
      <c r="GAY66" s="120"/>
      <c r="GAZ66" s="120"/>
      <c r="GBA66" s="120"/>
      <c r="GBB66" s="120"/>
      <c r="GBC66" s="120"/>
      <c r="GBD66" s="120"/>
      <c r="GBE66" s="120"/>
      <c r="GBF66" s="120"/>
      <c r="GBG66" s="120"/>
      <c r="GBH66" s="120"/>
      <c r="GBI66" s="120"/>
      <c r="GBJ66" s="120"/>
      <c r="GBK66" s="120"/>
      <c r="GBL66" s="120"/>
      <c r="GBM66" s="120"/>
      <c r="GBN66" s="120"/>
      <c r="GBO66" s="120"/>
      <c r="GBP66" s="120"/>
      <c r="GBQ66" s="120"/>
      <c r="GBR66" s="120"/>
      <c r="GBS66" s="120"/>
      <c r="GBT66" s="120"/>
      <c r="GBU66" s="120"/>
      <c r="GBV66" s="120"/>
      <c r="GBW66" s="120"/>
      <c r="GBX66" s="120"/>
      <c r="GBY66" s="120"/>
      <c r="GBZ66" s="120"/>
      <c r="GCA66" s="120"/>
      <c r="GCB66" s="120"/>
      <c r="GCC66" s="120"/>
      <c r="GCD66" s="120"/>
      <c r="GCE66" s="120"/>
      <c r="GCF66" s="120"/>
      <c r="GCG66" s="120"/>
      <c r="GCH66" s="120"/>
      <c r="GCI66" s="120"/>
      <c r="GCJ66" s="120"/>
      <c r="GCK66" s="120"/>
      <c r="GCL66" s="120"/>
      <c r="GCM66" s="120"/>
      <c r="GCN66" s="120"/>
      <c r="GCO66" s="120"/>
      <c r="GCP66" s="120"/>
      <c r="GCQ66" s="120"/>
      <c r="GCR66" s="120"/>
      <c r="GCS66" s="120"/>
      <c r="GCT66" s="120"/>
      <c r="GCU66" s="120"/>
      <c r="GCV66" s="120"/>
      <c r="GCW66" s="120"/>
      <c r="GCX66" s="120"/>
      <c r="GCY66" s="120"/>
      <c r="GCZ66" s="120"/>
      <c r="GDA66" s="120"/>
      <c r="GDB66" s="120"/>
      <c r="GDC66" s="120"/>
      <c r="GDD66" s="120"/>
      <c r="GDE66" s="120"/>
      <c r="GDF66" s="120"/>
      <c r="GDG66" s="120"/>
      <c r="GDH66" s="120"/>
      <c r="GDI66" s="120"/>
      <c r="GDJ66" s="120"/>
      <c r="GDK66" s="120"/>
      <c r="GDL66" s="120"/>
      <c r="GDM66" s="120"/>
      <c r="GDN66" s="120"/>
      <c r="GDO66" s="120"/>
      <c r="GDP66" s="120"/>
      <c r="GDQ66" s="120"/>
      <c r="GDR66" s="120"/>
      <c r="GDS66" s="120"/>
      <c r="GDT66" s="120"/>
      <c r="GDU66" s="120"/>
      <c r="GDV66" s="120"/>
      <c r="GDW66" s="120"/>
      <c r="GDX66" s="120"/>
      <c r="GDY66" s="120"/>
      <c r="GDZ66" s="120"/>
      <c r="GEA66" s="120"/>
      <c r="GEB66" s="120"/>
      <c r="GEC66" s="120"/>
      <c r="GED66" s="120"/>
      <c r="GEE66" s="120"/>
      <c r="GEF66" s="120"/>
      <c r="GEG66" s="120"/>
      <c r="GEH66" s="120"/>
      <c r="GEI66" s="120"/>
      <c r="GEJ66" s="120"/>
      <c r="GEK66" s="120"/>
      <c r="GEL66" s="120"/>
      <c r="GEM66" s="120"/>
      <c r="GEN66" s="120"/>
      <c r="GEO66" s="120"/>
      <c r="GEP66" s="120"/>
      <c r="GEQ66" s="120"/>
      <c r="GER66" s="120"/>
      <c r="GES66" s="120"/>
      <c r="GET66" s="120"/>
      <c r="GEU66" s="120"/>
      <c r="GEV66" s="120"/>
      <c r="GEW66" s="120"/>
      <c r="GEX66" s="120"/>
      <c r="GEY66" s="120"/>
      <c r="GEZ66" s="120"/>
      <c r="GFA66" s="120"/>
      <c r="GFB66" s="120"/>
      <c r="GFC66" s="120"/>
      <c r="GFD66" s="120"/>
      <c r="GFE66" s="120"/>
      <c r="GFF66" s="120"/>
      <c r="GFG66" s="120"/>
      <c r="GFH66" s="120"/>
      <c r="GFI66" s="120"/>
      <c r="GFJ66" s="120"/>
      <c r="GFK66" s="120"/>
      <c r="GFL66" s="120"/>
      <c r="GFM66" s="120"/>
      <c r="GFN66" s="120"/>
      <c r="GFO66" s="120"/>
      <c r="GFP66" s="120"/>
      <c r="GFQ66" s="120"/>
      <c r="GFR66" s="120"/>
      <c r="GFS66" s="120"/>
      <c r="GFT66" s="120"/>
      <c r="GFU66" s="120"/>
      <c r="GFV66" s="120"/>
      <c r="GFW66" s="120"/>
      <c r="GFX66" s="120"/>
      <c r="GFY66" s="120"/>
      <c r="GFZ66" s="120"/>
      <c r="GGA66" s="120"/>
      <c r="GGB66" s="120"/>
      <c r="GGC66" s="120"/>
      <c r="GGD66" s="120"/>
      <c r="GGE66" s="120"/>
      <c r="GGF66" s="120"/>
      <c r="GGG66" s="120"/>
      <c r="GGH66" s="120"/>
      <c r="GGI66" s="120"/>
      <c r="GGJ66" s="120"/>
      <c r="GGK66" s="120"/>
      <c r="GGL66" s="120"/>
      <c r="GGM66" s="120"/>
      <c r="GGN66" s="120"/>
      <c r="GGO66" s="120"/>
      <c r="GGP66" s="120"/>
      <c r="GGQ66" s="120"/>
      <c r="GGR66" s="120"/>
      <c r="GGS66" s="120"/>
      <c r="GGT66" s="120"/>
      <c r="GGU66" s="120"/>
      <c r="GGV66" s="120"/>
      <c r="GGW66" s="120"/>
      <c r="GGX66" s="120"/>
      <c r="GGY66" s="120"/>
      <c r="GGZ66" s="120"/>
      <c r="GHA66" s="120"/>
      <c r="GHB66" s="120"/>
      <c r="GHC66" s="120"/>
      <c r="GHD66" s="120"/>
      <c r="GHE66" s="120"/>
      <c r="GHF66" s="120"/>
      <c r="GHG66" s="120"/>
      <c r="GHH66" s="120"/>
      <c r="GHI66" s="120"/>
      <c r="GHJ66" s="120"/>
      <c r="GHK66" s="120"/>
      <c r="GHL66" s="120"/>
      <c r="GHM66" s="120"/>
      <c r="GHN66" s="120"/>
      <c r="GHO66" s="120"/>
      <c r="GHP66" s="120"/>
      <c r="GHQ66" s="120"/>
      <c r="GHR66" s="120"/>
      <c r="GHS66" s="120"/>
      <c r="GHT66" s="120"/>
      <c r="GHU66" s="120"/>
      <c r="GHV66" s="120"/>
      <c r="GHW66" s="120"/>
      <c r="GHX66" s="120"/>
      <c r="GHY66" s="120"/>
      <c r="GHZ66" s="120"/>
      <c r="GIA66" s="120"/>
      <c r="GIB66" s="120"/>
      <c r="GIC66" s="120"/>
      <c r="GID66" s="120"/>
      <c r="GIE66" s="120"/>
      <c r="GIF66" s="120"/>
      <c r="GIG66" s="120"/>
      <c r="GIH66" s="120"/>
      <c r="GII66" s="120"/>
      <c r="GIJ66" s="120"/>
      <c r="GIK66" s="120"/>
      <c r="GIL66" s="120"/>
      <c r="GIM66" s="120"/>
      <c r="GIN66" s="120"/>
      <c r="GIO66" s="120"/>
      <c r="GIP66" s="120"/>
      <c r="GIQ66" s="120"/>
      <c r="GIR66" s="120"/>
      <c r="GIS66" s="120"/>
      <c r="GIT66" s="120"/>
      <c r="GIU66" s="120"/>
      <c r="GIV66" s="120"/>
      <c r="GIW66" s="120"/>
      <c r="GIX66" s="120"/>
      <c r="GIY66" s="120"/>
      <c r="GIZ66" s="120"/>
      <c r="GJA66" s="120"/>
      <c r="GJB66" s="120"/>
      <c r="GJC66" s="120"/>
      <c r="GJD66" s="120"/>
      <c r="GJE66" s="120"/>
      <c r="GJF66" s="120"/>
      <c r="GJG66" s="120"/>
      <c r="GJH66" s="120"/>
      <c r="GJI66" s="120"/>
      <c r="GJJ66" s="120"/>
      <c r="GJK66" s="120"/>
      <c r="GJL66" s="120"/>
      <c r="GJM66" s="120"/>
      <c r="GJN66" s="120"/>
      <c r="GJO66" s="120"/>
      <c r="GJP66" s="120"/>
      <c r="GJQ66" s="120"/>
      <c r="GJR66" s="120"/>
      <c r="GJS66" s="120"/>
      <c r="GJT66" s="120"/>
      <c r="GJU66" s="120"/>
      <c r="GJV66" s="120"/>
      <c r="GJW66" s="120"/>
      <c r="GJX66" s="120"/>
      <c r="GJY66" s="120"/>
      <c r="GJZ66" s="120"/>
      <c r="GKA66" s="120"/>
      <c r="GKB66" s="120"/>
      <c r="GKC66" s="120"/>
      <c r="GKD66" s="120"/>
      <c r="GKE66" s="120"/>
      <c r="GKF66" s="120"/>
      <c r="GKG66" s="120"/>
      <c r="GKH66" s="120"/>
      <c r="GKI66" s="120"/>
      <c r="GKJ66" s="120"/>
      <c r="GKK66" s="120"/>
      <c r="GKL66" s="120"/>
      <c r="GKM66" s="120"/>
      <c r="GKN66" s="120"/>
      <c r="GKO66" s="120"/>
      <c r="GKP66" s="120"/>
      <c r="GKQ66" s="120"/>
      <c r="GKR66" s="120"/>
      <c r="GKS66" s="120"/>
      <c r="GKT66" s="120"/>
      <c r="GKU66" s="120"/>
      <c r="GKV66" s="120"/>
      <c r="GKW66" s="120"/>
      <c r="GKX66" s="120"/>
      <c r="GKY66" s="120"/>
      <c r="GKZ66" s="120"/>
      <c r="GLA66" s="120"/>
      <c r="GLB66" s="120"/>
      <c r="GLC66" s="120"/>
      <c r="GLD66" s="120"/>
      <c r="GLE66" s="120"/>
      <c r="GLF66" s="120"/>
      <c r="GLG66" s="120"/>
      <c r="GLH66" s="120"/>
      <c r="GLI66" s="120"/>
      <c r="GLJ66" s="120"/>
      <c r="GLK66" s="120"/>
      <c r="GLL66" s="120"/>
      <c r="GLM66" s="120"/>
      <c r="GLN66" s="120"/>
      <c r="GLO66" s="120"/>
      <c r="GLP66" s="120"/>
      <c r="GLQ66" s="120"/>
      <c r="GLR66" s="120"/>
      <c r="GLS66" s="120"/>
      <c r="GLT66" s="120"/>
      <c r="GLU66" s="120"/>
      <c r="GLV66" s="120"/>
      <c r="GLW66" s="120"/>
      <c r="GLX66" s="120"/>
      <c r="GLY66" s="120"/>
      <c r="GLZ66" s="120"/>
      <c r="GMA66" s="120"/>
      <c r="GMB66" s="120"/>
      <c r="GMC66" s="120"/>
      <c r="GMD66" s="120"/>
      <c r="GME66" s="120"/>
      <c r="GMF66" s="120"/>
      <c r="GMG66" s="120"/>
      <c r="GMH66" s="120"/>
      <c r="GMI66" s="120"/>
      <c r="GMJ66" s="120"/>
      <c r="GMK66" s="120"/>
      <c r="GML66" s="120"/>
      <c r="GMM66" s="120"/>
      <c r="GMN66" s="120"/>
      <c r="GMO66" s="120"/>
      <c r="GMP66" s="120"/>
      <c r="GMQ66" s="120"/>
      <c r="GMR66" s="120"/>
      <c r="GMS66" s="120"/>
      <c r="GMT66" s="120"/>
      <c r="GMU66" s="120"/>
      <c r="GMV66" s="120"/>
      <c r="GMW66" s="120"/>
      <c r="GMX66" s="120"/>
      <c r="GMY66" s="120"/>
      <c r="GMZ66" s="120"/>
      <c r="GNA66" s="120"/>
      <c r="GNB66" s="120"/>
      <c r="GNC66" s="120"/>
      <c r="GND66" s="120"/>
      <c r="GNE66" s="120"/>
      <c r="GNF66" s="120"/>
      <c r="GNG66" s="120"/>
      <c r="GNH66" s="120"/>
      <c r="GNI66" s="120"/>
      <c r="GNJ66" s="120"/>
      <c r="GNK66" s="120"/>
      <c r="GNL66" s="120"/>
      <c r="GNM66" s="120"/>
      <c r="GNN66" s="120"/>
      <c r="GNO66" s="120"/>
      <c r="GNP66" s="120"/>
      <c r="GNQ66" s="120"/>
      <c r="GNR66" s="120"/>
      <c r="GNS66" s="120"/>
      <c r="GNT66" s="120"/>
      <c r="GNU66" s="120"/>
      <c r="GNV66" s="120"/>
      <c r="GNW66" s="120"/>
      <c r="GNX66" s="120"/>
      <c r="GNY66" s="120"/>
      <c r="GNZ66" s="120"/>
      <c r="GOA66" s="120"/>
      <c r="GOB66" s="120"/>
      <c r="GOC66" s="120"/>
      <c r="GOD66" s="120"/>
      <c r="GOE66" s="120"/>
      <c r="GOF66" s="120"/>
      <c r="GOG66" s="120"/>
      <c r="GOH66" s="120"/>
      <c r="GOI66" s="120"/>
      <c r="GOJ66" s="120"/>
      <c r="GOK66" s="120"/>
      <c r="GOL66" s="120"/>
      <c r="GOM66" s="120"/>
      <c r="GON66" s="120"/>
      <c r="GOO66" s="120"/>
      <c r="GOP66" s="120"/>
      <c r="GOQ66" s="120"/>
      <c r="GOR66" s="120"/>
      <c r="GOS66" s="120"/>
      <c r="GOT66" s="120"/>
      <c r="GOU66" s="120"/>
      <c r="GOV66" s="120"/>
      <c r="GOW66" s="120"/>
      <c r="GOX66" s="120"/>
      <c r="GOY66" s="120"/>
      <c r="GOZ66" s="120"/>
      <c r="GPA66" s="120"/>
      <c r="GPB66" s="120"/>
      <c r="GPC66" s="120"/>
      <c r="GPD66" s="120"/>
      <c r="GPE66" s="120"/>
      <c r="GPF66" s="120"/>
      <c r="GPG66" s="120"/>
      <c r="GPH66" s="120"/>
      <c r="GPI66" s="120"/>
      <c r="GPJ66" s="120"/>
      <c r="GPK66" s="120"/>
      <c r="GPL66" s="120"/>
      <c r="GPM66" s="120"/>
      <c r="GPN66" s="120"/>
      <c r="GPO66" s="120"/>
      <c r="GPP66" s="120"/>
      <c r="GPQ66" s="120"/>
      <c r="GPR66" s="120"/>
      <c r="GPS66" s="120"/>
      <c r="GPT66" s="120"/>
      <c r="GPU66" s="120"/>
      <c r="GPV66" s="120"/>
      <c r="GPW66" s="120"/>
      <c r="GPX66" s="120"/>
      <c r="GPY66" s="120"/>
      <c r="GPZ66" s="120"/>
      <c r="GQA66" s="120"/>
      <c r="GQB66" s="120"/>
      <c r="GQC66" s="120"/>
      <c r="GQD66" s="120"/>
      <c r="GQE66" s="120"/>
      <c r="GQF66" s="120"/>
      <c r="GQG66" s="120"/>
      <c r="GQH66" s="120"/>
      <c r="GQI66" s="120"/>
      <c r="GQJ66" s="120"/>
      <c r="GQK66" s="120"/>
      <c r="GQL66" s="120"/>
      <c r="GQM66" s="120"/>
      <c r="GQN66" s="120"/>
      <c r="GQO66" s="120"/>
      <c r="GQP66" s="120"/>
      <c r="GQQ66" s="120"/>
      <c r="GQR66" s="120"/>
      <c r="GQS66" s="120"/>
      <c r="GQT66" s="120"/>
      <c r="GQU66" s="120"/>
      <c r="GQV66" s="120"/>
      <c r="GQW66" s="120"/>
      <c r="GQX66" s="120"/>
      <c r="GQY66" s="120"/>
      <c r="GQZ66" s="120"/>
      <c r="GRA66" s="120"/>
      <c r="GRB66" s="120"/>
      <c r="GRC66" s="120"/>
      <c r="GRD66" s="120"/>
      <c r="GRE66" s="120"/>
      <c r="GRF66" s="120"/>
      <c r="GRG66" s="120"/>
      <c r="GRH66" s="120"/>
      <c r="GRI66" s="120"/>
      <c r="GRJ66" s="120"/>
      <c r="GRK66" s="120"/>
      <c r="GRL66" s="120"/>
      <c r="GRM66" s="120"/>
      <c r="GRN66" s="120"/>
      <c r="GRO66" s="120"/>
      <c r="GRP66" s="120"/>
      <c r="GRQ66" s="120"/>
      <c r="GRR66" s="120"/>
      <c r="GRS66" s="120"/>
      <c r="GRT66" s="120"/>
      <c r="GRU66" s="120"/>
      <c r="GRV66" s="120"/>
      <c r="GRW66" s="120"/>
      <c r="GRX66" s="120"/>
      <c r="GRY66" s="120"/>
      <c r="GRZ66" s="120"/>
      <c r="GSA66" s="120"/>
      <c r="GSB66" s="120"/>
      <c r="GSC66" s="120"/>
      <c r="GSD66" s="120"/>
      <c r="GSE66" s="120"/>
      <c r="GSF66" s="120"/>
      <c r="GSG66" s="120"/>
      <c r="GSH66" s="120"/>
      <c r="GSI66" s="120"/>
      <c r="GSJ66" s="120"/>
      <c r="GSK66" s="120"/>
      <c r="GSL66" s="120"/>
      <c r="GSM66" s="120"/>
      <c r="GSN66" s="120"/>
      <c r="GSO66" s="120"/>
      <c r="GSP66" s="120"/>
      <c r="GSQ66" s="120"/>
      <c r="GSR66" s="120"/>
      <c r="GSS66" s="120"/>
      <c r="GST66" s="120"/>
      <c r="GSU66" s="120"/>
      <c r="GSV66" s="120"/>
      <c r="GSW66" s="120"/>
      <c r="GSX66" s="120"/>
      <c r="GSY66" s="120"/>
      <c r="GSZ66" s="120"/>
      <c r="GTA66" s="120"/>
      <c r="GTB66" s="120"/>
      <c r="GTC66" s="120"/>
      <c r="GTD66" s="120"/>
      <c r="GTE66" s="120"/>
      <c r="GTF66" s="120"/>
      <c r="GTG66" s="120"/>
      <c r="GTH66" s="120"/>
      <c r="GTI66" s="120"/>
      <c r="GTJ66" s="120"/>
      <c r="GTK66" s="120"/>
      <c r="GTL66" s="120"/>
      <c r="GTM66" s="120"/>
      <c r="GTN66" s="120"/>
      <c r="GTO66" s="120"/>
      <c r="GTP66" s="120"/>
      <c r="GTQ66" s="120"/>
      <c r="GTR66" s="120"/>
      <c r="GTS66" s="120"/>
      <c r="GTT66" s="120"/>
      <c r="GTU66" s="120"/>
      <c r="GTV66" s="120"/>
      <c r="GTW66" s="120"/>
      <c r="GTX66" s="120"/>
      <c r="GTY66" s="120"/>
      <c r="GTZ66" s="120"/>
      <c r="GUA66" s="120"/>
      <c r="GUB66" s="120"/>
      <c r="GUC66" s="120"/>
      <c r="GUD66" s="120"/>
      <c r="GUE66" s="120"/>
      <c r="GUF66" s="120"/>
      <c r="GUG66" s="120"/>
      <c r="GUH66" s="120"/>
      <c r="GUI66" s="120"/>
      <c r="GUJ66" s="120"/>
      <c r="GUK66" s="120"/>
      <c r="GUL66" s="120"/>
      <c r="GUM66" s="120"/>
      <c r="GUN66" s="120"/>
      <c r="GUO66" s="120"/>
      <c r="GUP66" s="120"/>
      <c r="GUQ66" s="120"/>
      <c r="GUR66" s="120"/>
      <c r="GUS66" s="120"/>
      <c r="GUT66" s="120"/>
      <c r="GUU66" s="120"/>
      <c r="GUV66" s="120"/>
      <c r="GUW66" s="120"/>
      <c r="GUX66" s="120"/>
      <c r="GUY66" s="120"/>
      <c r="GUZ66" s="120"/>
      <c r="GVA66" s="120"/>
      <c r="GVB66" s="120"/>
      <c r="GVC66" s="120"/>
      <c r="GVD66" s="120"/>
      <c r="GVE66" s="120"/>
      <c r="GVF66" s="120"/>
      <c r="GVG66" s="120"/>
      <c r="GVH66" s="120"/>
      <c r="GVI66" s="120"/>
      <c r="GVJ66" s="120"/>
      <c r="GVK66" s="120"/>
      <c r="GVL66" s="120"/>
      <c r="GVM66" s="120"/>
      <c r="GVN66" s="120"/>
      <c r="GVO66" s="120"/>
      <c r="GVP66" s="120"/>
      <c r="GVQ66" s="120"/>
      <c r="GVR66" s="120"/>
      <c r="GVS66" s="120"/>
      <c r="GVT66" s="120"/>
      <c r="GVU66" s="120"/>
      <c r="GVV66" s="120"/>
      <c r="GVW66" s="120"/>
      <c r="GVX66" s="120"/>
      <c r="GVY66" s="120"/>
      <c r="GVZ66" s="120"/>
      <c r="GWA66" s="120"/>
      <c r="GWB66" s="120"/>
      <c r="GWC66" s="120"/>
      <c r="GWD66" s="120"/>
      <c r="GWE66" s="120"/>
      <c r="GWF66" s="120"/>
      <c r="GWG66" s="120"/>
      <c r="GWH66" s="120"/>
      <c r="GWI66" s="120"/>
      <c r="GWJ66" s="120"/>
      <c r="GWK66" s="120"/>
      <c r="GWL66" s="120"/>
      <c r="GWM66" s="120"/>
      <c r="GWN66" s="120"/>
      <c r="GWO66" s="120"/>
      <c r="GWP66" s="120"/>
      <c r="GWQ66" s="120"/>
      <c r="GWR66" s="120"/>
      <c r="GWS66" s="120"/>
      <c r="GWT66" s="120"/>
      <c r="GWU66" s="120"/>
      <c r="GWV66" s="120"/>
      <c r="GWW66" s="120"/>
      <c r="GWX66" s="120"/>
      <c r="GWY66" s="120"/>
      <c r="GWZ66" s="120"/>
      <c r="GXA66" s="120"/>
      <c r="GXB66" s="120"/>
      <c r="GXC66" s="120"/>
      <c r="GXD66" s="120"/>
      <c r="GXE66" s="120"/>
      <c r="GXF66" s="120"/>
      <c r="GXG66" s="120"/>
      <c r="GXH66" s="120"/>
      <c r="GXI66" s="120"/>
      <c r="GXJ66" s="120"/>
      <c r="GXK66" s="120"/>
      <c r="GXL66" s="120"/>
      <c r="GXM66" s="120"/>
      <c r="GXN66" s="120"/>
      <c r="GXO66" s="120"/>
      <c r="GXP66" s="120"/>
      <c r="GXQ66" s="120"/>
      <c r="GXR66" s="120"/>
      <c r="GXS66" s="120"/>
      <c r="GXT66" s="120"/>
      <c r="GXU66" s="120"/>
      <c r="GXV66" s="120"/>
      <c r="GXW66" s="120"/>
      <c r="GXX66" s="120"/>
      <c r="GXY66" s="120"/>
      <c r="GXZ66" s="120"/>
      <c r="GYA66" s="120"/>
      <c r="GYB66" s="120"/>
      <c r="GYC66" s="120"/>
      <c r="GYD66" s="120"/>
      <c r="GYE66" s="120"/>
      <c r="GYF66" s="120"/>
      <c r="GYG66" s="120"/>
      <c r="GYH66" s="120"/>
      <c r="GYI66" s="120"/>
      <c r="GYJ66" s="120"/>
      <c r="GYK66" s="120"/>
      <c r="GYL66" s="120"/>
      <c r="GYM66" s="120"/>
      <c r="GYN66" s="120"/>
      <c r="GYO66" s="120"/>
      <c r="GYP66" s="120"/>
      <c r="GYQ66" s="120"/>
      <c r="GYR66" s="120"/>
      <c r="GYS66" s="120"/>
      <c r="GYT66" s="120"/>
      <c r="GYU66" s="120"/>
      <c r="GYV66" s="120"/>
      <c r="GYW66" s="120"/>
      <c r="GYX66" s="120"/>
      <c r="GYY66" s="120"/>
      <c r="GYZ66" s="120"/>
      <c r="GZA66" s="120"/>
      <c r="GZB66" s="120"/>
      <c r="GZC66" s="120"/>
      <c r="GZD66" s="120"/>
      <c r="GZE66" s="120"/>
      <c r="GZF66" s="120"/>
      <c r="GZG66" s="120"/>
      <c r="GZH66" s="120"/>
      <c r="GZI66" s="120"/>
      <c r="GZJ66" s="120"/>
      <c r="GZK66" s="120"/>
      <c r="GZL66" s="120"/>
      <c r="GZM66" s="120"/>
      <c r="GZN66" s="120"/>
      <c r="GZO66" s="120"/>
      <c r="GZP66" s="120"/>
      <c r="GZQ66" s="120"/>
      <c r="GZR66" s="120"/>
      <c r="GZS66" s="120"/>
      <c r="GZT66" s="120"/>
      <c r="GZU66" s="120"/>
      <c r="GZV66" s="120"/>
      <c r="GZW66" s="120"/>
      <c r="GZX66" s="120"/>
      <c r="GZY66" s="120"/>
      <c r="GZZ66" s="120"/>
      <c r="HAA66" s="120"/>
      <c r="HAB66" s="120"/>
      <c r="HAC66" s="120"/>
      <c r="HAD66" s="120"/>
      <c r="HAE66" s="120"/>
      <c r="HAF66" s="120"/>
      <c r="HAG66" s="120"/>
      <c r="HAH66" s="120"/>
      <c r="HAI66" s="120"/>
      <c r="HAJ66" s="120"/>
      <c r="HAK66" s="120"/>
      <c r="HAL66" s="120"/>
      <c r="HAM66" s="120"/>
      <c r="HAN66" s="120"/>
      <c r="HAO66" s="120"/>
      <c r="HAP66" s="120"/>
      <c r="HAQ66" s="120"/>
      <c r="HAR66" s="120"/>
      <c r="HAS66" s="120"/>
      <c r="HAT66" s="120"/>
      <c r="HAU66" s="120"/>
      <c r="HAV66" s="120"/>
      <c r="HAW66" s="120"/>
      <c r="HAX66" s="120"/>
      <c r="HAY66" s="120"/>
      <c r="HAZ66" s="120"/>
      <c r="HBA66" s="120"/>
      <c r="HBB66" s="120"/>
      <c r="HBC66" s="120"/>
      <c r="HBD66" s="120"/>
      <c r="HBE66" s="120"/>
      <c r="HBF66" s="120"/>
      <c r="HBG66" s="120"/>
      <c r="HBH66" s="120"/>
      <c r="HBI66" s="120"/>
      <c r="HBJ66" s="120"/>
      <c r="HBK66" s="120"/>
      <c r="HBL66" s="120"/>
      <c r="HBM66" s="120"/>
      <c r="HBN66" s="120"/>
      <c r="HBO66" s="120"/>
      <c r="HBP66" s="120"/>
      <c r="HBQ66" s="120"/>
      <c r="HBR66" s="120"/>
      <c r="HBS66" s="120"/>
      <c r="HBT66" s="120"/>
      <c r="HBU66" s="120"/>
      <c r="HBV66" s="120"/>
      <c r="HBW66" s="120"/>
      <c r="HBX66" s="120"/>
      <c r="HBY66" s="120"/>
      <c r="HBZ66" s="120"/>
      <c r="HCA66" s="120"/>
      <c r="HCB66" s="120"/>
      <c r="HCC66" s="120"/>
      <c r="HCD66" s="120"/>
      <c r="HCE66" s="120"/>
      <c r="HCF66" s="120"/>
      <c r="HCG66" s="120"/>
      <c r="HCH66" s="120"/>
      <c r="HCI66" s="120"/>
      <c r="HCJ66" s="120"/>
      <c r="HCK66" s="120"/>
      <c r="HCL66" s="120"/>
      <c r="HCM66" s="120"/>
      <c r="HCN66" s="120"/>
      <c r="HCO66" s="120"/>
      <c r="HCP66" s="120"/>
      <c r="HCQ66" s="120"/>
      <c r="HCR66" s="120"/>
      <c r="HCS66" s="120"/>
      <c r="HCT66" s="120"/>
      <c r="HCU66" s="120"/>
      <c r="HCV66" s="120"/>
      <c r="HCW66" s="120"/>
      <c r="HCX66" s="120"/>
      <c r="HCY66" s="120"/>
      <c r="HCZ66" s="120"/>
      <c r="HDA66" s="120"/>
      <c r="HDB66" s="120"/>
      <c r="HDC66" s="120"/>
      <c r="HDD66" s="120"/>
      <c r="HDE66" s="120"/>
      <c r="HDF66" s="120"/>
      <c r="HDG66" s="120"/>
      <c r="HDH66" s="120"/>
      <c r="HDI66" s="120"/>
      <c r="HDJ66" s="120"/>
      <c r="HDK66" s="120"/>
      <c r="HDL66" s="120"/>
      <c r="HDM66" s="120"/>
      <c r="HDN66" s="120"/>
      <c r="HDO66" s="120"/>
      <c r="HDP66" s="120"/>
      <c r="HDQ66" s="120"/>
      <c r="HDR66" s="120"/>
      <c r="HDS66" s="120"/>
      <c r="HDT66" s="120"/>
      <c r="HDU66" s="120"/>
      <c r="HDV66" s="120"/>
      <c r="HDW66" s="120"/>
      <c r="HDX66" s="120"/>
      <c r="HDY66" s="120"/>
      <c r="HDZ66" s="120"/>
      <c r="HEA66" s="120"/>
      <c r="HEB66" s="120"/>
      <c r="HEC66" s="120"/>
      <c r="HED66" s="120"/>
      <c r="HEE66" s="120"/>
      <c r="HEF66" s="120"/>
      <c r="HEG66" s="120"/>
      <c r="HEH66" s="120"/>
      <c r="HEI66" s="120"/>
      <c r="HEJ66" s="120"/>
      <c r="HEK66" s="120"/>
      <c r="HEL66" s="120"/>
      <c r="HEM66" s="120"/>
      <c r="HEN66" s="120"/>
      <c r="HEO66" s="120"/>
      <c r="HEP66" s="120"/>
      <c r="HEQ66" s="120"/>
      <c r="HER66" s="120"/>
      <c r="HES66" s="120"/>
      <c r="HET66" s="120"/>
      <c r="HEU66" s="120"/>
      <c r="HEV66" s="120"/>
      <c r="HEW66" s="120"/>
      <c r="HEX66" s="120"/>
      <c r="HEY66" s="120"/>
      <c r="HEZ66" s="120"/>
      <c r="HFA66" s="120"/>
      <c r="HFB66" s="120"/>
      <c r="HFC66" s="120"/>
      <c r="HFD66" s="120"/>
      <c r="HFE66" s="120"/>
      <c r="HFF66" s="120"/>
      <c r="HFG66" s="120"/>
      <c r="HFH66" s="120"/>
      <c r="HFI66" s="120"/>
      <c r="HFJ66" s="120"/>
      <c r="HFK66" s="120"/>
      <c r="HFL66" s="120"/>
      <c r="HFM66" s="120"/>
      <c r="HFN66" s="120"/>
      <c r="HFO66" s="120"/>
      <c r="HFP66" s="120"/>
      <c r="HFQ66" s="120"/>
      <c r="HFR66" s="120"/>
      <c r="HFS66" s="120"/>
      <c r="HFT66" s="120"/>
      <c r="HFU66" s="120"/>
      <c r="HFV66" s="120"/>
      <c r="HFW66" s="120"/>
      <c r="HFX66" s="120"/>
      <c r="HFY66" s="120"/>
      <c r="HFZ66" s="120"/>
      <c r="HGA66" s="120"/>
      <c r="HGB66" s="120"/>
      <c r="HGC66" s="120"/>
      <c r="HGD66" s="120"/>
      <c r="HGE66" s="120"/>
      <c r="HGF66" s="120"/>
      <c r="HGG66" s="120"/>
      <c r="HGH66" s="120"/>
      <c r="HGI66" s="120"/>
      <c r="HGJ66" s="120"/>
      <c r="HGK66" s="120"/>
      <c r="HGL66" s="120"/>
      <c r="HGM66" s="120"/>
      <c r="HGN66" s="120"/>
      <c r="HGO66" s="120"/>
      <c r="HGP66" s="120"/>
      <c r="HGQ66" s="120"/>
      <c r="HGR66" s="120"/>
      <c r="HGS66" s="120"/>
      <c r="HGT66" s="120"/>
      <c r="HGU66" s="120"/>
      <c r="HGV66" s="120"/>
      <c r="HGW66" s="120"/>
      <c r="HGX66" s="120"/>
      <c r="HGY66" s="120"/>
      <c r="HGZ66" s="120"/>
      <c r="HHA66" s="120"/>
      <c r="HHB66" s="120"/>
      <c r="HHC66" s="120"/>
      <c r="HHD66" s="120"/>
      <c r="HHE66" s="120"/>
      <c r="HHF66" s="120"/>
      <c r="HHG66" s="120"/>
      <c r="HHH66" s="120"/>
      <c r="HHI66" s="120"/>
      <c r="HHJ66" s="120"/>
      <c r="HHK66" s="120"/>
      <c r="HHL66" s="120"/>
      <c r="HHM66" s="120"/>
      <c r="HHN66" s="120"/>
      <c r="HHO66" s="120"/>
      <c r="HHP66" s="120"/>
      <c r="HHQ66" s="120"/>
      <c r="HHR66" s="120"/>
      <c r="HHS66" s="120"/>
      <c r="HHT66" s="120"/>
      <c r="HHU66" s="120"/>
      <c r="HHV66" s="120"/>
      <c r="HHW66" s="120"/>
      <c r="HHX66" s="120"/>
      <c r="HHY66" s="120"/>
      <c r="HHZ66" s="120"/>
      <c r="HIA66" s="120"/>
      <c r="HIB66" s="120"/>
      <c r="HIC66" s="120"/>
      <c r="HID66" s="120"/>
      <c r="HIE66" s="120"/>
      <c r="HIF66" s="120"/>
      <c r="HIG66" s="120"/>
      <c r="HIH66" s="120"/>
      <c r="HII66" s="120"/>
      <c r="HIJ66" s="120"/>
      <c r="HIK66" s="120"/>
      <c r="HIL66" s="120"/>
      <c r="HIM66" s="120"/>
      <c r="HIN66" s="120"/>
      <c r="HIO66" s="120"/>
      <c r="HIP66" s="120"/>
      <c r="HIQ66" s="120"/>
      <c r="HIR66" s="120"/>
      <c r="HIS66" s="120"/>
      <c r="HIT66" s="120"/>
      <c r="HIU66" s="120"/>
      <c r="HIV66" s="120"/>
      <c r="HIW66" s="120"/>
      <c r="HIX66" s="120"/>
      <c r="HIY66" s="120"/>
      <c r="HIZ66" s="120"/>
      <c r="HJA66" s="120"/>
      <c r="HJB66" s="120"/>
      <c r="HJC66" s="120"/>
      <c r="HJD66" s="120"/>
      <c r="HJE66" s="120"/>
      <c r="HJF66" s="120"/>
      <c r="HJG66" s="120"/>
      <c r="HJH66" s="120"/>
      <c r="HJI66" s="120"/>
      <c r="HJJ66" s="120"/>
      <c r="HJK66" s="120"/>
      <c r="HJL66" s="120"/>
      <c r="HJM66" s="120"/>
      <c r="HJN66" s="120"/>
      <c r="HJO66" s="120"/>
      <c r="HJP66" s="120"/>
      <c r="HJQ66" s="120"/>
      <c r="HJR66" s="120"/>
      <c r="HJS66" s="120"/>
      <c r="HJT66" s="120"/>
      <c r="HJU66" s="120"/>
      <c r="HJV66" s="120"/>
      <c r="HJW66" s="120"/>
      <c r="HJX66" s="120"/>
      <c r="HJY66" s="120"/>
      <c r="HJZ66" s="120"/>
      <c r="HKA66" s="120"/>
      <c r="HKB66" s="120"/>
      <c r="HKC66" s="120"/>
      <c r="HKD66" s="120"/>
      <c r="HKE66" s="120"/>
      <c r="HKF66" s="120"/>
      <c r="HKG66" s="120"/>
      <c r="HKH66" s="120"/>
      <c r="HKI66" s="120"/>
      <c r="HKJ66" s="120"/>
      <c r="HKK66" s="120"/>
      <c r="HKL66" s="120"/>
      <c r="HKM66" s="120"/>
      <c r="HKN66" s="120"/>
      <c r="HKO66" s="120"/>
      <c r="HKP66" s="120"/>
      <c r="HKQ66" s="120"/>
      <c r="HKR66" s="120"/>
      <c r="HKS66" s="120"/>
      <c r="HKT66" s="120"/>
      <c r="HKU66" s="120"/>
      <c r="HKV66" s="120"/>
      <c r="HKW66" s="120"/>
      <c r="HKX66" s="120"/>
      <c r="HKY66" s="120"/>
      <c r="HKZ66" s="120"/>
      <c r="HLA66" s="120"/>
      <c r="HLB66" s="120"/>
      <c r="HLC66" s="120"/>
      <c r="HLD66" s="120"/>
      <c r="HLE66" s="120"/>
      <c r="HLF66" s="120"/>
      <c r="HLG66" s="120"/>
      <c r="HLH66" s="120"/>
      <c r="HLI66" s="120"/>
      <c r="HLJ66" s="120"/>
      <c r="HLK66" s="120"/>
      <c r="HLL66" s="120"/>
      <c r="HLM66" s="120"/>
      <c r="HLN66" s="120"/>
      <c r="HLO66" s="120"/>
      <c r="HLP66" s="120"/>
      <c r="HLQ66" s="120"/>
      <c r="HLR66" s="120"/>
      <c r="HLS66" s="120"/>
      <c r="HLT66" s="120"/>
      <c r="HLU66" s="120"/>
      <c r="HLV66" s="120"/>
      <c r="HLW66" s="120"/>
      <c r="HLX66" s="120"/>
      <c r="HLY66" s="120"/>
      <c r="HLZ66" s="120"/>
      <c r="HMA66" s="120"/>
      <c r="HMB66" s="120"/>
      <c r="HMC66" s="120"/>
      <c r="HMD66" s="120"/>
      <c r="HME66" s="120"/>
      <c r="HMF66" s="120"/>
      <c r="HMG66" s="120"/>
      <c r="HMH66" s="120"/>
      <c r="HMI66" s="120"/>
      <c r="HMJ66" s="120"/>
      <c r="HMK66" s="120"/>
      <c r="HML66" s="120"/>
      <c r="HMM66" s="120"/>
      <c r="HMN66" s="120"/>
      <c r="HMO66" s="120"/>
      <c r="HMP66" s="120"/>
      <c r="HMQ66" s="120"/>
      <c r="HMR66" s="120"/>
      <c r="HMS66" s="120"/>
      <c r="HMT66" s="120"/>
      <c r="HMU66" s="120"/>
      <c r="HMV66" s="120"/>
      <c r="HMW66" s="120"/>
      <c r="HMX66" s="120"/>
      <c r="HMY66" s="120"/>
      <c r="HMZ66" s="120"/>
      <c r="HNA66" s="120"/>
      <c r="HNB66" s="120"/>
      <c r="HNC66" s="120"/>
      <c r="HND66" s="120"/>
      <c r="HNE66" s="120"/>
      <c r="HNF66" s="120"/>
      <c r="HNG66" s="120"/>
      <c r="HNH66" s="120"/>
      <c r="HNI66" s="120"/>
      <c r="HNJ66" s="120"/>
      <c r="HNK66" s="120"/>
      <c r="HNL66" s="120"/>
      <c r="HNM66" s="120"/>
      <c r="HNN66" s="120"/>
      <c r="HNO66" s="120"/>
      <c r="HNP66" s="120"/>
      <c r="HNQ66" s="120"/>
      <c r="HNR66" s="120"/>
      <c r="HNS66" s="120"/>
      <c r="HNT66" s="120"/>
      <c r="HNU66" s="120"/>
      <c r="HNV66" s="120"/>
      <c r="HNW66" s="120"/>
      <c r="HNX66" s="120"/>
      <c r="HNY66" s="120"/>
      <c r="HNZ66" s="120"/>
      <c r="HOA66" s="120"/>
      <c r="HOB66" s="120"/>
      <c r="HOC66" s="120"/>
      <c r="HOD66" s="120"/>
      <c r="HOE66" s="120"/>
      <c r="HOF66" s="120"/>
      <c r="HOG66" s="120"/>
      <c r="HOH66" s="120"/>
      <c r="HOI66" s="120"/>
      <c r="HOJ66" s="120"/>
      <c r="HOK66" s="120"/>
      <c r="HOL66" s="120"/>
      <c r="HOM66" s="120"/>
      <c r="HON66" s="120"/>
      <c r="HOO66" s="120"/>
      <c r="HOP66" s="120"/>
      <c r="HOQ66" s="120"/>
      <c r="HOR66" s="120"/>
      <c r="HOS66" s="120"/>
      <c r="HOT66" s="120"/>
      <c r="HOU66" s="120"/>
      <c r="HOV66" s="120"/>
      <c r="HOW66" s="120"/>
      <c r="HOX66" s="120"/>
      <c r="HOY66" s="120"/>
      <c r="HOZ66" s="120"/>
      <c r="HPA66" s="120"/>
      <c r="HPB66" s="120"/>
      <c r="HPC66" s="120"/>
      <c r="HPD66" s="120"/>
      <c r="HPE66" s="120"/>
      <c r="HPF66" s="120"/>
      <c r="HPG66" s="120"/>
      <c r="HPH66" s="120"/>
      <c r="HPI66" s="120"/>
      <c r="HPJ66" s="120"/>
      <c r="HPK66" s="120"/>
      <c r="HPL66" s="120"/>
      <c r="HPM66" s="120"/>
      <c r="HPN66" s="120"/>
      <c r="HPO66" s="120"/>
      <c r="HPP66" s="120"/>
      <c r="HPQ66" s="120"/>
      <c r="HPR66" s="120"/>
      <c r="HPS66" s="120"/>
      <c r="HPT66" s="120"/>
      <c r="HPU66" s="120"/>
      <c r="HPV66" s="120"/>
      <c r="HPW66" s="120"/>
      <c r="HPX66" s="120"/>
      <c r="HPY66" s="120"/>
      <c r="HPZ66" s="120"/>
      <c r="HQA66" s="120"/>
      <c r="HQB66" s="120"/>
      <c r="HQC66" s="120"/>
      <c r="HQD66" s="120"/>
      <c r="HQE66" s="120"/>
      <c r="HQF66" s="120"/>
      <c r="HQG66" s="120"/>
      <c r="HQH66" s="120"/>
      <c r="HQI66" s="120"/>
      <c r="HQJ66" s="120"/>
      <c r="HQK66" s="120"/>
      <c r="HQL66" s="120"/>
      <c r="HQM66" s="120"/>
      <c r="HQN66" s="120"/>
      <c r="HQO66" s="120"/>
      <c r="HQP66" s="120"/>
      <c r="HQQ66" s="120"/>
      <c r="HQR66" s="120"/>
      <c r="HQS66" s="120"/>
      <c r="HQT66" s="120"/>
      <c r="HQU66" s="120"/>
      <c r="HQV66" s="120"/>
      <c r="HQW66" s="120"/>
      <c r="HQX66" s="120"/>
      <c r="HQY66" s="120"/>
      <c r="HQZ66" s="120"/>
      <c r="HRA66" s="120"/>
      <c r="HRB66" s="120"/>
      <c r="HRC66" s="120"/>
      <c r="HRD66" s="120"/>
      <c r="HRE66" s="120"/>
      <c r="HRF66" s="120"/>
      <c r="HRG66" s="120"/>
      <c r="HRH66" s="120"/>
      <c r="HRI66" s="120"/>
      <c r="HRJ66" s="120"/>
      <c r="HRK66" s="120"/>
      <c r="HRL66" s="120"/>
      <c r="HRM66" s="120"/>
      <c r="HRN66" s="120"/>
      <c r="HRO66" s="120"/>
      <c r="HRP66" s="120"/>
      <c r="HRQ66" s="120"/>
      <c r="HRR66" s="120"/>
      <c r="HRS66" s="120"/>
      <c r="HRT66" s="120"/>
      <c r="HRU66" s="120"/>
      <c r="HRV66" s="120"/>
      <c r="HRW66" s="120"/>
      <c r="HRX66" s="120"/>
      <c r="HRY66" s="120"/>
      <c r="HRZ66" s="120"/>
      <c r="HSA66" s="120"/>
      <c r="HSB66" s="120"/>
      <c r="HSC66" s="120"/>
      <c r="HSD66" s="120"/>
      <c r="HSE66" s="120"/>
      <c r="HSF66" s="120"/>
      <c r="HSG66" s="120"/>
      <c r="HSH66" s="120"/>
      <c r="HSI66" s="120"/>
      <c r="HSJ66" s="120"/>
      <c r="HSK66" s="120"/>
      <c r="HSL66" s="120"/>
      <c r="HSM66" s="120"/>
      <c r="HSN66" s="120"/>
      <c r="HSO66" s="120"/>
      <c r="HSP66" s="120"/>
      <c r="HSQ66" s="120"/>
      <c r="HSR66" s="120"/>
      <c r="HSS66" s="120"/>
      <c r="HST66" s="120"/>
      <c r="HSU66" s="120"/>
      <c r="HSV66" s="120"/>
      <c r="HSW66" s="120"/>
      <c r="HSX66" s="120"/>
      <c r="HSY66" s="120"/>
      <c r="HSZ66" s="120"/>
      <c r="HTA66" s="120"/>
      <c r="HTB66" s="120"/>
      <c r="HTC66" s="120"/>
      <c r="HTD66" s="120"/>
      <c r="HTE66" s="120"/>
      <c r="HTF66" s="120"/>
      <c r="HTG66" s="120"/>
      <c r="HTH66" s="120"/>
      <c r="HTI66" s="120"/>
      <c r="HTJ66" s="120"/>
      <c r="HTK66" s="120"/>
      <c r="HTL66" s="120"/>
      <c r="HTM66" s="120"/>
      <c r="HTN66" s="120"/>
      <c r="HTO66" s="120"/>
      <c r="HTP66" s="120"/>
      <c r="HTQ66" s="120"/>
      <c r="HTR66" s="120"/>
      <c r="HTS66" s="120"/>
      <c r="HTT66" s="120"/>
      <c r="HTU66" s="120"/>
      <c r="HTV66" s="120"/>
      <c r="HTW66" s="120"/>
      <c r="HTX66" s="120"/>
      <c r="HTY66" s="120"/>
      <c r="HTZ66" s="120"/>
      <c r="HUA66" s="120"/>
      <c r="HUB66" s="120"/>
      <c r="HUC66" s="120"/>
      <c r="HUD66" s="120"/>
      <c r="HUE66" s="120"/>
      <c r="HUF66" s="120"/>
      <c r="HUG66" s="120"/>
      <c r="HUH66" s="120"/>
      <c r="HUI66" s="120"/>
      <c r="HUJ66" s="120"/>
      <c r="HUK66" s="120"/>
      <c r="HUL66" s="120"/>
      <c r="HUM66" s="120"/>
      <c r="HUN66" s="120"/>
      <c r="HUO66" s="120"/>
      <c r="HUP66" s="120"/>
      <c r="HUQ66" s="120"/>
      <c r="HUR66" s="120"/>
      <c r="HUS66" s="120"/>
      <c r="HUT66" s="120"/>
      <c r="HUU66" s="120"/>
      <c r="HUV66" s="120"/>
      <c r="HUW66" s="120"/>
      <c r="HUX66" s="120"/>
      <c r="HUY66" s="120"/>
      <c r="HUZ66" s="120"/>
      <c r="HVA66" s="120"/>
      <c r="HVB66" s="120"/>
      <c r="HVC66" s="120"/>
      <c r="HVD66" s="120"/>
      <c r="HVE66" s="120"/>
      <c r="HVF66" s="120"/>
      <c r="HVG66" s="120"/>
      <c r="HVH66" s="120"/>
      <c r="HVI66" s="120"/>
      <c r="HVJ66" s="120"/>
      <c r="HVK66" s="120"/>
      <c r="HVL66" s="120"/>
      <c r="HVM66" s="120"/>
      <c r="HVN66" s="120"/>
      <c r="HVO66" s="120"/>
      <c r="HVP66" s="120"/>
      <c r="HVQ66" s="120"/>
      <c r="HVR66" s="120"/>
      <c r="HVS66" s="120"/>
      <c r="HVT66" s="120"/>
      <c r="HVU66" s="120"/>
      <c r="HVV66" s="120"/>
      <c r="HVW66" s="120"/>
      <c r="HVX66" s="120"/>
      <c r="HVY66" s="120"/>
      <c r="HVZ66" s="120"/>
      <c r="HWA66" s="120"/>
      <c r="HWB66" s="120"/>
      <c r="HWC66" s="120"/>
      <c r="HWD66" s="120"/>
      <c r="HWE66" s="120"/>
      <c r="HWF66" s="120"/>
      <c r="HWG66" s="120"/>
      <c r="HWH66" s="120"/>
      <c r="HWI66" s="120"/>
      <c r="HWJ66" s="120"/>
      <c r="HWK66" s="120"/>
      <c r="HWL66" s="120"/>
      <c r="HWM66" s="120"/>
      <c r="HWN66" s="120"/>
      <c r="HWO66" s="120"/>
      <c r="HWP66" s="120"/>
      <c r="HWQ66" s="120"/>
      <c r="HWR66" s="120"/>
      <c r="HWS66" s="120"/>
      <c r="HWT66" s="120"/>
      <c r="HWU66" s="120"/>
      <c r="HWV66" s="120"/>
      <c r="HWW66" s="120"/>
      <c r="HWX66" s="120"/>
      <c r="HWY66" s="120"/>
      <c r="HWZ66" s="120"/>
      <c r="HXA66" s="120"/>
      <c r="HXB66" s="120"/>
      <c r="HXC66" s="120"/>
      <c r="HXD66" s="120"/>
      <c r="HXE66" s="120"/>
      <c r="HXF66" s="120"/>
      <c r="HXG66" s="120"/>
      <c r="HXH66" s="120"/>
      <c r="HXI66" s="120"/>
      <c r="HXJ66" s="120"/>
      <c r="HXK66" s="120"/>
      <c r="HXL66" s="120"/>
      <c r="HXM66" s="120"/>
      <c r="HXN66" s="120"/>
      <c r="HXO66" s="120"/>
      <c r="HXP66" s="120"/>
      <c r="HXQ66" s="120"/>
      <c r="HXR66" s="120"/>
      <c r="HXS66" s="120"/>
      <c r="HXT66" s="120"/>
      <c r="HXU66" s="120"/>
      <c r="HXV66" s="120"/>
      <c r="HXW66" s="120"/>
      <c r="HXX66" s="120"/>
      <c r="HXY66" s="120"/>
      <c r="HXZ66" s="120"/>
      <c r="HYA66" s="120"/>
      <c r="HYB66" s="120"/>
      <c r="HYC66" s="120"/>
      <c r="HYD66" s="120"/>
      <c r="HYE66" s="120"/>
      <c r="HYF66" s="120"/>
      <c r="HYG66" s="120"/>
      <c r="HYH66" s="120"/>
      <c r="HYI66" s="120"/>
      <c r="HYJ66" s="120"/>
      <c r="HYK66" s="120"/>
      <c r="HYL66" s="120"/>
      <c r="HYM66" s="120"/>
      <c r="HYN66" s="120"/>
      <c r="HYO66" s="120"/>
      <c r="HYP66" s="120"/>
      <c r="HYQ66" s="120"/>
      <c r="HYR66" s="120"/>
      <c r="HYS66" s="120"/>
      <c r="HYT66" s="120"/>
      <c r="HYU66" s="120"/>
      <c r="HYV66" s="120"/>
      <c r="HYW66" s="120"/>
      <c r="HYX66" s="120"/>
      <c r="HYY66" s="120"/>
      <c r="HYZ66" s="120"/>
      <c r="HZA66" s="120"/>
      <c r="HZB66" s="120"/>
      <c r="HZC66" s="120"/>
      <c r="HZD66" s="120"/>
      <c r="HZE66" s="120"/>
      <c r="HZF66" s="120"/>
      <c r="HZG66" s="120"/>
      <c r="HZH66" s="120"/>
      <c r="HZI66" s="120"/>
      <c r="HZJ66" s="120"/>
      <c r="HZK66" s="120"/>
      <c r="HZL66" s="120"/>
      <c r="HZM66" s="120"/>
      <c r="HZN66" s="120"/>
      <c r="HZO66" s="120"/>
      <c r="HZP66" s="120"/>
      <c r="HZQ66" s="120"/>
      <c r="HZR66" s="120"/>
      <c r="HZS66" s="120"/>
      <c r="HZT66" s="120"/>
      <c r="HZU66" s="120"/>
      <c r="HZV66" s="120"/>
      <c r="HZW66" s="120"/>
      <c r="HZX66" s="120"/>
      <c r="HZY66" s="120"/>
      <c r="HZZ66" s="120"/>
      <c r="IAA66" s="120"/>
      <c r="IAB66" s="120"/>
      <c r="IAC66" s="120"/>
      <c r="IAD66" s="120"/>
      <c r="IAE66" s="120"/>
      <c r="IAF66" s="120"/>
      <c r="IAG66" s="120"/>
      <c r="IAH66" s="120"/>
      <c r="IAI66" s="120"/>
      <c r="IAJ66" s="120"/>
      <c r="IAK66" s="120"/>
      <c r="IAL66" s="120"/>
      <c r="IAM66" s="120"/>
      <c r="IAN66" s="120"/>
      <c r="IAO66" s="120"/>
      <c r="IAP66" s="120"/>
      <c r="IAQ66" s="120"/>
      <c r="IAR66" s="120"/>
      <c r="IAS66" s="120"/>
      <c r="IAT66" s="120"/>
      <c r="IAU66" s="120"/>
      <c r="IAV66" s="120"/>
      <c r="IAW66" s="120"/>
      <c r="IAX66" s="120"/>
      <c r="IAY66" s="120"/>
      <c r="IAZ66" s="120"/>
      <c r="IBA66" s="120"/>
      <c r="IBB66" s="120"/>
      <c r="IBC66" s="120"/>
      <c r="IBD66" s="120"/>
      <c r="IBE66" s="120"/>
      <c r="IBF66" s="120"/>
      <c r="IBG66" s="120"/>
      <c r="IBH66" s="120"/>
      <c r="IBI66" s="120"/>
      <c r="IBJ66" s="120"/>
      <c r="IBK66" s="120"/>
      <c r="IBL66" s="120"/>
      <c r="IBM66" s="120"/>
      <c r="IBN66" s="120"/>
      <c r="IBO66" s="120"/>
      <c r="IBP66" s="120"/>
      <c r="IBQ66" s="120"/>
      <c r="IBR66" s="120"/>
      <c r="IBS66" s="120"/>
      <c r="IBT66" s="120"/>
      <c r="IBU66" s="120"/>
      <c r="IBV66" s="120"/>
      <c r="IBW66" s="120"/>
      <c r="IBX66" s="120"/>
      <c r="IBY66" s="120"/>
      <c r="IBZ66" s="120"/>
      <c r="ICA66" s="120"/>
      <c r="ICB66" s="120"/>
      <c r="ICC66" s="120"/>
      <c r="ICD66" s="120"/>
      <c r="ICE66" s="120"/>
      <c r="ICF66" s="120"/>
      <c r="ICG66" s="120"/>
      <c r="ICH66" s="120"/>
      <c r="ICI66" s="120"/>
      <c r="ICJ66" s="120"/>
      <c r="ICK66" s="120"/>
      <c r="ICL66" s="120"/>
      <c r="ICM66" s="120"/>
      <c r="ICN66" s="120"/>
      <c r="ICO66" s="120"/>
      <c r="ICP66" s="120"/>
      <c r="ICQ66" s="120"/>
      <c r="ICR66" s="120"/>
      <c r="ICS66" s="120"/>
      <c r="ICT66" s="120"/>
      <c r="ICU66" s="120"/>
      <c r="ICV66" s="120"/>
      <c r="ICW66" s="120"/>
      <c r="ICX66" s="120"/>
      <c r="ICY66" s="120"/>
      <c r="ICZ66" s="120"/>
      <c r="IDA66" s="120"/>
      <c r="IDB66" s="120"/>
      <c r="IDC66" s="120"/>
      <c r="IDD66" s="120"/>
      <c r="IDE66" s="120"/>
      <c r="IDF66" s="120"/>
      <c r="IDG66" s="120"/>
      <c r="IDH66" s="120"/>
      <c r="IDI66" s="120"/>
      <c r="IDJ66" s="120"/>
      <c r="IDK66" s="120"/>
      <c r="IDL66" s="120"/>
      <c r="IDM66" s="120"/>
      <c r="IDN66" s="120"/>
      <c r="IDO66" s="120"/>
      <c r="IDP66" s="120"/>
      <c r="IDQ66" s="120"/>
      <c r="IDR66" s="120"/>
      <c r="IDS66" s="120"/>
      <c r="IDT66" s="120"/>
      <c r="IDU66" s="120"/>
      <c r="IDV66" s="120"/>
      <c r="IDW66" s="120"/>
      <c r="IDX66" s="120"/>
      <c r="IDY66" s="120"/>
      <c r="IDZ66" s="120"/>
      <c r="IEA66" s="120"/>
      <c r="IEB66" s="120"/>
      <c r="IEC66" s="120"/>
      <c r="IED66" s="120"/>
      <c r="IEE66" s="120"/>
      <c r="IEF66" s="120"/>
      <c r="IEG66" s="120"/>
      <c r="IEH66" s="120"/>
      <c r="IEI66" s="120"/>
      <c r="IEJ66" s="120"/>
      <c r="IEK66" s="120"/>
      <c r="IEL66" s="120"/>
      <c r="IEM66" s="120"/>
      <c r="IEN66" s="120"/>
      <c r="IEO66" s="120"/>
      <c r="IEP66" s="120"/>
      <c r="IEQ66" s="120"/>
      <c r="IER66" s="120"/>
      <c r="IES66" s="120"/>
      <c r="IET66" s="120"/>
      <c r="IEU66" s="120"/>
      <c r="IEV66" s="120"/>
      <c r="IEW66" s="120"/>
      <c r="IEX66" s="120"/>
      <c r="IEY66" s="120"/>
      <c r="IEZ66" s="120"/>
      <c r="IFA66" s="120"/>
      <c r="IFB66" s="120"/>
      <c r="IFC66" s="120"/>
      <c r="IFD66" s="120"/>
      <c r="IFE66" s="120"/>
      <c r="IFF66" s="120"/>
      <c r="IFG66" s="120"/>
      <c r="IFH66" s="120"/>
      <c r="IFI66" s="120"/>
      <c r="IFJ66" s="120"/>
      <c r="IFK66" s="120"/>
      <c r="IFL66" s="120"/>
      <c r="IFM66" s="120"/>
      <c r="IFN66" s="120"/>
      <c r="IFO66" s="120"/>
      <c r="IFP66" s="120"/>
      <c r="IFQ66" s="120"/>
      <c r="IFR66" s="120"/>
      <c r="IFS66" s="120"/>
      <c r="IFT66" s="120"/>
      <c r="IFU66" s="120"/>
      <c r="IFV66" s="120"/>
      <c r="IFW66" s="120"/>
      <c r="IFX66" s="120"/>
      <c r="IFY66" s="120"/>
      <c r="IFZ66" s="120"/>
      <c r="IGA66" s="120"/>
      <c r="IGB66" s="120"/>
      <c r="IGC66" s="120"/>
      <c r="IGD66" s="120"/>
      <c r="IGE66" s="120"/>
      <c r="IGF66" s="120"/>
      <c r="IGG66" s="120"/>
      <c r="IGH66" s="120"/>
      <c r="IGI66" s="120"/>
      <c r="IGJ66" s="120"/>
      <c r="IGK66" s="120"/>
      <c r="IGL66" s="120"/>
      <c r="IGM66" s="120"/>
      <c r="IGN66" s="120"/>
      <c r="IGO66" s="120"/>
      <c r="IGP66" s="120"/>
      <c r="IGQ66" s="120"/>
      <c r="IGR66" s="120"/>
      <c r="IGS66" s="120"/>
      <c r="IGT66" s="120"/>
      <c r="IGU66" s="120"/>
      <c r="IGV66" s="120"/>
      <c r="IGW66" s="120"/>
      <c r="IGX66" s="120"/>
      <c r="IGY66" s="120"/>
      <c r="IGZ66" s="120"/>
      <c r="IHA66" s="120"/>
      <c r="IHB66" s="120"/>
      <c r="IHC66" s="120"/>
      <c r="IHD66" s="120"/>
      <c r="IHE66" s="120"/>
      <c r="IHF66" s="120"/>
      <c r="IHG66" s="120"/>
      <c r="IHH66" s="120"/>
      <c r="IHI66" s="120"/>
      <c r="IHJ66" s="120"/>
      <c r="IHK66" s="120"/>
      <c r="IHL66" s="120"/>
      <c r="IHM66" s="120"/>
      <c r="IHN66" s="120"/>
      <c r="IHO66" s="120"/>
      <c r="IHP66" s="120"/>
      <c r="IHQ66" s="120"/>
      <c r="IHR66" s="120"/>
      <c r="IHS66" s="120"/>
      <c r="IHT66" s="120"/>
      <c r="IHU66" s="120"/>
      <c r="IHV66" s="120"/>
      <c r="IHW66" s="120"/>
      <c r="IHX66" s="120"/>
      <c r="IHY66" s="120"/>
      <c r="IHZ66" s="120"/>
      <c r="IIA66" s="120"/>
      <c r="IIB66" s="120"/>
      <c r="IIC66" s="120"/>
      <c r="IID66" s="120"/>
      <c r="IIE66" s="120"/>
      <c r="IIF66" s="120"/>
      <c r="IIG66" s="120"/>
      <c r="IIH66" s="120"/>
      <c r="III66" s="120"/>
      <c r="IIJ66" s="120"/>
      <c r="IIK66" s="120"/>
      <c r="IIL66" s="120"/>
      <c r="IIM66" s="120"/>
      <c r="IIN66" s="120"/>
      <c r="IIO66" s="120"/>
      <c r="IIP66" s="120"/>
      <c r="IIQ66" s="120"/>
      <c r="IIR66" s="120"/>
      <c r="IIS66" s="120"/>
      <c r="IIT66" s="120"/>
      <c r="IIU66" s="120"/>
      <c r="IIV66" s="120"/>
      <c r="IIW66" s="120"/>
      <c r="IIX66" s="120"/>
      <c r="IIY66" s="120"/>
      <c r="IIZ66" s="120"/>
      <c r="IJA66" s="120"/>
      <c r="IJB66" s="120"/>
      <c r="IJC66" s="120"/>
      <c r="IJD66" s="120"/>
      <c r="IJE66" s="120"/>
      <c r="IJF66" s="120"/>
      <c r="IJG66" s="120"/>
      <c r="IJH66" s="120"/>
      <c r="IJI66" s="120"/>
      <c r="IJJ66" s="120"/>
      <c r="IJK66" s="120"/>
      <c r="IJL66" s="120"/>
      <c r="IJM66" s="120"/>
      <c r="IJN66" s="120"/>
      <c r="IJO66" s="120"/>
      <c r="IJP66" s="120"/>
      <c r="IJQ66" s="120"/>
      <c r="IJR66" s="120"/>
      <c r="IJS66" s="120"/>
      <c r="IJT66" s="120"/>
      <c r="IJU66" s="120"/>
      <c r="IJV66" s="120"/>
      <c r="IJW66" s="120"/>
      <c r="IJX66" s="120"/>
      <c r="IJY66" s="120"/>
      <c r="IJZ66" s="120"/>
      <c r="IKA66" s="120"/>
      <c r="IKB66" s="120"/>
      <c r="IKC66" s="120"/>
      <c r="IKD66" s="120"/>
      <c r="IKE66" s="120"/>
      <c r="IKF66" s="120"/>
      <c r="IKG66" s="120"/>
      <c r="IKH66" s="120"/>
      <c r="IKI66" s="120"/>
      <c r="IKJ66" s="120"/>
      <c r="IKK66" s="120"/>
      <c r="IKL66" s="120"/>
      <c r="IKM66" s="120"/>
      <c r="IKN66" s="120"/>
      <c r="IKO66" s="120"/>
      <c r="IKP66" s="120"/>
      <c r="IKQ66" s="120"/>
      <c r="IKR66" s="120"/>
      <c r="IKS66" s="120"/>
      <c r="IKT66" s="120"/>
      <c r="IKU66" s="120"/>
      <c r="IKV66" s="120"/>
      <c r="IKW66" s="120"/>
      <c r="IKX66" s="120"/>
      <c r="IKY66" s="120"/>
      <c r="IKZ66" s="120"/>
      <c r="ILA66" s="120"/>
      <c r="ILB66" s="120"/>
      <c r="ILC66" s="120"/>
      <c r="ILD66" s="120"/>
      <c r="ILE66" s="120"/>
      <c r="ILF66" s="120"/>
      <c r="ILG66" s="120"/>
      <c r="ILH66" s="120"/>
      <c r="ILI66" s="120"/>
      <c r="ILJ66" s="120"/>
      <c r="ILK66" s="120"/>
      <c r="ILL66" s="120"/>
      <c r="ILM66" s="120"/>
      <c r="ILN66" s="120"/>
      <c r="ILO66" s="120"/>
      <c r="ILP66" s="120"/>
      <c r="ILQ66" s="120"/>
      <c r="ILR66" s="120"/>
      <c r="ILS66" s="120"/>
      <c r="ILT66" s="120"/>
      <c r="ILU66" s="120"/>
      <c r="ILV66" s="120"/>
      <c r="ILW66" s="120"/>
      <c r="ILX66" s="120"/>
      <c r="ILY66" s="120"/>
      <c r="ILZ66" s="120"/>
      <c r="IMA66" s="120"/>
      <c r="IMB66" s="120"/>
      <c r="IMC66" s="120"/>
      <c r="IMD66" s="120"/>
      <c r="IME66" s="120"/>
      <c r="IMF66" s="120"/>
      <c r="IMG66" s="120"/>
      <c r="IMH66" s="120"/>
      <c r="IMI66" s="120"/>
      <c r="IMJ66" s="120"/>
      <c r="IMK66" s="120"/>
      <c r="IML66" s="120"/>
      <c r="IMM66" s="120"/>
      <c r="IMN66" s="120"/>
      <c r="IMO66" s="120"/>
      <c r="IMP66" s="120"/>
      <c r="IMQ66" s="120"/>
      <c r="IMR66" s="120"/>
      <c r="IMS66" s="120"/>
      <c r="IMT66" s="120"/>
      <c r="IMU66" s="120"/>
      <c r="IMV66" s="120"/>
      <c r="IMW66" s="120"/>
      <c r="IMX66" s="120"/>
      <c r="IMY66" s="120"/>
      <c r="IMZ66" s="120"/>
      <c r="INA66" s="120"/>
      <c r="INB66" s="120"/>
      <c r="INC66" s="120"/>
      <c r="IND66" s="120"/>
      <c r="INE66" s="120"/>
      <c r="INF66" s="120"/>
      <c r="ING66" s="120"/>
      <c r="INH66" s="120"/>
      <c r="INI66" s="120"/>
      <c r="INJ66" s="120"/>
      <c r="INK66" s="120"/>
      <c r="INL66" s="120"/>
      <c r="INM66" s="120"/>
      <c r="INN66" s="120"/>
      <c r="INO66" s="120"/>
      <c r="INP66" s="120"/>
      <c r="INQ66" s="120"/>
      <c r="INR66" s="120"/>
      <c r="INS66" s="120"/>
      <c r="INT66" s="120"/>
      <c r="INU66" s="120"/>
      <c r="INV66" s="120"/>
      <c r="INW66" s="120"/>
      <c r="INX66" s="120"/>
      <c r="INY66" s="120"/>
      <c r="INZ66" s="120"/>
      <c r="IOA66" s="120"/>
      <c r="IOB66" s="120"/>
      <c r="IOC66" s="120"/>
      <c r="IOD66" s="120"/>
      <c r="IOE66" s="120"/>
      <c r="IOF66" s="120"/>
      <c r="IOG66" s="120"/>
      <c r="IOH66" s="120"/>
      <c r="IOI66" s="120"/>
      <c r="IOJ66" s="120"/>
      <c r="IOK66" s="120"/>
      <c r="IOL66" s="120"/>
      <c r="IOM66" s="120"/>
      <c r="ION66" s="120"/>
      <c r="IOO66" s="120"/>
      <c r="IOP66" s="120"/>
      <c r="IOQ66" s="120"/>
      <c r="IOR66" s="120"/>
      <c r="IOS66" s="120"/>
      <c r="IOT66" s="120"/>
      <c r="IOU66" s="120"/>
      <c r="IOV66" s="120"/>
      <c r="IOW66" s="120"/>
      <c r="IOX66" s="120"/>
      <c r="IOY66" s="120"/>
      <c r="IOZ66" s="120"/>
      <c r="IPA66" s="120"/>
      <c r="IPB66" s="120"/>
      <c r="IPC66" s="120"/>
      <c r="IPD66" s="120"/>
      <c r="IPE66" s="120"/>
      <c r="IPF66" s="120"/>
      <c r="IPG66" s="120"/>
      <c r="IPH66" s="120"/>
      <c r="IPI66" s="120"/>
      <c r="IPJ66" s="120"/>
      <c r="IPK66" s="120"/>
      <c r="IPL66" s="120"/>
      <c r="IPM66" s="120"/>
      <c r="IPN66" s="120"/>
      <c r="IPO66" s="120"/>
      <c r="IPP66" s="120"/>
      <c r="IPQ66" s="120"/>
      <c r="IPR66" s="120"/>
      <c r="IPS66" s="120"/>
      <c r="IPT66" s="120"/>
      <c r="IPU66" s="120"/>
      <c r="IPV66" s="120"/>
      <c r="IPW66" s="120"/>
      <c r="IPX66" s="120"/>
      <c r="IPY66" s="120"/>
      <c r="IPZ66" s="120"/>
      <c r="IQA66" s="120"/>
      <c r="IQB66" s="120"/>
      <c r="IQC66" s="120"/>
      <c r="IQD66" s="120"/>
      <c r="IQE66" s="120"/>
      <c r="IQF66" s="120"/>
      <c r="IQG66" s="120"/>
      <c r="IQH66" s="120"/>
      <c r="IQI66" s="120"/>
      <c r="IQJ66" s="120"/>
      <c r="IQK66" s="120"/>
      <c r="IQL66" s="120"/>
      <c r="IQM66" s="120"/>
      <c r="IQN66" s="120"/>
      <c r="IQO66" s="120"/>
      <c r="IQP66" s="120"/>
      <c r="IQQ66" s="120"/>
      <c r="IQR66" s="120"/>
      <c r="IQS66" s="120"/>
      <c r="IQT66" s="120"/>
      <c r="IQU66" s="120"/>
      <c r="IQV66" s="120"/>
      <c r="IQW66" s="120"/>
      <c r="IQX66" s="120"/>
      <c r="IQY66" s="120"/>
      <c r="IQZ66" s="120"/>
      <c r="IRA66" s="120"/>
      <c r="IRB66" s="120"/>
      <c r="IRC66" s="120"/>
      <c r="IRD66" s="120"/>
      <c r="IRE66" s="120"/>
      <c r="IRF66" s="120"/>
      <c r="IRG66" s="120"/>
      <c r="IRH66" s="120"/>
      <c r="IRI66" s="120"/>
      <c r="IRJ66" s="120"/>
      <c r="IRK66" s="120"/>
      <c r="IRL66" s="120"/>
      <c r="IRM66" s="120"/>
      <c r="IRN66" s="120"/>
      <c r="IRO66" s="120"/>
      <c r="IRP66" s="120"/>
      <c r="IRQ66" s="120"/>
      <c r="IRR66" s="120"/>
      <c r="IRS66" s="120"/>
      <c r="IRT66" s="120"/>
      <c r="IRU66" s="120"/>
      <c r="IRV66" s="120"/>
      <c r="IRW66" s="120"/>
      <c r="IRX66" s="120"/>
      <c r="IRY66" s="120"/>
      <c r="IRZ66" s="120"/>
      <c r="ISA66" s="120"/>
      <c r="ISB66" s="120"/>
      <c r="ISC66" s="120"/>
      <c r="ISD66" s="120"/>
      <c r="ISE66" s="120"/>
      <c r="ISF66" s="120"/>
      <c r="ISG66" s="120"/>
      <c r="ISH66" s="120"/>
      <c r="ISI66" s="120"/>
      <c r="ISJ66" s="120"/>
      <c r="ISK66" s="120"/>
      <c r="ISL66" s="120"/>
      <c r="ISM66" s="120"/>
      <c r="ISN66" s="120"/>
      <c r="ISO66" s="120"/>
      <c r="ISP66" s="120"/>
      <c r="ISQ66" s="120"/>
      <c r="ISR66" s="120"/>
      <c r="ISS66" s="120"/>
      <c r="IST66" s="120"/>
      <c r="ISU66" s="120"/>
      <c r="ISV66" s="120"/>
      <c r="ISW66" s="120"/>
      <c r="ISX66" s="120"/>
      <c r="ISY66" s="120"/>
      <c r="ISZ66" s="120"/>
      <c r="ITA66" s="120"/>
      <c r="ITB66" s="120"/>
      <c r="ITC66" s="120"/>
      <c r="ITD66" s="120"/>
      <c r="ITE66" s="120"/>
      <c r="ITF66" s="120"/>
      <c r="ITG66" s="120"/>
      <c r="ITH66" s="120"/>
      <c r="ITI66" s="120"/>
      <c r="ITJ66" s="120"/>
      <c r="ITK66" s="120"/>
      <c r="ITL66" s="120"/>
      <c r="ITM66" s="120"/>
      <c r="ITN66" s="120"/>
      <c r="ITO66" s="120"/>
      <c r="ITP66" s="120"/>
      <c r="ITQ66" s="120"/>
      <c r="ITR66" s="120"/>
      <c r="ITS66" s="120"/>
      <c r="ITT66" s="120"/>
      <c r="ITU66" s="120"/>
      <c r="ITV66" s="120"/>
      <c r="ITW66" s="120"/>
      <c r="ITX66" s="120"/>
      <c r="ITY66" s="120"/>
      <c r="ITZ66" s="120"/>
      <c r="IUA66" s="120"/>
      <c r="IUB66" s="120"/>
      <c r="IUC66" s="120"/>
      <c r="IUD66" s="120"/>
      <c r="IUE66" s="120"/>
      <c r="IUF66" s="120"/>
      <c r="IUG66" s="120"/>
      <c r="IUH66" s="120"/>
      <c r="IUI66" s="120"/>
      <c r="IUJ66" s="120"/>
      <c r="IUK66" s="120"/>
      <c r="IUL66" s="120"/>
      <c r="IUM66" s="120"/>
      <c r="IUN66" s="120"/>
      <c r="IUO66" s="120"/>
      <c r="IUP66" s="120"/>
      <c r="IUQ66" s="120"/>
      <c r="IUR66" s="120"/>
      <c r="IUS66" s="120"/>
      <c r="IUT66" s="120"/>
      <c r="IUU66" s="120"/>
      <c r="IUV66" s="120"/>
      <c r="IUW66" s="120"/>
      <c r="IUX66" s="120"/>
      <c r="IUY66" s="120"/>
      <c r="IUZ66" s="120"/>
      <c r="IVA66" s="120"/>
      <c r="IVB66" s="120"/>
      <c r="IVC66" s="120"/>
      <c r="IVD66" s="120"/>
      <c r="IVE66" s="120"/>
      <c r="IVF66" s="120"/>
      <c r="IVG66" s="120"/>
      <c r="IVH66" s="120"/>
      <c r="IVI66" s="120"/>
      <c r="IVJ66" s="120"/>
      <c r="IVK66" s="120"/>
      <c r="IVL66" s="120"/>
      <c r="IVM66" s="120"/>
      <c r="IVN66" s="120"/>
      <c r="IVO66" s="120"/>
      <c r="IVP66" s="120"/>
      <c r="IVQ66" s="120"/>
      <c r="IVR66" s="120"/>
      <c r="IVS66" s="120"/>
      <c r="IVT66" s="120"/>
      <c r="IVU66" s="120"/>
      <c r="IVV66" s="120"/>
      <c r="IVW66" s="120"/>
      <c r="IVX66" s="120"/>
      <c r="IVY66" s="120"/>
      <c r="IVZ66" s="120"/>
      <c r="IWA66" s="120"/>
      <c r="IWB66" s="120"/>
      <c r="IWC66" s="120"/>
      <c r="IWD66" s="120"/>
      <c r="IWE66" s="120"/>
      <c r="IWF66" s="120"/>
      <c r="IWG66" s="120"/>
      <c r="IWH66" s="120"/>
      <c r="IWI66" s="120"/>
      <c r="IWJ66" s="120"/>
      <c r="IWK66" s="120"/>
      <c r="IWL66" s="120"/>
      <c r="IWM66" s="120"/>
      <c r="IWN66" s="120"/>
      <c r="IWO66" s="120"/>
      <c r="IWP66" s="120"/>
      <c r="IWQ66" s="120"/>
      <c r="IWR66" s="120"/>
      <c r="IWS66" s="120"/>
      <c r="IWT66" s="120"/>
      <c r="IWU66" s="120"/>
      <c r="IWV66" s="120"/>
      <c r="IWW66" s="120"/>
      <c r="IWX66" s="120"/>
      <c r="IWY66" s="120"/>
      <c r="IWZ66" s="120"/>
      <c r="IXA66" s="120"/>
      <c r="IXB66" s="120"/>
      <c r="IXC66" s="120"/>
      <c r="IXD66" s="120"/>
      <c r="IXE66" s="120"/>
      <c r="IXF66" s="120"/>
      <c r="IXG66" s="120"/>
      <c r="IXH66" s="120"/>
      <c r="IXI66" s="120"/>
      <c r="IXJ66" s="120"/>
      <c r="IXK66" s="120"/>
      <c r="IXL66" s="120"/>
      <c r="IXM66" s="120"/>
      <c r="IXN66" s="120"/>
      <c r="IXO66" s="120"/>
      <c r="IXP66" s="120"/>
      <c r="IXQ66" s="120"/>
      <c r="IXR66" s="120"/>
      <c r="IXS66" s="120"/>
      <c r="IXT66" s="120"/>
      <c r="IXU66" s="120"/>
      <c r="IXV66" s="120"/>
      <c r="IXW66" s="120"/>
      <c r="IXX66" s="120"/>
      <c r="IXY66" s="120"/>
      <c r="IXZ66" s="120"/>
      <c r="IYA66" s="120"/>
      <c r="IYB66" s="120"/>
      <c r="IYC66" s="120"/>
      <c r="IYD66" s="120"/>
      <c r="IYE66" s="120"/>
      <c r="IYF66" s="120"/>
      <c r="IYG66" s="120"/>
      <c r="IYH66" s="120"/>
      <c r="IYI66" s="120"/>
      <c r="IYJ66" s="120"/>
      <c r="IYK66" s="120"/>
      <c r="IYL66" s="120"/>
      <c r="IYM66" s="120"/>
      <c r="IYN66" s="120"/>
      <c r="IYO66" s="120"/>
      <c r="IYP66" s="120"/>
      <c r="IYQ66" s="120"/>
      <c r="IYR66" s="120"/>
      <c r="IYS66" s="120"/>
      <c r="IYT66" s="120"/>
      <c r="IYU66" s="120"/>
      <c r="IYV66" s="120"/>
      <c r="IYW66" s="120"/>
      <c r="IYX66" s="120"/>
      <c r="IYY66" s="120"/>
      <c r="IYZ66" s="120"/>
      <c r="IZA66" s="120"/>
      <c r="IZB66" s="120"/>
      <c r="IZC66" s="120"/>
      <c r="IZD66" s="120"/>
      <c r="IZE66" s="120"/>
      <c r="IZF66" s="120"/>
      <c r="IZG66" s="120"/>
      <c r="IZH66" s="120"/>
      <c r="IZI66" s="120"/>
      <c r="IZJ66" s="120"/>
      <c r="IZK66" s="120"/>
      <c r="IZL66" s="120"/>
      <c r="IZM66" s="120"/>
      <c r="IZN66" s="120"/>
      <c r="IZO66" s="120"/>
      <c r="IZP66" s="120"/>
      <c r="IZQ66" s="120"/>
      <c r="IZR66" s="120"/>
      <c r="IZS66" s="120"/>
      <c r="IZT66" s="120"/>
      <c r="IZU66" s="120"/>
      <c r="IZV66" s="120"/>
      <c r="IZW66" s="120"/>
      <c r="IZX66" s="120"/>
      <c r="IZY66" s="120"/>
      <c r="IZZ66" s="120"/>
      <c r="JAA66" s="120"/>
      <c r="JAB66" s="120"/>
      <c r="JAC66" s="120"/>
      <c r="JAD66" s="120"/>
      <c r="JAE66" s="120"/>
      <c r="JAF66" s="120"/>
      <c r="JAG66" s="120"/>
      <c r="JAH66" s="120"/>
      <c r="JAI66" s="120"/>
      <c r="JAJ66" s="120"/>
      <c r="JAK66" s="120"/>
      <c r="JAL66" s="120"/>
      <c r="JAM66" s="120"/>
      <c r="JAN66" s="120"/>
      <c r="JAO66" s="120"/>
      <c r="JAP66" s="120"/>
      <c r="JAQ66" s="120"/>
      <c r="JAR66" s="120"/>
      <c r="JAS66" s="120"/>
      <c r="JAT66" s="120"/>
      <c r="JAU66" s="120"/>
      <c r="JAV66" s="120"/>
      <c r="JAW66" s="120"/>
      <c r="JAX66" s="120"/>
      <c r="JAY66" s="120"/>
      <c r="JAZ66" s="120"/>
      <c r="JBA66" s="120"/>
      <c r="JBB66" s="120"/>
      <c r="JBC66" s="120"/>
      <c r="JBD66" s="120"/>
      <c r="JBE66" s="120"/>
      <c r="JBF66" s="120"/>
      <c r="JBG66" s="120"/>
      <c r="JBH66" s="120"/>
      <c r="JBI66" s="120"/>
      <c r="JBJ66" s="120"/>
      <c r="JBK66" s="120"/>
      <c r="JBL66" s="120"/>
      <c r="JBM66" s="120"/>
      <c r="JBN66" s="120"/>
      <c r="JBO66" s="120"/>
      <c r="JBP66" s="120"/>
      <c r="JBQ66" s="120"/>
      <c r="JBR66" s="120"/>
      <c r="JBS66" s="120"/>
      <c r="JBT66" s="120"/>
      <c r="JBU66" s="120"/>
      <c r="JBV66" s="120"/>
      <c r="JBW66" s="120"/>
      <c r="JBX66" s="120"/>
      <c r="JBY66" s="120"/>
      <c r="JBZ66" s="120"/>
      <c r="JCA66" s="120"/>
      <c r="JCB66" s="120"/>
      <c r="JCC66" s="120"/>
      <c r="JCD66" s="120"/>
      <c r="JCE66" s="120"/>
      <c r="JCF66" s="120"/>
      <c r="JCG66" s="120"/>
      <c r="JCH66" s="120"/>
      <c r="JCI66" s="120"/>
      <c r="JCJ66" s="120"/>
      <c r="JCK66" s="120"/>
      <c r="JCL66" s="120"/>
      <c r="JCM66" s="120"/>
      <c r="JCN66" s="120"/>
      <c r="JCO66" s="120"/>
      <c r="JCP66" s="120"/>
      <c r="JCQ66" s="120"/>
      <c r="JCR66" s="120"/>
      <c r="JCS66" s="120"/>
      <c r="JCT66" s="120"/>
      <c r="JCU66" s="120"/>
      <c r="JCV66" s="120"/>
      <c r="JCW66" s="120"/>
      <c r="JCX66" s="120"/>
      <c r="JCY66" s="120"/>
      <c r="JCZ66" s="120"/>
      <c r="JDA66" s="120"/>
      <c r="JDB66" s="120"/>
      <c r="JDC66" s="120"/>
      <c r="JDD66" s="120"/>
      <c r="JDE66" s="120"/>
      <c r="JDF66" s="120"/>
      <c r="JDG66" s="120"/>
      <c r="JDH66" s="120"/>
      <c r="JDI66" s="120"/>
      <c r="JDJ66" s="120"/>
      <c r="JDK66" s="120"/>
      <c r="JDL66" s="120"/>
      <c r="JDM66" s="120"/>
      <c r="JDN66" s="120"/>
      <c r="JDO66" s="120"/>
      <c r="JDP66" s="120"/>
      <c r="JDQ66" s="120"/>
      <c r="JDR66" s="120"/>
      <c r="JDS66" s="120"/>
      <c r="JDT66" s="120"/>
      <c r="JDU66" s="120"/>
      <c r="JDV66" s="120"/>
      <c r="JDW66" s="120"/>
      <c r="JDX66" s="120"/>
      <c r="JDY66" s="120"/>
      <c r="JDZ66" s="120"/>
      <c r="JEA66" s="120"/>
      <c r="JEB66" s="120"/>
      <c r="JEC66" s="120"/>
      <c r="JED66" s="120"/>
      <c r="JEE66" s="120"/>
      <c r="JEF66" s="120"/>
      <c r="JEG66" s="120"/>
      <c r="JEH66" s="120"/>
      <c r="JEI66" s="120"/>
      <c r="JEJ66" s="120"/>
      <c r="JEK66" s="120"/>
      <c r="JEL66" s="120"/>
      <c r="JEM66" s="120"/>
      <c r="JEN66" s="120"/>
      <c r="JEO66" s="120"/>
      <c r="JEP66" s="120"/>
      <c r="JEQ66" s="120"/>
      <c r="JER66" s="120"/>
      <c r="JES66" s="120"/>
      <c r="JET66" s="120"/>
      <c r="JEU66" s="120"/>
      <c r="JEV66" s="120"/>
      <c r="JEW66" s="120"/>
      <c r="JEX66" s="120"/>
      <c r="JEY66" s="120"/>
      <c r="JEZ66" s="120"/>
      <c r="JFA66" s="120"/>
      <c r="JFB66" s="120"/>
      <c r="JFC66" s="120"/>
      <c r="JFD66" s="120"/>
      <c r="JFE66" s="120"/>
      <c r="JFF66" s="120"/>
      <c r="JFG66" s="120"/>
      <c r="JFH66" s="120"/>
      <c r="JFI66" s="120"/>
      <c r="JFJ66" s="120"/>
      <c r="JFK66" s="120"/>
      <c r="JFL66" s="120"/>
      <c r="JFM66" s="120"/>
      <c r="JFN66" s="120"/>
      <c r="JFO66" s="120"/>
      <c r="JFP66" s="120"/>
      <c r="JFQ66" s="120"/>
      <c r="JFR66" s="120"/>
      <c r="JFS66" s="120"/>
      <c r="JFT66" s="120"/>
      <c r="JFU66" s="120"/>
      <c r="JFV66" s="120"/>
      <c r="JFW66" s="120"/>
      <c r="JFX66" s="120"/>
      <c r="JFY66" s="120"/>
      <c r="JFZ66" s="120"/>
      <c r="JGA66" s="120"/>
      <c r="JGB66" s="120"/>
      <c r="JGC66" s="120"/>
      <c r="JGD66" s="120"/>
      <c r="JGE66" s="120"/>
      <c r="JGF66" s="120"/>
      <c r="JGG66" s="120"/>
      <c r="JGH66" s="120"/>
      <c r="JGI66" s="120"/>
      <c r="JGJ66" s="120"/>
      <c r="JGK66" s="120"/>
      <c r="JGL66" s="120"/>
      <c r="JGM66" s="120"/>
      <c r="JGN66" s="120"/>
      <c r="JGO66" s="120"/>
      <c r="JGP66" s="120"/>
      <c r="JGQ66" s="120"/>
      <c r="JGR66" s="120"/>
      <c r="JGS66" s="120"/>
      <c r="JGT66" s="120"/>
      <c r="JGU66" s="120"/>
      <c r="JGV66" s="120"/>
      <c r="JGW66" s="120"/>
      <c r="JGX66" s="120"/>
      <c r="JGY66" s="120"/>
      <c r="JGZ66" s="120"/>
      <c r="JHA66" s="120"/>
      <c r="JHB66" s="120"/>
      <c r="JHC66" s="120"/>
      <c r="JHD66" s="120"/>
      <c r="JHE66" s="120"/>
      <c r="JHF66" s="120"/>
      <c r="JHG66" s="120"/>
      <c r="JHH66" s="120"/>
      <c r="JHI66" s="120"/>
      <c r="JHJ66" s="120"/>
      <c r="JHK66" s="120"/>
      <c r="JHL66" s="120"/>
      <c r="JHM66" s="120"/>
      <c r="JHN66" s="120"/>
      <c r="JHO66" s="120"/>
      <c r="JHP66" s="120"/>
      <c r="JHQ66" s="120"/>
      <c r="JHR66" s="120"/>
      <c r="JHS66" s="120"/>
      <c r="JHT66" s="120"/>
      <c r="JHU66" s="120"/>
      <c r="JHV66" s="120"/>
      <c r="JHW66" s="120"/>
      <c r="JHX66" s="120"/>
      <c r="JHY66" s="120"/>
      <c r="JHZ66" s="120"/>
      <c r="JIA66" s="120"/>
      <c r="JIB66" s="120"/>
      <c r="JIC66" s="120"/>
      <c r="JID66" s="120"/>
      <c r="JIE66" s="120"/>
      <c r="JIF66" s="120"/>
      <c r="JIG66" s="120"/>
      <c r="JIH66" s="120"/>
      <c r="JII66" s="120"/>
      <c r="JIJ66" s="120"/>
      <c r="JIK66" s="120"/>
      <c r="JIL66" s="120"/>
      <c r="JIM66" s="120"/>
      <c r="JIN66" s="120"/>
      <c r="JIO66" s="120"/>
      <c r="JIP66" s="120"/>
      <c r="JIQ66" s="120"/>
      <c r="JIR66" s="120"/>
      <c r="JIS66" s="120"/>
      <c r="JIT66" s="120"/>
      <c r="JIU66" s="120"/>
      <c r="JIV66" s="120"/>
      <c r="JIW66" s="120"/>
      <c r="JIX66" s="120"/>
      <c r="JIY66" s="120"/>
      <c r="JIZ66" s="120"/>
      <c r="JJA66" s="120"/>
      <c r="JJB66" s="120"/>
      <c r="JJC66" s="120"/>
      <c r="JJD66" s="120"/>
      <c r="JJE66" s="120"/>
      <c r="JJF66" s="120"/>
      <c r="JJG66" s="120"/>
      <c r="JJH66" s="120"/>
      <c r="JJI66" s="120"/>
      <c r="JJJ66" s="120"/>
      <c r="JJK66" s="120"/>
      <c r="JJL66" s="120"/>
      <c r="JJM66" s="120"/>
      <c r="JJN66" s="120"/>
      <c r="JJO66" s="120"/>
      <c r="JJP66" s="120"/>
      <c r="JJQ66" s="120"/>
      <c r="JJR66" s="120"/>
      <c r="JJS66" s="120"/>
      <c r="JJT66" s="120"/>
      <c r="JJU66" s="120"/>
      <c r="JJV66" s="120"/>
      <c r="JJW66" s="120"/>
      <c r="JJX66" s="120"/>
      <c r="JJY66" s="120"/>
      <c r="JJZ66" s="120"/>
      <c r="JKA66" s="120"/>
      <c r="JKB66" s="120"/>
      <c r="JKC66" s="120"/>
      <c r="JKD66" s="120"/>
      <c r="JKE66" s="120"/>
      <c r="JKF66" s="120"/>
      <c r="JKG66" s="120"/>
      <c r="JKH66" s="120"/>
      <c r="JKI66" s="120"/>
      <c r="JKJ66" s="120"/>
      <c r="JKK66" s="120"/>
      <c r="JKL66" s="120"/>
      <c r="JKM66" s="120"/>
      <c r="JKN66" s="120"/>
      <c r="JKO66" s="120"/>
      <c r="JKP66" s="120"/>
      <c r="JKQ66" s="120"/>
      <c r="JKR66" s="120"/>
      <c r="JKS66" s="120"/>
      <c r="JKT66" s="120"/>
      <c r="JKU66" s="120"/>
      <c r="JKV66" s="120"/>
      <c r="JKW66" s="120"/>
      <c r="JKX66" s="120"/>
      <c r="JKY66" s="120"/>
      <c r="JKZ66" s="120"/>
      <c r="JLA66" s="120"/>
      <c r="JLB66" s="120"/>
      <c r="JLC66" s="120"/>
      <c r="JLD66" s="120"/>
      <c r="JLE66" s="120"/>
      <c r="JLF66" s="120"/>
      <c r="JLG66" s="120"/>
      <c r="JLH66" s="120"/>
      <c r="JLI66" s="120"/>
      <c r="JLJ66" s="120"/>
      <c r="JLK66" s="120"/>
      <c r="JLL66" s="120"/>
      <c r="JLM66" s="120"/>
      <c r="JLN66" s="120"/>
      <c r="JLO66" s="120"/>
      <c r="JLP66" s="120"/>
      <c r="JLQ66" s="120"/>
      <c r="JLR66" s="120"/>
      <c r="JLS66" s="120"/>
      <c r="JLT66" s="120"/>
      <c r="JLU66" s="120"/>
      <c r="JLV66" s="120"/>
      <c r="JLW66" s="120"/>
      <c r="JLX66" s="120"/>
      <c r="JLY66" s="120"/>
      <c r="JLZ66" s="120"/>
      <c r="JMA66" s="120"/>
      <c r="JMB66" s="120"/>
      <c r="JMC66" s="120"/>
      <c r="JMD66" s="120"/>
      <c r="JME66" s="120"/>
      <c r="JMF66" s="120"/>
      <c r="JMG66" s="120"/>
      <c r="JMH66" s="120"/>
      <c r="JMI66" s="120"/>
      <c r="JMJ66" s="120"/>
      <c r="JMK66" s="120"/>
      <c r="JML66" s="120"/>
      <c r="JMM66" s="120"/>
      <c r="JMN66" s="120"/>
      <c r="JMO66" s="120"/>
      <c r="JMP66" s="120"/>
      <c r="JMQ66" s="120"/>
      <c r="JMR66" s="120"/>
      <c r="JMS66" s="120"/>
      <c r="JMT66" s="120"/>
      <c r="JMU66" s="120"/>
      <c r="JMV66" s="120"/>
      <c r="JMW66" s="120"/>
      <c r="JMX66" s="120"/>
      <c r="JMY66" s="120"/>
      <c r="JMZ66" s="120"/>
      <c r="JNA66" s="120"/>
      <c r="JNB66" s="120"/>
      <c r="JNC66" s="120"/>
      <c r="JND66" s="120"/>
      <c r="JNE66" s="120"/>
      <c r="JNF66" s="120"/>
      <c r="JNG66" s="120"/>
      <c r="JNH66" s="120"/>
      <c r="JNI66" s="120"/>
      <c r="JNJ66" s="120"/>
      <c r="JNK66" s="120"/>
      <c r="JNL66" s="120"/>
      <c r="JNM66" s="120"/>
      <c r="JNN66" s="120"/>
      <c r="JNO66" s="120"/>
      <c r="JNP66" s="120"/>
      <c r="JNQ66" s="120"/>
      <c r="JNR66" s="120"/>
      <c r="JNS66" s="120"/>
      <c r="JNT66" s="120"/>
      <c r="JNU66" s="120"/>
      <c r="JNV66" s="120"/>
      <c r="JNW66" s="120"/>
      <c r="JNX66" s="120"/>
      <c r="JNY66" s="120"/>
      <c r="JNZ66" s="120"/>
      <c r="JOA66" s="120"/>
      <c r="JOB66" s="120"/>
      <c r="JOC66" s="120"/>
      <c r="JOD66" s="120"/>
      <c r="JOE66" s="120"/>
      <c r="JOF66" s="120"/>
      <c r="JOG66" s="120"/>
      <c r="JOH66" s="120"/>
      <c r="JOI66" s="120"/>
      <c r="JOJ66" s="120"/>
      <c r="JOK66" s="120"/>
      <c r="JOL66" s="120"/>
      <c r="JOM66" s="120"/>
      <c r="JON66" s="120"/>
      <c r="JOO66" s="120"/>
      <c r="JOP66" s="120"/>
      <c r="JOQ66" s="120"/>
      <c r="JOR66" s="120"/>
      <c r="JOS66" s="120"/>
      <c r="JOT66" s="120"/>
      <c r="JOU66" s="120"/>
      <c r="JOV66" s="120"/>
      <c r="JOW66" s="120"/>
      <c r="JOX66" s="120"/>
      <c r="JOY66" s="120"/>
      <c r="JOZ66" s="120"/>
      <c r="JPA66" s="120"/>
      <c r="JPB66" s="120"/>
      <c r="JPC66" s="120"/>
      <c r="JPD66" s="120"/>
      <c r="JPE66" s="120"/>
      <c r="JPF66" s="120"/>
      <c r="JPG66" s="120"/>
      <c r="JPH66" s="120"/>
      <c r="JPI66" s="120"/>
      <c r="JPJ66" s="120"/>
      <c r="JPK66" s="120"/>
      <c r="JPL66" s="120"/>
      <c r="JPM66" s="120"/>
      <c r="JPN66" s="120"/>
      <c r="JPO66" s="120"/>
      <c r="JPP66" s="120"/>
      <c r="JPQ66" s="120"/>
      <c r="JPR66" s="120"/>
      <c r="JPS66" s="120"/>
      <c r="JPT66" s="120"/>
      <c r="JPU66" s="120"/>
      <c r="JPV66" s="120"/>
      <c r="JPW66" s="120"/>
      <c r="JPX66" s="120"/>
      <c r="JPY66" s="120"/>
      <c r="JPZ66" s="120"/>
      <c r="JQA66" s="120"/>
      <c r="JQB66" s="120"/>
      <c r="JQC66" s="120"/>
      <c r="JQD66" s="120"/>
      <c r="JQE66" s="120"/>
      <c r="JQF66" s="120"/>
      <c r="JQG66" s="120"/>
      <c r="JQH66" s="120"/>
      <c r="JQI66" s="120"/>
      <c r="JQJ66" s="120"/>
      <c r="JQK66" s="120"/>
      <c r="JQL66" s="120"/>
      <c r="JQM66" s="120"/>
      <c r="JQN66" s="120"/>
      <c r="JQO66" s="120"/>
      <c r="JQP66" s="120"/>
      <c r="JQQ66" s="120"/>
      <c r="JQR66" s="120"/>
      <c r="JQS66" s="120"/>
      <c r="JQT66" s="120"/>
      <c r="JQU66" s="120"/>
      <c r="JQV66" s="120"/>
      <c r="JQW66" s="120"/>
      <c r="JQX66" s="120"/>
      <c r="JQY66" s="120"/>
      <c r="JQZ66" s="120"/>
      <c r="JRA66" s="120"/>
      <c r="JRB66" s="120"/>
      <c r="JRC66" s="120"/>
      <c r="JRD66" s="120"/>
      <c r="JRE66" s="120"/>
      <c r="JRF66" s="120"/>
      <c r="JRG66" s="120"/>
      <c r="JRH66" s="120"/>
      <c r="JRI66" s="120"/>
      <c r="JRJ66" s="120"/>
      <c r="JRK66" s="120"/>
      <c r="JRL66" s="120"/>
      <c r="JRM66" s="120"/>
      <c r="JRN66" s="120"/>
      <c r="JRO66" s="120"/>
      <c r="JRP66" s="120"/>
      <c r="JRQ66" s="120"/>
      <c r="JRR66" s="120"/>
      <c r="JRS66" s="120"/>
      <c r="JRT66" s="120"/>
      <c r="JRU66" s="120"/>
      <c r="JRV66" s="120"/>
      <c r="JRW66" s="120"/>
      <c r="JRX66" s="120"/>
      <c r="JRY66" s="120"/>
      <c r="JRZ66" s="120"/>
      <c r="JSA66" s="120"/>
      <c r="JSB66" s="120"/>
      <c r="JSC66" s="120"/>
      <c r="JSD66" s="120"/>
      <c r="JSE66" s="120"/>
      <c r="JSF66" s="120"/>
      <c r="JSG66" s="120"/>
      <c r="JSH66" s="120"/>
      <c r="JSI66" s="120"/>
      <c r="JSJ66" s="120"/>
      <c r="JSK66" s="120"/>
      <c r="JSL66" s="120"/>
      <c r="JSM66" s="120"/>
      <c r="JSN66" s="120"/>
      <c r="JSO66" s="120"/>
      <c r="JSP66" s="120"/>
      <c r="JSQ66" s="120"/>
      <c r="JSR66" s="120"/>
      <c r="JSS66" s="120"/>
      <c r="JST66" s="120"/>
      <c r="JSU66" s="120"/>
      <c r="JSV66" s="120"/>
      <c r="JSW66" s="120"/>
      <c r="JSX66" s="120"/>
      <c r="JSY66" s="120"/>
      <c r="JSZ66" s="120"/>
      <c r="JTA66" s="120"/>
      <c r="JTB66" s="120"/>
      <c r="JTC66" s="120"/>
      <c r="JTD66" s="120"/>
      <c r="JTE66" s="120"/>
      <c r="JTF66" s="120"/>
      <c r="JTG66" s="120"/>
      <c r="JTH66" s="120"/>
      <c r="JTI66" s="120"/>
      <c r="JTJ66" s="120"/>
      <c r="JTK66" s="120"/>
      <c r="JTL66" s="120"/>
      <c r="JTM66" s="120"/>
      <c r="JTN66" s="120"/>
      <c r="JTO66" s="120"/>
      <c r="JTP66" s="120"/>
      <c r="JTQ66" s="120"/>
      <c r="JTR66" s="120"/>
      <c r="JTS66" s="120"/>
      <c r="JTT66" s="120"/>
      <c r="JTU66" s="120"/>
      <c r="JTV66" s="120"/>
      <c r="JTW66" s="120"/>
      <c r="JTX66" s="120"/>
      <c r="JTY66" s="120"/>
      <c r="JTZ66" s="120"/>
      <c r="JUA66" s="120"/>
      <c r="JUB66" s="120"/>
      <c r="JUC66" s="120"/>
      <c r="JUD66" s="120"/>
      <c r="JUE66" s="120"/>
      <c r="JUF66" s="120"/>
      <c r="JUG66" s="120"/>
      <c r="JUH66" s="120"/>
      <c r="JUI66" s="120"/>
      <c r="JUJ66" s="120"/>
      <c r="JUK66" s="120"/>
      <c r="JUL66" s="120"/>
      <c r="JUM66" s="120"/>
      <c r="JUN66" s="120"/>
      <c r="JUO66" s="120"/>
      <c r="JUP66" s="120"/>
      <c r="JUQ66" s="120"/>
      <c r="JUR66" s="120"/>
      <c r="JUS66" s="120"/>
      <c r="JUT66" s="120"/>
      <c r="JUU66" s="120"/>
      <c r="JUV66" s="120"/>
      <c r="JUW66" s="120"/>
      <c r="JUX66" s="120"/>
      <c r="JUY66" s="120"/>
      <c r="JUZ66" s="120"/>
      <c r="JVA66" s="120"/>
      <c r="JVB66" s="120"/>
      <c r="JVC66" s="120"/>
      <c r="JVD66" s="120"/>
      <c r="JVE66" s="120"/>
      <c r="JVF66" s="120"/>
      <c r="JVG66" s="120"/>
      <c r="JVH66" s="120"/>
      <c r="JVI66" s="120"/>
      <c r="JVJ66" s="120"/>
      <c r="JVK66" s="120"/>
      <c r="JVL66" s="120"/>
      <c r="JVM66" s="120"/>
      <c r="JVN66" s="120"/>
      <c r="JVO66" s="120"/>
      <c r="JVP66" s="120"/>
      <c r="JVQ66" s="120"/>
      <c r="JVR66" s="120"/>
      <c r="JVS66" s="120"/>
      <c r="JVT66" s="120"/>
      <c r="JVU66" s="120"/>
      <c r="JVV66" s="120"/>
      <c r="JVW66" s="120"/>
      <c r="JVX66" s="120"/>
      <c r="JVY66" s="120"/>
      <c r="JVZ66" s="120"/>
      <c r="JWA66" s="120"/>
      <c r="JWB66" s="120"/>
      <c r="JWC66" s="120"/>
      <c r="JWD66" s="120"/>
      <c r="JWE66" s="120"/>
      <c r="JWF66" s="120"/>
      <c r="JWG66" s="120"/>
      <c r="JWH66" s="120"/>
      <c r="JWI66" s="120"/>
      <c r="JWJ66" s="120"/>
      <c r="JWK66" s="120"/>
      <c r="JWL66" s="120"/>
      <c r="JWM66" s="120"/>
      <c r="JWN66" s="120"/>
      <c r="JWO66" s="120"/>
      <c r="JWP66" s="120"/>
      <c r="JWQ66" s="120"/>
      <c r="JWR66" s="120"/>
      <c r="JWS66" s="120"/>
      <c r="JWT66" s="120"/>
      <c r="JWU66" s="120"/>
      <c r="JWV66" s="120"/>
      <c r="JWW66" s="120"/>
      <c r="JWX66" s="120"/>
      <c r="JWY66" s="120"/>
      <c r="JWZ66" s="120"/>
      <c r="JXA66" s="120"/>
      <c r="JXB66" s="120"/>
      <c r="JXC66" s="120"/>
      <c r="JXD66" s="120"/>
      <c r="JXE66" s="120"/>
      <c r="JXF66" s="120"/>
      <c r="JXG66" s="120"/>
      <c r="JXH66" s="120"/>
      <c r="JXI66" s="120"/>
      <c r="JXJ66" s="120"/>
      <c r="JXK66" s="120"/>
      <c r="JXL66" s="120"/>
      <c r="JXM66" s="120"/>
      <c r="JXN66" s="120"/>
      <c r="JXO66" s="120"/>
      <c r="JXP66" s="120"/>
      <c r="JXQ66" s="120"/>
      <c r="JXR66" s="120"/>
      <c r="JXS66" s="120"/>
      <c r="JXT66" s="120"/>
      <c r="JXU66" s="120"/>
      <c r="JXV66" s="120"/>
      <c r="JXW66" s="120"/>
      <c r="JXX66" s="120"/>
      <c r="JXY66" s="120"/>
      <c r="JXZ66" s="120"/>
      <c r="JYA66" s="120"/>
      <c r="JYB66" s="120"/>
      <c r="JYC66" s="120"/>
      <c r="JYD66" s="120"/>
      <c r="JYE66" s="120"/>
      <c r="JYF66" s="120"/>
      <c r="JYG66" s="120"/>
      <c r="JYH66" s="120"/>
      <c r="JYI66" s="120"/>
      <c r="JYJ66" s="120"/>
      <c r="JYK66" s="120"/>
      <c r="JYL66" s="120"/>
      <c r="JYM66" s="120"/>
      <c r="JYN66" s="120"/>
      <c r="JYO66" s="120"/>
      <c r="JYP66" s="120"/>
      <c r="JYQ66" s="120"/>
      <c r="JYR66" s="120"/>
      <c r="JYS66" s="120"/>
      <c r="JYT66" s="120"/>
      <c r="JYU66" s="120"/>
      <c r="JYV66" s="120"/>
      <c r="JYW66" s="120"/>
      <c r="JYX66" s="120"/>
      <c r="JYY66" s="120"/>
      <c r="JYZ66" s="120"/>
      <c r="JZA66" s="120"/>
      <c r="JZB66" s="120"/>
      <c r="JZC66" s="120"/>
      <c r="JZD66" s="120"/>
      <c r="JZE66" s="120"/>
      <c r="JZF66" s="120"/>
      <c r="JZG66" s="120"/>
      <c r="JZH66" s="120"/>
      <c r="JZI66" s="120"/>
      <c r="JZJ66" s="120"/>
      <c r="JZK66" s="120"/>
      <c r="JZL66" s="120"/>
      <c r="JZM66" s="120"/>
      <c r="JZN66" s="120"/>
      <c r="JZO66" s="120"/>
      <c r="JZP66" s="120"/>
      <c r="JZQ66" s="120"/>
      <c r="JZR66" s="120"/>
      <c r="JZS66" s="120"/>
      <c r="JZT66" s="120"/>
      <c r="JZU66" s="120"/>
      <c r="JZV66" s="120"/>
      <c r="JZW66" s="120"/>
      <c r="JZX66" s="120"/>
      <c r="JZY66" s="120"/>
      <c r="JZZ66" s="120"/>
      <c r="KAA66" s="120"/>
      <c r="KAB66" s="120"/>
      <c r="KAC66" s="120"/>
      <c r="KAD66" s="120"/>
      <c r="KAE66" s="120"/>
      <c r="KAF66" s="120"/>
      <c r="KAG66" s="120"/>
      <c r="KAH66" s="120"/>
      <c r="KAI66" s="120"/>
      <c r="KAJ66" s="120"/>
      <c r="KAK66" s="120"/>
      <c r="KAL66" s="120"/>
      <c r="KAM66" s="120"/>
      <c r="KAN66" s="120"/>
      <c r="KAO66" s="120"/>
      <c r="KAP66" s="120"/>
      <c r="KAQ66" s="120"/>
      <c r="KAR66" s="120"/>
      <c r="KAS66" s="120"/>
      <c r="KAT66" s="120"/>
      <c r="KAU66" s="120"/>
      <c r="KAV66" s="120"/>
      <c r="KAW66" s="120"/>
      <c r="KAX66" s="120"/>
      <c r="KAY66" s="120"/>
      <c r="KAZ66" s="120"/>
      <c r="KBA66" s="120"/>
      <c r="KBB66" s="120"/>
      <c r="KBC66" s="120"/>
      <c r="KBD66" s="120"/>
      <c r="KBE66" s="120"/>
      <c r="KBF66" s="120"/>
      <c r="KBG66" s="120"/>
      <c r="KBH66" s="120"/>
      <c r="KBI66" s="120"/>
      <c r="KBJ66" s="120"/>
      <c r="KBK66" s="120"/>
      <c r="KBL66" s="120"/>
      <c r="KBM66" s="120"/>
      <c r="KBN66" s="120"/>
      <c r="KBO66" s="120"/>
      <c r="KBP66" s="120"/>
      <c r="KBQ66" s="120"/>
      <c r="KBR66" s="120"/>
      <c r="KBS66" s="120"/>
      <c r="KBT66" s="120"/>
      <c r="KBU66" s="120"/>
      <c r="KBV66" s="120"/>
      <c r="KBW66" s="120"/>
      <c r="KBX66" s="120"/>
      <c r="KBY66" s="120"/>
      <c r="KBZ66" s="120"/>
      <c r="KCA66" s="120"/>
      <c r="KCB66" s="120"/>
      <c r="KCC66" s="120"/>
      <c r="KCD66" s="120"/>
      <c r="KCE66" s="120"/>
      <c r="KCF66" s="120"/>
      <c r="KCG66" s="120"/>
      <c r="KCH66" s="120"/>
      <c r="KCI66" s="120"/>
      <c r="KCJ66" s="120"/>
      <c r="KCK66" s="120"/>
      <c r="KCL66" s="120"/>
      <c r="KCM66" s="120"/>
      <c r="KCN66" s="120"/>
      <c r="KCO66" s="120"/>
      <c r="KCP66" s="120"/>
      <c r="KCQ66" s="120"/>
      <c r="KCR66" s="120"/>
      <c r="KCS66" s="120"/>
      <c r="KCT66" s="120"/>
      <c r="KCU66" s="120"/>
      <c r="KCV66" s="120"/>
      <c r="KCW66" s="120"/>
      <c r="KCX66" s="120"/>
      <c r="KCY66" s="120"/>
      <c r="KCZ66" s="120"/>
      <c r="KDA66" s="120"/>
      <c r="KDB66" s="120"/>
      <c r="KDC66" s="120"/>
      <c r="KDD66" s="120"/>
      <c r="KDE66" s="120"/>
      <c r="KDF66" s="120"/>
      <c r="KDG66" s="120"/>
      <c r="KDH66" s="120"/>
      <c r="KDI66" s="120"/>
      <c r="KDJ66" s="120"/>
      <c r="KDK66" s="120"/>
      <c r="KDL66" s="120"/>
      <c r="KDM66" s="120"/>
      <c r="KDN66" s="120"/>
      <c r="KDO66" s="120"/>
      <c r="KDP66" s="120"/>
      <c r="KDQ66" s="120"/>
      <c r="KDR66" s="120"/>
      <c r="KDS66" s="120"/>
      <c r="KDT66" s="120"/>
      <c r="KDU66" s="120"/>
      <c r="KDV66" s="120"/>
      <c r="KDW66" s="120"/>
      <c r="KDX66" s="120"/>
      <c r="KDY66" s="120"/>
      <c r="KDZ66" s="120"/>
      <c r="KEA66" s="120"/>
      <c r="KEB66" s="120"/>
      <c r="KEC66" s="120"/>
      <c r="KED66" s="120"/>
      <c r="KEE66" s="120"/>
      <c r="KEF66" s="120"/>
      <c r="KEG66" s="120"/>
      <c r="KEH66" s="120"/>
      <c r="KEI66" s="120"/>
      <c r="KEJ66" s="120"/>
      <c r="KEK66" s="120"/>
      <c r="KEL66" s="120"/>
      <c r="KEM66" s="120"/>
      <c r="KEN66" s="120"/>
      <c r="KEO66" s="120"/>
      <c r="KEP66" s="120"/>
      <c r="KEQ66" s="120"/>
      <c r="KER66" s="120"/>
      <c r="KES66" s="120"/>
      <c r="KET66" s="120"/>
      <c r="KEU66" s="120"/>
      <c r="KEV66" s="120"/>
      <c r="KEW66" s="120"/>
      <c r="KEX66" s="120"/>
      <c r="KEY66" s="120"/>
      <c r="KEZ66" s="120"/>
      <c r="KFA66" s="120"/>
      <c r="KFB66" s="120"/>
      <c r="KFC66" s="120"/>
      <c r="KFD66" s="120"/>
      <c r="KFE66" s="120"/>
      <c r="KFF66" s="120"/>
      <c r="KFG66" s="120"/>
      <c r="KFH66" s="120"/>
      <c r="KFI66" s="120"/>
      <c r="KFJ66" s="120"/>
      <c r="KFK66" s="120"/>
      <c r="KFL66" s="120"/>
      <c r="KFM66" s="120"/>
      <c r="KFN66" s="120"/>
      <c r="KFO66" s="120"/>
      <c r="KFP66" s="120"/>
      <c r="KFQ66" s="120"/>
      <c r="KFR66" s="120"/>
      <c r="KFS66" s="120"/>
      <c r="KFT66" s="120"/>
      <c r="KFU66" s="120"/>
      <c r="KFV66" s="120"/>
      <c r="KFW66" s="120"/>
      <c r="KFX66" s="120"/>
      <c r="KFY66" s="120"/>
      <c r="KFZ66" s="120"/>
      <c r="KGA66" s="120"/>
      <c r="KGB66" s="120"/>
      <c r="KGC66" s="120"/>
      <c r="KGD66" s="120"/>
      <c r="KGE66" s="120"/>
      <c r="KGF66" s="120"/>
      <c r="KGG66" s="120"/>
      <c r="KGH66" s="120"/>
      <c r="KGI66" s="120"/>
      <c r="KGJ66" s="120"/>
      <c r="KGK66" s="120"/>
      <c r="KGL66" s="120"/>
      <c r="KGM66" s="120"/>
      <c r="KGN66" s="120"/>
      <c r="KGO66" s="120"/>
      <c r="KGP66" s="120"/>
      <c r="KGQ66" s="120"/>
      <c r="KGR66" s="120"/>
      <c r="KGS66" s="120"/>
      <c r="KGT66" s="120"/>
      <c r="KGU66" s="120"/>
      <c r="KGV66" s="120"/>
      <c r="KGW66" s="120"/>
      <c r="KGX66" s="120"/>
      <c r="KGY66" s="120"/>
      <c r="KGZ66" s="120"/>
      <c r="KHA66" s="120"/>
      <c r="KHB66" s="120"/>
      <c r="KHC66" s="120"/>
      <c r="KHD66" s="120"/>
      <c r="KHE66" s="120"/>
      <c r="KHF66" s="120"/>
      <c r="KHG66" s="120"/>
      <c r="KHH66" s="120"/>
      <c r="KHI66" s="120"/>
      <c r="KHJ66" s="120"/>
      <c r="KHK66" s="120"/>
      <c r="KHL66" s="120"/>
      <c r="KHM66" s="120"/>
      <c r="KHN66" s="120"/>
      <c r="KHO66" s="120"/>
      <c r="KHP66" s="120"/>
      <c r="KHQ66" s="120"/>
      <c r="KHR66" s="120"/>
      <c r="KHS66" s="120"/>
      <c r="KHT66" s="120"/>
      <c r="KHU66" s="120"/>
      <c r="KHV66" s="120"/>
      <c r="KHW66" s="120"/>
      <c r="KHX66" s="120"/>
      <c r="KHY66" s="120"/>
      <c r="KHZ66" s="120"/>
      <c r="KIA66" s="120"/>
      <c r="KIB66" s="120"/>
      <c r="KIC66" s="120"/>
      <c r="KID66" s="120"/>
      <c r="KIE66" s="120"/>
      <c r="KIF66" s="120"/>
      <c r="KIG66" s="120"/>
      <c r="KIH66" s="120"/>
      <c r="KII66" s="120"/>
      <c r="KIJ66" s="120"/>
      <c r="KIK66" s="120"/>
      <c r="KIL66" s="120"/>
      <c r="KIM66" s="120"/>
      <c r="KIN66" s="120"/>
      <c r="KIO66" s="120"/>
      <c r="KIP66" s="120"/>
      <c r="KIQ66" s="120"/>
      <c r="KIR66" s="120"/>
      <c r="KIS66" s="120"/>
      <c r="KIT66" s="120"/>
      <c r="KIU66" s="120"/>
      <c r="KIV66" s="120"/>
      <c r="KIW66" s="120"/>
      <c r="KIX66" s="120"/>
      <c r="KIY66" s="120"/>
      <c r="KIZ66" s="120"/>
      <c r="KJA66" s="120"/>
      <c r="KJB66" s="120"/>
      <c r="KJC66" s="120"/>
      <c r="KJD66" s="120"/>
      <c r="KJE66" s="120"/>
      <c r="KJF66" s="120"/>
      <c r="KJG66" s="120"/>
      <c r="KJH66" s="120"/>
      <c r="KJI66" s="120"/>
      <c r="KJJ66" s="120"/>
      <c r="KJK66" s="120"/>
      <c r="KJL66" s="120"/>
      <c r="KJM66" s="120"/>
      <c r="KJN66" s="120"/>
      <c r="KJO66" s="120"/>
      <c r="KJP66" s="120"/>
      <c r="KJQ66" s="120"/>
      <c r="KJR66" s="120"/>
      <c r="KJS66" s="120"/>
      <c r="KJT66" s="120"/>
      <c r="KJU66" s="120"/>
      <c r="KJV66" s="120"/>
      <c r="KJW66" s="120"/>
      <c r="KJX66" s="120"/>
      <c r="KJY66" s="120"/>
      <c r="KJZ66" s="120"/>
      <c r="KKA66" s="120"/>
      <c r="KKB66" s="120"/>
      <c r="KKC66" s="120"/>
      <c r="KKD66" s="120"/>
      <c r="KKE66" s="120"/>
      <c r="KKF66" s="120"/>
      <c r="KKG66" s="120"/>
      <c r="KKH66" s="120"/>
      <c r="KKI66" s="120"/>
      <c r="KKJ66" s="120"/>
      <c r="KKK66" s="120"/>
      <c r="KKL66" s="120"/>
      <c r="KKM66" s="120"/>
      <c r="KKN66" s="120"/>
      <c r="KKO66" s="120"/>
      <c r="KKP66" s="120"/>
      <c r="KKQ66" s="120"/>
      <c r="KKR66" s="120"/>
      <c r="KKS66" s="120"/>
      <c r="KKT66" s="120"/>
      <c r="KKU66" s="120"/>
      <c r="KKV66" s="120"/>
      <c r="KKW66" s="120"/>
      <c r="KKX66" s="120"/>
      <c r="KKY66" s="120"/>
      <c r="KKZ66" s="120"/>
      <c r="KLA66" s="120"/>
      <c r="KLB66" s="120"/>
      <c r="KLC66" s="120"/>
      <c r="KLD66" s="120"/>
      <c r="KLE66" s="120"/>
      <c r="KLF66" s="120"/>
      <c r="KLG66" s="120"/>
      <c r="KLH66" s="120"/>
      <c r="KLI66" s="120"/>
      <c r="KLJ66" s="120"/>
      <c r="KLK66" s="120"/>
      <c r="KLL66" s="120"/>
      <c r="KLM66" s="120"/>
      <c r="KLN66" s="120"/>
      <c r="KLO66" s="120"/>
      <c r="KLP66" s="120"/>
      <c r="KLQ66" s="120"/>
      <c r="KLR66" s="120"/>
      <c r="KLS66" s="120"/>
      <c r="KLT66" s="120"/>
      <c r="KLU66" s="120"/>
      <c r="KLV66" s="120"/>
      <c r="KLW66" s="120"/>
      <c r="KLX66" s="120"/>
      <c r="KLY66" s="120"/>
      <c r="KLZ66" s="120"/>
      <c r="KMA66" s="120"/>
      <c r="KMB66" s="120"/>
      <c r="KMC66" s="120"/>
      <c r="KMD66" s="120"/>
      <c r="KME66" s="120"/>
      <c r="KMF66" s="120"/>
      <c r="KMG66" s="120"/>
      <c r="KMH66" s="120"/>
      <c r="KMI66" s="120"/>
      <c r="KMJ66" s="120"/>
      <c r="KMK66" s="120"/>
      <c r="KML66" s="120"/>
      <c r="KMM66" s="120"/>
      <c r="KMN66" s="120"/>
      <c r="KMO66" s="120"/>
      <c r="KMP66" s="120"/>
      <c r="KMQ66" s="120"/>
      <c r="KMR66" s="120"/>
      <c r="KMS66" s="120"/>
      <c r="KMT66" s="120"/>
      <c r="KMU66" s="120"/>
      <c r="KMV66" s="120"/>
      <c r="KMW66" s="120"/>
      <c r="KMX66" s="120"/>
      <c r="KMY66" s="120"/>
      <c r="KMZ66" s="120"/>
      <c r="KNA66" s="120"/>
      <c r="KNB66" s="120"/>
      <c r="KNC66" s="120"/>
      <c r="KND66" s="120"/>
      <c r="KNE66" s="120"/>
      <c r="KNF66" s="120"/>
      <c r="KNG66" s="120"/>
      <c r="KNH66" s="120"/>
      <c r="KNI66" s="120"/>
      <c r="KNJ66" s="120"/>
      <c r="KNK66" s="120"/>
      <c r="KNL66" s="120"/>
      <c r="KNM66" s="120"/>
      <c r="KNN66" s="120"/>
      <c r="KNO66" s="120"/>
      <c r="KNP66" s="120"/>
      <c r="KNQ66" s="120"/>
      <c r="KNR66" s="120"/>
      <c r="KNS66" s="120"/>
      <c r="KNT66" s="120"/>
      <c r="KNU66" s="120"/>
      <c r="KNV66" s="120"/>
      <c r="KNW66" s="120"/>
      <c r="KNX66" s="120"/>
      <c r="KNY66" s="120"/>
      <c r="KNZ66" s="120"/>
      <c r="KOA66" s="120"/>
      <c r="KOB66" s="120"/>
      <c r="KOC66" s="120"/>
      <c r="KOD66" s="120"/>
      <c r="KOE66" s="120"/>
      <c r="KOF66" s="120"/>
      <c r="KOG66" s="120"/>
      <c r="KOH66" s="120"/>
      <c r="KOI66" s="120"/>
      <c r="KOJ66" s="120"/>
      <c r="KOK66" s="120"/>
      <c r="KOL66" s="120"/>
      <c r="KOM66" s="120"/>
      <c r="KON66" s="120"/>
      <c r="KOO66" s="120"/>
      <c r="KOP66" s="120"/>
      <c r="KOQ66" s="120"/>
      <c r="KOR66" s="120"/>
      <c r="KOS66" s="120"/>
      <c r="KOT66" s="120"/>
      <c r="KOU66" s="120"/>
      <c r="KOV66" s="120"/>
      <c r="KOW66" s="120"/>
      <c r="KOX66" s="120"/>
      <c r="KOY66" s="120"/>
      <c r="KOZ66" s="120"/>
      <c r="KPA66" s="120"/>
      <c r="KPB66" s="120"/>
      <c r="KPC66" s="120"/>
      <c r="KPD66" s="120"/>
      <c r="KPE66" s="120"/>
      <c r="KPF66" s="120"/>
      <c r="KPG66" s="120"/>
      <c r="KPH66" s="120"/>
      <c r="KPI66" s="120"/>
      <c r="KPJ66" s="120"/>
      <c r="KPK66" s="120"/>
      <c r="KPL66" s="120"/>
      <c r="KPM66" s="120"/>
      <c r="KPN66" s="120"/>
      <c r="KPO66" s="120"/>
      <c r="KPP66" s="120"/>
      <c r="KPQ66" s="120"/>
      <c r="KPR66" s="120"/>
      <c r="KPS66" s="120"/>
      <c r="KPT66" s="120"/>
      <c r="KPU66" s="120"/>
      <c r="KPV66" s="120"/>
      <c r="KPW66" s="120"/>
      <c r="KPX66" s="120"/>
      <c r="KPY66" s="120"/>
      <c r="KPZ66" s="120"/>
      <c r="KQA66" s="120"/>
      <c r="KQB66" s="120"/>
      <c r="KQC66" s="120"/>
      <c r="KQD66" s="120"/>
      <c r="KQE66" s="120"/>
      <c r="KQF66" s="120"/>
      <c r="KQG66" s="120"/>
      <c r="KQH66" s="120"/>
      <c r="KQI66" s="120"/>
      <c r="KQJ66" s="120"/>
      <c r="KQK66" s="120"/>
      <c r="KQL66" s="120"/>
      <c r="KQM66" s="120"/>
      <c r="KQN66" s="120"/>
      <c r="KQO66" s="120"/>
      <c r="KQP66" s="120"/>
      <c r="KQQ66" s="120"/>
      <c r="KQR66" s="120"/>
      <c r="KQS66" s="120"/>
      <c r="KQT66" s="120"/>
      <c r="KQU66" s="120"/>
      <c r="KQV66" s="120"/>
      <c r="KQW66" s="120"/>
      <c r="KQX66" s="120"/>
      <c r="KQY66" s="120"/>
      <c r="KQZ66" s="120"/>
      <c r="KRA66" s="120"/>
      <c r="KRB66" s="120"/>
      <c r="KRC66" s="120"/>
      <c r="KRD66" s="120"/>
      <c r="KRE66" s="120"/>
      <c r="KRF66" s="120"/>
      <c r="KRG66" s="120"/>
      <c r="KRH66" s="120"/>
      <c r="KRI66" s="120"/>
      <c r="KRJ66" s="120"/>
      <c r="KRK66" s="120"/>
      <c r="KRL66" s="120"/>
      <c r="KRM66" s="120"/>
      <c r="KRN66" s="120"/>
      <c r="KRO66" s="120"/>
      <c r="KRP66" s="120"/>
      <c r="KRQ66" s="120"/>
      <c r="KRR66" s="120"/>
      <c r="KRS66" s="120"/>
      <c r="KRT66" s="120"/>
      <c r="KRU66" s="120"/>
      <c r="KRV66" s="120"/>
      <c r="KRW66" s="120"/>
      <c r="KRX66" s="120"/>
      <c r="KRY66" s="120"/>
      <c r="KRZ66" s="120"/>
      <c r="KSA66" s="120"/>
      <c r="KSB66" s="120"/>
      <c r="KSC66" s="120"/>
      <c r="KSD66" s="120"/>
      <c r="KSE66" s="120"/>
      <c r="KSF66" s="120"/>
      <c r="KSG66" s="120"/>
      <c r="KSH66" s="120"/>
      <c r="KSI66" s="120"/>
      <c r="KSJ66" s="120"/>
      <c r="KSK66" s="120"/>
      <c r="KSL66" s="120"/>
      <c r="KSM66" s="120"/>
      <c r="KSN66" s="120"/>
      <c r="KSO66" s="120"/>
      <c r="KSP66" s="120"/>
      <c r="KSQ66" s="120"/>
      <c r="KSR66" s="120"/>
      <c r="KSS66" s="120"/>
      <c r="KST66" s="120"/>
      <c r="KSU66" s="120"/>
      <c r="KSV66" s="120"/>
      <c r="KSW66" s="120"/>
      <c r="KSX66" s="120"/>
      <c r="KSY66" s="120"/>
      <c r="KSZ66" s="120"/>
      <c r="KTA66" s="120"/>
      <c r="KTB66" s="120"/>
      <c r="KTC66" s="120"/>
      <c r="KTD66" s="120"/>
      <c r="KTE66" s="120"/>
      <c r="KTF66" s="120"/>
      <c r="KTG66" s="120"/>
      <c r="KTH66" s="120"/>
      <c r="KTI66" s="120"/>
      <c r="KTJ66" s="120"/>
      <c r="KTK66" s="120"/>
      <c r="KTL66" s="120"/>
      <c r="KTM66" s="120"/>
      <c r="KTN66" s="120"/>
      <c r="KTO66" s="120"/>
      <c r="KTP66" s="120"/>
      <c r="KTQ66" s="120"/>
      <c r="KTR66" s="120"/>
      <c r="KTS66" s="120"/>
      <c r="KTT66" s="120"/>
      <c r="KTU66" s="120"/>
      <c r="KTV66" s="120"/>
      <c r="KTW66" s="120"/>
      <c r="KTX66" s="120"/>
      <c r="KTY66" s="120"/>
      <c r="KTZ66" s="120"/>
      <c r="KUA66" s="120"/>
      <c r="KUB66" s="120"/>
      <c r="KUC66" s="120"/>
      <c r="KUD66" s="120"/>
      <c r="KUE66" s="120"/>
      <c r="KUF66" s="120"/>
      <c r="KUG66" s="120"/>
      <c r="KUH66" s="120"/>
      <c r="KUI66" s="120"/>
      <c r="KUJ66" s="120"/>
      <c r="KUK66" s="120"/>
      <c r="KUL66" s="120"/>
      <c r="KUM66" s="120"/>
      <c r="KUN66" s="120"/>
      <c r="KUO66" s="120"/>
      <c r="KUP66" s="120"/>
      <c r="KUQ66" s="120"/>
      <c r="KUR66" s="120"/>
      <c r="KUS66" s="120"/>
      <c r="KUT66" s="120"/>
      <c r="KUU66" s="120"/>
      <c r="KUV66" s="120"/>
      <c r="KUW66" s="120"/>
      <c r="KUX66" s="120"/>
      <c r="KUY66" s="120"/>
      <c r="KUZ66" s="120"/>
      <c r="KVA66" s="120"/>
      <c r="KVB66" s="120"/>
      <c r="KVC66" s="120"/>
      <c r="KVD66" s="120"/>
      <c r="KVE66" s="120"/>
      <c r="KVF66" s="120"/>
      <c r="KVG66" s="120"/>
      <c r="KVH66" s="120"/>
      <c r="KVI66" s="120"/>
      <c r="KVJ66" s="120"/>
      <c r="KVK66" s="120"/>
      <c r="KVL66" s="120"/>
      <c r="KVM66" s="120"/>
      <c r="KVN66" s="120"/>
      <c r="KVO66" s="120"/>
      <c r="KVP66" s="120"/>
      <c r="KVQ66" s="120"/>
      <c r="KVR66" s="120"/>
      <c r="KVS66" s="120"/>
      <c r="KVT66" s="120"/>
      <c r="KVU66" s="120"/>
      <c r="KVV66" s="120"/>
      <c r="KVW66" s="120"/>
      <c r="KVX66" s="120"/>
      <c r="KVY66" s="120"/>
      <c r="KVZ66" s="120"/>
      <c r="KWA66" s="120"/>
      <c r="KWB66" s="120"/>
      <c r="KWC66" s="120"/>
      <c r="KWD66" s="120"/>
      <c r="KWE66" s="120"/>
      <c r="KWF66" s="120"/>
      <c r="KWG66" s="120"/>
      <c r="KWH66" s="120"/>
      <c r="KWI66" s="120"/>
      <c r="KWJ66" s="120"/>
      <c r="KWK66" s="120"/>
      <c r="KWL66" s="120"/>
      <c r="KWM66" s="120"/>
      <c r="KWN66" s="120"/>
      <c r="KWO66" s="120"/>
      <c r="KWP66" s="120"/>
      <c r="KWQ66" s="120"/>
      <c r="KWR66" s="120"/>
      <c r="KWS66" s="120"/>
      <c r="KWT66" s="120"/>
      <c r="KWU66" s="120"/>
      <c r="KWV66" s="120"/>
      <c r="KWW66" s="120"/>
      <c r="KWX66" s="120"/>
      <c r="KWY66" s="120"/>
      <c r="KWZ66" s="120"/>
      <c r="KXA66" s="120"/>
      <c r="KXB66" s="120"/>
      <c r="KXC66" s="120"/>
      <c r="KXD66" s="120"/>
      <c r="KXE66" s="120"/>
      <c r="KXF66" s="120"/>
      <c r="KXG66" s="120"/>
      <c r="KXH66" s="120"/>
      <c r="KXI66" s="120"/>
      <c r="KXJ66" s="120"/>
      <c r="KXK66" s="120"/>
      <c r="KXL66" s="120"/>
      <c r="KXM66" s="120"/>
      <c r="KXN66" s="120"/>
      <c r="KXO66" s="120"/>
      <c r="KXP66" s="120"/>
      <c r="KXQ66" s="120"/>
      <c r="KXR66" s="120"/>
      <c r="KXS66" s="120"/>
      <c r="KXT66" s="120"/>
      <c r="KXU66" s="120"/>
      <c r="KXV66" s="120"/>
      <c r="KXW66" s="120"/>
      <c r="KXX66" s="120"/>
      <c r="KXY66" s="120"/>
      <c r="KXZ66" s="120"/>
      <c r="KYA66" s="120"/>
      <c r="KYB66" s="120"/>
      <c r="KYC66" s="120"/>
      <c r="KYD66" s="120"/>
      <c r="KYE66" s="120"/>
      <c r="KYF66" s="120"/>
      <c r="KYG66" s="120"/>
      <c r="KYH66" s="120"/>
      <c r="KYI66" s="120"/>
      <c r="KYJ66" s="120"/>
      <c r="KYK66" s="120"/>
      <c r="KYL66" s="120"/>
      <c r="KYM66" s="120"/>
      <c r="KYN66" s="120"/>
      <c r="KYO66" s="120"/>
      <c r="KYP66" s="120"/>
      <c r="KYQ66" s="120"/>
      <c r="KYR66" s="120"/>
      <c r="KYS66" s="120"/>
      <c r="KYT66" s="120"/>
      <c r="KYU66" s="120"/>
      <c r="KYV66" s="120"/>
      <c r="KYW66" s="120"/>
      <c r="KYX66" s="120"/>
      <c r="KYY66" s="120"/>
      <c r="KYZ66" s="120"/>
      <c r="KZA66" s="120"/>
      <c r="KZB66" s="120"/>
      <c r="KZC66" s="120"/>
      <c r="KZD66" s="120"/>
      <c r="KZE66" s="120"/>
      <c r="KZF66" s="120"/>
      <c r="KZG66" s="120"/>
      <c r="KZH66" s="120"/>
      <c r="KZI66" s="120"/>
      <c r="KZJ66" s="120"/>
      <c r="KZK66" s="120"/>
      <c r="KZL66" s="120"/>
      <c r="KZM66" s="120"/>
      <c r="KZN66" s="120"/>
      <c r="KZO66" s="120"/>
      <c r="KZP66" s="120"/>
      <c r="KZQ66" s="120"/>
      <c r="KZR66" s="120"/>
      <c r="KZS66" s="120"/>
      <c r="KZT66" s="120"/>
      <c r="KZU66" s="120"/>
      <c r="KZV66" s="120"/>
      <c r="KZW66" s="120"/>
      <c r="KZX66" s="120"/>
      <c r="KZY66" s="120"/>
      <c r="KZZ66" s="120"/>
      <c r="LAA66" s="120"/>
      <c r="LAB66" s="120"/>
      <c r="LAC66" s="120"/>
      <c r="LAD66" s="120"/>
      <c r="LAE66" s="120"/>
      <c r="LAF66" s="120"/>
      <c r="LAG66" s="120"/>
      <c r="LAH66" s="120"/>
      <c r="LAI66" s="120"/>
      <c r="LAJ66" s="120"/>
      <c r="LAK66" s="120"/>
      <c r="LAL66" s="120"/>
      <c r="LAM66" s="120"/>
      <c r="LAN66" s="120"/>
      <c r="LAO66" s="120"/>
      <c r="LAP66" s="120"/>
      <c r="LAQ66" s="120"/>
      <c r="LAR66" s="120"/>
      <c r="LAS66" s="120"/>
      <c r="LAT66" s="120"/>
      <c r="LAU66" s="120"/>
      <c r="LAV66" s="120"/>
      <c r="LAW66" s="120"/>
      <c r="LAX66" s="120"/>
      <c r="LAY66" s="120"/>
      <c r="LAZ66" s="120"/>
      <c r="LBA66" s="120"/>
      <c r="LBB66" s="120"/>
      <c r="LBC66" s="120"/>
      <c r="LBD66" s="120"/>
      <c r="LBE66" s="120"/>
      <c r="LBF66" s="120"/>
      <c r="LBG66" s="120"/>
      <c r="LBH66" s="120"/>
      <c r="LBI66" s="120"/>
      <c r="LBJ66" s="120"/>
      <c r="LBK66" s="120"/>
      <c r="LBL66" s="120"/>
      <c r="LBM66" s="120"/>
      <c r="LBN66" s="120"/>
      <c r="LBO66" s="120"/>
      <c r="LBP66" s="120"/>
      <c r="LBQ66" s="120"/>
      <c r="LBR66" s="120"/>
      <c r="LBS66" s="120"/>
      <c r="LBT66" s="120"/>
      <c r="LBU66" s="120"/>
      <c r="LBV66" s="120"/>
      <c r="LBW66" s="120"/>
      <c r="LBX66" s="120"/>
      <c r="LBY66" s="120"/>
      <c r="LBZ66" s="120"/>
      <c r="LCA66" s="120"/>
      <c r="LCB66" s="120"/>
      <c r="LCC66" s="120"/>
      <c r="LCD66" s="120"/>
      <c r="LCE66" s="120"/>
      <c r="LCF66" s="120"/>
      <c r="LCG66" s="120"/>
      <c r="LCH66" s="120"/>
      <c r="LCI66" s="120"/>
      <c r="LCJ66" s="120"/>
      <c r="LCK66" s="120"/>
      <c r="LCL66" s="120"/>
      <c r="LCM66" s="120"/>
      <c r="LCN66" s="120"/>
      <c r="LCO66" s="120"/>
      <c r="LCP66" s="120"/>
      <c r="LCQ66" s="120"/>
      <c r="LCR66" s="120"/>
      <c r="LCS66" s="120"/>
      <c r="LCT66" s="120"/>
      <c r="LCU66" s="120"/>
      <c r="LCV66" s="120"/>
      <c r="LCW66" s="120"/>
      <c r="LCX66" s="120"/>
      <c r="LCY66" s="120"/>
      <c r="LCZ66" s="120"/>
      <c r="LDA66" s="120"/>
      <c r="LDB66" s="120"/>
      <c r="LDC66" s="120"/>
      <c r="LDD66" s="120"/>
      <c r="LDE66" s="120"/>
      <c r="LDF66" s="120"/>
      <c r="LDG66" s="120"/>
      <c r="LDH66" s="120"/>
      <c r="LDI66" s="120"/>
      <c r="LDJ66" s="120"/>
      <c r="LDK66" s="120"/>
      <c r="LDL66" s="120"/>
      <c r="LDM66" s="120"/>
      <c r="LDN66" s="120"/>
      <c r="LDO66" s="120"/>
      <c r="LDP66" s="120"/>
      <c r="LDQ66" s="120"/>
      <c r="LDR66" s="120"/>
      <c r="LDS66" s="120"/>
      <c r="LDT66" s="120"/>
      <c r="LDU66" s="120"/>
      <c r="LDV66" s="120"/>
      <c r="LDW66" s="120"/>
      <c r="LDX66" s="120"/>
      <c r="LDY66" s="120"/>
      <c r="LDZ66" s="120"/>
      <c r="LEA66" s="120"/>
      <c r="LEB66" s="120"/>
      <c r="LEC66" s="120"/>
      <c r="LED66" s="120"/>
      <c r="LEE66" s="120"/>
      <c r="LEF66" s="120"/>
      <c r="LEG66" s="120"/>
      <c r="LEH66" s="120"/>
      <c r="LEI66" s="120"/>
      <c r="LEJ66" s="120"/>
      <c r="LEK66" s="120"/>
      <c r="LEL66" s="120"/>
      <c r="LEM66" s="120"/>
      <c r="LEN66" s="120"/>
      <c r="LEO66" s="120"/>
      <c r="LEP66" s="120"/>
      <c r="LEQ66" s="120"/>
      <c r="LER66" s="120"/>
      <c r="LES66" s="120"/>
      <c r="LET66" s="120"/>
      <c r="LEU66" s="120"/>
      <c r="LEV66" s="120"/>
      <c r="LEW66" s="120"/>
      <c r="LEX66" s="120"/>
      <c r="LEY66" s="120"/>
      <c r="LEZ66" s="120"/>
      <c r="LFA66" s="120"/>
      <c r="LFB66" s="120"/>
      <c r="LFC66" s="120"/>
      <c r="LFD66" s="120"/>
      <c r="LFE66" s="120"/>
      <c r="LFF66" s="120"/>
      <c r="LFG66" s="120"/>
      <c r="LFH66" s="120"/>
      <c r="LFI66" s="120"/>
      <c r="LFJ66" s="120"/>
      <c r="LFK66" s="120"/>
      <c r="LFL66" s="120"/>
      <c r="LFM66" s="120"/>
      <c r="LFN66" s="120"/>
      <c r="LFO66" s="120"/>
      <c r="LFP66" s="120"/>
      <c r="LFQ66" s="120"/>
      <c r="LFR66" s="120"/>
      <c r="LFS66" s="120"/>
      <c r="LFT66" s="120"/>
      <c r="LFU66" s="120"/>
      <c r="LFV66" s="120"/>
      <c r="LFW66" s="120"/>
      <c r="LFX66" s="120"/>
      <c r="LFY66" s="120"/>
      <c r="LFZ66" s="120"/>
      <c r="LGA66" s="120"/>
      <c r="LGB66" s="120"/>
      <c r="LGC66" s="120"/>
      <c r="LGD66" s="120"/>
      <c r="LGE66" s="120"/>
      <c r="LGF66" s="120"/>
      <c r="LGG66" s="120"/>
      <c r="LGH66" s="120"/>
      <c r="LGI66" s="120"/>
      <c r="LGJ66" s="120"/>
      <c r="LGK66" s="120"/>
      <c r="LGL66" s="120"/>
      <c r="LGM66" s="120"/>
      <c r="LGN66" s="120"/>
      <c r="LGO66" s="120"/>
      <c r="LGP66" s="120"/>
      <c r="LGQ66" s="120"/>
      <c r="LGR66" s="120"/>
      <c r="LGS66" s="120"/>
      <c r="LGT66" s="120"/>
      <c r="LGU66" s="120"/>
      <c r="LGV66" s="120"/>
      <c r="LGW66" s="120"/>
      <c r="LGX66" s="120"/>
      <c r="LGY66" s="120"/>
      <c r="LGZ66" s="120"/>
      <c r="LHA66" s="120"/>
      <c r="LHB66" s="120"/>
      <c r="LHC66" s="120"/>
      <c r="LHD66" s="120"/>
      <c r="LHE66" s="120"/>
      <c r="LHF66" s="120"/>
      <c r="LHG66" s="120"/>
      <c r="LHH66" s="120"/>
      <c r="LHI66" s="120"/>
      <c r="LHJ66" s="120"/>
      <c r="LHK66" s="120"/>
      <c r="LHL66" s="120"/>
      <c r="LHM66" s="120"/>
      <c r="LHN66" s="120"/>
      <c r="LHO66" s="120"/>
      <c r="LHP66" s="120"/>
      <c r="LHQ66" s="120"/>
      <c r="LHR66" s="120"/>
      <c r="LHS66" s="120"/>
      <c r="LHT66" s="120"/>
      <c r="LHU66" s="120"/>
      <c r="LHV66" s="120"/>
      <c r="LHW66" s="120"/>
      <c r="LHX66" s="120"/>
      <c r="LHY66" s="120"/>
      <c r="LHZ66" s="120"/>
      <c r="LIA66" s="120"/>
      <c r="LIB66" s="120"/>
      <c r="LIC66" s="120"/>
      <c r="LID66" s="120"/>
      <c r="LIE66" s="120"/>
      <c r="LIF66" s="120"/>
      <c r="LIG66" s="120"/>
      <c r="LIH66" s="120"/>
      <c r="LII66" s="120"/>
      <c r="LIJ66" s="120"/>
      <c r="LIK66" s="120"/>
      <c r="LIL66" s="120"/>
      <c r="LIM66" s="120"/>
      <c r="LIN66" s="120"/>
      <c r="LIO66" s="120"/>
      <c r="LIP66" s="120"/>
      <c r="LIQ66" s="120"/>
      <c r="LIR66" s="120"/>
      <c r="LIS66" s="120"/>
      <c r="LIT66" s="120"/>
      <c r="LIU66" s="120"/>
      <c r="LIV66" s="120"/>
      <c r="LIW66" s="120"/>
      <c r="LIX66" s="120"/>
      <c r="LIY66" s="120"/>
      <c r="LIZ66" s="120"/>
      <c r="LJA66" s="120"/>
      <c r="LJB66" s="120"/>
      <c r="LJC66" s="120"/>
      <c r="LJD66" s="120"/>
      <c r="LJE66" s="120"/>
      <c r="LJF66" s="120"/>
      <c r="LJG66" s="120"/>
      <c r="LJH66" s="120"/>
      <c r="LJI66" s="120"/>
      <c r="LJJ66" s="120"/>
      <c r="LJK66" s="120"/>
      <c r="LJL66" s="120"/>
      <c r="LJM66" s="120"/>
      <c r="LJN66" s="120"/>
      <c r="LJO66" s="120"/>
      <c r="LJP66" s="120"/>
      <c r="LJQ66" s="120"/>
      <c r="LJR66" s="120"/>
      <c r="LJS66" s="120"/>
      <c r="LJT66" s="120"/>
      <c r="LJU66" s="120"/>
      <c r="LJV66" s="120"/>
      <c r="LJW66" s="120"/>
      <c r="LJX66" s="120"/>
      <c r="LJY66" s="120"/>
      <c r="LJZ66" s="120"/>
      <c r="LKA66" s="120"/>
      <c r="LKB66" s="120"/>
      <c r="LKC66" s="120"/>
      <c r="LKD66" s="120"/>
      <c r="LKE66" s="120"/>
      <c r="LKF66" s="120"/>
      <c r="LKG66" s="120"/>
      <c r="LKH66" s="120"/>
      <c r="LKI66" s="120"/>
      <c r="LKJ66" s="120"/>
      <c r="LKK66" s="120"/>
      <c r="LKL66" s="120"/>
      <c r="LKM66" s="120"/>
      <c r="LKN66" s="120"/>
      <c r="LKO66" s="120"/>
      <c r="LKP66" s="120"/>
      <c r="LKQ66" s="120"/>
      <c r="LKR66" s="120"/>
      <c r="LKS66" s="120"/>
      <c r="LKT66" s="120"/>
      <c r="LKU66" s="120"/>
      <c r="LKV66" s="120"/>
      <c r="LKW66" s="120"/>
      <c r="LKX66" s="120"/>
      <c r="LKY66" s="120"/>
      <c r="LKZ66" s="120"/>
      <c r="LLA66" s="120"/>
      <c r="LLB66" s="120"/>
      <c r="LLC66" s="120"/>
      <c r="LLD66" s="120"/>
      <c r="LLE66" s="120"/>
      <c r="LLF66" s="120"/>
      <c r="LLG66" s="120"/>
      <c r="LLH66" s="120"/>
      <c r="LLI66" s="120"/>
      <c r="LLJ66" s="120"/>
      <c r="LLK66" s="120"/>
      <c r="LLL66" s="120"/>
      <c r="LLM66" s="120"/>
      <c r="LLN66" s="120"/>
      <c r="LLO66" s="120"/>
      <c r="LLP66" s="120"/>
      <c r="LLQ66" s="120"/>
      <c r="LLR66" s="120"/>
      <c r="LLS66" s="120"/>
      <c r="LLT66" s="120"/>
      <c r="LLU66" s="120"/>
      <c r="LLV66" s="120"/>
      <c r="LLW66" s="120"/>
      <c r="LLX66" s="120"/>
      <c r="LLY66" s="120"/>
      <c r="LLZ66" s="120"/>
      <c r="LMA66" s="120"/>
      <c r="LMB66" s="120"/>
      <c r="LMC66" s="120"/>
      <c r="LMD66" s="120"/>
      <c r="LME66" s="120"/>
      <c r="LMF66" s="120"/>
      <c r="LMG66" s="120"/>
      <c r="LMH66" s="120"/>
      <c r="LMI66" s="120"/>
      <c r="LMJ66" s="120"/>
      <c r="LMK66" s="120"/>
      <c r="LML66" s="120"/>
      <c r="LMM66" s="120"/>
      <c r="LMN66" s="120"/>
      <c r="LMO66" s="120"/>
      <c r="LMP66" s="120"/>
      <c r="LMQ66" s="120"/>
      <c r="LMR66" s="120"/>
      <c r="LMS66" s="120"/>
      <c r="LMT66" s="120"/>
      <c r="LMU66" s="120"/>
      <c r="LMV66" s="120"/>
      <c r="LMW66" s="120"/>
      <c r="LMX66" s="120"/>
      <c r="LMY66" s="120"/>
      <c r="LMZ66" s="120"/>
      <c r="LNA66" s="120"/>
      <c r="LNB66" s="120"/>
      <c r="LNC66" s="120"/>
      <c r="LND66" s="120"/>
      <c r="LNE66" s="120"/>
      <c r="LNF66" s="120"/>
      <c r="LNG66" s="120"/>
      <c r="LNH66" s="120"/>
      <c r="LNI66" s="120"/>
      <c r="LNJ66" s="120"/>
      <c r="LNK66" s="120"/>
      <c r="LNL66" s="120"/>
      <c r="LNM66" s="120"/>
      <c r="LNN66" s="120"/>
      <c r="LNO66" s="120"/>
      <c r="LNP66" s="120"/>
      <c r="LNQ66" s="120"/>
      <c r="LNR66" s="120"/>
      <c r="LNS66" s="120"/>
      <c r="LNT66" s="120"/>
      <c r="LNU66" s="120"/>
      <c r="LNV66" s="120"/>
      <c r="LNW66" s="120"/>
      <c r="LNX66" s="120"/>
      <c r="LNY66" s="120"/>
      <c r="LNZ66" s="120"/>
      <c r="LOA66" s="120"/>
      <c r="LOB66" s="120"/>
      <c r="LOC66" s="120"/>
      <c r="LOD66" s="120"/>
      <c r="LOE66" s="120"/>
      <c r="LOF66" s="120"/>
      <c r="LOG66" s="120"/>
      <c r="LOH66" s="120"/>
      <c r="LOI66" s="120"/>
      <c r="LOJ66" s="120"/>
      <c r="LOK66" s="120"/>
      <c r="LOL66" s="120"/>
      <c r="LOM66" s="120"/>
      <c r="LON66" s="120"/>
      <c r="LOO66" s="120"/>
      <c r="LOP66" s="120"/>
      <c r="LOQ66" s="120"/>
      <c r="LOR66" s="120"/>
      <c r="LOS66" s="120"/>
      <c r="LOT66" s="120"/>
      <c r="LOU66" s="120"/>
      <c r="LOV66" s="120"/>
      <c r="LOW66" s="120"/>
      <c r="LOX66" s="120"/>
      <c r="LOY66" s="120"/>
      <c r="LOZ66" s="120"/>
      <c r="LPA66" s="120"/>
      <c r="LPB66" s="120"/>
      <c r="LPC66" s="120"/>
      <c r="LPD66" s="120"/>
      <c r="LPE66" s="120"/>
      <c r="LPF66" s="120"/>
      <c r="LPG66" s="120"/>
      <c r="LPH66" s="120"/>
      <c r="LPI66" s="120"/>
      <c r="LPJ66" s="120"/>
      <c r="LPK66" s="120"/>
      <c r="LPL66" s="120"/>
      <c r="LPM66" s="120"/>
      <c r="LPN66" s="120"/>
      <c r="LPO66" s="120"/>
      <c r="LPP66" s="120"/>
      <c r="LPQ66" s="120"/>
      <c r="LPR66" s="120"/>
      <c r="LPS66" s="120"/>
      <c r="LPT66" s="120"/>
      <c r="LPU66" s="120"/>
      <c r="LPV66" s="120"/>
      <c r="LPW66" s="120"/>
      <c r="LPX66" s="120"/>
      <c r="LPY66" s="120"/>
      <c r="LPZ66" s="120"/>
      <c r="LQA66" s="120"/>
      <c r="LQB66" s="120"/>
      <c r="LQC66" s="120"/>
      <c r="LQD66" s="120"/>
      <c r="LQE66" s="120"/>
      <c r="LQF66" s="120"/>
      <c r="LQG66" s="120"/>
      <c r="LQH66" s="120"/>
      <c r="LQI66" s="120"/>
      <c r="LQJ66" s="120"/>
      <c r="LQK66" s="120"/>
      <c r="LQL66" s="120"/>
      <c r="LQM66" s="120"/>
      <c r="LQN66" s="120"/>
      <c r="LQO66" s="120"/>
      <c r="LQP66" s="120"/>
      <c r="LQQ66" s="120"/>
      <c r="LQR66" s="120"/>
      <c r="LQS66" s="120"/>
      <c r="LQT66" s="120"/>
      <c r="LQU66" s="120"/>
      <c r="LQV66" s="120"/>
      <c r="LQW66" s="120"/>
      <c r="LQX66" s="120"/>
      <c r="LQY66" s="120"/>
      <c r="LQZ66" s="120"/>
      <c r="LRA66" s="120"/>
      <c r="LRB66" s="120"/>
      <c r="LRC66" s="120"/>
      <c r="LRD66" s="120"/>
      <c r="LRE66" s="120"/>
      <c r="LRF66" s="120"/>
      <c r="LRG66" s="120"/>
      <c r="LRH66" s="120"/>
      <c r="LRI66" s="120"/>
      <c r="LRJ66" s="120"/>
      <c r="LRK66" s="120"/>
      <c r="LRL66" s="120"/>
      <c r="LRM66" s="120"/>
      <c r="LRN66" s="120"/>
      <c r="LRO66" s="120"/>
      <c r="LRP66" s="120"/>
      <c r="LRQ66" s="120"/>
      <c r="LRR66" s="120"/>
      <c r="LRS66" s="120"/>
      <c r="LRT66" s="120"/>
      <c r="LRU66" s="120"/>
      <c r="LRV66" s="120"/>
      <c r="LRW66" s="120"/>
      <c r="LRX66" s="120"/>
      <c r="LRY66" s="120"/>
      <c r="LRZ66" s="120"/>
      <c r="LSA66" s="120"/>
      <c r="LSB66" s="120"/>
      <c r="LSC66" s="120"/>
      <c r="LSD66" s="120"/>
      <c r="LSE66" s="120"/>
      <c r="LSF66" s="120"/>
      <c r="LSG66" s="120"/>
      <c r="LSH66" s="120"/>
      <c r="LSI66" s="120"/>
      <c r="LSJ66" s="120"/>
      <c r="LSK66" s="120"/>
      <c r="LSL66" s="120"/>
      <c r="LSM66" s="120"/>
      <c r="LSN66" s="120"/>
      <c r="LSO66" s="120"/>
      <c r="LSP66" s="120"/>
      <c r="LSQ66" s="120"/>
      <c r="LSR66" s="120"/>
      <c r="LSS66" s="120"/>
      <c r="LST66" s="120"/>
      <c r="LSU66" s="120"/>
      <c r="LSV66" s="120"/>
      <c r="LSW66" s="120"/>
      <c r="LSX66" s="120"/>
      <c r="LSY66" s="120"/>
      <c r="LSZ66" s="120"/>
      <c r="LTA66" s="120"/>
      <c r="LTB66" s="120"/>
      <c r="LTC66" s="120"/>
      <c r="LTD66" s="120"/>
      <c r="LTE66" s="120"/>
      <c r="LTF66" s="120"/>
      <c r="LTG66" s="120"/>
      <c r="LTH66" s="120"/>
      <c r="LTI66" s="120"/>
      <c r="LTJ66" s="120"/>
      <c r="LTK66" s="120"/>
      <c r="LTL66" s="120"/>
      <c r="LTM66" s="120"/>
      <c r="LTN66" s="120"/>
      <c r="LTO66" s="120"/>
      <c r="LTP66" s="120"/>
      <c r="LTQ66" s="120"/>
      <c r="LTR66" s="120"/>
      <c r="LTS66" s="120"/>
      <c r="LTT66" s="120"/>
      <c r="LTU66" s="120"/>
      <c r="LTV66" s="120"/>
      <c r="LTW66" s="120"/>
      <c r="LTX66" s="120"/>
      <c r="LTY66" s="120"/>
      <c r="LTZ66" s="120"/>
      <c r="LUA66" s="120"/>
      <c r="LUB66" s="120"/>
      <c r="LUC66" s="120"/>
      <c r="LUD66" s="120"/>
      <c r="LUE66" s="120"/>
      <c r="LUF66" s="120"/>
      <c r="LUG66" s="120"/>
      <c r="LUH66" s="120"/>
      <c r="LUI66" s="120"/>
      <c r="LUJ66" s="120"/>
      <c r="LUK66" s="120"/>
      <c r="LUL66" s="120"/>
      <c r="LUM66" s="120"/>
      <c r="LUN66" s="120"/>
      <c r="LUO66" s="120"/>
      <c r="LUP66" s="120"/>
      <c r="LUQ66" s="120"/>
      <c r="LUR66" s="120"/>
      <c r="LUS66" s="120"/>
      <c r="LUT66" s="120"/>
      <c r="LUU66" s="120"/>
      <c r="LUV66" s="120"/>
      <c r="LUW66" s="120"/>
      <c r="LUX66" s="120"/>
      <c r="LUY66" s="120"/>
      <c r="LUZ66" s="120"/>
      <c r="LVA66" s="120"/>
      <c r="LVB66" s="120"/>
      <c r="LVC66" s="120"/>
      <c r="LVD66" s="120"/>
      <c r="LVE66" s="120"/>
      <c r="LVF66" s="120"/>
      <c r="LVG66" s="120"/>
      <c r="LVH66" s="120"/>
      <c r="LVI66" s="120"/>
      <c r="LVJ66" s="120"/>
      <c r="LVK66" s="120"/>
      <c r="LVL66" s="120"/>
      <c r="LVM66" s="120"/>
      <c r="LVN66" s="120"/>
      <c r="LVO66" s="120"/>
      <c r="LVP66" s="120"/>
      <c r="LVQ66" s="120"/>
      <c r="LVR66" s="120"/>
      <c r="LVS66" s="120"/>
      <c r="LVT66" s="120"/>
      <c r="LVU66" s="120"/>
      <c r="LVV66" s="120"/>
      <c r="LVW66" s="120"/>
      <c r="LVX66" s="120"/>
      <c r="LVY66" s="120"/>
      <c r="LVZ66" s="120"/>
      <c r="LWA66" s="120"/>
      <c r="LWB66" s="120"/>
      <c r="LWC66" s="120"/>
      <c r="LWD66" s="120"/>
      <c r="LWE66" s="120"/>
      <c r="LWF66" s="120"/>
      <c r="LWG66" s="120"/>
      <c r="LWH66" s="120"/>
      <c r="LWI66" s="120"/>
      <c r="LWJ66" s="120"/>
      <c r="LWK66" s="120"/>
      <c r="LWL66" s="120"/>
      <c r="LWM66" s="120"/>
      <c r="LWN66" s="120"/>
      <c r="LWO66" s="120"/>
      <c r="LWP66" s="120"/>
      <c r="LWQ66" s="120"/>
      <c r="LWR66" s="120"/>
      <c r="LWS66" s="120"/>
      <c r="LWT66" s="120"/>
      <c r="LWU66" s="120"/>
      <c r="LWV66" s="120"/>
      <c r="LWW66" s="120"/>
      <c r="LWX66" s="120"/>
      <c r="LWY66" s="120"/>
      <c r="LWZ66" s="120"/>
      <c r="LXA66" s="120"/>
      <c r="LXB66" s="120"/>
      <c r="LXC66" s="120"/>
      <c r="LXD66" s="120"/>
      <c r="LXE66" s="120"/>
      <c r="LXF66" s="120"/>
      <c r="LXG66" s="120"/>
      <c r="LXH66" s="120"/>
      <c r="LXI66" s="120"/>
      <c r="LXJ66" s="120"/>
      <c r="LXK66" s="120"/>
      <c r="LXL66" s="120"/>
      <c r="LXM66" s="120"/>
      <c r="LXN66" s="120"/>
      <c r="LXO66" s="120"/>
      <c r="LXP66" s="120"/>
      <c r="LXQ66" s="120"/>
      <c r="LXR66" s="120"/>
      <c r="LXS66" s="120"/>
      <c r="LXT66" s="120"/>
      <c r="LXU66" s="120"/>
      <c r="LXV66" s="120"/>
      <c r="LXW66" s="120"/>
      <c r="LXX66" s="120"/>
      <c r="LXY66" s="120"/>
      <c r="LXZ66" s="120"/>
      <c r="LYA66" s="120"/>
      <c r="LYB66" s="120"/>
      <c r="LYC66" s="120"/>
      <c r="LYD66" s="120"/>
      <c r="LYE66" s="120"/>
      <c r="LYF66" s="120"/>
      <c r="LYG66" s="120"/>
      <c r="LYH66" s="120"/>
      <c r="LYI66" s="120"/>
      <c r="LYJ66" s="120"/>
      <c r="LYK66" s="120"/>
      <c r="LYL66" s="120"/>
      <c r="LYM66" s="120"/>
      <c r="LYN66" s="120"/>
      <c r="LYO66" s="120"/>
      <c r="LYP66" s="120"/>
      <c r="LYQ66" s="120"/>
      <c r="LYR66" s="120"/>
      <c r="LYS66" s="120"/>
      <c r="LYT66" s="120"/>
      <c r="LYU66" s="120"/>
      <c r="LYV66" s="120"/>
      <c r="LYW66" s="120"/>
      <c r="LYX66" s="120"/>
      <c r="LYY66" s="120"/>
      <c r="LYZ66" s="120"/>
      <c r="LZA66" s="120"/>
      <c r="LZB66" s="120"/>
      <c r="LZC66" s="120"/>
      <c r="LZD66" s="120"/>
      <c r="LZE66" s="120"/>
      <c r="LZF66" s="120"/>
      <c r="LZG66" s="120"/>
      <c r="LZH66" s="120"/>
      <c r="LZI66" s="120"/>
      <c r="LZJ66" s="120"/>
      <c r="LZK66" s="120"/>
      <c r="LZL66" s="120"/>
      <c r="LZM66" s="120"/>
      <c r="LZN66" s="120"/>
      <c r="LZO66" s="120"/>
      <c r="LZP66" s="120"/>
      <c r="LZQ66" s="120"/>
      <c r="LZR66" s="120"/>
      <c r="LZS66" s="120"/>
      <c r="LZT66" s="120"/>
      <c r="LZU66" s="120"/>
      <c r="LZV66" s="120"/>
      <c r="LZW66" s="120"/>
      <c r="LZX66" s="120"/>
      <c r="LZY66" s="120"/>
      <c r="LZZ66" s="120"/>
      <c r="MAA66" s="120"/>
      <c r="MAB66" s="120"/>
      <c r="MAC66" s="120"/>
      <c r="MAD66" s="120"/>
      <c r="MAE66" s="120"/>
      <c r="MAF66" s="120"/>
      <c r="MAG66" s="120"/>
      <c r="MAH66" s="120"/>
      <c r="MAI66" s="120"/>
      <c r="MAJ66" s="120"/>
      <c r="MAK66" s="120"/>
      <c r="MAL66" s="120"/>
      <c r="MAM66" s="120"/>
      <c r="MAN66" s="120"/>
      <c r="MAO66" s="120"/>
      <c r="MAP66" s="120"/>
      <c r="MAQ66" s="120"/>
      <c r="MAR66" s="120"/>
      <c r="MAS66" s="120"/>
      <c r="MAT66" s="120"/>
      <c r="MAU66" s="120"/>
      <c r="MAV66" s="120"/>
      <c r="MAW66" s="120"/>
      <c r="MAX66" s="120"/>
      <c r="MAY66" s="120"/>
      <c r="MAZ66" s="120"/>
      <c r="MBA66" s="120"/>
      <c r="MBB66" s="120"/>
      <c r="MBC66" s="120"/>
      <c r="MBD66" s="120"/>
      <c r="MBE66" s="120"/>
      <c r="MBF66" s="120"/>
      <c r="MBG66" s="120"/>
      <c r="MBH66" s="120"/>
      <c r="MBI66" s="120"/>
      <c r="MBJ66" s="120"/>
      <c r="MBK66" s="120"/>
      <c r="MBL66" s="120"/>
      <c r="MBM66" s="120"/>
      <c r="MBN66" s="120"/>
      <c r="MBO66" s="120"/>
      <c r="MBP66" s="120"/>
      <c r="MBQ66" s="120"/>
      <c r="MBR66" s="120"/>
      <c r="MBS66" s="120"/>
      <c r="MBT66" s="120"/>
      <c r="MBU66" s="120"/>
      <c r="MBV66" s="120"/>
      <c r="MBW66" s="120"/>
      <c r="MBX66" s="120"/>
      <c r="MBY66" s="120"/>
      <c r="MBZ66" s="120"/>
      <c r="MCA66" s="120"/>
      <c r="MCB66" s="120"/>
      <c r="MCC66" s="120"/>
      <c r="MCD66" s="120"/>
      <c r="MCE66" s="120"/>
      <c r="MCF66" s="120"/>
      <c r="MCG66" s="120"/>
      <c r="MCH66" s="120"/>
      <c r="MCI66" s="120"/>
      <c r="MCJ66" s="120"/>
      <c r="MCK66" s="120"/>
      <c r="MCL66" s="120"/>
      <c r="MCM66" s="120"/>
      <c r="MCN66" s="120"/>
      <c r="MCO66" s="120"/>
      <c r="MCP66" s="120"/>
      <c r="MCQ66" s="120"/>
      <c r="MCR66" s="120"/>
      <c r="MCS66" s="120"/>
      <c r="MCT66" s="120"/>
      <c r="MCU66" s="120"/>
      <c r="MCV66" s="120"/>
      <c r="MCW66" s="120"/>
      <c r="MCX66" s="120"/>
      <c r="MCY66" s="120"/>
      <c r="MCZ66" s="120"/>
      <c r="MDA66" s="120"/>
      <c r="MDB66" s="120"/>
      <c r="MDC66" s="120"/>
      <c r="MDD66" s="120"/>
      <c r="MDE66" s="120"/>
      <c r="MDF66" s="120"/>
      <c r="MDG66" s="120"/>
      <c r="MDH66" s="120"/>
      <c r="MDI66" s="120"/>
      <c r="MDJ66" s="120"/>
      <c r="MDK66" s="120"/>
      <c r="MDL66" s="120"/>
      <c r="MDM66" s="120"/>
      <c r="MDN66" s="120"/>
      <c r="MDO66" s="120"/>
      <c r="MDP66" s="120"/>
      <c r="MDQ66" s="120"/>
      <c r="MDR66" s="120"/>
      <c r="MDS66" s="120"/>
      <c r="MDT66" s="120"/>
      <c r="MDU66" s="120"/>
      <c r="MDV66" s="120"/>
      <c r="MDW66" s="120"/>
      <c r="MDX66" s="120"/>
      <c r="MDY66" s="120"/>
      <c r="MDZ66" s="120"/>
      <c r="MEA66" s="120"/>
      <c r="MEB66" s="120"/>
      <c r="MEC66" s="120"/>
      <c r="MED66" s="120"/>
      <c r="MEE66" s="120"/>
      <c r="MEF66" s="120"/>
      <c r="MEG66" s="120"/>
      <c r="MEH66" s="120"/>
      <c r="MEI66" s="120"/>
      <c r="MEJ66" s="120"/>
      <c r="MEK66" s="120"/>
      <c r="MEL66" s="120"/>
      <c r="MEM66" s="120"/>
      <c r="MEN66" s="120"/>
      <c r="MEO66" s="120"/>
      <c r="MEP66" s="120"/>
      <c r="MEQ66" s="120"/>
      <c r="MER66" s="120"/>
      <c r="MES66" s="120"/>
      <c r="MET66" s="120"/>
      <c r="MEU66" s="120"/>
      <c r="MEV66" s="120"/>
      <c r="MEW66" s="120"/>
      <c r="MEX66" s="120"/>
      <c r="MEY66" s="120"/>
      <c r="MEZ66" s="120"/>
      <c r="MFA66" s="120"/>
      <c r="MFB66" s="120"/>
      <c r="MFC66" s="120"/>
      <c r="MFD66" s="120"/>
      <c r="MFE66" s="120"/>
      <c r="MFF66" s="120"/>
      <c r="MFG66" s="120"/>
      <c r="MFH66" s="120"/>
      <c r="MFI66" s="120"/>
      <c r="MFJ66" s="120"/>
      <c r="MFK66" s="120"/>
      <c r="MFL66" s="120"/>
      <c r="MFM66" s="120"/>
      <c r="MFN66" s="120"/>
      <c r="MFO66" s="120"/>
      <c r="MFP66" s="120"/>
      <c r="MFQ66" s="120"/>
      <c r="MFR66" s="120"/>
      <c r="MFS66" s="120"/>
      <c r="MFT66" s="120"/>
      <c r="MFU66" s="120"/>
      <c r="MFV66" s="120"/>
      <c r="MFW66" s="120"/>
      <c r="MFX66" s="120"/>
      <c r="MFY66" s="120"/>
      <c r="MFZ66" s="120"/>
      <c r="MGA66" s="120"/>
      <c r="MGB66" s="120"/>
      <c r="MGC66" s="120"/>
      <c r="MGD66" s="120"/>
      <c r="MGE66" s="120"/>
      <c r="MGF66" s="120"/>
      <c r="MGG66" s="120"/>
      <c r="MGH66" s="120"/>
      <c r="MGI66" s="120"/>
      <c r="MGJ66" s="120"/>
      <c r="MGK66" s="120"/>
      <c r="MGL66" s="120"/>
      <c r="MGM66" s="120"/>
      <c r="MGN66" s="120"/>
      <c r="MGO66" s="120"/>
      <c r="MGP66" s="120"/>
      <c r="MGQ66" s="120"/>
      <c r="MGR66" s="120"/>
      <c r="MGS66" s="120"/>
      <c r="MGT66" s="120"/>
      <c r="MGU66" s="120"/>
      <c r="MGV66" s="120"/>
      <c r="MGW66" s="120"/>
      <c r="MGX66" s="120"/>
      <c r="MGY66" s="120"/>
      <c r="MGZ66" s="120"/>
      <c r="MHA66" s="120"/>
      <c r="MHB66" s="120"/>
      <c r="MHC66" s="120"/>
      <c r="MHD66" s="120"/>
      <c r="MHE66" s="120"/>
      <c r="MHF66" s="120"/>
      <c r="MHG66" s="120"/>
      <c r="MHH66" s="120"/>
      <c r="MHI66" s="120"/>
      <c r="MHJ66" s="120"/>
      <c r="MHK66" s="120"/>
      <c r="MHL66" s="120"/>
      <c r="MHM66" s="120"/>
      <c r="MHN66" s="120"/>
      <c r="MHO66" s="120"/>
      <c r="MHP66" s="120"/>
      <c r="MHQ66" s="120"/>
      <c r="MHR66" s="120"/>
      <c r="MHS66" s="120"/>
      <c r="MHT66" s="120"/>
      <c r="MHU66" s="120"/>
      <c r="MHV66" s="120"/>
      <c r="MHW66" s="120"/>
      <c r="MHX66" s="120"/>
      <c r="MHY66" s="120"/>
      <c r="MHZ66" s="120"/>
      <c r="MIA66" s="120"/>
      <c r="MIB66" s="120"/>
      <c r="MIC66" s="120"/>
      <c r="MID66" s="120"/>
      <c r="MIE66" s="120"/>
      <c r="MIF66" s="120"/>
      <c r="MIG66" s="120"/>
      <c r="MIH66" s="120"/>
      <c r="MII66" s="120"/>
      <c r="MIJ66" s="120"/>
      <c r="MIK66" s="120"/>
      <c r="MIL66" s="120"/>
      <c r="MIM66" s="120"/>
      <c r="MIN66" s="120"/>
      <c r="MIO66" s="120"/>
      <c r="MIP66" s="120"/>
      <c r="MIQ66" s="120"/>
      <c r="MIR66" s="120"/>
      <c r="MIS66" s="120"/>
      <c r="MIT66" s="120"/>
      <c r="MIU66" s="120"/>
      <c r="MIV66" s="120"/>
      <c r="MIW66" s="120"/>
      <c r="MIX66" s="120"/>
      <c r="MIY66" s="120"/>
      <c r="MIZ66" s="120"/>
      <c r="MJA66" s="120"/>
      <c r="MJB66" s="120"/>
      <c r="MJC66" s="120"/>
      <c r="MJD66" s="120"/>
      <c r="MJE66" s="120"/>
      <c r="MJF66" s="120"/>
      <c r="MJG66" s="120"/>
      <c r="MJH66" s="120"/>
      <c r="MJI66" s="120"/>
      <c r="MJJ66" s="120"/>
      <c r="MJK66" s="120"/>
      <c r="MJL66" s="120"/>
      <c r="MJM66" s="120"/>
      <c r="MJN66" s="120"/>
      <c r="MJO66" s="120"/>
      <c r="MJP66" s="120"/>
      <c r="MJQ66" s="120"/>
      <c r="MJR66" s="120"/>
      <c r="MJS66" s="120"/>
      <c r="MJT66" s="120"/>
      <c r="MJU66" s="120"/>
      <c r="MJV66" s="120"/>
      <c r="MJW66" s="120"/>
      <c r="MJX66" s="120"/>
      <c r="MJY66" s="120"/>
      <c r="MJZ66" s="120"/>
      <c r="MKA66" s="120"/>
      <c r="MKB66" s="120"/>
      <c r="MKC66" s="120"/>
      <c r="MKD66" s="120"/>
      <c r="MKE66" s="120"/>
      <c r="MKF66" s="120"/>
      <c r="MKG66" s="120"/>
      <c r="MKH66" s="120"/>
      <c r="MKI66" s="120"/>
      <c r="MKJ66" s="120"/>
      <c r="MKK66" s="120"/>
      <c r="MKL66" s="120"/>
      <c r="MKM66" s="120"/>
      <c r="MKN66" s="120"/>
      <c r="MKO66" s="120"/>
      <c r="MKP66" s="120"/>
      <c r="MKQ66" s="120"/>
      <c r="MKR66" s="120"/>
      <c r="MKS66" s="120"/>
      <c r="MKT66" s="120"/>
      <c r="MKU66" s="120"/>
      <c r="MKV66" s="120"/>
      <c r="MKW66" s="120"/>
      <c r="MKX66" s="120"/>
      <c r="MKY66" s="120"/>
      <c r="MKZ66" s="120"/>
      <c r="MLA66" s="120"/>
      <c r="MLB66" s="120"/>
      <c r="MLC66" s="120"/>
      <c r="MLD66" s="120"/>
      <c r="MLE66" s="120"/>
      <c r="MLF66" s="120"/>
      <c r="MLG66" s="120"/>
      <c r="MLH66" s="120"/>
      <c r="MLI66" s="120"/>
      <c r="MLJ66" s="120"/>
      <c r="MLK66" s="120"/>
      <c r="MLL66" s="120"/>
      <c r="MLM66" s="120"/>
      <c r="MLN66" s="120"/>
      <c r="MLO66" s="120"/>
      <c r="MLP66" s="120"/>
      <c r="MLQ66" s="120"/>
      <c r="MLR66" s="120"/>
      <c r="MLS66" s="120"/>
      <c r="MLT66" s="120"/>
      <c r="MLU66" s="120"/>
      <c r="MLV66" s="120"/>
      <c r="MLW66" s="120"/>
      <c r="MLX66" s="120"/>
      <c r="MLY66" s="120"/>
      <c r="MLZ66" s="120"/>
      <c r="MMA66" s="120"/>
      <c r="MMB66" s="120"/>
      <c r="MMC66" s="120"/>
      <c r="MMD66" s="120"/>
      <c r="MME66" s="120"/>
      <c r="MMF66" s="120"/>
      <c r="MMG66" s="120"/>
      <c r="MMH66" s="120"/>
      <c r="MMI66" s="120"/>
      <c r="MMJ66" s="120"/>
      <c r="MMK66" s="120"/>
      <c r="MML66" s="120"/>
      <c r="MMM66" s="120"/>
      <c r="MMN66" s="120"/>
      <c r="MMO66" s="120"/>
      <c r="MMP66" s="120"/>
      <c r="MMQ66" s="120"/>
      <c r="MMR66" s="120"/>
      <c r="MMS66" s="120"/>
      <c r="MMT66" s="120"/>
      <c r="MMU66" s="120"/>
      <c r="MMV66" s="120"/>
      <c r="MMW66" s="120"/>
      <c r="MMX66" s="120"/>
      <c r="MMY66" s="120"/>
      <c r="MMZ66" s="120"/>
      <c r="MNA66" s="120"/>
      <c r="MNB66" s="120"/>
      <c r="MNC66" s="120"/>
      <c r="MND66" s="120"/>
      <c r="MNE66" s="120"/>
      <c r="MNF66" s="120"/>
      <c r="MNG66" s="120"/>
      <c r="MNH66" s="120"/>
      <c r="MNI66" s="120"/>
      <c r="MNJ66" s="120"/>
      <c r="MNK66" s="120"/>
      <c r="MNL66" s="120"/>
      <c r="MNM66" s="120"/>
      <c r="MNN66" s="120"/>
      <c r="MNO66" s="120"/>
      <c r="MNP66" s="120"/>
      <c r="MNQ66" s="120"/>
      <c r="MNR66" s="120"/>
      <c r="MNS66" s="120"/>
      <c r="MNT66" s="120"/>
      <c r="MNU66" s="120"/>
      <c r="MNV66" s="120"/>
      <c r="MNW66" s="120"/>
      <c r="MNX66" s="120"/>
      <c r="MNY66" s="120"/>
      <c r="MNZ66" s="120"/>
      <c r="MOA66" s="120"/>
      <c r="MOB66" s="120"/>
      <c r="MOC66" s="120"/>
      <c r="MOD66" s="120"/>
      <c r="MOE66" s="120"/>
      <c r="MOF66" s="120"/>
      <c r="MOG66" s="120"/>
      <c r="MOH66" s="120"/>
      <c r="MOI66" s="120"/>
      <c r="MOJ66" s="120"/>
      <c r="MOK66" s="120"/>
      <c r="MOL66" s="120"/>
      <c r="MOM66" s="120"/>
      <c r="MON66" s="120"/>
      <c r="MOO66" s="120"/>
      <c r="MOP66" s="120"/>
      <c r="MOQ66" s="120"/>
      <c r="MOR66" s="120"/>
      <c r="MOS66" s="120"/>
      <c r="MOT66" s="120"/>
      <c r="MOU66" s="120"/>
      <c r="MOV66" s="120"/>
      <c r="MOW66" s="120"/>
      <c r="MOX66" s="120"/>
      <c r="MOY66" s="120"/>
      <c r="MOZ66" s="120"/>
      <c r="MPA66" s="120"/>
      <c r="MPB66" s="120"/>
      <c r="MPC66" s="120"/>
      <c r="MPD66" s="120"/>
      <c r="MPE66" s="120"/>
      <c r="MPF66" s="120"/>
      <c r="MPG66" s="120"/>
      <c r="MPH66" s="120"/>
      <c r="MPI66" s="120"/>
      <c r="MPJ66" s="120"/>
      <c r="MPK66" s="120"/>
      <c r="MPL66" s="120"/>
      <c r="MPM66" s="120"/>
      <c r="MPN66" s="120"/>
      <c r="MPO66" s="120"/>
      <c r="MPP66" s="120"/>
      <c r="MPQ66" s="120"/>
      <c r="MPR66" s="120"/>
      <c r="MPS66" s="120"/>
      <c r="MPT66" s="120"/>
      <c r="MPU66" s="120"/>
      <c r="MPV66" s="120"/>
      <c r="MPW66" s="120"/>
      <c r="MPX66" s="120"/>
      <c r="MPY66" s="120"/>
      <c r="MPZ66" s="120"/>
      <c r="MQA66" s="120"/>
      <c r="MQB66" s="120"/>
      <c r="MQC66" s="120"/>
      <c r="MQD66" s="120"/>
      <c r="MQE66" s="120"/>
      <c r="MQF66" s="120"/>
      <c r="MQG66" s="120"/>
      <c r="MQH66" s="120"/>
      <c r="MQI66" s="120"/>
      <c r="MQJ66" s="120"/>
      <c r="MQK66" s="120"/>
      <c r="MQL66" s="120"/>
      <c r="MQM66" s="120"/>
      <c r="MQN66" s="120"/>
      <c r="MQO66" s="120"/>
      <c r="MQP66" s="120"/>
      <c r="MQQ66" s="120"/>
      <c r="MQR66" s="120"/>
      <c r="MQS66" s="120"/>
      <c r="MQT66" s="120"/>
      <c r="MQU66" s="120"/>
      <c r="MQV66" s="120"/>
      <c r="MQW66" s="120"/>
      <c r="MQX66" s="120"/>
      <c r="MQY66" s="120"/>
      <c r="MQZ66" s="120"/>
      <c r="MRA66" s="120"/>
      <c r="MRB66" s="120"/>
      <c r="MRC66" s="120"/>
      <c r="MRD66" s="120"/>
      <c r="MRE66" s="120"/>
      <c r="MRF66" s="120"/>
      <c r="MRG66" s="120"/>
      <c r="MRH66" s="120"/>
      <c r="MRI66" s="120"/>
      <c r="MRJ66" s="120"/>
      <c r="MRK66" s="120"/>
      <c r="MRL66" s="120"/>
      <c r="MRM66" s="120"/>
      <c r="MRN66" s="120"/>
      <c r="MRO66" s="120"/>
      <c r="MRP66" s="120"/>
      <c r="MRQ66" s="120"/>
      <c r="MRR66" s="120"/>
      <c r="MRS66" s="120"/>
      <c r="MRT66" s="120"/>
      <c r="MRU66" s="120"/>
      <c r="MRV66" s="120"/>
      <c r="MRW66" s="120"/>
      <c r="MRX66" s="120"/>
      <c r="MRY66" s="120"/>
      <c r="MRZ66" s="120"/>
      <c r="MSA66" s="120"/>
      <c r="MSB66" s="120"/>
      <c r="MSC66" s="120"/>
      <c r="MSD66" s="120"/>
      <c r="MSE66" s="120"/>
      <c r="MSF66" s="120"/>
      <c r="MSG66" s="120"/>
      <c r="MSH66" s="120"/>
      <c r="MSI66" s="120"/>
      <c r="MSJ66" s="120"/>
      <c r="MSK66" s="120"/>
      <c r="MSL66" s="120"/>
      <c r="MSM66" s="120"/>
      <c r="MSN66" s="120"/>
      <c r="MSO66" s="120"/>
      <c r="MSP66" s="120"/>
      <c r="MSQ66" s="120"/>
      <c r="MSR66" s="120"/>
      <c r="MSS66" s="120"/>
      <c r="MST66" s="120"/>
      <c r="MSU66" s="120"/>
      <c r="MSV66" s="120"/>
      <c r="MSW66" s="120"/>
      <c r="MSX66" s="120"/>
      <c r="MSY66" s="120"/>
      <c r="MSZ66" s="120"/>
      <c r="MTA66" s="120"/>
      <c r="MTB66" s="120"/>
      <c r="MTC66" s="120"/>
      <c r="MTD66" s="120"/>
      <c r="MTE66" s="120"/>
      <c r="MTF66" s="120"/>
      <c r="MTG66" s="120"/>
      <c r="MTH66" s="120"/>
      <c r="MTI66" s="120"/>
      <c r="MTJ66" s="120"/>
      <c r="MTK66" s="120"/>
      <c r="MTL66" s="120"/>
      <c r="MTM66" s="120"/>
      <c r="MTN66" s="120"/>
      <c r="MTO66" s="120"/>
      <c r="MTP66" s="120"/>
      <c r="MTQ66" s="120"/>
      <c r="MTR66" s="120"/>
      <c r="MTS66" s="120"/>
      <c r="MTT66" s="120"/>
      <c r="MTU66" s="120"/>
      <c r="MTV66" s="120"/>
      <c r="MTW66" s="120"/>
      <c r="MTX66" s="120"/>
      <c r="MTY66" s="120"/>
      <c r="MTZ66" s="120"/>
      <c r="MUA66" s="120"/>
      <c r="MUB66" s="120"/>
      <c r="MUC66" s="120"/>
      <c r="MUD66" s="120"/>
      <c r="MUE66" s="120"/>
      <c r="MUF66" s="120"/>
      <c r="MUG66" s="120"/>
      <c r="MUH66" s="120"/>
      <c r="MUI66" s="120"/>
      <c r="MUJ66" s="120"/>
      <c r="MUK66" s="120"/>
      <c r="MUL66" s="120"/>
      <c r="MUM66" s="120"/>
      <c r="MUN66" s="120"/>
      <c r="MUO66" s="120"/>
      <c r="MUP66" s="120"/>
      <c r="MUQ66" s="120"/>
      <c r="MUR66" s="120"/>
      <c r="MUS66" s="120"/>
      <c r="MUT66" s="120"/>
      <c r="MUU66" s="120"/>
      <c r="MUV66" s="120"/>
      <c r="MUW66" s="120"/>
      <c r="MUX66" s="120"/>
      <c r="MUY66" s="120"/>
      <c r="MUZ66" s="120"/>
      <c r="MVA66" s="120"/>
      <c r="MVB66" s="120"/>
      <c r="MVC66" s="120"/>
      <c r="MVD66" s="120"/>
      <c r="MVE66" s="120"/>
      <c r="MVF66" s="120"/>
      <c r="MVG66" s="120"/>
      <c r="MVH66" s="120"/>
      <c r="MVI66" s="120"/>
      <c r="MVJ66" s="120"/>
      <c r="MVK66" s="120"/>
      <c r="MVL66" s="120"/>
      <c r="MVM66" s="120"/>
      <c r="MVN66" s="120"/>
      <c r="MVO66" s="120"/>
      <c r="MVP66" s="120"/>
      <c r="MVQ66" s="120"/>
      <c r="MVR66" s="120"/>
      <c r="MVS66" s="120"/>
      <c r="MVT66" s="120"/>
      <c r="MVU66" s="120"/>
      <c r="MVV66" s="120"/>
      <c r="MVW66" s="120"/>
      <c r="MVX66" s="120"/>
      <c r="MVY66" s="120"/>
      <c r="MVZ66" s="120"/>
      <c r="MWA66" s="120"/>
      <c r="MWB66" s="120"/>
      <c r="MWC66" s="120"/>
      <c r="MWD66" s="120"/>
      <c r="MWE66" s="120"/>
      <c r="MWF66" s="120"/>
      <c r="MWG66" s="120"/>
      <c r="MWH66" s="120"/>
      <c r="MWI66" s="120"/>
      <c r="MWJ66" s="120"/>
      <c r="MWK66" s="120"/>
      <c r="MWL66" s="120"/>
      <c r="MWM66" s="120"/>
      <c r="MWN66" s="120"/>
      <c r="MWO66" s="120"/>
      <c r="MWP66" s="120"/>
      <c r="MWQ66" s="120"/>
      <c r="MWR66" s="120"/>
      <c r="MWS66" s="120"/>
      <c r="MWT66" s="120"/>
      <c r="MWU66" s="120"/>
      <c r="MWV66" s="120"/>
      <c r="MWW66" s="120"/>
      <c r="MWX66" s="120"/>
      <c r="MWY66" s="120"/>
      <c r="MWZ66" s="120"/>
      <c r="MXA66" s="120"/>
      <c r="MXB66" s="120"/>
      <c r="MXC66" s="120"/>
      <c r="MXD66" s="120"/>
      <c r="MXE66" s="120"/>
      <c r="MXF66" s="120"/>
      <c r="MXG66" s="120"/>
      <c r="MXH66" s="120"/>
      <c r="MXI66" s="120"/>
      <c r="MXJ66" s="120"/>
      <c r="MXK66" s="120"/>
      <c r="MXL66" s="120"/>
      <c r="MXM66" s="120"/>
      <c r="MXN66" s="120"/>
      <c r="MXO66" s="120"/>
      <c r="MXP66" s="120"/>
      <c r="MXQ66" s="120"/>
      <c r="MXR66" s="120"/>
      <c r="MXS66" s="120"/>
      <c r="MXT66" s="120"/>
      <c r="MXU66" s="120"/>
      <c r="MXV66" s="120"/>
      <c r="MXW66" s="120"/>
      <c r="MXX66" s="120"/>
      <c r="MXY66" s="120"/>
      <c r="MXZ66" s="120"/>
      <c r="MYA66" s="120"/>
      <c r="MYB66" s="120"/>
      <c r="MYC66" s="120"/>
      <c r="MYD66" s="120"/>
      <c r="MYE66" s="120"/>
      <c r="MYF66" s="120"/>
      <c r="MYG66" s="120"/>
      <c r="MYH66" s="120"/>
      <c r="MYI66" s="120"/>
      <c r="MYJ66" s="120"/>
      <c r="MYK66" s="120"/>
      <c r="MYL66" s="120"/>
      <c r="MYM66" s="120"/>
      <c r="MYN66" s="120"/>
      <c r="MYO66" s="120"/>
      <c r="MYP66" s="120"/>
      <c r="MYQ66" s="120"/>
      <c r="MYR66" s="120"/>
      <c r="MYS66" s="120"/>
      <c r="MYT66" s="120"/>
      <c r="MYU66" s="120"/>
      <c r="MYV66" s="120"/>
      <c r="MYW66" s="120"/>
      <c r="MYX66" s="120"/>
      <c r="MYY66" s="120"/>
      <c r="MYZ66" s="120"/>
      <c r="MZA66" s="120"/>
      <c r="MZB66" s="120"/>
      <c r="MZC66" s="120"/>
      <c r="MZD66" s="120"/>
      <c r="MZE66" s="120"/>
      <c r="MZF66" s="120"/>
      <c r="MZG66" s="120"/>
      <c r="MZH66" s="120"/>
      <c r="MZI66" s="120"/>
      <c r="MZJ66" s="120"/>
      <c r="MZK66" s="120"/>
      <c r="MZL66" s="120"/>
      <c r="MZM66" s="120"/>
      <c r="MZN66" s="120"/>
      <c r="MZO66" s="120"/>
      <c r="MZP66" s="120"/>
      <c r="MZQ66" s="120"/>
      <c r="MZR66" s="120"/>
      <c r="MZS66" s="120"/>
      <c r="MZT66" s="120"/>
      <c r="MZU66" s="120"/>
      <c r="MZV66" s="120"/>
      <c r="MZW66" s="120"/>
      <c r="MZX66" s="120"/>
      <c r="MZY66" s="120"/>
      <c r="MZZ66" s="120"/>
      <c r="NAA66" s="120"/>
      <c r="NAB66" s="120"/>
      <c r="NAC66" s="120"/>
      <c r="NAD66" s="120"/>
      <c r="NAE66" s="120"/>
      <c r="NAF66" s="120"/>
      <c r="NAG66" s="120"/>
      <c r="NAH66" s="120"/>
      <c r="NAI66" s="120"/>
      <c r="NAJ66" s="120"/>
      <c r="NAK66" s="120"/>
      <c r="NAL66" s="120"/>
      <c r="NAM66" s="120"/>
      <c r="NAN66" s="120"/>
      <c r="NAO66" s="120"/>
      <c r="NAP66" s="120"/>
      <c r="NAQ66" s="120"/>
      <c r="NAR66" s="120"/>
      <c r="NAS66" s="120"/>
      <c r="NAT66" s="120"/>
      <c r="NAU66" s="120"/>
      <c r="NAV66" s="120"/>
      <c r="NAW66" s="120"/>
      <c r="NAX66" s="120"/>
      <c r="NAY66" s="120"/>
      <c r="NAZ66" s="120"/>
      <c r="NBA66" s="120"/>
      <c r="NBB66" s="120"/>
      <c r="NBC66" s="120"/>
      <c r="NBD66" s="120"/>
      <c r="NBE66" s="120"/>
      <c r="NBF66" s="120"/>
      <c r="NBG66" s="120"/>
      <c r="NBH66" s="120"/>
      <c r="NBI66" s="120"/>
      <c r="NBJ66" s="120"/>
      <c r="NBK66" s="120"/>
      <c r="NBL66" s="120"/>
      <c r="NBM66" s="120"/>
      <c r="NBN66" s="120"/>
      <c r="NBO66" s="120"/>
      <c r="NBP66" s="120"/>
      <c r="NBQ66" s="120"/>
      <c r="NBR66" s="120"/>
      <c r="NBS66" s="120"/>
      <c r="NBT66" s="120"/>
      <c r="NBU66" s="120"/>
      <c r="NBV66" s="120"/>
      <c r="NBW66" s="120"/>
      <c r="NBX66" s="120"/>
      <c r="NBY66" s="120"/>
      <c r="NBZ66" s="120"/>
      <c r="NCA66" s="120"/>
      <c r="NCB66" s="120"/>
      <c r="NCC66" s="120"/>
      <c r="NCD66" s="120"/>
      <c r="NCE66" s="120"/>
      <c r="NCF66" s="120"/>
      <c r="NCG66" s="120"/>
      <c r="NCH66" s="120"/>
      <c r="NCI66" s="120"/>
      <c r="NCJ66" s="120"/>
      <c r="NCK66" s="120"/>
      <c r="NCL66" s="120"/>
      <c r="NCM66" s="120"/>
      <c r="NCN66" s="120"/>
      <c r="NCO66" s="120"/>
      <c r="NCP66" s="120"/>
      <c r="NCQ66" s="120"/>
      <c r="NCR66" s="120"/>
      <c r="NCS66" s="120"/>
      <c r="NCT66" s="120"/>
      <c r="NCU66" s="120"/>
      <c r="NCV66" s="120"/>
      <c r="NCW66" s="120"/>
      <c r="NCX66" s="120"/>
      <c r="NCY66" s="120"/>
      <c r="NCZ66" s="120"/>
      <c r="NDA66" s="120"/>
      <c r="NDB66" s="120"/>
      <c r="NDC66" s="120"/>
      <c r="NDD66" s="120"/>
      <c r="NDE66" s="120"/>
      <c r="NDF66" s="120"/>
      <c r="NDG66" s="120"/>
      <c r="NDH66" s="120"/>
      <c r="NDI66" s="120"/>
      <c r="NDJ66" s="120"/>
      <c r="NDK66" s="120"/>
      <c r="NDL66" s="120"/>
      <c r="NDM66" s="120"/>
      <c r="NDN66" s="120"/>
      <c r="NDO66" s="120"/>
      <c r="NDP66" s="120"/>
      <c r="NDQ66" s="120"/>
      <c r="NDR66" s="120"/>
      <c r="NDS66" s="120"/>
      <c r="NDT66" s="120"/>
      <c r="NDU66" s="120"/>
      <c r="NDV66" s="120"/>
      <c r="NDW66" s="120"/>
      <c r="NDX66" s="120"/>
      <c r="NDY66" s="120"/>
      <c r="NDZ66" s="120"/>
      <c r="NEA66" s="120"/>
      <c r="NEB66" s="120"/>
      <c r="NEC66" s="120"/>
      <c r="NED66" s="120"/>
      <c r="NEE66" s="120"/>
      <c r="NEF66" s="120"/>
      <c r="NEG66" s="120"/>
      <c r="NEH66" s="120"/>
      <c r="NEI66" s="120"/>
      <c r="NEJ66" s="120"/>
      <c r="NEK66" s="120"/>
      <c r="NEL66" s="120"/>
      <c r="NEM66" s="120"/>
      <c r="NEN66" s="120"/>
      <c r="NEO66" s="120"/>
      <c r="NEP66" s="120"/>
      <c r="NEQ66" s="120"/>
      <c r="NER66" s="120"/>
      <c r="NES66" s="120"/>
      <c r="NET66" s="120"/>
      <c r="NEU66" s="120"/>
      <c r="NEV66" s="120"/>
      <c r="NEW66" s="120"/>
      <c r="NEX66" s="120"/>
      <c r="NEY66" s="120"/>
      <c r="NEZ66" s="120"/>
      <c r="NFA66" s="120"/>
      <c r="NFB66" s="120"/>
      <c r="NFC66" s="120"/>
      <c r="NFD66" s="120"/>
      <c r="NFE66" s="120"/>
      <c r="NFF66" s="120"/>
      <c r="NFG66" s="120"/>
      <c r="NFH66" s="120"/>
      <c r="NFI66" s="120"/>
      <c r="NFJ66" s="120"/>
      <c r="NFK66" s="120"/>
      <c r="NFL66" s="120"/>
      <c r="NFM66" s="120"/>
      <c r="NFN66" s="120"/>
      <c r="NFO66" s="120"/>
      <c r="NFP66" s="120"/>
      <c r="NFQ66" s="120"/>
      <c r="NFR66" s="120"/>
      <c r="NFS66" s="120"/>
      <c r="NFT66" s="120"/>
      <c r="NFU66" s="120"/>
      <c r="NFV66" s="120"/>
      <c r="NFW66" s="120"/>
      <c r="NFX66" s="120"/>
      <c r="NFY66" s="120"/>
      <c r="NFZ66" s="120"/>
      <c r="NGA66" s="120"/>
      <c r="NGB66" s="120"/>
      <c r="NGC66" s="120"/>
      <c r="NGD66" s="120"/>
      <c r="NGE66" s="120"/>
      <c r="NGF66" s="120"/>
      <c r="NGG66" s="120"/>
      <c r="NGH66" s="120"/>
      <c r="NGI66" s="120"/>
      <c r="NGJ66" s="120"/>
      <c r="NGK66" s="120"/>
      <c r="NGL66" s="120"/>
      <c r="NGM66" s="120"/>
      <c r="NGN66" s="120"/>
      <c r="NGO66" s="120"/>
      <c r="NGP66" s="120"/>
      <c r="NGQ66" s="120"/>
      <c r="NGR66" s="120"/>
      <c r="NGS66" s="120"/>
      <c r="NGT66" s="120"/>
      <c r="NGU66" s="120"/>
      <c r="NGV66" s="120"/>
      <c r="NGW66" s="120"/>
      <c r="NGX66" s="120"/>
      <c r="NGY66" s="120"/>
      <c r="NGZ66" s="120"/>
      <c r="NHA66" s="120"/>
      <c r="NHB66" s="120"/>
      <c r="NHC66" s="120"/>
      <c r="NHD66" s="120"/>
      <c r="NHE66" s="120"/>
      <c r="NHF66" s="120"/>
      <c r="NHG66" s="120"/>
      <c r="NHH66" s="120"/>
      <c r="NHI66" s="120"/>
      <c r="NHJ66" s="120"/>
      <c r="NHK66" s="120"/>
      <c r="NHL66" s="120"/>
      <c r="NHM66" s="120"/>
      <c r="NHN66" s="120"/>
      <c r="NHO66" s="120"/>
      <c r="NHP66" s="120"/>
      <c r="NHQ66" s="120"/>
      <c r="NHR66" s="120"/>
      <c r="NHS66" s="120"/>
      <c r="NHT66" s="120"/>
      <c r="NHU66" s="120"/>
      <c r="NHV66" s="120"/>
      <c r="NHW66" s="120"/>
      <c r="NHX66" s="120"/>
      <c r="NHY66" s="120"/>
      <c r="NHZ66" s="120"/>
      <c r="NIA66" s="120"/>
      <c r="NIB66" s="120"/>
      <c r="NIC66" s="120"/>
      <c r="NID66" s="120"/>
      <c r="NIE66" s="120"/>
      <c r="NIF66" s="120"/>
      <c r="NIG66" s="120"/>
      <c r="NIH66" s="120"/>
      <c r="NII66" s="120"/>
      <c r="NIJ66" s="120"/>
      <c r="NIK66" s="120"/>
      <c r="NIL66" s="120"/>
      <c r="NIM66" s="120"/>
      <c r="NIN66" s="120"/>
      <c r="NIO66" s="120"/>
      <c r="NIP66" s="120"/>
      <c r="NIQ66" s="120"/>
      <c r="NIR66" s="120"/>
      <c r="NIS66" s="120"/>
      <c r="NIT66" s="120"/>
      <c r="NIU66" s="120"/>
      <c r="NIV66" s="120"/>
      <c r="NIW66" s="120"/>
      <c r="NIX66" s="120"/>
      <c r="NIY66" s="120"/>
      <c r="NIZ66" s="120"/>
      <c r="NJA66" s="120"/>
      <c r="NJB66" s="120"/>
      <c r="NJC66" s="120"/>
      <c r="NJD66" s="120"/>
      <c r="NJE66" s="120"/>
      <c r="NJF66" s="120"/>
      <c r="NJG66" s="120"/>
      <c r="NJH66" s="120"/>
      <c r="NJI66" s="120"/>
      <c r="NJJ66" s="120"/>
      <c r="NJK66" s="120"/>
      <c r="NJL66" s="120"/>
      <c r="NJM66" s="120"/>
      <c r="NJN66" s="120"/>
      <c r="NJO66" s="120"/>
      <c r="NJP66" s="120"/>
      <c r="NJQ66" s="120"/>
      <c r="NJR66" s="120"/>
      <c r="NJS66" s="120"/>
      <c r="NJT66" s="120"/>
      <c r="NJU66" s="120"/>
      <c r="NJV66" s="120"/>
      <c r="NJW66" s="120"/>
      <c r="NJX66" s="120"/>
      <c r="NJY66" s="120"/>
      <c r="NJZ66" s="120"/>
      <c r="NKA66" s="120"/>
      <c r="NKB66" s="120"/>
      <c r="NKC66" s="120"/>
      <c r="NKD66" s="120"/>
      <c r="NKE66" s="120"/>
      <c r="NKF66" s="120"/>
      <c r="NKG66" s="120"/>
      <c r="NKH66" s="120"/>
      <c r="NKI66" s="120"/>
      <c r="NKJ66" s="120"/>
      <c r="NKK66" s="120"/>
      <c r="NKL66" s="120"/>
      <c r="NKM66" s="120"/>
      <c r="NKN66" s="120"/>
      <c r="NKO66" s="120"/>
      <c r="NKP66" s="120"/>
      <c r="NKQ66" s="120"/>
      <c r="NKR66" s="120"/>
      <c r="NKS66" s="120"/>
      <c r="NKT66" s="120"/>
      <c r="NKU66" s="120"/>
      <c r="NKV66" s="120"/>
      <c r="NKW66" s="120"/>
      <c r="NKX66" s="120"/>
      <c r="NKY66" s="120"/>
      <c r="NKZ66" s="120"/>
      <c r="NLA66" s="120"/>
      <c r="NLB66" s="120"/>
      <c r="NLC66" s="120"/>
      <c r="NLD66" s="120"/>
      <c r="NLE66" s="120"/>
      <c r="NLF66" s="120"/>
      <c r="NLG66" s="120"/>
      <c r="NLH66" s="120"/>
      <c r="NLI66" s="120"/>
      <c r="NLJ66" s="120"/>
      <c r="NLK66" s="120"/>
      <c r="NLL66" s="120"/>
      <c r="NLM66" s="120"/>
      <c r="NLN66" s="120"/>
      <c r="NLO66" s="120"/>
      <c r="NLP66" s="120"/>
      <c r="NLQ66" s="120"/>
      <c r="NLR66" s="120"/>
      <c r="NLS66" s="120"/>
      <c r="NLT66" s="120"/>
      <c r="NLU66" s="120"/>
      <c r="NLV66" s="120"/>
      <c r="NLW66" s="120"/>
      <c r="NLX66" s="120"/>
      <c r="NLY66" s="120"/>
      <c r="NLZ66" s="120"/>
      <c r="NMA66" s="120"/>
      <c r="NMB66" s="120"/>
      <c r="NMC66" s="120"/>
      <c r="NMD66" s="120"/>
      <c r="NME66" s="120"/>
      <c r="NMF66" s="120"/>
      <c r="NMG66" s="120"/>
      <c r="NMH66" s="120"/>
      <c r="NMI66" s="120"/>
      <c r="NMJ66" s="120"/>
      <c r="NMK66" s="120"/>
      <c r="NML66" s="120"/>
      <c r="NMM66" s="120"/>
      <c r="NMN66" s="120"/>
      <c r="NMO66" s="120"/>
      <c r="NMP66" s="120"/>
      <c r="NMQ66" s="120"/>
      <c r="NMR66" s="120"/>
      <c r="NMS66" s="120"/>
      <c r="NMT66" s="120"/>
      <c r="NMU66" s="120"/>
      <c r="NMV66" s="120"/>
      <c r="NMW66" s="120"/>
      <c r="NMX66" s="120"/>
      <c r="NMY66" s="120"/>
      <c r="NMZ66" s="120"/>
      <c r="NNA66" s="120"/>
      <c r="NNB66" s="120"/>
      <c r="NNC66" s="120"/>
      <c r="NND66" s="120"/>
      <c r="NNE66" s="120"/>
      <c r="NNF66" s="120"/>
      <c r="NNG66" s="120"/>
      <c r="NNH66" s="120"/>
      <c r="NNI66" s="120"/>
      <c r="NNJ66" s="120"/>
      <c r="NNK66" s="120"/>
      <c r="NNL66" s="120"/>
      <c r="NNM66" s="120"/>
      <c r="NNN66" s="120"/>
      <c r="NNO66" s="120"/>
      <c r="NNP66" s="120"/>
      <c r="NNQ66" s="120"/>
      <c r="NNR66" s="120"/>
      <c r="NNS66" s="120"/>
      <c r="NNT66" s="120"/>
      <c r="NNU66" s="120"/>
      <c r="NNV66" s="120"/>
      <c r="NNW66" s="120"/>
      <c r="NNX66" s="120"/>
      <c r="NNY66" s="120"/>
      <c r="NNZ66" s="120"/>
      <c r="NOA66" s="120"/>
      <c r="NOB66" s="120"/>
      <c r="NOC66" s="120"/>
      <c r="NOD66" s="120"/>
      <c r="NOE66" s="120"/>
      <c r="NOF66" s="120"/>
      <c r="NOG66" s="120"/>
      <c r="NOH66" s="120"/>
      <c r="NOI66" s="120"/>
      <c r="NOJ66" s="120"/>
      <c r="NOK66" s="120"/>
      <c r="NOL66" s="120"/>
      <c r="NOM66" s="120"/>
      <c r="NON66" s="120"/>
      <c r="NOO66" s="120"/>
      <c r="NOP66" s="120"/>
      <c r="NOQ66" s="120"/>
      <c r="NOR66" s="120"/>
      <c r="NOS66" s="120"/>
      <c r="NOT66" s="120"/>
      <c r="NOU66" s="120"/>
      <c r="NOV66" s="120"/>
      <c r="NOW66" s="120"/>
      <c r="NOX66" s="120"/>
      <c r="NOY66" s="120"/>
      <c r="NOZ66" s="120"/>
      <c r="NPA66" s="120"/>
      <c r="NPB66" s="120"/>
      <c r="NPC66" s="120"/>
      <c r="NPD66" s="120"/>
      <c r="NPE66" s="120"/>
      <c r="NPF66" s="120"/>
      <c r="NPG66" s="120"/>
      <c r="NPH66" s="120"/>
      <c r="NPI66" s="120"/>
      <c r="NPJ66" s="120"/>
      <c r="NPK66" s="120"/>
      <c r="NPL66" s="120"/>
      <c r="NPM66" s="120"/>
      <c r="NPN66" s="120"/>
      <c r="NPO66" s="120"/>
      <c r="NPP66" s="120"/>
      <c r="NPQ66" s="120"/>
      <c r="NPR66" s="120"/>
      <c r="NPS66" s="120"/>
      <c r="NPT66" s="120"/>
      <c r="NPU66" s="120"/>
      <c r="NPV66" s="120"/>
      <c r="NPW66" s="120"/>
      <c r="NPX66" s="120"/>
      <c r="NPY66" s="120"/>
      <c r="NPZ66" s="120"/>
      <c r="NQA66" s="120"/>
      <c r="NQB66" s="120"/>
      <c r="NQC66" s="120"/>
      <c r="NQD66" s="120"/>
      <c r="NQE66" s="120"/>
      <c r="NQF66" s="120"/>
      <c r="NQG66" s="120"/>
      <c r="NQH66" s="120"/>
      <c r="NQI66" s="120"/>
      <c r="NQJ66" s="120"/>
      <c r="NQK66" s="120"/>
      <c r="NQL66" s="120"/>
      <c r="NQM66" s="120"/>
      <c r="NQN66" s="120"/>
      <c r="NQO66" s="120"/>
      <c r="NQP66" s="120"/>
      <c r="NQQ66" s="120"/>
      <c r="NQR66" s="120"/>
      <c r="NQS66" s="120"/>
      <c r="NQT66" s="120"/>
      <c r="NQU66" s="120"/>
      <c r="NQV66" s="120"/>
      <c r="NQW66" s="120"/>
      <c r="NQX66" s="120"/>
      <c r="NQY66" s="120"/>
      <c r="NQZ66" s="120"/>
      <c r="NRA66" s="120"/>
      <c r="NRB66" s="120"/>
      <c r="NRC66" s="120"/>
      <c r="NRD66" s="120"/>
      <c r="NRE66" s="120"/>
      <c r="NRF66" s="120"/>
      <c r="NRG66" s="120"/>
      <c r="NRH66" s="120"/>
      <c r="NRI66" s="120"/>
      <c r="NRJ66" s="120"/>
      <c r="NRK66" s="120"/>
      <c r="NRL66" s="120"/>
      <c r="NRM66" s="120"/>
      <c r="NRN66" s="120"/>
      <c r="NRO66" s="120"/>
      <c r="NRP66" s="120"/>
      <c r="NRQ66" s="120"/>
      <c r="NRR66" s="120"/>
      <c r="NRS66" s="120"/>
      <c r="NRT66" s="120"/>
      <c r="NRU66" s="120"/>
      <c r="NRV66" s="120"/>
      <c r="NRW66" s="120"/>
      <c r="NRX66" s="120"/>
      <c r="NRY66" s="120"/>
      <c r="NRZ66" s="120"/>
      <c r="NSA66" s="120"/>
      <c r="NSB66" s="120"/>
      <c r="NSC66" s="120"/>
      <c r="NSD66" s="120"/>
      <c r="NSE66" s="120"/>
      <c r="NSF66" s="120"/>
      <c r="NSG66" s="120"/>
      <c r="NSH66" s="120"/>
      <c r="NSI66" s="120"/>
      <c r="NSJ66" s="120"/>
      <c r="NSK66" s="120"/>
      <c r="NSL66" s="120"/>
      <c r="NSM66" s="120"/>
      <c r="NSN66" s="120"/>
      <c r="NSO66" s="120"/>
      <c r="NSP66" s="120"/>
      <c r="NSQ66" s="120"/>
      <c r="NSR66" s="120"/>
      <c r="NSS66" s="120"/>
      <c r="NST66" s="120"/>
      <c r="NSU66" s="120"/>
      <c r="NSV66" s="120"/>
      <c r="NSW66" s="120"/>
      <c r="NSX66" s="120"/>
      <c r="NSY66" s="120"/>
      <c r="NSZ66" s="120"/>
      <c r="NTA66" s="120"/>
      <c r="NTB66" s="120"/>
      <c r="NTC66" s="120"/>
      <c r="NTD66" s="120"/>
      <c r="NTE66" s="120"/>
      <c r="NTF66" s="120"/>
      <c r="NTG66" s="120"/>
      <c r="NTH66" s="120"/>
      <c r="NTI66" s="120"/>
      <c r="NTJ66" s="120"/>
      <c r="NTK66" s="120"/>
      <c r="NTL66" s="120"/>
      <c r="NTM66" s="120"/>
      <c r="NTN66" s="120"/>
      <c r="NTO66" s="120"/>
      <c r="NTP66" s="120"/>
      <c r="NTQ66" s="120"/>
      <c r="NTR66" s="120"/>
      <c r="NTS66" s="120"/>
      <c r="NTT66" s="120"/>
      <c r="NTU66" s="120"/>
      <c r="NTV66" s="120"/>
      <c r="NTW66" s="120"/>
      <c r="NTX66" s="120"/>
      <c r="NTY66" s="120"/>
      <c r="NTZ66" s="120"/>
      <c r="NUA66" s="120"/>
      <c r="NUB66" s="120"/>
      <c r="NUC66" s="120"/>
      <c r="NUD66" s="120"/>
      <c r="NUE66" s="120"/>
      <c r="NUF66" s="120"/>
      <c r="NUG66" s="120"/>
      <c r="NUH66" s="120"/>
      <c r="NUI66" s="120"/>
      <c r="NUJ66" s="120"/>
      <c r="NUK66" s="120"/>
      <c r="NUL66" s="120"/>
      <c r="NUM66" s="120"/>
      <c r="NUN66" s="120"/>
      <c r="NUO66" s="120"/>
      <c r="NUP66" s="120"/>
      <c r="NUQ66" s="120"/>
      <c r="NUR66" s="120"/>
      <c r="NUS66" s="120"/>
      <c r="NUT66" s="120"/>
      <c r="NUU66" s="120"/>
      <c r="NUV66" s="120"/>
      <c r="NUW66" s="120"/>
      <c r="NUX66" s="120"/>
      <c r="NUY66" s="120"/>
      <c r="NUZ66" s="120"/>
      <c r="NVA66" s="120"/>
      <c r="NVB66" s="120"/>
      <c r="NVC66" s="120"/>
      <c r="NVD66" s="120"/>
      <c r="NVE66" s="120"/>
      <c r="NVF66" s="120"/>
      <c r="NVG66" s="120"/>
      <c r="NVH66" s="120"/>
      <c r="NVI66" s="120"/>
      <c r="NVJ66" s="120"/>
      <c r="NVK66" s="120"/>
      <c r="NVL66" s="120"/>
      <c r="NVM66" s="120"/>
      <c r="NVN66" s="120"/>
      <c r="NVO66" s="120"/>
      <c r="NVP66" s="120"/>
      <c r="NVQ66" s="120"/>
      <c r="NVR66" s="120"/>
      <c r="NVS66" s="120"/>
      <c r="NVT66" s="120"/>
      <c r="NVU66" s="120"/>
      <c r="NVV66" s="120"/>
      <c r="NVW66" s="120"/>
      <c r="NVX66" s="120"/>
      <c r="NVY66" s="120"/>
      <c r="NVZ66" s="120"/>
      <c r="NWA66" s="120"/>
      <c r="NWB66" s="120"/>
      <c r="NWC66" s="120"/>
      <c r="NWD66" s="120"/>
      <c r="NWE66" s="120"/>
      <c r="NWF66" s="120"/>
      <c r="NWG66" s="120"/>
      <c r="NWH66" s="120"/>
      <c r="NWI66" s="120"/>
      <c r="NWJ66" s="120"/>
      <c r="NWK66" s="120"/>
      <c r="NWL66" s="120"/>
      <c r="NWM66" s="120"/>
      <c r="NWN66" s="120"/>
      <c r="NWO66" s="120"/>
      <c r="NWP66" s="120"/>
      <c r="NWQ66" s="120"/>
      <c r="NWR66" s="120"/>
      <c r="NWS66" s="120"/>
      <c r="NWT66" s="120"/>
      <c r="NWU66" s="120"/>
      <c r="NWV66" s="120"/>
      <c r="NWW66" s="120"/>
      <c r="NWX66" s="120"/>
      <c r="NWY66" s="120"/>
      <c r="NWZ66" s="120"/>
      <c r="NXA66" s="120"/>
      <c r="NXB66" s="120"/>
      <c r="NXC66" s="120"/>
      <c r="NXD66" s="120"/>
      <c r="NXE66" s="120"/>
      <c r="NXF66" s="120"/>
      <c r="NXG66" s="120"/>
      <c r="NXH66" s="120"/>
      <c r="NXI66" s="120"/>
      <c r="NXJ66" s="120"/>
      <c r="NXK66" s="120"/>
      <c r="NXL66" s="120"/>
      <c r="NXM66" s="120"/>
      <c r="NXN66" s="120"/>
      <c r="NXO66" s="120"/>
      <c r="NXP66" s="120"/>
      <c r="NXQ66" s="120"/>
      <c r="NXR66" s="120"/>
      <c r="NXS66" s="120"/>
      <c r="NXT66" s="120"/>
      <c r="NXU66" s="120"/>
      <c r="NXV66" s="120"/>
      <c r="NXW66" s="120"/>
      <c r="NXX66" s="120"/>
      <c r="NXY66" s="120"/>
      <c r="NXZ66" s="120"/>
      <c r="NYA66" s="120"/>
      <c r="NYB66" s="120"/>
      <c r="NYC66" s="120"/>
      <c r="NYD66" s="120"/>
      <c r="NYE66" s="120"/>
      <c r="NYF66" s="120"/>
      <c r="NYG66" s="120"/>
      <c r="NYH66" s="120"/>
      <c r="NYI66" s="120"/>
      <c r="NYJ66" s="120"/>
      <c r="NYK66" s="120"/>
      <c r="NYL66" s="120"/>
      <c r="NYM66" s="120"/>
      <c r="NYN66" s="120"/>
      <c r="NYO66" s="120"/>
      <c r="NYP66" s="120"/>
      <c r="NYQ66" s="120"/>
      <c r="NYR66" s="120"/>
      <c r="NYS66" s="120"/>
      <c r="NYT66" s="120"/>
      <c r="NYU66" s="120"/>
      <c r="NYV66" s="120"/>
      <c r="NYW66" s="120"/>
      <c r="NYX66" s="120"/>
      <c r="NYY66" s="120"/>
      <c r="NYZ66" s="120"/>
      <c r="NZA66" s="120"/>
      <c r="NZB66" s="120"/>
      <c r="NZC66" s="120"/>
      <c r="NZD66" s="120"/>
      <c r="NZE66" s="120"/>
      <c r="NZF66" s="120"/>
      <c r="NZG66" s="120"/>
      <c r="NZH66" s="120"/>
      <c r="NZI66" s="120"/>
      <c r="NZJ66" s="120"/>
      <c r="NZK66" s="120"/>
      <c r="NZL66" s="120"/>
      <c r="NZM66" s="120"/>
      <c r="NZN66" s="120"/>
      <c r="NZO66" s="120"/>
      <c r="NZP66" s="120"/>
      <c r="NZQ66" s="120"/>
      <c r="NZR66" s="120"/>
      <c r="NZS66" s="120"/>
      <c r="NZT66" s="120"/>
      <c r="NZU66" s="120"/>
      <c r="NZV66" s="120"/>
      <c r="NZW66" s="120"/>
      <c r="NZX66" s="120"/>
      <c r="NZY66" s="120"/>
      <c r="NZZ66" s="120"/>
      <c r="OAA66" s="120"/>
      <c r="OAB66" s="120"/>
      <c r="OAC66" s="120"/>
      <c r="OAD66" s="120"/>
      <c r="OAE66" s="120"/>
      <c r="OAF66" s="120"/>
      <c r="OAG66" s="120"/>
      <c r="OAH66" s="120"/>
      <c r="OAI66" s="120"/>
      <c r="OAJ66" s="120"/>
      <c r="OAK66" s="120"/>
      <c r="OAL66" s="120"/>
      <c r="OAM66" s="120"/>
      <c r="OAN66" s="120"/>
      <c r="OAO66" s="120"/>
      <c r="OAP66" s="120"/>
      <c r="OAQ66" s="120"/>
      <c r="OAR66" s="120"/>
      <c r="OAS66" s="120"/>
      <c r="OAT66" s="120"/>
      <c r="OAU66" s="120"/>
      <c r="OAV66" s="120"/>
      <c r="OAW66" s="120"/>
      <c r="OAX66" s="120"/>
      <c r="OAY66" s="120"/>
      <c r="OAZ66" s="120"/>
      <c r="OBA66" s="120"/>
      <c r="OBB66" s="120"/>
      <c r="OBC66" s="120"/>
      <c r="OBD66" s="120"/>
      <c r="OBE66" s="120"/>
      <c r="OBF66" s="120"/>
      <c r="OBG66" s="120"/>
      <c r="OBH66" s="120"/>
      <c r="OBI66" s="120"/>
      <c r="OBJ66" s="120"/>
      <c r="OBK66" s="120"/>
      <c r="OBL66" s="120"/>
      <c r="OBM66" s="120"/>
      <c r="OBN66" s="120"/>
      <c r="OBO66" s="120"/>
      <c r="OBP66" s="120"/>
      <c r="OBQ66" s="120"/>
      <c r="OBR66" s="120"/>
      <c r="OBS66" s="120"/>
      <c r="OBT66" s="120"/>
      <c r="OBU66" s="120"/>
      <c r="OBV66" s="120"/>
      <c r="OBW66" s="120"/>
      <c r="OBX66" s="120"/>
      <c r="OBY66" s="120"/>
      <c r="OBZ66" s="120"/>
      <c r="OCA66" s="120"/>
      <c r="OCB66" s="120"/>
      <c r="OCC66" s="120"/>
      <c r="OCD66" s="120"/>
      <c r="OCE66" s="120"/>
      <c r="OCF66" s="120"/>
      <c r="OCG66" s="120"/>
      <c r="OCH66" s="120"/>
      <c r="OCI66" s="120"/>
      <c r="OCJ66" s="120"/>
      <c r="OCK66" s="120"/>
      <c r="OCL66" s="120"/>
      <c r="OCM66" s="120"/>
      <c r="OCN66" s="120"/>
      <c r="OCO66" s="120"/>
      <c r="OCP66" s="120"/>
      <c r="OCQ66" s="120"/>
      <c r="OCR66" s="120"/>
      <c r="OCS66" s="120"/>
      <c r="OCT66" s="120"/>
      <c r="OCU66" s="120"/>
      <c r="OCV66" s="120"/>
      <c r="OCW66" s="120"/>
      <c r="OCX66" s="120"/>
      <c r="OCY66" s="120"/>
      <c r="OCZ66" s="120"/>
      <c r="ODA66" s="120"/>
      <c r="ODB66" s="120"/>
      <c r="ODC66" s="120"/>
      <c r="ODD66" s="120"/>
      <c r="ODE66" s="120"/>
      <c r="ODF66" s="120"/>
      <c r="ODG66" s="120"/>
      <c r="ODH66" s="120"/>
      <c r="ODI66" s="120"/>
      <c r="ODJ66" s="120"/>
      <c r="ODK66" s="120"/>
      <c r="ODL66" s="120"/>
      <c r="ODM66" s="120"/>
      <c r="ODN66" s="120"/>
      <c r="ODO66" s="120"/>
      <c r="ODP66" s="120"/>
      <c r="ODQ66" s="120"/>
      <c r="ODR66" s="120"/>
      <c r="ODS66" s="120"/>
      <c r="ODT66" s="120"/>
      <c r="ODU66" s="120"/>
      <c r="ODV66" s="120"/>
      <c r="ODW66" s="120"/>
      <c r="ODX66" s="120"/>
      <c r="ODY66" s="120"/>
      <c r="ODZ66" s="120"/>
      <c r="OEA66" s="120"/>
      <c r="OEB66" s="120"/>
      <c r="OEC66" s="120"/>
      <c r="OED66" s="120"/>
      <c r="OEE66" s="120"/>
      <c r="OEF66" s="120"/>
      <c r="OEG66" s="120"/>
      <c r="OEH66" s="120"/>
      <c r="OEI66" s="120"/>
      <c r="OEJ66" s="120"/>
      <c r="OEK66" s="120"/>
      <c r="OEL66" s="120"/>
      <c r="OEM66" s="120"/>
      <c r="OEN66" s="120"/>
      <c r="OEO66" s="120"/>
      <c r="OEP66" s="120"/>
      <c r="OEQ66" s="120"/>
      <c r="OER66" s="120"/>
      <c r="OES66" s="120"/>
      <c r="OET66" s="120"/>
      <c r="OEU66" s="120"/>
      <c r="OEV66" s="120"/>
      <c r="OEW66" s="120"/>
      <c r="OEX66" s="120"/>
      <c r="OEY66" s="120"/>
      <c r="OEZ66" s="120"/>
      <c r="OFA66" s="120"/>
      <c r="OFB66" s="120"/>
      <c r="OFC66" s="120"/>
      <c r="OFD66" s="120"/>
      <c r="OFE66" s="120"/>
      <c r="OFF66" s="120"/>
      <c r="OFG66" s="120"/>
      <c r="OFH66" s="120"/>
      <c r="OFI66" s="120"/>
      <c r="OFJ66" s="120"/>
      <c r="OFK66" s="120"/>
      <c r="OFL66" s="120"/>
      <c r="OFM66" s="120"/>
      <c r="OFN66" s="120"/>
      <c r="OFO66" s="120"/>
      <c r="OFP66" s="120"/>
      <c r="OFQ66" s="120"/>
      <c r="OFR66" s="120"/>
      <c r="OFS66" s="120"/>
      <c r="OFT66" s="120"/>
      <c r="OFU66" s="120"/>
      <c r="OFV66" s="120"/>
      <c r="OFW66" s="120"/>
      <c r="OFX66" s="120"/>
      <c r="OFY66" s="120"/>
      <c r="OFZ66" s="120"/>
      <c r="OGA66" s="120"/>
      <c r="OGB66" s="120"/>
      <c r="OGC66" s="120"/>
      <c r="OGD66" s="120"/>
      <c r="OGE66" s="120"/>
      <c r="OGF66" s="120"/>
      <c r="OGG66" s="120"/>
      <c r="OGH66" s="120"/>
      <c r="OGI66" s="120"/>
      <c r="OGJ66" s="120"/>
      <c r="OGK66" s="120"/>
      <c r="OGL66" s="120"/>
      <c r="OGM66" s="120"/>
      <c r="OGN66" s="120"/>
      <c r="OGO66" s="120"/>
      <c r="OGP66" s="120"/>
      <c r="OGQ66" s="120"/>
      <c r="OGR66" s="120"/>
      <c r="OGS66" s="120"/>
      <c r="OGT66" s="120"/>
      <c r="OGU66" s="120"/>
      <c r="OGV66" s="120"/>
      <c r="OGW66" s="120"/>
      <c r="OGX66" s="120"/>
      <c r="OGY66" s="120"/>
      <c r="OGZ66" s="120"/>
      <c r="OHA66" s="120"/>
      <c r="OHB66" s="120"/>
      <c r="OHC66" s="120"/>
      <c r="OHD66" s="120"/>
      <c r="OHE66" s="120"/>
      <c r="OHF66" s="120"/>
      <c r="OHG66" s="120"/>
      <c r="OHH66" s="120"/>
      <c r="OHI66" s="120"/>
      <c r="OHJ66" s="120"/>
      <c r="OHK66" s="120"/>
      <c r="OHL66" s="120"/>
      <c r="OHM66" s="120"/>
      <c r="OHN66" s="120"/>
      <c r="OHO66" s="120"/>
      <c r="OHP66" s="120"/>
      <c r="OHQ66" s="120"/>
      <c r="OHR66" s="120"/>
      <c r="OHS66" s="120"/>
      <c r="OHT66" s="120"/>
      <c r="OHU66" s="120"/>
      <c r="OHV66" s="120"/>
      <c r="OHW66" s="120"/>
      <c r="OHX66" s="120"/>
      <c r="OHY66" s="120"/>
      <c r="OHZ66" s="120"/>
      <c r="OIA66" s="120"/>
      <c r="OIB66" s="120"/>
      <c r="OIC66" s="120"/>
      <c r="OID66" s="120"/>
      <c r="OIE66" s="120"/>
      <c r="OIF66" s="120"/>
      <c r="OIG66" s="120"/>
      <c r="OIH66" s="120"/>
      <c r="OII66" s="120"/>
      <c r="OIJ66" s="120"/>
      <c r="OIK66" s="120"/>
      <c r="OIL66" s="120"/>
      <c r="OIM66" s="120"/>
      <c r="OIN66" s="120"/>
      <c r="OIO66" s="120"/>
      <c r="OIP66" s="120"/>
      <c r="OIQ66" s="120"/>
      <c r="OIR66" s="120"/>
      <c r="OIS66" s="120"/>
      <c r="OIT66" s="120"/>
      <c r="OIU66" s="120"/>
      <c r="OIV66" s="120"/>
      <c r="OIW66" s="120"/>
      <c r="OIX66" s="120"/>
      <c r="OIY66" s="120"/>
      <c r="OIZ66" s="120"/>
      <c r="OJA66" s="120"/>
      <c r="OJB66" s="120"/>
      <c r="OJC66" s="120"/>
      <c r="OJD66" s="120"/>
      <c r="OJE66" s="120"/>
      <c r="OJF66" s="120"/>
      <c r="OJG66" s="120"/>
      <c r="OJH66" s="120"/>
      <c r="OJI66" s="120"/>
      <c r="OJJ66" s="120"/>
      <c r="OJK66" s="120"/>
      <c r="OJL66" s="120"/>
      <c r="OJM66" s="120"/>
      <c r="OJN66" s="120"/>
      <c r="OJO66" s="120"/>
      <c r="OJP66" s="120"/>
      <c r="OJQ66" s="120"/>
      <c r="OJR66" s="120"/>
      <c r="OJS66" s="120"/>
      <c r="OJT66" s="120"/>
      <c r="OJU66" s="120"/>
      <c r="OJV66" s="120"/>
      <c r="OJW66" s="120"/>
      <c r="OJX66" s="120"/>
      <c r="OJY66" s="120"/>
      <c r="OJZ66" s="120"/>
      <c r="OKA66" s="120"/>
      <c r="OKB66" s="120"/>
      <c r="OKC66" s="120"/>
      <c r="OKD66" s="120"/>
      <c r="OKE66" s="120"/>
      <c r="OKF66" s="120"/>
      <c r="OKG66" s="120"/>
      <c r="OKH66" s="120"/>
      <c r="OKI66" s="120"/>
      <c r="OKJ66" s="120"/>
      <c r="OKK66" s="120"/>
      <c r="OKL66" s="120"/>
      <c r="OKM66" s="120"/>
      <c r="OKN66" s="120"/>
      <c r="OKO66" s="120"/>
      <c r="OKP66" s="120"/>
      <c r="OKQ66" s="120"/>
      <c r="OKR66" s="120"/>
      <c r="OKS66" s="120"/>
      <c r="OKT66" s="120"/>
      <c r="OKU66" s="120"/>
      <c r="OKV66" s="120"/>
      <c r="OKW66" s="120"/>
      <c r="OKX66" s="120"/>
      <c r="OKY66" s="120"/>
      <c r="OKZ66" s="120"/>
      <c r="OLA66" s="120"/>
      <c r="OLB66" s="120"/>
      <c r="OLC66" s="120"/>
      <c r="OLD66" s="120"/>
      <c r="OLE66" s="120"/>
      <c r="OLF66" s="120"/>
      <c r="OLG66" s="120"/>
      <c r="OLH66" s="120"/>
      <c r="OLI66" s="120"/>
      <c r="OLJ66" s="120"/>
      <c r="OLK66" s="120"/>
      <c r="OLL66" s="120"/>
      <c r="OLM66" s="120"/>
      <c r="OLN66" s="120"/>
      <c r="OLO66" s="120"/>
      <c r="OLP66" s="120"/>
      <c r="OLQ66" s="120"/>
      <c r="OLR66" s="120"/>
      <c r="OLS66" s="120"/>
      <c r="OLT66" s="120"/>
      <c r="OLU66" s="120"/>
      <c r="OLV66" s="120"/>
      <c r="OLW66" s="120"/>
      <c r="OLX66" s="120"/>
      <c r="OLY66" s="120"/>
      <c r="OLZ66" s="120"/>
      <c r="OMA66" s="120"/>
      <c r="OMB66" s="120"/>
      <c r="OMC66" s="120"/>
      <c r="OMD66" s="120"/>
      <c r="OME66" s="120"/>
      <c r="OMF66" s="120"/>
      <c r="OMG66" s="120"/>
      <c r="OMH66" s="120"/>
      <c r="OMI66" s="120"/>
      <c r="OMJ66" s="120"/>
      <c r="OMK66" s="120"/>
      <c r="OML66" s="120"/>
      <c r="OMM66" s="120"/>
      <c r="OMN66" s="120"/>
      <c r="OMO66" s="120"/>
      <c r="OMP66" s="120"/>
      <c r="OMQ66" s="120"/>
      <c r="OMR66" s="120"/>
      <c r="OMS66" s="120"/>
      <c r="OMT66" s="120"/>
      <c r="OMU66" s="120"/>
      <c r="OMV66" s="120"/>
      <c r="OMW66" s="120"/>
      <c r="OMX66" s="120"/>
      <c r="OMY66" s="120"/>
      <c r="OMZ66" s="120"/>
      <c r="ONA66" s="120"/>
      <c r="ONB66" s="120"/>
      <c r="ONC66" s="120"/>
      <c r="OND66" s="120"/>
      <c r="ONE66" s="120"/>
      <c r="ONF66" s="120"/>
      <c r="ONG66" s="120"/>
      <c r="ONH66" s="120"/>
      <c r="ONI66" s="120"/>
      <c r="ONJ66" s="120"/>
      <c r="ONK66" s="120"/>
      <c r="ONL66" s="120"/>
      <c r="ONM66" s="120"/>
      <c r="ONN66" s="120"/>
      <c r="ONO66" s="120"/>
      <c r="ONP66" s="120"/>
      <c r="ONQ66" s="120"/>
      <c r="ONR66" s="120"/>
      <c r="ONS66" s="120"/>
      <c r="ONT66" s="120"/>
      <c r="ONU66" s="120"/>
      <c r="ONV66" s="120"/>
      <c r="ONW66" s="120"/>
      <c r="ONX66" s="120"/>
      <c r="ONY66" s="120"/>
      <c r="ONZ66" s="120"/>
      <c r="OOA66" s="120"/>
      <c r="OOB66" s="120"/>
      <c r="OOC66" s="120"/>
      <c r="OOD66" s="120"/>
      <c r="OOE66" s="120"/>
      <c r="OOF66" s="120"/>
      <c r="OOG66" s="120"/>
      <c r="OOH66" s="120"/>
      <c r="OOI66" s="120"/>
      <c r="OOJ66" s="120"/>
      <c r="OOK66" s="120"/>
      <c r="OOL66" s="120"/>
      <c r="OOM66" s="120"/>
      <c r="OON66" s="120"/>
      <c r="OOO66" s="120"/>
      <c r="OOP66" s="120"/>
      <c r="OOQ66" s="120"/>
      <c r="OOR66" s="120"/>
      <c r="OOS66" s="120"/>
      <c r="OOT66" s="120"/>
      <c r="OOU66" s="120"/>
      <c r="OOV66" s="120"/>
      <c r="OOW66" s="120"/>
      <c r="OOX66" s="120"/>
      <c r="OOY66" s="120"/>
      <c r="OOZ66" s="120"/>
      <c r="OPA66" s="120"/>
      <c r="OPB66" s="120"/>
      <c r="OPC66" s="120"/>
      <c r="OPD66" s="120"/>
      <c r="OPE66" s="120"/>
      <c r="OPF66" s="120"/>
      <c r="OPG66" s="120"/>
      <c r="OPH66" s="120"/>
      <c r="OPI66" s="120"/>
      <c r="OPJ66" s="120"/>
      <c r="OPK66" s="120"/>
      <c r="OPL66" s="120"/>
      <c r="OPM66" s="120"/>
      <c r="OPN66" s="120"/>
      <c r="OPO66" s="120"/>
      <c r="OPP66" s="120"/>
      <c r="OPQ66" s="120"/>
      <c r="OPR66" s="120"/>
      <c r="OPS66" s="120"/>
      <c r="OPT66" s="120"/>
      <c r="OPU66" s="120"/>
      <c r="OPV66" s="120"/>
      <c r="OPW66" s="120"/>
      <c r="OPX66" s="120"/>
      <c r="OPY66" s="120"/>
      <c r="OPZ66" s="120"/>
      <c r="OQA66" s="120"/>
      <c r="OQB66" s="120"/>
      <c r="OQC66" s="120"/>
      <c r="OQD66" s="120"/>
      <c r="OQE66" s="120"/>
      <c r="OQF66" s="120"/>
      <c r="OQG66" s="120"/>
      <c r="OQH66" s="120"/>
      <c r="OQI66" s="120"/>
      <c r="OQJ66" s="120"/>
      <c r="OQK66" s="120"/>
      <c r="OQL66" s="120"/>
      <c r="OQM66" s="120"/>
      <c r="OQN66" s="120"/>
      <c r="OQO66" s="120"/>
      <c r="OQP66" s="120"/>
      <c r="OQQ66" s="120"/>
      <c r="OQR66" s="120"/>
      <c r="OQS66" s="120"/>
      <c r="OQT66" s="120"/>
      <c r="OQU66" s="120"/>
      <c r="OQV66" s="120"/>
      <c r="OQW66" s="120"/>
      <c r="OQX66" s="120"/>
      <c r="OQY66" s="120"/>
      <c r="OQZ66" s="120"/>
      <c r="ORA66" s="120"/>
      <c r="ORB66" s="120"/>
      <c r="ORC66" s="120"/>
      <c r="ORD66" s="120"/>
      <c r="ORE66" s="120"/>
      <c r="ORF66" s="120"/>
      <c r="ORG66" s="120"/>
      <c r="ORH66" s="120"/>
      <c r="ORI66" s="120"/>
      <c r="ORJ66" s="120"/>
      <c r="ORK66" s="120"/>
      <c r="ORL66" s="120"/>
      <c r="ORM66" s="120"/>
      <c r="ORN66" s="120"/>
      <c r="ORO66" s="120"/>
      <c r="ORP66" s="120"/>
      <c r="ORQ66" s="120"/>
      <c r="ORR66" s="120"/>
      <c r="ORS66" s="120"/>
      <c r="ORT66" s="120"/>
      <c r="ORU66" s="120"/>
      <c r="ORV66" s="120"/>
      <c r="ORW66" s="120"/>
      <c r="ORX66" s="120"/>
      <c r="ORY66" s="120"/>
      <c r="ORZ66" s="120"/>
      <c r="OSA66" s="120"/>
      <c r="OSB66" s="120"/>
      <c r="OSC66" s="120"/>
      <c r="OSD66" s="120"/>
      <c r="OSE66" s="120"/>
      <c r="OSF66" s="120"/>
      <c r="OSG66" s="120"/>
      <c r="OSH66" s="120"/>
      <c r="OSI66" s="120"/>
      <c r="OSJ66" s="120"/>
      <c r="OSK66" s="120"/>
      <c r="OSL66" s="120"/>
      <c r="OSM66" s="120"/>
      <c r="OSN66" s="120"/>
      <c r="OSO66" s="120"/>
      <c r="OSP66" s="120"/>
      <c r="OSQ66" s="120"/>
      <c r="OSR66" s="120"/>
      <c r="OSS66" s="120"/>
      <c r="OST66" s="120"/>
      <c r="OSU66" s="120"/>
      <c r="OSV66" s="120"/>
      <c r="OSW66" s="120"/>
      <c r="OSX66" s="120"/>
      <c r="OSY66" s="120"/>
      <c r="OSZ66" s="120"/>
      <c r="OTA66" s="120"/>
      <c r="OTB66" s="120"/>
      <c r="OTC66" s="120"/>
      <c r="OTD66" s="120"/>
      <c r="OTE66" s="120"/>
      <c r="OTF66" s="120"/>
      <c r="OTG66" s="120"/>
      <c r="OTH66" s="120"/>
      <c r="OTI66" s="120"/>
      <c r="OTJ66" s="120"/>
      <c r="OTK66" s="120"/>
      <c r="OTL66" s="120"/>
      <c r="OTM66" s="120"/>
      <c r="OTN66" s="120"/>
      <c r="OTO66" s="120"/>
      <c r="OTP66" s="120"/>
      <c r="OTQ66" s="120"/>
      <c r="OTR66" s="120"/>
      <c r="OTS66" s="120"/>
      <c r="OTT66" s="120"/>
      <c r="OTU66" s="120"/>
      <c r="OTV66" s="120"/>
      <c r="OTW66" s="120"/>
      <c r="OTX66" s="120"/>
      <c r="OTY66" s="120"/>
      <c r="OTZ66" s="120"/>
      <c r="OUA66" s="120"/>
      <c r="OUB66" s="120"/>
      <c r="OUC66" s="120"/>
      <c r="OUD66" s="120"/>
      <c r="OUE66" s="120"/>
      <c r="OUF66" s="120"/>
      <c r="OUG66" s="120"/>
      <c r="OUH66" s="120"/>
      <c r="OUI66" s="120"/>
      <c r="OUJ66" s="120"/>
      <c r="OUK66" s="120"/>
      <c r="OUL66" s="120"/>
      <c r="OUM66" s="120"/>
      <c r="OUN66" s="120"/>
      <c r="OUO66" s="120"/>
      <c r="OUP66" s="120"/>
      <c r="OUQ66" s="120"/>
      <c r="OUR66" s="120"/>
      <c r="OUS66" s="120"/>
      <c r="OUT66" s="120"/>
      <c r="OUU66" s="120"/>
      <c r="OUV66" s="120"/>
      <c r="OUW66" s="120"/>
      <c r="OUX66" s="120"/>
      <c r="OUY66" s="120"/>
      <c r="OUZ66" s="120"/>
      <c r="OVA66" s="120"/>
      <c r="OVB66" s="120"/>
      <c r="OVC66" s="120"/>
      <c r="OVD66" s="120"/>
      <c r="OVE66" s="120"/>
      <c r="OVF66" s="120"/>
      <c r="OVG66" s="120"/>
      <c r="OVH66" s="120"/>
      <c r="OVI66" s="120"/>
      <c r="OVJ66" s="120"/>
      <c r="OVK66" s="120"/>
      <c r="OVL66" s="120"/>
      <c r="OVM66" s="120"/>
      <c r="OVN66" s="120"/>
      <c r="OVO66" s="120"/>
      <c r="OVP66" s="120"/>
      <c r="OVQ66" s="120"/>
      <c r="OVR66" s="120"/>
      <c r="OVS66" s="120"/>
      <c r="OVT66" s="120"/>
      <c r="OVU66" s="120"/>
      <c r="OVV66" s="120"/>
      <c r="OVW66" s="120"/>
      <c r="OVX66" s="120"/>
      <c r="OVY66" s="120"/>
      <c r="OVZ66" s="120"/>
      <c r="OWA66" s="120"/>
      <c r="OWB66" s="120"/>
      <c r="OWC66" s="120"/>
      <c r="OWD66" s="120"/>
      <c r="OWE66" s="120"/>
      <c r="OWF66" s="120"/>
      <c r="OWG66" s="120"/>
      <c r="OWH66" s="120"/>
      <c r="OWI66" s="120"/>
      <c r="OWJ66" s="120"/>
      <c r="OWK66" s="120"/>
      <c r="OWL66" s="120"/>
      <c r="OWM66" s="120"/>
      <c r="OWN66" s="120"/>
      <c r="OWO66" s="120"/>
      <c r="OWP66" s="120"/>
      <c r="OWQ66" s="120"/>
      <c r="OWR66" s="120"/>
      <c r="OWS66" s="120"/>
      <c r="OWT66" s="120"/>
      <c r="OWU66" s="120"/>
      <c r="OWV66" s="120"/>
      <c r="OWW66" s="120"/>
      <c r="OWX66" s="120"/>
      <c r="OWY66" s="120"/>
      <c r="OWZ66" s="120"/>
      <c r="OXA66" s="120"/>
      <c r="OXB66" s="120"/>
      <c r="OXC66" s="120"/>
      <c r="OXD66" s="120"/>
      <c r="OXE66" s="120"/>
      <c r="OXF66" s="120"/>
      <c r="OXG66" s="120"/>
      <c r="OXH66" s="120"/>
      <c r="OXI66" s="120"/>
      <c r="OXJ66" s="120"/>
      <c r="OXK66" s="120"/>
      <c r="OXL66" s="120"/>
      <c r="OXM66" s="120"/>
      <c r="OXN66" s="120"/>
      <c r="OXO66" s="120"/>
      <c r="OXP66" s="120"/>
      <c r="OXQ66" s="120"/>
      <c r="OXR66" s="120"/>
      <c r="OXS66" s="120"/>
      <c r="OXT66" s="120"/>
      <c r="OXU66" s="120"/>
      <c r="OXV66" s="120"/>
      <c r="OXW66" s="120"/>
      <c r="OXX66" s="120"/>
      <c r="OXY66" s="120"/>
      <c r="OXZ66" s="120"/>
      <c r="OYA66" s="120"/>
      <c r="OYB66" s="120"/>
      <c r="OYC66" s="120"/>
      <c r="OYD66" s="120"/>
      <c r="OYE66" s="120"/>
      <c r="OYF66" s="120"/>
      <c r="OYG66" s="120"/>
      <c r="OYH66" s="120"/>
      <c r="OYI66" s="120"/>
      <c r="OYJ66" s="120"/>
      <c r="OYK66" s="120"/>
      <c r="OYL66" s="120"/>
      <c r="OYM66" s="120"/>
      <c r="OYN66" s="120"/>
      <c r="OYO66" s="120"/>
      <c r="OYP66" s="120"/>
      <c r="OYQ66" s="120"/>
      <c r="OYR66" s="120"/>
      <c r="OYS66" s="120"/>
      <c r="OYT66" s="120"/>
      <c r="OYU66" s="120"/>
      <c r="OYV66" s="120"/>
      <c r="OYW66" s="120"/>
      <c r="OYX66" s="120"/>
      <c r="OYY66" s="120"/>
      <c r="OYZ66" s="120"/>
      <c r="OZA66" s="120"/>
      <c r="OZB66" s="120"/>
      <c r="OZC66" s="120"/>
      <c r="OZD66" s="120"/>
      <c r="OZE66" s="120"/>
      <c r="OZF66" s="120"/>
      <c r="OZG66" s="120"/>
      <c r="OZH66" s="120"/>
      <c r="OZI66" s="120"/>
      <c r="OZJ66" s="120"/>
      <c r="OZK66" s="120"/>
      <c r="OZL66" s="120"/>
      <c r="OZM66" s="120"/>
      <c r="OZN66" s="120"/>
      <c r="OZO66" s="120"/>
      <c r="OZP66" s="120"/>
      <c r="OZQ66" s="120"/>
      <c r="OZR66" s="120"/>
      <c r="OZS66" s="120"/>
      <c r="OZT66" s="120"/>
      <c r="OZU66" s="120"/>
      <c r="OZV66" s="120"/>
      <c r="OZW66" s="120"/>
      <c r="OZX66" s="120"/>
      <c r="OZY66" s="120"/>
      <c r="OZZ66" s="120"/>
      <c r="PAA66" s="120"/>
      <c r="PAB66" s="120"/>
      <c r="PAC66" s="120"/>
      <c r="PAD66" s="120"/>
      <c r="PAE66" s="120"/>
      <c r="PAF66" s="120"/>
      <c r="PAG66" s="120"/>
      <c r="PAH66" s="120"/>
      <c r="PAI66" s="120"/>
      <c r="PAJ66" s="120"/>
      <c r="PAK66" s="120"/>
      <c r="PAL66" s="120"/>
      <c r="PAM66" s="120"/>
      <c r="PAN66" s="120"/>
      <c r="PAO66" s="120"/>
      <c r="PAP66" s="120"/>
      <c r="PAQ66" s="120"/>
      <c r="PAR66" s="120"/>
      <c r="PAS66" s="120"/>
      <c r="PAT66" s="120"/>
      <c r="PAU66" s="120"/>
      <c r="PAV66" s="120"/>
      <c r="PAW66" s="120"/>
      <c r="PAX66" s="120"/>
      <c r="PAY66" s="120"/>
      <c r="PAZ66" s="120"/>
      <c r="PBA66" s="120"/>
      <c r="PBB66" s="120"/>
      <c r="PBC66" s="120"/>
      <c r="PBD66" s="120"/>
      <c r="PBE66" s="120"/>
      <c r="PBF66" s="120"/>
      <c r="PBG66" s="120"/>
      <c r="PBH66" s="120"/>
      <c r="PBI66" s="120"/>
      <c r="PBJ66" s="120"/>
      <c r="PBK66" s="120"/>
      <c r="PBL66" s="120"/>
      <c r="PBM66" s="120"/>
      <c r="PBN66" s="120"/>
      <c r="PBO66" s="120"/>
      <c r="PBP66" s="120"/>
      <c r="PBQ66" s="120"/>
      <c r="PBR66" s="120"/>
      <c r="PBS66" s="120"/>
      <c r="PBT66" s="120"/>
      <c r="PBU66" s="120"/>
      <c r="PBV66" s="120"/>
      <c r="PBW66" s="120"/>
      <c r="PBX66" s="120"/>
      <c r="PBY66" s="120"/>
      <c r="PBZ66" s="120"/>
      <c r="PCA66" s="120"/>
      <c r="PCB66" s="120"/>
      <c r="PCC66" s="120"/>
      <c r="PCD66" s="120"/>
      <c r="PCE66" s="120"/>
      <c r="PCF66" s="120"/>
      <c r="PCG66" s="120"/>
      <c r="PCH66" s="120"/>
      <c r="PCI66" s="120"/>
      <c r="PCJ66" s="120"/>
      <c r="PCK66" s="120"/>
      <c r="PCL66" s="120"/>
      <c r="PCM66" s="120"/>
      <c r="PCN66" s="120"/>
      <c r="PCO66" s="120"/>
      <c r="PCP66" s="120"/>
      <c r="PCQ66" s="120"/>
      <c r="PCR66" s="120"/>
      <c r="PCS66" s="120"/>
      <c r="PCT66" s="120"/>
      <c r="PCU66" s="120"/>
      <c r="PCV66" s="120"/>
      <c r="PCW66" s="120"/>
      <c r="PCX66" s="120"/>
      <c r="PCY66" s="120"/>
      <c r="PCZ66" s="120"/>
      <c r="PDA66" s="120"/>
      <c r="PDB66" s="120"/>
      <c r="PDC66" s="120"/>
      <c r="PDD66" s="120"/>
      <c r="PDE66" s="120"/>
      <c r="PDF66" s="120"/>
      <c r="PDG66" s="120"/>
      <c r="PDH66" s="120"/>
      <c r="PDI66" s="120"/>
      <c r="PDJ66" s="120"/>
      <c r="PDK66" s="120"/>
      <c r="PDL66" s="120"/>
      <c r="PDM66" s="120"/>
      <c r="PDN66" s="120"/>
      <c r="PDO66" s="120"/>
      <c r="PDP66" s="120"/>
      <c r="PDQ66" s="120"/>
      <c r="PDR66" s="120"/>
      <c r="PDS66" s="120"/>
      <c r="PDT66" s="120"/>
      <c r="PDU66" s="120"/>
      <c r="PDV66" s="120"/>
      <c r="PDW66" s="120"/>
      <c r="PDX66" s="120"/>
      <c r="PDY66" s="120"/>
      <c r="PDZ66" s="120"/>
      <c r="PEA66" s="120"/>
      <c r="PEB66" s="120"/>
      <c r="PEC66" s="120"/>
      <c r="PED66" s="120"/>
      <c r="PEE66" s="120"/>
      <c r="PEF66" s="120"/>
      <c r="PEG66" s="120"/>
      <c r="PEH66" s="120"/>
      <c r="PEI66" s="120"/>
      <c r="PEJ66" s="120"/>
      <c r="PEK66" s="120"/>
      <c r="PEL66" s="120"/>
      <c r="PEM66" s="120"/>
      <c r="PEN66" s="120"/>
      <c r="PEO66" s="120"/>
      <c r="PEP66" s="120"/>
      <c r="PEQ66" s="120"/>
      <c r="PER66" s="120"/>
      <c r="PES66" s="120"/>
      <c r="PET66" s="120"/>
      <c r="PEU66" s="120"/>
      <c r="PEV66" s="120"/>
      <c r="PEW66" s="120"/>
      <c r="PEX66" s="120"/>
      <c r="PEY66" s="120"/>
      <c r="PEZ66" s="120"/>
      <c r="PFA66" s="120"/>
      <c r="PFB66" s="120"/>
      <c r="PFC66" s="120"/>
      <c r="PFD66" s="120"/>
      <c r="PFE66" s="120"/>
      <c r="PFF66" s="120"/>
      <c r="PFG66" s="120"/>
      <c r="PFH66" s="120"/>
      <c r="PFI66" s="120"/>
      <c r="PFJ66" s="120"/>
      <c r="PFK66" s="120"/>
      <c r="PFL66" s="120"/>
      <c r="PFM66" s="120"/>
      <c r="PFN66" s="120"/>
      <c r="PFO66" s="120"/>
      <c r="PFP66" s="120"/>
      <c r="PFQ66" s="120"/>
      <c r="PFR66" s="120"/>
      <c r="PFS66" s="120"/>
      <c r="PFT66" s="120"/>
      <c r="PFU66" s="120"/>
      <c r="PFV66" s="120"/>
      <c r="PFW66" s="120"/>
      <c r="PFX66" s="120"/>
      <c r="PFY66" s="120"/>
      <c r="PFZ66" s="120"/>
      <c r="PGA66" s="120"/>
      <c r="PGB66" s="120"/>
      <c r="PGC66" s="120"/>
      <c r="PGD66" s="120"/>
      <c r="PGE66" s="120"/>
      <c r="PGF66" s="120"/>
      <c r="PGG66" s="120"/>
      <c r="PGH66" s="120"/>
      <c r="PGI66" s="120"/>
      <c r="PGJ66" s="120"/>
      <c r="PGK66" s="120"/>
      <c r="PGL66" s="120"/>
      <c r="PGM66" s="120"/>
      <c r="PGN66" s="120"/>
      <c r="PGO66" s="120"/>
      <c r="PGP66" s="120"/>
      <c r="PGQ66" s="120"/>
      <c r="PGR66" s="120"/>
      <c r="PGS66" s="120"/>
      <c r="PGT66" s="120"/>
      <c r="PGU66" s="120"/>
      <c r="PGV66" s="120"/>
      <c r="PGW66" s="120"/>
      <c r="PGX66" s="120"/>
      <c r="PGY66" s="120"/>
      <c r="PGZ66" s="120"/>
      <c r="PHA66" s="120"/>
      <c r="PHB66" s="120"/>
      <c r="PHC66" s="120"/>
      <c r="PHD66" s="120"/>
      <c r="PHE66" s="120"/>
      <c r="PHF66" s="120"/>
      <c r="PHG66" s="120"/>
      <c r="PHH66" s="120"/>
      <c r="PHI66" s="120"/>
      <c r="PHJ66" s="120"/>
      <c r="PHK66" s="120"/>
      <c r="PHL66" s="120"/>
      <c r="PHM66" s="120"/>
      <c r="PHN66" s="120"/>
      <c r="PHO66" s="120"/>
      <c r="PHP66" s="120"/>
      <c r="PHQ66" s="120"/>
      <c r="PHR66" s="120"/>
      <c r="PHS66" s="120"/>
      <c r="PHT66" s="120"/>
      <c r="PHU66" s="120"/>
      <c r="PHV66" s="120"/>
      <c r="PHW66" s="120"/>
      <c r="PHX66" s="120"/>
      <c r="PHY66" s="120"/>
      <c r="PHZ66" s="120"/>
      <c r="PIA66" s="120"/>
      <c r="PIB66" s="120"/>
      <c r="PIC66" s="120"/>
      <c r="PID66" s="120"/>
      <c r="PIE66" s="120"/>
      <c r="PIF66" s="120"/>
      <c r="PIG66" s="120"/>
      <c r="PIH66" s="120"/>
      <c r="PII66" s="120"/>
      <c r="PIJ66" s="120"/>
      <c r="PIK66" s="120"/>
      <c r="PIL66" s="120"/>
      <c r="PIM66" s="120"/>
      <c r="PIN66" s="120"/>
      <c r="PIO66" s="120"/>
      <c r="PIP66" s="120"/>
      <c r="PIQ66" s="120"/>
      <c r="PIR66" s="120"/>
      <c r="PIS66" s="120"/>
      <c r="PIT66" s="120"/>
      <c r="PIU66" s="120"/>
      <c r="PIV66" s="120"/>
      <c r="PIW66" s="120"/>
      <c r="PIX66" s="120"/>
      <c r="PIY66" s="120"/>
      <c r="PIZ66" s="120"/>
      <c r="PJA66" s="120"/>
      <c r="PJB66" s="120"/>
      <c r="PJC66" s="120"/>
      <c r="PJD66" s="120"/>
      <c r="PJE66" s="120"/>
      <c r="PJF66" s="120"/>
      <c r="PJG66" s="120"/>
      <c r="PJH66" s="120"/>
      <c r="PJI66" s="120"/>
      <c r="PJJ66" s="120"/>
      <c r="PJK66" s="120"/>
      <c r="PJL66" s="120"/>
      <c r="PJM66" s="120"/>
      <c r="PJN66" s="120"/>
      <c r="PJO66" s="120"/>
      <c r="PJP66" s="120"/>
      <c r="PJQ66" s="120"/>
      <c r="PJR66" s="120"/>
      <c r="PJS66" s="120"/>
      <c r="PJT66" s="120"/>
      <c r="PJU66" s="120"/>
      <c r="PJV66" s="120"/>
      <c r="PJW66" s="120"/>
      <c r="PJX66" s="120"/>
      <c r="PJY66" s="120"/>
      <c r="PJZ66" s="120"/>
      <c r="PKA66" s="120"/>
      <c r="PKB66" s="120"/>
      <c r="PKC66" s="120"/>
      <c r="PKD66" s="120"/>
      <c r="PKE66" s="120"/>
      <c r="PKF66" s="120"/>
      <c r="PKG66" s="120"/>
      <c r="PKH66" s="120"/>
      <c r="PKI66" s="120"/>
      <c r="PKJ66" s="120"/>
      <c r="PKK66" s="120"/>
      <c r="PKL66" s="120"/>
      <c r="PKM66" s="120"/>
      <c r="PKN66" s="120"/>
      <c r="PKO66" s="120"/>
      <c r="PKP66" s="120"/>
      <c r="PKQ66" s="120"/>
      <c r="PKR66" s="120"/>
      <c r="PKS66" s="120"/>
      <c r="PKT66" s="120"/>
      <c r="PKU66" s="120"/>
      <c r="PKV66" s="120"/>
      <c r="PKW66" s="120"/>
      <c r="PKX66" s="120"/>
      <c r="PKY66" s="120"/>
      <c r="PKZ66" s="120"/>
      <c r="PLA66" s="120"/>
      <c r="PLB66" s="120"/>
      <c r="PLC66" s="120"/>
      <c r="PLD66" s="120"/>
      <c r="PLE66" s="120"/>
      <c r="PLF66" s="120"/>
      <c r="PLG66" s="120"/>
      <c r="PLH66" s="120"/>
      <c r="PLI66" s="120"/>
      <c r="PLJ66" s="120"/>
      <c r="PLK66" s="120"/>
      <c r="PLL66" s="120"/>
      <c r="PLM66" s="120"/>
      <c r="PLN66" s="120"/>
      <c r="PLO66" s="120"/>
      <c r="PLP66" s="120"/>
      <c r="PLQ66" s="120"/>
      <c r="PLR66" s="120"/>
      <c r="PLS66" s="120"/>
      <c r="PLT66" s="120"/>
      <c r="PLU66" s="120"/>
      <c r="PLV66" s="120"/>
      <c r="PLW66" s="120"/>
      <c r="PLX66" s="120"/>
      <c r="PLY66" s="120"/>
      <c r="PLZ66" s="120"/>
      <c r="PMA66" s="120"/>
      <c r="PMB66" s="120"/>
      <c r="PMC66" s="120"/>
      <c r="PMD66" s="120"/>
      <c r="PME66" s="120"/>
      <c r="PMF66" s="120"/>
      <c r="PMG66" s="120"/>
      <c r="PMH66" s="120"/>
      <c r="PMI66" s="120"/>
      <c r="PMJ66" s="120"/>
      <c r="PMK66" s="120"/>
      <c r="PML66" s="120"/>
      <c r="PMM66" s="120"/>
      <c r="PMN66" s="120"/>
      <c r="PMO66" s="120"/>
      <c r="PMP66" s="120"/>
      <c r="PMQ66" s="120"/>
      <c r="PMR66" s="120"/>
      <c r="PMS66" s="120"/>
      <c r="PMT66" s="120"/>
      <c r="PMU66" s="120"/>
      <c r="PMV66" s="120"/>
      <c r="PMW66" s="120"/>
      <c r="PMX66" s="120"/>
      <c r="PMY66" s="120"/>
      <c r="PMZ66" s="120"/>
      <c r="PNA66" s="120"/>
      <c r="PNB66" s="120"/>
      <c r="PNC66" s="120"/>
      <c r="PND66" s="120"/>
      <c r="PNE66" s="120"/>
      <c r="PNF66" s="120"/>
      <c r="PNG66" s="120"/>
      <c r="PNH66" s="120"/>
      <c r="PNI66" s="120"/>
      <c r="PNJ66" s="120"/>
      <c r="PNK66" s="120"/>
      <c r="PNL66" s="120"/>
      <c r="PNM66" s="120"/>
      <c r="PNN66" s="120"/>
      <c r="PNO66" s="120"/>
      <c r="PNP66" s="120"/>
      <c r="PNQ66" s="120"/>
      <c r="PNR66" s="120"/>
      <c r="PNS66" s="120"/>
      <c r="PNT66" s="120"/>
      <c r="PNU66" s="120"/>
      <c r="PNV66" s="120"/>
      <c r="PNW66" s="120"/>
      <c r="PNX66" s="120"/>
      <c r="PNY66" s="120"/>
      <c r="PNZ66" s="120"/>
      <c r="POA66" s="120"/>
      <c r="POB66" s="120"/>
      <c r="POC66" s="120"/>
      <c r="POD66" s="120"/>
      <c r="POE66" s="120"/>
      <c r="POF66" s="120"/>
      <c r="POG66" s="120"/>
      <c r="POH66" s="120"/>
      <c r="POI66" s="120"/>
      <c r="POJ66" s="120"/>
      <c r="POK66" s="120"/>
      <c r="POL66" s="120"/>
      <c r="POM66" s="120"/>
      <c r="PON66" s="120"/>
      <c r="POO66" s="120"/>
      <c r="POP66" s="120"/>
      <c r="POQ66" s="120"/>
      <c r="POR66" s="120"/>
      <c r="POS66" s="120"/>
      <c r="POT66" s="120"/>
      <c r="POU66" s="120"/>
      <c r="POV66" s="120"/>
      <c r="POW66" s="120"/>
      <c r="POX66" s="120"/>
      <c r="POY66" s="120"/>
      <c r="POZ66" s="120"/>
      <c r="PPA66" s="120"/>
      <c r="PPB66" s="120"/>
      <c r="PPC66" s="120"/>
      <c r="PPD66" s="120"/>
      <c r="PPE66" s="120"/>
      <c r="PPF66" s="120"/>
      <c r="PPG66" s="120"/>
      <c r="PPH66" s="120"/>
      <c r="PPI66" s="120"/>
      <c r="PPJ66" s="120"/>
      <c r="PPK66" s="120"/>
      <c r="PPL66" s="120"/>
      <c r="PPM66" s="120"/>
      <c r="PPN66" s="120"/>
      <c r="PPO66" s="120"/>
      <c r="PPP66" s="120"/>
      <c r="PPQ66" s="120"/>
      <c r="PPR66" s="120"/>
      <c r="PPS66" s="120"/>
      <c r="PPT66" s="120"/>
      <c r="PPU66" s="120"/>
      <c r="PPV66" s="120"/>
      <c r="PPW66" s="120"/>
      <c r="PPX66" s="120"/>
      <c r="PPY66" s="120"/>
      <c r="PPZ66" s="120"/>
      <c r="PQA66" s="120"/>
      <c r="PQB66" s="120"/>
      <c r="PQC66" s="120"/>
      <c r="PQD66" s="120"/>
      <c r="PQE66" s="120"/>
      <c r="PQF66" s="120"/>
      <c r="PQG66" s="120"/>
      <c r="PQH66" s="120"/>
      <c r="PQI66" s="120"/>
      <c r="PQJ66" s="120"/>
      <c r="PQK66" s="120"/>
      <c r="PQL66" s="120"/>
      <c r="PQM66" s="120"/>
      <c r="PQN66" s="120"/>
      <c r="PQO66" s="120"/>
      <c r="PQP66" s="120"/>
      <c r="PQQ66" s="120"/>
      <c r="PQR66" s="120"/>
      <c r="PQS66" s="120"/>
      <c r="PQT66" s="120"/>
      <c r="PQU66" s="120"/>
      <c r="PQV66" s="120"/>
      <c r="PQW66" s="120"/>
      <c r="PQX66" s="120"/>
      <c r="PQY66" s="120"/>
      <c r="PQZ66" s="120"/>
      <c r="PRA66" s="120"/>
      <c r="PRB66" s="120"/>
      <c r="PRC66" s="120"/>
      <c r="PRD66" s="120"/>
      <c r="PRE66" s="120"/>
      <c r="PRF66" s="120"/>
      <c r="PRG66" s="120"/>
      <c r="PRH66" s="120"/>
      <c r="PRI66" s="120"/>
      <c r="PRJ66" s="120"/>
      <c r="PRK66" s="120"/>
      <c r="PRL66" s="120"/>
      <c r="PRM66" s="120"/>
      <c r="PRN66" s="120"/>
      <c r="PRO66" s="120"/>
      <c r="PRP66" s="120"/>
      <c r="PRQ66" s="120"/>
      <c r="PRR66" s="120"/>
      <c r="PRS66" s="120"/>
      <c r="PRT66" s="120"/>
      <c r="PRU66" s="120"/>
      <c r="PRV66" s="120"/>
      <c r="PRW66" s="120"/>
      <c r="PRX66" s="120"/>
      <c r="PRY66" s="120"/>
      <c r="PRZ66" s="120"/>
      <c r="PSA66" s="120"/>
      <c r="PSB66" s="120"/>
      <c r="PSC66" s="120"/>
      <c r="PSD66" s="120"/>
      <c r="PSE66" s="120"/>
      <c r="PSF66" s="120"/>
      <c r="PSG66" s="120"/>
      <c r="PSH66" s="120"/>
      <c r="PSI66" s="120"/>
      <c r="PSJ66" s="120"/>
      <c r="PSK66" s="120"/>
      <c r="PSL66" s="120"/>
      <c r="PSM66" s="120"/>
      <c r="PSN66" s="120"/>
      <c r="PSO66" s="120"/>
      <c r="PSP66" s="120"/>
      <c r="PSQ66" s="120"/>
      <c r="PSR66" s="120"/>
      <c r="PSS66" s="120"/>
      <c r="PST66" s="120"/>
      <c r="PSU66" s="120"/>
      <c r="PSV66" s="120"/>
      <c r="PSW66" s="120"/>
      <c r="PSX66" s="120"/>
      <c r="PSY66" s="120"/>
      <c r="PSZ66" s="120"/>
      <c r="PTA66" s="120"/>
      <c r="PTB66" s="120"/>
      <c r="PTC66" s="120"/>
      <c r="PTD66" s="120"/>
      <c r="PTE66" s="120"/>
      <c r="PTF66" s="120"/>
      <c r="PTG66" s="120"/>
      <c r="PTH66" s="120"/>
      <c r="PTI66" s="120"/>
      <c r="PTJ66" s="120"/>
      <c r="PTK66" s="120"/>
      <c r="PTL66" s="120"/>
      <c r="PTM66" s="120"/>
      <c r="PTN66" s="120"/>
      <c r="PTO66" s="120"/>
      <c r="PTP66" s="120"/>
      <c r="PTQ66" s="120"/>
      <c r="PTR66" s="120"/>
      <c r="PTS66" s="120"/>
      <c r="PTT66" s="120"/>
      <c r="PTU66" s="120"/>
      <c r="PTV66" s="120"/>
      <c r="PTW66" s="120"/>
      <c r="PTX66" s="120"/>
      <c r="PTY66" s="120"/>
      <c r="PTZ66" s="120"/>
      <c r="PUA66" s="120"/>
      <c r="PUB66" s="120"/>
      <c r="PUC66" s="120"/>
      <c r="PUD66" s="120"/>
      <c r="PUE66" s="120"/>
      <c r="PUF66" s="120"/>
      <c r="PUG66" s="120"/>
      <c r="PUH66" s="120"/>
      <c r="PUI66" s="120"/>
      <c r="PUJ66" s="120"/>
      <c r="PUK66" s="120"/>
      <c r="PUL66" s="120"/>
      <c r="PUM66" s="120"/>
      <c r="PUN66" s="120"/>
      <c r="PUO66" s="120"/>
      <c r="PUP66" s="120"/>
      <c r="PUQ66" s="120"/>
      <c r="PUR66" s="120"/>
      <c r="PUS66" s="120"/>
      <c r="PUT66" s="120"/>
      <c r="PUU66" s="120"/>
      <c r="PUV66" s="120"/>
      <c r="PUW66" s="120"/>
      <c r="PUX66" s="120"/>
      <c r="PUY66" s="120"/>
      <c r="PUZ66" s="120"/>
      <c r="PVA66" s="120"/>
      <c r="PVB66" s="120"/>
      <c r="PVC66" s="120"/>
      <c r="PVD66" s="120"/>
      <c r="PVE66" s="120"/>
      <c r="PVF66" s="120"/>
      <c r="PVG66" s="120"/>
      <c r="PVH66" s="120"/>
      <c r="PVI66" s="120"/>
      <c r="PVJ66" s="120"/>
      <c r="PVK66" s="120"/>
      <c r="PVL66" s="120"/>
      <c r="PVM66" s="120"/>
      <c r="PVN66" s="120"/>
      <c r="PVO66" s="120"/>
      <c r="PVP66" s="120"/>
      <c r="PVQ66" s="120"/>
      <c r="PVR66" s="120"/>
      <c r="PVS66" s="120"/>
      <c r="PVT66" s="120"/>
      <c r="PVU66" s="120"/>
      <c r="PVV66" s="120"/>
      <c r="PVW66" s="120"/>
      <c r="PVX66" s="120"/>
      <c r="PVY66" s="120"/>
      <c r="PVZ66" s="120"/>
      <c r="PWA66" s="120"/>
      <c r="PWB66" s="120"/>
      <c r="PWC66" s="120"/>
      <c r="PWD66" s="120"/>
      <c r="PWE66" s="120"/>
      <c r="PWF66" s="120"/>
      <c r="PWG66" s="120"/>
      <c r="PWH66" s="120"/>
      <c r="PWI66" s="120"/>
      <c r="PWJ66" s="120"/>
      <c r="PWK66" s="120"/>
      <c r="PWL66" s="120"/>
      <c r="PWM66" s="120"/>
      <c r="PWN66" s="120"/>
      <c r="PWO66" s="120"/>
      <c r="PWP66" s="120"/>
      <c r="PWQ66" s="120"/>
      <c r="PWR66" s="120"/>
      <c r="PWS66" s="120"/>
      <c r="PWT66" s="120"/>
      <c r="PWU66" s="120"/>
      <c r="PWV66" s="120"/>
      <c r="PWW66" s="120"/>
      <c r="PWX66" s="120"/>
      <c r="PWY66" s="120"/>
      <c r="PWZ66" s="120"/>
      <c r="PXA66" s="120"/>
      <c r="PXB66" s="120"/>
      <c r="PXC66" s="120"/>
      <c r="PXD66" s="120"/>
      <c r="PXE66" s="120"/>
      <c r="PXF66" s="120"/>
      <c r="PXG66" s="120"/>
      <c r="PXH66" s="120"/>
      <c r="PXI66" s="120"/>
      <c r="PXJ66" s="120"/>
      <c r="PXK66" s="120"/>
      <c r="PXL66" s="120"/>
      <c r="PXM66" s="120"/>
      <c r="PXN66" s="120"/>
      <c r="PXO66" s="120"/>
      <c r="PXP66" s="120"/>
      <c r="PXQ66" s="120"/>
      <c r="PXR66" s="120"/>
      <c r="PXS66" s="120"/>
      <c r="PXT66" s="120"/>
      <c r="PXU66" s="120"/>
      <c r="PXV66" s="120"/>
      <c r="PXW66" s="120"/>
      <c r="PXX66" s="120"/>
      <c r="PXY66" s="120"/>
      <c r="PXZ66" s="120"/>
      <c r="PYA66" s="120"/>
      <c r="PYB66" s="120"/>
      <c r="PYC66" s="120"/>
      <c r="PYD66" s="120"/>
      <c r="PYE66" s="120"/>
      <c r="PYF66" s="120"/>
      <c r="PYG66" s="120"/>
      <c r="PYH66" s="120"/>
      <c r="PYI66" s="120"/>
      <c r="PYJ66" s="120"/>
      <c r="PYK66" s="120"/>
      <c r="PYL66" s="120"/>
      <c r="PYM66" s="120"/>
      <c r="PYN66" s="120"/>
      <c r="PYO66" s="120"/>
      <c r="PYP66" s="120"/>
      <c r="PYQ66" s="120"/>
      <c r="PYR66" s="120"/>
      <c r="PYS66" s="120"/>
      <c r="PYT66" s="120"/>
      <c r="PYU66" s="120"/>
      <c r="PYV66" s="120"/>
      <c r="PYW66" s="120"/>
      <c r="PYX66" s="120"/>
      <c r="PYY66" s="120"/>
      <c r="PYZ66" s="120"/>
      <c r="PZA66" s="120"/>
      <c r="PZB66" s="120"/>
      <c r="PZC66" s="120"/>
      <c r="PZD66" s="120"/>
      <c r="PZE66" s="120"/>
      <c r="PZF66" s="120"/>
      <c r="PZG66" s="120"/>
      <c r="PZH66" s="120"/>
      <c r="PZI66" s="120"/>
      <c r="PZJ66" s="120"/>
      <c r="PZK66" s="120"/>
      <c r="PZL66" s="120"/>
      <c r="PZM66" s="120"/>
      <c r="PZN66" s="120"/>
      <c r="PZO66" s="120"/>
      <c r="PZP66" s="120"/>
      <c r="PZQ66" s="120"/>
      <c r="PZR66" s="120"/>
      <c r="PZS66" s="120"/>
      <c r="PZT66" s="120"/>
      <c r="PZU66" s="120"/>
      <c r="PZV66" s="120"/>
      <c r="PZW66" s="120"/>
      <c r="PZX66" s="120"/>
      <c r="PZY66" s="120"/>
      <c r="PZZ66" s="120"/>
      <c r="QAA66" s="120"/>
      <c r="QAB66" s="120"/>
      <c r="QAC66" s="120"/>
      <c r="QAD66" s="120"/>
      <c r="QAE66" s="120"/>
      <c r="QAF66" s="120"/>
      <c r="QAG66" s="120"/>
      <c r="QAH66" s="120"/>
      <c r="QAI66" s="120"/>
      <c r="QAJ66" s="120"/>
      <c r="QAK66" s="120"/>
      <c r="QAL66" s="120"/>
      <c r="QAM66" s="120"/>
      <c r="QAN66" s="120"/>
      <c r="QAO66" s="120"/>
      <c r="QAP66" s="120"/>
      <c r="QAQ66" s="120"/>
      <c r="QAR66" s="120"/>
      <c r="QAS66" s="120"/>
      <c r="QAT66" s="120"/>
      <c r="QAU66" s="120"/>
      <c r="QAV66" s="120"/>
      <c r="QAW66" s="120"/>
      <c r="QAX66" s="120"/>
      <c r="QAY66" s="120"/>
      <c r="QAZ66" s="120"/>
      <c r="QBA66" s="120"/>
      <c r="QBB66" s="120"/>
      <c r="QBC66" s="120"/>
      <c r="QBD66" s="120"/>
      <c r="QBE66" s="120"/>
      <c r="QBF66" s="120"/>
      <c r="QBG66" s="120"/>
      <c r="QBH66" s="120"/>
      <c r="QBI66" s="120"/>
      <c r="QBJ66" s="120"/>
      <c r="QBK66" s="120"/>
      <c r="QBL66" s="120"/>
      <c r="QBM66" s="120"/>
      <c r="QBN66" s="120"/>
      <c r="QBO66" s="120"/>
      <c r="QBP66" s="120"/>
      <c r="QBQ66" s="120"/>
      <c r="QBR66" s="120"/>
      <c r="QBS66" s="120"/>
      <c r="QBT66" s="120"/>
      <c r="QBU66" s="120"/>
      <c r="QBV66" s="120"/>
      <c r="QBW66" s="120"/>
      <c r="QBX66" s="120"/>
      <c r="QBY66" s="120"/>
      <c r="QBZ66" s="120"/>
      <c r="QCA66" s="120"/>
      <c r="QCB66" s="120"/>
      <c r="QCC66" s="120"/>
      <c r="QCD66" s="120"/>
      <c r="QCE66" s="120"/>
      <c r="QCF66" s="120"/>
      <c r="QCG66" s="120"/>
      <c r="QCH66" s="120"/>
      <c r="QCI66" s="120"/>
      <c r="QCJ66" s="120"/>
      <c r="QCK66" s="120"/>
      <c r="QCL66" s="120"/>
      <c r="QCM66" s="120"/>
      <c r="QCN66" s="120"/>
      <c r="QCO66" s="120"/>
      <c r="QCP66" s="120"/>
      <c r="QCQ66" s="120"/>
      <c r="QCR66" s="120"/>
      <c r="QCS66" s="120"/>
      <c r="QCT66" s="120"/>
      <c r="QCU66" s="120"/>
      <c r="QCV66" s="120"/>
      <c r="QCW66" s="120"/>
      <c r="QCX66" s="120"/>
      <c r="QCY66" s="120"/>
      <c r="QCZ66" s="120"/>
      <c r="QDA66" s="120"/>
      <c r="QDB66" s="120"/>
      <c r="QDC66" s="120"/>
      <c r="QDD66" s="120"/>
      <c r="QDE66" s="120"/>
      <c r="QDF66" s="120"/>
      <c r="QDG66" s="120"/>
      <c r="QDH66" s="120"/>
      <c r="QDI66" s="120"/>
      <c r="QDJ66" s="120"/>
      <c r="QDK66" s="120"/>
      <c r="QDL66" s="120"/>
      <c r="QDM66" s="120"/>
      <c r="QDN66" s="120"/>
      <c r="QDO66" s="120"/>
      <c r="QDP66" s="120"/>
      <c r="QDQ66" s="120"/>
      <c r="QDR66" s="120"/>
      <c r="QDS66" s="120"/>
      <c r="QDT66" s="120"/>
      <c r="QDU66" s="120"/>
      <c r="QDV66" s="120"/>
      <c r="QDW66" s="120"/>
      <c r="QDX66" s="120"/>
      <c r="QDY66" s="120"/>
      <c r="QDZ66" s="120"/>
      <c r="QEA66" s="120"/>
      <c r="QEB66" s="120"/>
      <c r="QEC66" s="120"/>
      <c r="QED66" s="120"/>
      <c r="QEE66" s="120"/>
      <c r="QEF66" s="120"/>
      <c r="QEG66" s="120"/>
      <c r="QEH66" s="120"/>
      <c r="QEI66" s="120"/>
      <c r="QEJ66" s="120"/>
      <c r="QEK66" s="120"/>
      <c r="QEL66" s="120"/>
      <c r="QEM66" s="120"/>
      <c r="QEN66" s="120"/>
      <c r="QEO66" s="120"/>
      <c r="QEP66" s="120"/>
      <c r="QEQ66" s="120"/>
      <c r="QER66" s="120"/>
      <c r="QES66" s="120"/>
      <c r="QET66" s="120"/>
      <c r="QEU66" s="120"/>
      <c r="QEV66" s="120"/>
      <c r="QEW66" s="120"/>
      <c r="QEX66" s="120"/>
      <c r="QEY66" s="120"/>
      <c r="QEZ66" s="120"/>
      <c r="QFA66" s="120"/>
      <c r="QFB66" s="120"/>
      <c r="QFC66" s="120"/>
      <c r="QFD66" s="120"/>
      <c r="QFE66" s="120"/>
      <c r="QFF66" s="120"/>
      <c r="QFG66" s="120"/>
      <c r="QFH66" s="120"/>
      <c r="QFI66" s="120"/>
      <c r="QFJ66" s="120"/>
      <c r="QFK66" s="120"/>
      <c r="QFL66" s="120"/>
      <c r="QFM66" s="120"/>
      <c r="QFN66" s="120"/>
      <c r="QFO66" s="120"/>
      <c r="QFP66" s="120"/>
      <c r="QFQ66" s="120"/>
      <c r="QFR66" s="120"/>
      <c r="QFS66" s="120"/>
      <c r="QFT66" s="120"/>
      <c r="QFU66" s="120"/>
      <c r="QFV66" s="120"/>
      <c r="QFW66" s="120"/>
      <c r="QFX66" s="120"/>
      <c r="QFY66" s="120"/>
      <c r="QFZ66" s="120"/>
      <c r="QGA66" s="120"/>
      <c r="QGB66" s="120"/>
      <c r="QGC66" s="120"/>
      <c r="QGD66" s="120"/>
      <c r="QGE66" s="120"/>
      <c r="QGF66" s="120"/>
      <c r="QGG66" s="120"/>
      <c r="QGH66" s="120"/>
      <c r="QGI66" s="120"/>
      <c r="QGJ66" s="120"/>
      <c r="QGK66" s="120"/>
      <c r="QGL66" s="120"/>
      <c r="QGM66" s="120"/>
      <c r="QGN66" s="120"/>
      <c r="QGO66" s="120"/>
      <c r="QGP66" s="120"/>
      <c r="QGQ66" s="120"/>
      <c r="QGR66" s="120"/>
      <c r="QGS66" s="120"/>
      <c r="QGT66" s="120"/>
      <c r="QGU66" s="120"/>
      <c r="QGV66" s="120"/>
      <c r="QGW66" s="120"/>
      <c r="QGX66" s="120"/>
      <c r="QGY66" s="120"/>
      <c r="QGZ66" s="120"/>
      <c r="QHA66" s="120"/>
      <c r="QHB66" s="120"/>
      <c r="QHC66" s="120"/>
      <c r="QHD66" s="120"/>
      <c r="QHE66" s="120"/>
      <c r="QHF66" s="120"/>
      <c r="QHG66" s="120"/>
      <c r="QHH66" s="120"/>
      <c r="QHI66" s="120"/>
      <c r="QHJ66" s="120"/>
      <c r="QHK66" s="120"/>
      <c r="QHL66" s="120"/>
      <c r="QHM66" s="120"/>
      <c r="QHN66" s="120"/>
      <c r="QHO66" s="120"/>
      <c r="QHP66" s="120"/>
      <c r="QHQ66" s="120"/>
      <c r="QHR66" s="120"/>
      <c r="QHS66" s="120"/>
      <c r="QHT66" s="120"/>
      <c r="QHU66" s="120"/>
      <c r="QHV66" s="120"/>
      <c r="QHW66" s="120"/>
      <c r="QHX66" s="120"/>
      <c r="QHY66" s="120"/>
      <c r="QHZ66" s="120"/>
      <c r="QIA66" s="120"/>
      <c r="QIB66" s="120"/>
      <c r="QIC66" s="120"/>
      <c r="QID66" s="120"/>
      <c r="QIE66" s="120"/>
      <c r="QIF66" s="120"/>
      <c r="QIG66" s="120"/>
      <c r="QIH66" s="120"/>
      <c r="QII66" s="120"/>
      <c r="QIJ66" s="120"/>
      <c r="QIK66" s="120"/>
      <c r="QIL66" s="120"/>
      <c r="QIM66" s="120"/>
      <c r="QIN66" s="120"/>
      <c r="QIO66" s="120"/>
      <c r="QIP66" s="120"/>
      <c r="QIQ66" s="120"/>
      <c r="QIR66" s="120"/>
      <c r="QIS66" s="120"/>
      <c r="QIT66" s="120"/>
      <c r="QIU66" s="120"/>
      <c r="QIV66" s="120"/>
      <c r="QIW66" s="120"/>
      <c r="QIX66" s="120"/>
      <c r="QIY66" s="120"/>
      <c r="QIZ66" s="120"/>
      <c r="QJA66" s="120"/>
      <c r="QJB66" s="120"/>
      <c r="QJC66" s="120"/>
      <c r="QJD66" s="120"/>
      <c r="QJE66" s="120"/>
      <c r="QJF66" s="120"/>
      <c r="QJG66" s="120"/>
      <c r="QJH66" s="120"/>
      <c r="QJI66" s="120"/>
      <c r="QJJ66" s="120"/>
      <c r="QJK66" s="120"/>
      <c r="QJL66" s="120"/>
      <c r="QJM66" s="120"/>
      <c r="QJN66" s="120"/>
      <c r="QJO66" s="120"/>
      <c r="QJP66" s="120"/>
      <c r="QJQ66" s="120"/>
      <c r="QJR66" s="120"/>
      <c r="QJS66" s="120"/>
      <c r="QJT66" s="120"/>
      <c r="QJU66" s="120"/>
      <c r="QJV66" s="120"/>
      <c r="QJW66" s="120"/>
      <c r="QJX66" s="120"/>
      <c r="QJY66" s="120"/>
      <c r="QJZ66" s="120"/>
      <c r="QKA66" s="120"/>
      <c r="QKB66" s="120"/>
      <c r="QKC66" s="120"/>
      <c r="QKD66" s="120"/>
      <c r="QKE66" s="120"/>
      <c r="QKF66" s="120"/>
      <c r="QKG66" s="120"/>
      <c r="QKH66" s="120"/>
      <c r="QKI66" s="120"/>
      <c r="QKJ66" s="120"/>
      <c r="QKK66" s="120"/>
      <c r="QKL66" s="120"/>
      <c r="QKM66" s="120"/>
      <c r="QKN66" s="120"/>
      <c r="QKO66" s="120"/>
      <c r="QKP66" s="120"/>
      <c r="QKQ66" s="120"/>
      <c r="QKR66" s="120"/>
      <c r="QKS66" s="120"/>
      <c r="QKT66" s="120"/>
      <c r="QKU66" s="120"/>
      <c r="QKV66" s="120"/>
      <c r="QKW66" s="120"/>
      <c r="QKX66" s="120"/>
      <c r="QKY66" s="120"/>
      <c r="QKZ66" s="120"/>
      <c r="QLA66" s="120"/>
      <c r="QLB66" s="120"/>
      <c r="QLC66" s="120"/>
      <c r="QLD66" s="120"/>
      <c r="QLE66" s="120"/>
      <c r="QLF66" s="120"/>
      <c r="QLG66" s="120"/>
      <c r="QLH66" s="120"/>
      <c r="QLI66" s="120"/>
      <c r="QLJ66" s="120"/>
      <c r="QLK66" s="120"/>
      <c r="QLL66" s="120"/>
      <c r="QLM66" s="120"/>
      <c r="QLN66" s="120"/>
      <c r="QLO66" s="120"/>
      <c r="QLP66" s="120"/>
      <c r="QLQ66" s="120"/>
      <c r="QLR66" s="120"/>
      <c r="QLS66" s="120"/>
      <c r="QLT66" s="120"/>
      <c r="QLU66" s="120"/>
      <c r="QLV66" s="120"/>
      <c r="QLW66" s="120"/>
      <c r="QLX66" s="120"/>
      <c r="QLY66" s="120"/>
      <c r="QLZ66" s="120"/>
      <c r="QMA66" s="120"/>
      <c r="QMB66" s="120"/>
      <c r="QMC66" s="120"/>
      <c r="QMD66" s="120"/>
      <c r="QME66" s="120"/>
      <c r="QMF66" s="120"/>
      <c r="QMG66" s="120"/>
      <c r="QMH66" s="120"/>
      <c r="QMI66" s="120"/>
      <c r="QMJ66" s="120"/>
      <c r="QMK66" s="120"/>
      <c r="QML66" s="120"/>
      <c r="QMM66" s="120"/>
      <c r="QMN66" s="120"/>
      <c r="QMO66" s="120"/>
      <c r="QMP66" s="120"/>
      <c r="QMQ66" s="120"/>
      <c r="QMR66" s="120"/>
      <c r="QMS66" s="120"/>
      <c r="QMT66" s="120"/>
      <c r="QMU66" s="120"/>
      <c r="QMV66" s="120"/>
      <c r="QMW66" s="120"/>
      <c r="QMX66" s="120"/>
      <c r="QMY66" s="120"/>
      <c r="QMZ66" s="120"/>
      <c r="QNA66" s="120"/>
      <c r="QNB66" s="120"/>
      <c r="QNC66" s="120"/>
      <c r="QND66" s="120"/>
      <c r="QNE66" s="120"/>
      <c r="QNF66" s="120"/>
      <c r="QNG66" s="120"/>
      <c r="QNH66" s="120"/>
      <c r="QNI66" s="120"/>
      <c r="QNJ66" s="120"/>
      <c r="QNK66" s="120"/>
      <c r="QNL66" s="120"/>
      <c r="QNM66" s="120"/>
      <c r="QNN66" s="120"/>
      <c r="QNO66" s="120"/>
      <c r="QNP66" s="120"/>
      <c r="QNQ66" s="120"/>
      <c r="QNR66" s="120"/>
      <c r="QNS66" s="120"/>
      <c r="QNT66" s="120"/>
      <c r="QNU66" s="120"/>
      <c r="QNV66" s="120"/>
      <c r="QNW66" s="120"/>
      <c r="QNX66" s="120"/>
      <c r="QNY66" s="120"/>
      <c r="QNZ66" s="120"/>
      <c r="QOA66" s="120"/>
      <c r="QOB66" s="120"/>
      <c r="QOC66" s="120"/>
      <c r="QOD66" s="120"/>
      <c r="QOE66" s="120"/>
      <c r="QOF66" s="120"/>
      <c r="QOG66" s="120"/>
      <c r="QOH66" s="120"/>
      <c r="QOI66" s="120"/>
      <c r="QOJ66" s="120"/>
      <c r="QOK66" s="120"/>
      <c r="QOL66" s="120"/>
      <c r="QOM66" s="120"/>
      <c r="QON66" s="120"/>
      <c r="QOO66" s="120"/>
      <c r="QOP66" s="120"/>
      <c r="QOQ66" s="120"/>
      <c r="QOR66" s="120"/>
      <c r="QOS66" s="120"/>
      <c r="QOT66" s="120"/>
      <c r="QOU66" s="120"/>
      <c r="QOV66" s="120"/>
      <c r="QOW66" s="120"/>
      <c r="QOX66" s="120"/>
      <c r="QOY66" s="120"/>
      <c r="QOZ66" s="120"/>
      <c r="QPA66" s="120"/>
      <c r="QPB66" s="120"/>
      <c r="QPC66" s="120"/>
      <c r="QPD66" s="120"/>
      <c r="QPE66" s="120"/>
      <c r="QPF66" s="120"/>
      <c r="QPG66" s="120"/>
      <c r="QPH66" s="120"/>
      <c r="QPI66" s="120"/>
      <c r="QPJ66" s="120"/>
      <c r="QPK66" s="120"/>
      <c r="QPL66" s="120"/>
      <c r="QPM66" s="120"/>
      <c r="QPN66" s="120"/>
      <c r="QPO66" s="120"/>
      <c r="QPP66" s="120"/>
      <c r="QPQ66" s="120"/>
      <c r="QPR66" s="120"/>
      <c r="QPS66" s="120"/>
      <c r="QPT66" s="120"/>
      <c r="QPU66" s="120"/>
      <c r="QPV66" s="120"/>
      <c r="QPW66" s="120"/>
      <c r="QPX66" s="120"/>
      <c r="QPY66" s="120"/>
      <c r="QPZ66" s="120"/>
      <c r="QQA66" s="120"/>
      <c r="QQB66" s="120"/>
      <c r="QQC66" s="120"/>
      <c r="QQD66" s="120"/>
      <c r="QQE66" s="120"/>
      <c r="QQF66" s="120"/>
      <c r="QQG66" s="120"/>
      <c r="QQH66" s="120"/>
      <c r="QQI66" s="120"/>
      <c r="QQJ66" s="120"/>
      <c r="QQK66" s="120"/>
      <c r="QQL66" s="120"/>
      <c r="QQM66" s="120"/>
      <c r="QQN66" s="120"/>
      <c r="QQO66" s="120"/>
      <c r="QQP66" s="120"/>
      <c r="QQQ66" s="120"/>
      <c r="QQR66" s="120"/>
      <c r="QQS66" s="120"/>
      <c r="QQT66" s="120"/>
      <c r="QQU66" s="120"/>
      <c r="QQV66" s="120"/>
      <c r="QQW66" s="120"/>
      <c r="QQX66" s="120"/>
      <c r="QQY66" s="120"/>
      <c r="QQZ66" s="120"/>
      <c r="QRA66" s="120"/>
      <c r="QRB66" s="120"/>
      <c r="QRC66" s="120"/>
      <c r="QRD66" s="120"/>
      <c r="QRE66" s="120"/>
      <c r="QRF66" s="120"/>
      <c r="QRG66" s="120"/>
      <c r="QRH66" s="120"/>
      <c r="QRI66" s="120"/>
      <c r="QRJ66" s="120"/>
      <c r="QRK66" s="120"/>
      <c r="QRL66" s="120"/>
      <c r="QRM66" s="120"/>
      <c r="QRN66" s="120"/>
      <c r="QRO66" s="120"/>
      <c r="QRP66" s="120"/>
      <c r="QRQ66" s="120"/>
      <c r="QRR66" s="120"/>
      <c r="QRS66" s="120"/>
      <c r="QRT66" s="120"/>
      <c r="QRU66" s="120"/>
      <c r="QRV66" s="120"/>
      <c r="QRW66" s="120"/>
      <c r="QRX66" s="120"/>
      <c r="QRY66" s="120"/>
      <c r="QRZ66" s="120"/>
      <c r="QSA66" s="120"/>
      <c r="QSB66" s="120"/>
      <c r="QSC66" s="120"/>
      <c r="QSD66" s="120"/>
      <c r="QSE66" s="120"/>
      <c r="QSF66" s="120"/>
      <c r="QSG66" s="120"/>
      <c r="QSH66" s="120"/>
      <c r="QSI66" s="120"/>
      <c r="QSJ66" s="120"/>
      <c r="QSK66" s="120"/>
      <c r="QSL66" s="120"/>
      <c r="QSM66" s="120"/>
      <c r="QSN66" s="120"/>
      <c r="QSO66" s="120"/>
      <c r="QSP66" s="120"/>
      <c r="QSQ66" s="120"/>
      <c r="QSR66" s="120"/>
      <c r="QSS66" s="120"/>
      <c r="QST66" s="120"/>
      <c r="QSU66" s="120"/>
      <c r="QSV66" s="120"/>
      <c r="QSW66" s="120"/>
      <c r="QSX66" s="120"/>
      <c r="QSY66" s="120"/>
      <c r="QSZ66" s="120"/>
      <c r="QTA66" s="120"/>
      <c r="QTB66" s="120"/>
      <c r="QTC66" s="120"/>
      <c r="QTD66" s="120"/>
      <c r="QTE66" s="120"/>
      <c r="QTF66" s="120"/>
      <c r="QTG66" s="120"/>
      <c r="QTH66" s="120"/>
      <c r="QTI66" s="120"/>
      <c r="QTJ66" s="120"/>
      <c r="QTK66" s="120"/>
      <c r="QTL66" s="120"/>
      <c r="QTM66" s="120"/>
      <c r="QTN66" s="120"/>
      <c r="QTO66" s="120"/>
      <c r="QTP66" s="120"/>
      <c r="QTQ66" s="120"/>
      <c r="QTR66" s="120"/>
      <c r="QTS66" s="120"/>
      <c r="QTT66" s="120"/>
      <c r="QTU66" s="120"/>
      <c r="QTV66" s="120"/>
      <c r="QTW66" s="120"/>
      <c r="QTX66" s="120"/>
      <c r="QTY66" s="120"/>
      <c r="QTZ66" s="120"/>
      <c r="QUA66" s="120"/>
      <c r="QUB66" s="120"/>
      <c r="QUC66" s="120"/>
      <c r="QUD66" s="120"/>
      <c r="QUE66" s="120"/>
      <c r="QUF66" s="120"/>
      <c r="QUG66" s="120"/>
      <c r="QUH66" s="120"/>
      <c r="QUI66" s="120"/>
      <c r="QUJ66" s="120"/>
      <c r="QUK66" s="120"/>
      <c r="QUL66" s="120"/>
      <c r="QUM66" s="120"/>
      <c r="QUN66" s="120"/>
      <c r="QUO66" s="120"/>
      <c r="QUP66" s="120"/>
      <c r="QUQ66" s="120"/>
      <c r="QUR66" s="120"/>
      <c r="QUS66" s="120"/>
      <c r="QUT66" s="120"/>
      <c r="QUU66" s="120"/>
      <c r="QUV66" s="120"/>
      <c r="QUW66" s="120"/>
      <c r="QUX66" s="120"/>
      <c r="QUY66" s="120"/>
      <c r="QUZ66" s="120"/>
      <c r="QVA66" s="120"/>
      <c r="QVB66" s="120"/>
      <c r="QVC66" s="120"/>
      <c r="QVD66" s="120"/>
      <c r="QVE66" s="120"/>
      <c r="QVF66" s="120"/>
      <c r="QVG66" s="120"/>
      <c r="QVH66" s="120"/>
      <c r="QVI66" s="120"/>
      <c r="QVJ66" s="120"/>
      <c r="QVK66" s="120"/>
      <c r="QVL66" s="120"/>
      <c r="QVM66" s="120"/>
      <c r="QVN66" s="120"/>
      <c r="QVO66" s="120"/>
      <c r="QVP66" s="120"/>
      <c r="QVQ66" s="120"/>
      <c r="QVR66" s="120"/>
      <c r="QVS66" s="120"/>
      <c r="QVT66" s="120"/>
      <c r="QVU66" s="120"/>
      <c r="QVV66" s="120"/>
      <c r="QVW66" s="120"/>
      <c r="QVX66" s="120"/>
      <c r="QVY66" s="120"/>
      <c r="QVZ66" s="120"/>
      <c r="QWA66" s="120"/>
      <c r="QWB66" s="120"/>
      <c r="QWC66" s="120"/>
      <c r="QWD66" s="120"/>
      <c r="QWE66" s="120"/>
      <c r="QWF66" s="120"/>
      <c r="QWG66" s="120"/>
      <c r="QWH66" s="120"/>
      <c r="QWI66" s="120"/>
      <c r="QWJ66" s="120"/>
      <c r="QWK66" s="120"/>
      <c r="QWL66" s="120"/>
      <c r="QWM66" s="120"/>
      <c r="QWN66" s="120"/>
      <c r="QWO66" s="120"/>
      <c r="QWP66" s="120"/>
      <c r="QWQ66" s="120"/>
      <c r="QWR66" s="120"/>
      <c r="QWS66" s="120"/>
      <c r="QWT66" s="120"/>
      <c r="QWU66" s="120"/>
      <c r="QWV66" s="120"/>
      <c r="QWW66" s="120"/>
      <c r="QWX66" s="120"/>
      <c r="QWY66" s="120"/>
      <c r="QWZ66" s="120"/>
      <c r="QXA66" s="120"/>
      <c r="QXB66" s="120"/>
      <c r="QXC66" s="120"/>
      <c r="QXD66" s="120"/>
      <c r="QXE66" s="120"/>
      <c r="QXF66" s="120"/>
      <c r="QXG66" s="120"/>
      <c r="QXH66" s="120"/>
      <c r="QXI66" s="120"/>
      <c r="QXJ66" s="120"/>
      <c r="QXK66" s="120"/>
      <c r="QXL66" s="120"/>
      <c r="QXM66" s="120"/>
      <c r="QXN66" s="120"/>
      <c r="QXO66" s="120"/>
      <c r="QXP66" s="120"/>
      <c r="QXQ66" s="120"/>
      <c r="QXR66" s="120"/>
      <c r="QXS66" s="120"/>
      <c r="QXT66" s="120"/>
      <c r="QXU66" s="120"/>
      <c r="QXV66" s="120"/>
      <c r="QXW66" s="120"/>
      <c r="QXX66" s="120"/>
      <c r="QXY66" s="120"/>
      <c r="QXZ66" s="120"/>
      <c r="QYA66" s="120"/>
      <c r="QYB66" s="120"/>
      <c r="QYC66" s="120"/>
      <c r="QYD66" s="120"/>
      <c r="QYE66" s="120"/>
      <c r="QYF66" s="120"/>
      <c r="QYG66" s="120"/>
      <c r="QYH66" s="120"/>
      <c r="QYI66" s="120"/>
      <c r="QYJ66" s="120"/>
      <c r="QYK66" s="120"/>
      <c r="QYL66" s="120"/>
      <c r="QYM66" s="120"/>
      <c r="QYN66" s="120"/>
      <c r="QYO66" s="120"/>
      <c r="QYP66" s="120"/>
      <c r="QYQ66" s="120"/>
      <c r="QYR66" s="120"/>
      <c r="QYS66" s="120"/>
      <c r="QYT66" s="120"/>
      <c r="QYU66" s="120"/>
      <c r="QYV66" s="120"/>
      <c r="QYW66" s="120"/>
      <c r="QYX66" s="120"/>
      <c r="QYY66" s="120"/>
      <c r="QYZ66" s="120"/>
      <c r="QZA66" s="120"/>
      <c r="QZB66" s="120"/>
      <c r="QZC66" s="120"/>
      <c r="QZD66" s="120"/>
      <c r="QZE66" s="120"/>
      <c r="QZF66" s="120"/>
      <c r="QZG66" s="120"/>
      <c r="QZH66" s="120"/>
      <c r="QZI66" s="120"/>
      <c r="QZJ66" s="120"/>
      <c r="QZK66" s="120"/>
      <c r="QZL66" s="120"/>
      <c r="QZM66" s="120"/>
      <c r="QZN66" s="120"/>
      <c r="QZO66" s="120"/>
      <c r="QZP66" s="120"/>
      <c r="QZQ66" s="120"/>
      <c r="QZR66" s="120"/>
      <c r="QZS66" s="120"/>
      <c r="QZT66" s="120"/>
      <c r="QZU66" s="120"/>
      <c r="QZV66" s="120"/>
      <c r="QZW66" s="120"/>
      <c r="QZX66" s="120"/>
      <c r="QZY66" s="120"/>
      <c r="QZZ66" s="120"/>
      <c r="RAA66" s="120"/>
      <c r="RAB66" s="120"/>
      <c r="RAC66" s="120"/>
      <c r="RAD66" s="120"/>
      <c r="RAE66" s="120"/>
      <c r="RAF66" s="120"/>
      <c r="RAG66" s="120"/>
      <c r="RAH66" s="120"/>
      <c r="RAI66" s="120"/>
      <c r="RAJ66" s="120"/>
      <c r="RAK66" s="120"/>
      <c r="RAL66" s="120"/>
      <c r="RAM66" s="120"/>
      <c r="RAN66" s="120"/>
      <c r="RAO66" s="120"/>
      <c r="RAP66" s="120"/>
      <c r="RAQ66" s="120"/>
      <c r="RAR66" s="120"/>
      <c r="RAS66" s="120"/>
      <c r="RAT66" s="120"/>
      <c r="RAU66" s="120"/>
      <c r="RAV66" s="120"/>
      <c r="RAW66" s="120"/>
      <c r="RAX66" s="120"/>
      <c r="RAY66" s="120"/>
      <c r="RAZ66" s="120"/>
      <c r="RBA66" s="120"/>
      <c r="RBB66" s="120"/>
      <c r="RBC66" s="120"/>
      <c r="RBD66" s="120"/>
      <c r="RBE66" s="120"/>
      <c r="RBF66" s="120"/>
      <c r="RBG66" s="120"/>
      <c r="RBH66" s="120"/>
      <c r="RBI66" s="120"/>
      <c r="RBJ66" s="120"/>
      <c r="RBK66" s="120"/>
      <c r="RBL66" s="120"/>
      <c r="RBM66" s="120"/>
      <c r="RBN66" s="120"/>
      <c r="RBO66" s="120"/>
      <c r="RBP66" s="120"/>
      <c r="RBQ66" s="120"/>
      <c r="RBR66" s="120"/>
      <c r="RBS66" s="120"/>
      <c r="RBT66" s="120"/>
      <c r="RBU66" s="120"/>
      <c r="RBV66" s="120"/>
      <c r="RBW66" s="120"/>
      <c r="RBX66" s="120"/>
      <c r="RBY66" s="120"/>
      <c r="RBZ66" s="120"/>
      <c r="RCA66" s="120"/>
      <c r="RCB66" s="120"/>
      <c r="RCC66" s="120"/>
      <c r="RCD66" s="120"/>
      <c r="RCE66" s="120"/>
      <c r="RCF66" s="120"/>
      <c r="RCG66" s="120"/>
      <c r="RCH66" s="120"/>
      <c r="RCI66" s="120"/>
      <c r="RCJ66" s="120"/>
      <c r="RCK66" s="120"/>
      <c r="RCL66" s="120"/>
      <c r="RCM66" s="120"/>
      <c r="RCN66" s="120"/>
      <c r="RCO66" s="120"/>
      <c r="RCP66" s="120"/>
      <c r="RCQ66" s="120"/>
      <c r="RCR66" s="120"/>
      <c r="RCS66" s="120"/>
      <c r="RCT66" s="120"/>
      <c r="RCU66" s="120"/>
      <c r="RCV66" s="120"/>
      <c r="RCW66" s="120"/>
      <c r="RCX66" s="120"/>
      <c r="RCY66" s="120"/>
      <c r="RCZ66" s="120"/>
      <c r="RDA66" s="120"/>
      <c r="RDB66" s="120"/>
      <c r="RDC66" s="120"/>
      <c r="RDD66" s="120"/>
      <c r="RDE66" s="120"/>
      <c r="RDF66" s="120"/>
      <c r="RDG66" s="120"/>
      <c r="RDH66" s="120"/>
      <c r="RDI66" s="120"/>
      <c r="RDJ66" s="120"/>
      <c r="RDK66" s="120"/>
      <c r="RDL66" s="120"/>
      <c r="RDM66" s="120"/>
      <c r="RDN66" s="120"/>
      <c r="RDO66" s="120"/>
      <c r="RDP66" s="120"/>
      <c r="RDQ66" s="120"/>
      <c r="RDR66" s="120"/>
      <c r="RDS66" s="120"/>
      <c r="RDT66" s="120"/>
      <c r="RDU66" s="120"/>
      <c r="RDV66" s="120"/>
      <c r="RDW66" s="120"/>
      <c r="RDX66" s="120"/>
      <c r="RDY66" s="120"/>
      <c r="RDZ66" s="120"/>
      <c r="REA66" s="120"/>
      <c r="REB66" s="120"/>
      <c r="REC66" s="120"/>
      <c r="RED66" s="120"/>
      <c r="REE66" s="120"/>
      <c r="REF66" s="120"/>
      <c r="REG66" s="120"/>
      <c r="REH66" s="120"/>
      <c r="REI66" s="120"/>
      <c r="REJ66" s="120"/>
      <c r="REK66" s="120"/>
      <c r="REL66" s="120"/>
      <c r="REM66" s="120"/>
      <c r="REN66" s="120"/>
      <c r="REO66" s="120"/>
      <c r="REP66" s="120"/>
      <c r="REQ66" s="120"/>
      <c r="RER66" s="120"/>
      <c r="RES66" s="120"/>
      <c r="RET66" s="120"/>
      <c r="REU66" s="120"/>
      <c r="REV66" s="120"/>
      <c r="REW66" s="120"/>
      <c r="REX66" s="120"/>
      <c r="REY66" s="120"/>
      <c r="REZ66" s="120"/>
      <c r="RFA66" s="120"/>
      <c r="RFB66" s="120"/>
      <c r="RFC66" s="120"/>
      <c r="RFD66" s="120"/>
      <c r="RFE66" s="120"/>
      <c r="RFF66" s="120"/>
      <c r="RFG66" s="120"/>
      <c r="RFH66" s="120"/>
      <c r="RFI66" s="120"/>
      <c r="RFJ66" s="120"/>
      <c r="RFK66" s="120"/>
      <c r="RFL66" s="120"/>
      <c r="RFM66" s="120"/>
      <c r="RFN66" s="120"/>
      <c r="RFO66" s="120"/>
      <c r="RFP66" s="120"/>
      <c r="RFQ66" s="120"/>
      <c r="RFR66" s="120"/>
      <c r="RFS66" s="120"/>
      <c r="RFT66" s="120"/>
      <c r="RFU66" s="120"/>
      <c r="RFV66" s="120"/>
      <c r="RFW66" s="120"/>
      <c r="RFX66" s="120"/>
      <c r="RFY66" s="120"/>
      <c r="RFZ66" s="120"/>
      <c r="RGA66" s="120"/>
      <c r="RGB66" s="120"/>
      <c r="RGC66" s="120"/>
      <c r="RGD66" s="120"/>
      <c r="RGE66" s="120"/>
      <c r="RGF66" s="120"/>
      <c r="RGG66" s="120"/>
      <c r="RGH66" s="120"/>
      <c r="RGI66" s="120"/>
      <c r="RGJ66" s="120"/>
      <c r="RGK66" s="120"/>
      <c r="RGL66" s="120"/>
      <c r="RGM66" s="120"/>
      <c r="RGN66" s="120"/>
      <c r="RGO66" s="120"/>
      <c r="RGP66" s="120"/>
      <c r="RGQ66" s="120"/>
      <c r="RGR66" s="120"/>
      <c r="RGS66" s="120"/>
      <c r="RGT66" s="120"/>
      <c r="RGU66" s="120"/>
      <c r="RGV66" s="120"/>
      <c r="RGW66" s="120"/>
      <c r="RGX66" s="120"/>
      <c r="RGY66" s="120"/>
      <c r="RGZ66" s="120"/>
      <c r="RHA66" s="120"/>
      <c r="RHB66" s="120"/>
      <c r="RHC66" s="120"/>
      <c r="RHD66" s="120"/>
      <c r="RHE66" s="120"/>
      <c r="RHF66" s="120"/>
      <c r="RHG66" s="120"/>
      <c r="RHH66" s="120"/>
      <c r="RHI66" s="120"/>
      <c r="RHJ66" s="120"/>
      <c r="RHK66" s="120"/>
      <c r="RHL66" s="120"/>
      <c r="RHM66" s="120"/>
      <c r="RHN66" s="120"/>
      <c r="RHO66" s="120"/>
      <c r="RHP66" s="120"/>
      <c r="RHQ66" s="120"/>
      <c r="RHR66" s="120"/>
      <c r="RHS66" s="120"/>
      <c r="RHT66" s="120"/>
      <c r="RHU66" s="120"/>
      <c r="RHV66" s="120"/>
      <c r="RHW66" s="120"/>
      <c r="RHX66" s="120"/>
      <c r="RHY66" s="120"/>
      <c r="RHZ66" s="120"/>
      <c r="RIA66" s="120"/>
      <c r="RIB66" s="120"/>
      <c r="RIC66" s="120"/>
      <c r="RID66" s="120"/>
      <c r="RIE66" s="120"/>
      <c r="RIF66" s="120"/>
      <c r="RIG66" s="120"/>
      <c r="RIH66" s="120"/>
      <c r="RII66" s="120"/>
      <c r="RIJ66" s="120"/>
      <c r="RIK66" s="120"/>
      <c r="RIL66" s="120"/>
      <c r="RIM66" s="120"/>
      <c r="RIN66" s="120"/>
      <c r="RIO66" s="120"/>
      <c r="RIP66" s="120"/>
      <c r="RIQ66" s="120"/>
      <c r="RIR66" s="120"/>
      <c r="RIS66" s="120"/>
      <c r="RIT66" s="120"/>
      <c r="RIU66" s="120"/>
      <c r="RIV66" s="120"/>
      <c r="RIW66" s="120"/>
      <c r="RIX66" s="120"/>
      <c r="RIY66" s="120"/>
      <c r="RIZ66" s="120"/>
      <c r="RJA66" s="120"/>
      <c r="RJB66" s="120"/>
      <c r="RJC66" s="120"/>
      <c r="RJD66" s="120"/>
      <c r="RJE66" s="120"/>
      <c r="RJF66" s="120"/>
      <c r="RJG66" s="120"/>
      <c r="RJH66" s="120"/>
      <c r="RJI66" s="120"/>
      <c r="RJJ66" s="120"/>
      <c r="RJK66" s="120"/>
      <c r="RJL66" s="120"/>
      <c r="RJM66" s="120"/>
      <c r="RJN66" s="120"/>
      <c r="RJO66" s="120"/>
      <c r="RJP66" s="120"/>
      <c r="RJQ66" s="120"/>
      <c r="RJR66" s="120"/>
      <c r="RJS66" s="120"/>
      <c r="RJT66" s="120"/>
      <c r="RJU66" s="120"/>
      <c r="RJV66" s="120"/>
      <c r="RJW66" s="120"/>
      <c r="RJX66" s="120"/>
      <c r="RJY66" s="120"/>
      <c r="RJZ66" s="120"/>
      <c r="RKA66" s="120"/>
      <c r="RKB66" s="120"/>
      <c r="RKC66" s="120"/>
      <c r="RKD66" s="120"/>
      <c r="RKE66" s="120"/>
      <c r="RKF66" s="120"/>
      <c r="RKG66" s="120"/>
      <c r="RKH66" s="120"/>
      <c r="RKI66" s="120"/>
      <c r="RKJ66" s="120"/>
      <c r="RKK66" s="120"/>
      <c r="RKL66" s="120"/>
      <c r="RKM66" s="120"/>
      <c r="RKN66" s="120"/>
      <c r="RKO66" s="120"/>
      <c r="RKP66" s="120"/>
      <c r="RKQ66" s="120"/>
      <c r="RKR66" s="120"/>
      <c r="RKS66" s="120"/>
      <c r="RKT66" s="120"/>
      <c r="RKU66" s="120"/>
      <c r="RKV66" s="120"/>
      <c r="RKW66" s="120"/>
      <c r="RKX66" s="120"/>
      <c r="RKY66" s="120"/>
      <c r="RKZ66" s="120"/>
      <c r="RLA66" s="120"/>
      <c r="RLB66" s="120"/>
      <c r="RLC66" s="120"/>
      <c r="RLD66" s="120"/>
      <c r="RLE66" s="120"/>
      <c r="RLF66" s="120"/>
      <c r="RLG66" s="120"/>
      <c r="RLH66" s="120"/>
      <c r="RLI66" s="120"/>
      <c r="RLJ66" s="120"/>
      <c r="RLK66" s="120"/>
      <c r="RLL66" s="120"/>
      <c r="RLM66" s="120"/>
      <c r="RLN66" s="120"/>
      <c r="RLO66" s="120"/>
      <c r="RLP66" s="120"/>
      <c r="RLQ66" s="120"/>
      <c r="RLR66" s="120"/>
      <c r="RLS66" s="120"/>
      <c r="RLT66" s="120"/>
      <c r="RLU66" s="120"/>
      <c r="RLV66" s="120"/>
      <c r="RLW66" s="120"/>
      <c r="RLX66" s="120"/>
      <c r="RLY66" s="120"/>
      <c r="RLZ66" s="120"/>
      <c r="RMA66" s="120"/>
      <c r="RMB66" s="120"/>
      <c r="RMC66" s="120"/>
      <c r="RMD66" s="120"/>
      <c r="RME66" s="120"/>
      <c r="RMF66" s="120"/>
      <c r="RMG66" s="120"/>
      <c r="RMH66" s="120"/>
      <c r="RMI66" s="120"/>
      <c r="RMJ66" s="120"/>
      <c r="RMK66" s="120"/>
      <c r="RML66" s="120"/>
      <c r="RMM66" s="120"/>
      <c r="RMN66" s="120"/>
      <c r="RMO66" s="120"/>
      <c r="RMP66" s="120"/>
      <c r="RMQ66" s="120"/>
      <c r="RMR66" s="120"/>
      <c r="RMS66" s="120"/>
      <c r="RMT66" s="120"/>
      <c r="RMU66" s="120"/>
      <c r="RMV66" s="120"/>
      <c r="RMW66" s="120"/>
      <c r="RMX66" s="120"/>
      <c r="RMY66" s="120"/>
      <c r="RMZ66" s="120"/>
      <c r="RNA66" s="120"/>
      <c r="RNB66" s="120"/>
      <c r="RNC66" s="120"/>
      <c r="RND66" s="120"/>
      <c r="RNE66" s="120"/>
      <c r="RNF66" s="120"/>
      <c r="RNG66" s="120"/>
      <c r="RNH66" s="120"/>
      <c r="RNI66" s="120"/>
      <c r="RNJ66" s="120"/>
      <c r="RNK66" s="120"/>
      <c r="RNL66" s="120"/>
      <c r="RNM66" s="120"/>
      <c r="RNN66" s="120"/>
      <c r="RNO66" s="120"/>
      <c r="RNP66" s="120"/>
      <c r="RNQ66" s="120"/>
      <c r="RNR66" s="120"/>
      <c r="RNS66" s="120"/>
      <c r="RNT66" s="120"/>
      <c r="RNU66" s="120"/>
      <c r="RNV66" s="120"/>
      <c r="RNW66" s="120"/>
      <c r="RNX66" s="120"/>
      <c r="RNY66" s="120"/>
      <c r="RNZ66" s="120"/>
      <c r="ROA66" s="120"/>
      <c r="ROB66" s="120"/>
      <c r="ROC66" s="120"/>
      <c r="ROD66" s="120"/>
      <c r="ROE66" s="120"/>
      <c r="ROF66" s="120"/>
      <c r="ROG66" s="120"/>
      <c r="ROH66" s="120"/>
      <c r="ROI66" s="120"/>
      <c r="ROJ66" s="120"/>
      <c r="ROK66" s="120"/>
      <c r="ROL66" s="120"/>
      <c r="ROM66" s="120"/>
      <c r="RON66" s="120"/>
      <c r="ROO66" s="120"/>
      <c r="ROP66" s="120"/>
      <c r="ROQ66" s="120"/>
      <c r="ROR66" s="120"/>
      <c r="ROS66" s="120"/>
      <c r="ROT66" s="120"/>
      <c r="ROU66" s="120"/>
      <c r="ROV66" s="120"/>
      <c r="ROW66" s="120"/>
      <c r="ROX66" s="120"/>
      <c r="ROY66" s="120"/>
      <c r="ROZ66" s="120"/>
      <c r="RPA66" s="120"/>
      <c r="RPB66" s="120"/>
      <c r="RPC66" s="120"/>
      <c r="RPD66" s="120"/>
      <c r="RPE66" s="120"/>
      <c r="RPF66" s="120"/>
      <c r="RPG66" s="120"/>
      <c r="RPH66" s="120"/>
      <c r="RPI66" s="120"/>
      <c r="RPJ66" s="120"/>
      <c r="RPK66" s="120"/>
      <c r="RPL66" s="120"/>
      <c r="RPM66" s="120"/>
      <c r="RPN66" s="120"/>
      <c r="RPO66" s="120"/>
      <c r="RPP66" s="120"/>
      <c r="RPQ66" s="120"/>
      <c r="RPR66" s="120"/>
      <c r="RPS66" s="120"/>
      <c r="RPT66" s="120"/>
      <c r="RPU66" s="120"/>
      <c r="RPV66" s="120"/>
      <c r="RPW66" s="120"/>
      <c r="RPX66" s="120"/>
      <c r="RPY66" s="120"/>
      <c r="RPZ66" s="120"/>
      <c r="RQA66" s="120"/>
      <c r="RQB66" s="120"/>
      <c r="RQC66" s="120"/>
      <c r="RQD66" s="120"/>
      <c r="RQE66" s="120"/>
      <c r="RQF66" s="120"/>
      <c r="RQG66" s="120"/>
      <c r="RQH66" s="120"/>
      <c r="RQI66" s="120"/>
      <c r="RQJ66" s="120"/>
      <c r="RQK66" s="120"/>
      <c r="RQL66" s="120"/>
      <c r="RQM66" s="120"/>
      <c r="RQN66" s="120"/>
      <c r="RQO66" s="120"/>
      <c r="RQP66" s="120"/>
      <c r="RQQ66" s="120"/>
      <c r="RQR66" s="120"/>
      <c r="RQS66" s="120"/>
      <c r="RQT66" s="120"/>
      <c r="RQU66" s="120"/>
      <c r="RQV66" s="120"/>
      <c r="RQW66" s="120"/>
      <c r="RQX66" s="120"/>
      <c r="RQY66" s="120"/>
      <c r="RQZ66" s="120"/>
      <c r="RRA66" s="120"/>
      <c r="RRB66" s="120"/>
      <c r="RRC66" s="120"/>
      <c r="RRD66" s="120"/>
      <c r="RRE66" s="120"/>
      <c r="RRF66" s="120"/>
      <c r="RRG66" s="120"/>
      <c r="RRH66" s="120"/>
      <c r="RRI66" s="120"/>
      <c r="RRJ66" s="120"/>
      <c r="RRK66" s="120"/>
      <c r="RRL66" s="120"/>
      <c r="RRM66" s="120"/>
      <c r="RRN66" s="120"/>
      <c r="RRO66" s="120"/>
      <c r="RRP66" s="120"/>
      <c r="RRQ66" s="120"/>
      <c r="RRR66" s="120"/>
      <c r="RRS66" s="120"/>
      <c r="RRT66" s="120"/>
      <c r="RRU66" s="120"/>
      <c r="RRV66" s="120"/>
      <c r="RRW66" s="120"/>
      <c r="RRX66" s="120"/>
      <c r="RRY66" s="120"/>
      <c r="RRZ66" s="120"/>
      <c r="RSA66" s="120"/>
      <c r="RSB66" s="120"/>
      <c r="RSC66" s="120"/>
      <c r="RSD66" s="120"/>
      <c r="RSE66" s="120"/>
      <c r="RSF66" s="120"/>
      <c r="RSG66" s="120"/>
      <c r="RSH66" s="120"/>
      <c r="RSI66" s="120"/>
      <c r="RSJ66" s="120"/>
      <c r="RSK66" s="120"/>
      <c r="RSL66" s="120"/>
      <c r="RSM66" s="120"/>
      <c r="RSN66" s="120"/>
      <c r="RSO66" s="120"/>
      <c r="RSP66" s="120"/>
      <c r="RSQ66" s="120"/>
      <c r="RSR66" s="120"/>
      <c r="RSS66" s="120"/>
      <c r="RST66" s="120"/>
      <c r="RSU66" s="120"/>
      <c r="RSV66" s="120"/>
      <c r="RSW66" s="120"/>
      <c r="RSX66" s="120"/>
      <c r="RSY66" s="120"/>
      <c r="RSZ66" s="120"/>
      <c r="RTA66" s="120"/>
      <c r="RTB66" s="120"/>
      <c r="RTC66" s="120"/>
      <c r="RTD66" s="120"/>
      <c r="RTE66" s="120"/>
      <c r="RTF66" s="120"/>
      <c r="RTG66" s="120"/>
      <c r="RTH66" s="120"/>
      <c r="RTI66" s="120"/>
      <c r="RTJ66" s="120"/>
      <c r="RTK66" s="120"/>
      <c r="RTL66" s="120"/>
      <c r="RTM66" s="120"/>
      <c r="RTN66" s="120"/>
      <c r="RTO66" s="120"/>
      <c r="RTP66" s="120"/>
      <c r="RTQ66" s="120"/>
      <c r="RTR66" s="120"/>
      <c r="RTS66" s="120"/>
      <c r="RTT66" s="120"/>
      <c r="RTU66" s="120"/>
      <c r="RTV66" s="120"/>
      <c r="RTW66" s="120"/>
      <c r="RTX66" s="120"/>
      <c r="RTY66" s="120"/>
      <c r="RTZ66" s="120"/>
      <c r="RUA66" s="120"/>
      <c r="RUB66" s="120"/>
      <c r="RUC66" s="120"/>
      <c r="RUD66" s="120"/>
      <c r="RUE66" s="120"/>
      <c r="RUF66" s="120"/>
      <c r="RUG66" s="120"/>
      <c r="RUH66" s="120"/>
      <c r="RUI66" s="120"/>
      <c r="RUJ66" s="120"/>
      <c r="RUK66" s="120"/>
      <c r="RUL66" s="120"/>
      <c r="RUM66" s="120"/>
      <c r="RUN66" s="120"/>
      <c r="RUO66" s="120"/>
      <c r="RUP66" s="120"/>
      <c r="RUQ66" s="120"/>
      <c r="RUR66" s="120"/>
      <c r="RUS66" s="120"/>
      <c r="RUT66" s="120"/>
      <c r="RUU66" s="120"/>
      <c r="RUV66" s="120"/>
      <c r="RUW66" s="120"/>
      <c r="RUX66" s="120"/>
      <c r="RUY66" s="120"/>
      <c r="RUZ66" s="120"/>
      <c r="RVA66" s="120"/>
      <c r="RVB66" s="120"/>
      <c r="RVC66" s="120"/>
      <c r="RVD66" s="120"/>
      <c r="RVE66" s="120"/>
      <c r="RVF66" s="120"/>
      <c r="RVG66" s="120"/>
      <c r="RVH66" s="120"/>
      <c r="RVI66" s="120"/>
      <c r="RVJ66" s="120"/>
      <c r="RVK66" s="120"/>
      <c r="RVL66" s="120"/>
      <c r="RVM66" s="120"/>
      <c r="RVN66" s="120"/>
      <c r="RVO66" s="120"/>
      <c r="RVP66" s="120"/>
      <c r="RVQ66" s="120"/>
      <c r="RVR66" s="120"/>
      <c r="RVS66" s="120"/>
      <c r="RVT66" s="120"/>
      <c r="RVU66" s="120"/>
      <c r="RVV66" s="120"/>
      <c r="RVW66" s="120"/>
      <c r="RVX66" s="120"/>
      <c r="RVY66" s="120"/>
      <c r="RVZ66" s="120"/>
      <c r="RWA66" s="120"/>
      <c r="RWB66" s="120"/>
      <c r="RWC66" s="120"/>
      <c r="RWD66" s="120"/>
      <c r="RWE66" s="120"/>
      <c r="RWF66" s="120"/>
      <c r="RWG66" s="120"/>
      <c r="RWH66" s="120"/>
      <c r="RWI66" s="120"/>
      <c r="RWJ66" s="120"/>
      <c r="RWK66" s="120"/>
      <c r="RWL66" s="120"/>
      <c r="RWM66" s="120"/>
      <c r="RWN66" s="120"/>
      <c r="RWO66" s="120"/>
      <c r="RWP66" s="120"/>
      <c r="RWQ66" s="120"/>
      <c r="RWR66" s="120"/>
      <c r="RWS66" s="120"/>
      <c r="RWT66" s="120"/>
      <c r="RWU66" s="120"/>
      <c r="RWV66" s="120"/>
      <c r="RWW66" s="120"/>
      <c r="RWX66" s="120"/>
      <c r="RWY66" s="120"/>
      <c r="RWZ66" s="120"/>
      <c r="RXA66" s="120"/>
      <c r="RXB66" s="120"/>
      <c r="RXC66" s="120"/>
      <c r="RXD66" s="120"/>
      <c r="RXE66" s="120"/>
      <c r="RXF66" s="120"/>
      <c r="RXG66" s="120"/>
      <c r="RXH66" s="120"/>
      <c r="RXI66" s="120"/>
      <c r="RXJ66" s="120"/>
      <c r="RXK66" s="120"/>
      <c r="RXL66" s="120"/>
      <c r="RXM66" s="120"/>
      <c r="RXN66" s="120"/>
      <c r="RXO66" s="120"/>
      <c r="RXP66" s="120"/>
      <c r="RXQ66" s="120"/>
      <c r="RXR66" s="120"/>
      <c r="RXS66" s="120"/>
      <c r="RXT66" s="120"/>
      <c r="RXU66" s="120"/>
      <c r="RXV66" s="120"/>
      <c r="RXW66" s="120"/>
      <c r="RXX66" s="120"/>
      <c r="RXY66" s="120"/>
      <c r="RXZ66" s="120"/>
      <c r="RYA66" s="120"/>
      <c r="RYB66" s="120"/>
      <c r="RYC66" s="120"/>
      <c r="RYD66" s="120"/>
      <c r="RYE66" s="120"/>
      <c r="RYF66" s="120"/>
      <c r="RYG66" s="120"/>
      <c r="RYH66" s="120"/>
      <c r="RYI66" s="120"/>
      <c r="RYJ66" s="120"/>
      <c r="RYK66" s="120"/>
      <c r="RYL66" s="120"/>
      <c r="RYM66" s="120"/>
      <c r="RYN66" s="120"/>
      <c r="RYO66" s="120"/>
      <c r="RYP66" s="120"/>
      <c r="RYQ66" s="120"/>
      <c r="RYR66" s="120"/>
      <c r="RYS66" s="120"/>
      <c r="RYT66" s="120"/>
      <c r="RYU66" s="120"/>
      <c r="RYV66" s="120"/>
      <c r="RYW66" s="120"/>
      <c r="RYX66" s="120"/>
      <c r="RYY66" s="120"/>
      <c r="RYZ66" s="120"/>
      <c r="RZA66" s="120"/>
      <c r="RZB66" s="120"/>
      <c r="RZC66" s="120"/>
      <c r="RZD66" s="120"/>
      <c r="RZE66" s="120"/>
      <c r="RZF66" s="120"/>
      <c r="RZG66" s="120"/>
      <c r="RZH66" s="120"/>
      <c r="RZI66" s="120"/>
      <c r="RZJ66" s="120"/>
      <c r="RZK66" s="120"/>
      <c r="RZL66" s="120"/>
      <c r="RZM66" s="120"/>
      <c r="RZN66" s="120"/>
      <c r="RZO66" s="120"/>
      <c r="RZP66" s="120"/>
      <c r="RZQ66" s="120"/>
      <c r="RZR66" s="120"/>
      <c r="RZS66" s="120"/>
      <c r="RZT66" s="120"/>
      <c r="RZU66" s="120"/>
      <c r="RZV66" s="120"/>
      <c r="RZW66" s="120"/>
      <c r="RZX66" s="120"/>
      <c r="RZY66" s="120"/>
      <c r="RZZ66" s="120"/>
      <c r="SAA66" s="120"/>
      <c r="SAB66" s="120"/>
      <c r="SAC66" s="120"/>
      <c r="SAD66" s="120"/>
      <c r="SAE66" s="120"/>
      <c r="SAF66" s="120"/>
      <c r="SAG66" s="120"/>
      <c r="SAH66" s="120"/>
      <c r="SAI66" s="120"/>
      <c r="SAJ66" s="120"/>
      <c r="SAK66" s="120"/>
      <c r="SAL66" s="120"/>
      <c r="SAM66" s="120"/>
      <c r="SAN66" s="120"/>
      <c r="SAO66" s="120"/>
      <c r="SAP66" s="120"/>
      <c r="SAQ66" s="120"/>
      <c r="SAR66" s="120"/>
      <c r="SAS66" s="120"/>
      <c r="SAT66" s="120"/>
      <c r="SAU66" s="120"/>
      <c r="SAV66" s="120"/>
      <c r="SAW66" s="120"/>
      <c r="SAX66" s="120"/>
      <c r="SAY66" s="120"/>
      <c r="SAZ66" s="120"/>
      <c r="SBA66" s="120"/>
      <c r="SBB66" s="120"/>
      <c r="SBC66" s="120"/>
      <c r="SBD66" s="120"/>
      <c r="SBE66" s="120"/>
      <c r="SBF66" s="120"/>
      <c r="SBG66" s="120"/>
      <c r="SBH66" s="120"/>
      <c r="SBI66" s="120"/>
      <c r="SBJ66" s="120"/>
      <c r="SBK66" s="120"/>
      <c r="SBL66" s="120"/>
      <c r="SBM66" s="120"/>
      <c r="SBN66" s="120"/>
      <c r="SBO66" s="120"/>
      <c r="SBP66" s="120"/>
      <c r="SBQ66" s="120"/>
      <c r="SBR66" s="120"/>
      <c r="SBS66" s="120"/>
      <c r="SBT66" s="120"/>
      <c r="SBU66" s="120"/>
      <c r="SBV66" s="120"/>
      <c r="SBW66" s="120"/>
      <c r="SBX66" s="120"/>
      <c r="SBY66" s="120"/>
      <c r="SBZ66" s="120"/>
      <c r="SCA66" s="120"/>
      <c r="SCB66" s="120"/>
      <c r="SCC66" s="120"/>
      <c r="SCD66" s="120"/>
      <c r="SCE66" s="120"/>
      <c r="SCF66" s="120"/>
      <c r="SCG66" s="120"/>
      <c r="SCH66" s="120"/>
      <c r="SCI66" s="120"/>
      <c r="SCJ66" s="120"/>
      <c r="SCK66" s="120"/>
      <c r="SCL66" s="120"/>
      <c r="SCM66" s="120"/>
      <c r="SCN66" s="120"/>
      <c r="SCO66" s="120"/>
      <c r="SCP66" s="120"/>
      <c r="SCQ66" s="120"/>
      <c r="SCR66" s="120"/>
      <c r="SCS66" s="120"/>
      <c r="SCT66" s="120"/>
      <c r="SCU66" s="120"/>
      <c r="SCV66" s="120"/>
      <c r="SCW66" s="120"/>
      <c r="SCX66" s="120"/>
      <c r="SCY66" s="120"/>
      <c r="SCZ66" s="120"/>
      <c r="SDA66" s="120"/>
      <c r="SDB66" s="120"/>
      <c r="SDC66" s="120"/>
      <c r="SDD66" s="120"/>
      <c r="SDE66" s="120"/>
      <c r="SDF66" s="120"/>
      <c r="SDG66" s="120"/>
      <c r="SDH66" s="120"/>
      <c r="SDI66" s="120"/>
      <c r="SDJ66" s="120"/>
      <c r="SDK66" s="120"/>
      <c r="SDL66" s="120"/>
      <c r="SDM66" s="120"/>
      <c r="SDN66" s="120"/>
      <c r="SDO66" s="120"/>
      <c r="SDP66" s="120"/>
      <c r="SDQ66" s="120"/>
      <c r="SDR66" s="120"/>
      <c r="SDS66" s="120"/>
      <c r="SDT66" s="120"/>
      <c r="SDU66" s="120"/>
      <c r="SDV66" s="120"/>
      <c r="SDW66" s="120"/>
      <c r="SDX66" s="120"/>
      <c r="SDY66" s="120"/>
      <c r="SDZ66" s="120"/>
      <c r="SEA66" s="120"/>
      <c r="SEB66" s="120"/>
      <c r="SEC66" s="120"/>
      <c r="SED66" s="120"/>
      <c r="SEE66" s="120"/>
      <c r="SEF66" s="120"/>
      <c r="SEG66" s="120"/>
      <c r="SEH66" s="120"/>
      <c r="SEI66" s="120"/>
      <c r="SEJ66" s="120"/>
      <c r="SEK66" s="120"/>
      <c r="SEL66" s="120"/>
      <c r="SEM66" s="120"/>
      <c r="SEN66" s="120"/>
      <c r="SEO66" s="120"/>
      <c r="SEP66" s="120"/>
      <c r="SEQ66" s="120"/>
      <c r="SER66" s="120"/>
      <c r="SES66" s="120"/>
      <c r="SET66" s="120"/>
      <c r="SEU66" s="120"/>
      <c r="SEV66" s="120"/>
      <c r="SEW66" s="120"/>
      <c r="SEX66" s="120"/>
      <c r="SEY66" s="120"/>
      <c r="SEZ66" s="120"/>
      <c r="SFA66" s="120"/>
      <c r="SFB66" s="120"/>
      <c r="SFC66" s="120"/>
      <c r="SFD66" s="120"/>
      <c r="SFE66" s="120"/>
      <c r="SFF66" s="120"/>
      <c r="SFG66" s="120"/>
      <c r="SFH66" s="120"/>
      <c r="SFI66" s="120"/>
      <c r="SFJ66" s="120"/>
      <c r="SFK66" s="120"/>
      <c r="SFL66" s="120"/>
      <c r="SFM66" s="120"/>
      <c r="SFN66" s="120"/>
      <c r="SFO66" s="120"/>
      <c r="SFP66" s="120"/>
      <c r="SFQ66" s="120"/>
      <c r="SFR66" s="120"/>
      <c r="SFS66" s="120"/>
      <c r="SFT66" s="120"/>
      <c r="SFU66" s="120"/>
      <c r="SFV66" s="120"/>
      <c r="SFW66" s="120"/>
      <c r="SFX66" s="120"/>
      <c r="SFY66" s="120"/>
      <c r="SFZ66" s="120"/>
      <c r="SGA66" s="120"/>
      <c r="SGB66" s="120"/>
      <c r="SGC66" s="120"/>
      <c r="SGD66" s="120"/>
      <c r="SGE66" s="120"/>
      <c r="SGF66" s="120"/>
      <c r="SGG66" s="120"/>
      <c r="SGH66" s="120"/>
      <c r="SGI66" s="120"/>
      <c r="SGJ66" s="120"/>
      <c r="SGK66" s="120"/>
      <c r="SGL66" s="120"/>
      <c r="SGM66" s="120"/>
      <c r="SGN66" s="120"/>
      <c r="SGO66" s="120"/>
      <c r="SGP66" s="120"/>
      <c r="SGQ66" s="120"/>
      <c r="SGR66" s="120"/>
      <c r="SGS66" s="120"/>
      <c r="SGT66" s="120"/>
      <c r="SGU66" s="120"/>
      <c r="SGV66" s="120"/>
      <c r="SGW66" s="120"/>
      <c r="SGX66" s="120"/>
      <c r="SGY66" s="120"/>
      <c r="SGZ66" s="120"/>
      <c r="SHA66" s="120"/>
      <c r="SHB66" s="120"/>
      <c r="SHC66" s="120"/>
      <c r="SHD66" s="120"/>
      <c r="SHE66" s="120"/>
      <c r="SHF66" s="120"/>
      <c r="SHG66" s="120"/>
      <c r="SHH66" s="120"/>
      <c r="SHI66" s="120"/>
      <c r="SHJ66" s="120"/>
      <c r="SHK66" s="120"/>
      <c r="SHL66" s="120"/>
      <c r="SHM66" s="120"/>
      <c r="SHN66" s="120"/>
      <c r="SHO66" s="120"/>
      <c r="SHP66" s="120"/>
      <c r="SHQ66" s="120"/>
      <c r="SHR66" s="120"/>
      <c r="SHS66" s="120"/>
      <c r="SHT66" s="120"/>
      <c r="SHU66" s="120"/>
      <c r="SHV66" s="120"/>
      <c r="SHW66" s="120"/>
      <c r="SHX66" s="120"/>
      <c r="SHY66" s="120"/>
      <c r="SHZ66" s="120"/>
      <c r="SIA66" s="120"/>
      <c r="SIB66" s="120"/>
      <c r="SIC66" s="120"/>
      <c r="SID66" s="120"/>
      <c r="SIE66" s="120"/>
      <c r="SIF66" s="120"/>
      <c r="SIG66" s="120"/>
      <c r="SIH66" s="120"/>
      <c r="SII66" s="120"/>
      <c r="SIJ66" s="120"/>
      <c r="SIK66" s="120"/>
      <c r="SIL66" s="120"/>
      <c r="SIM66" s="120"/>
      <c r="SIN66" s="120"/>
      <c r="SIO66" s="120"/>
      <c r="SIP66" s="120"/>
      <c r="SIQ66" s="120"/>
      <c r="SIR66" s="120"/>
      <c r="SIS66" s="120"/>
      <c r="SIT66" s="120"/>
      <c r="SIU66" s="120"/>
      <c r="SIV66" s="120"/>
      <c r="SIW66" s="120"/>
      <c r="SIX66" s="120"/>
      <c r="SIY66" s="120"/>
      <c r="SIZ66" s="120"/>
      <c r="SJA66" s="120"/>
      <c r="SJB66" s="120"/>
      <c r="SJC66" s="120"/>
      <c r="SJD66" s="120"/>
      <c r="SJE66" s="120"/>
      <c r="SJF66" s="120"/>
      <c r="SJG66" s="120"/>
      <c r="SJH66" s="120"/>
      <c r="SJI66" s="120"/>
      <c r="SJJ66" s="120"/>
      <c r="SJK66" s="120"/>
      <c r="SJL66" s="120"/>
      <c r="SJM66" s="120"/>
      <c r="SJN66" s="120"/>
      <c r="SJO66" s="120"/>
      <c r="SJP66" s="120"/>
      <c r="SJQ66" s="120"/>
      <c r="SJR66" s="120"/>
      <c r="SJS66" s="120"/>
      <c r="SJT66" s="120"/>
      <c r="SJU66" s="120"/>
      <c r="SJV66" s="120"/>
      <c r="SJW66" s="120"/>
      <c r="SJX66" s="120"/>
      <c r="SJY66" s="120"/>
      <c r="SJZ66" s="120"/>
      <c r="SKA66" s="120"/>
      <c r="SKB66" s="120"/>
      <c r="SKC66" s="120"/>
      <c r="SKD66" s="120"/>
      <c r="SKE66" s="120"/>
      <c r="SKF66" s="120"/>
      <c r="SKG66" s="120"/>
      <c r="SKH66" s="120"/>
      <c r="SKI66" s="120"/>
      <c r="SKJ66" s="120"/>
      <c r="SKK66" s="120"/>
      <c r="SKL66" s="120"/>
      <c r="SKM66" s="120"/>
      <c r="SKN66" s="120"/>
      <c r="SKO66" s="120"/>
      <c r="SKP66" s="120"/>
      <c r="SKQ66" s="120"/>
      <c r="SKR66" s="120"/>
      <c r="SKS66" s="120"/>
      <c r="SKT66" s="120"/>
      <c r="SKU66" s="120"/>
      <c r="SKV66" s="120"/>
      <c r="SKW66" s="120"/>
      <c r="SKX66" s="120"/>
      <c r="SKY66" s="120"/>
      <c r="SKZ66" s="120"/>
      <c r="SLA66" s="120"/>
      <c r="SLB66" s="120"/>
      <c r="SLC66" s="120"/>
      <c r="SLD66" s="120"/>
      <c r="SLE66" s="120"/>
      <c r="SLF66" s="120"/>
      <c r="SLG66" s="120"/>
      <c r="SLH66" s="120"/>
      <c r="SLI66" s="120"/>
      <c r="SLJ66" s="120"/>
      <c r="SLK66" s="120"/>
      <c r="SLL66" s="120"/>
      <c r="SLM66" s="120"/>
      <c r="SLN66" s="120"/>
      <c r="SLO66" s="120"/>
      <c r="SLP66" s="120"/>
      <c r="SLQ66" s="120"/>
      <c r="SLR66" s="120"/>
      <c r="SLS66" s="120"/>
      <c r="SLT66" s="120"/>
      <c r="SLU66" s="120"/>
      <c r="SLV66" s="120"/>
      <c r="SLW66" s="120"/>
      <c r="SLX66" s="120"/>
      <c r="SLY66" s="120"/>
      <c r="SLZ66" s="120"/>
      <c r="SMA66" s="120"/>
      <c r="SMB66" s="120"/>
      <c r="SMC66" s="120"/>
      <c r="SMD66" s="120"/>
      <c r="SME66" s="120"/>
      <c r="SMF66" s="120"/>
      <c r="SMG66" s="120"/>
      <c r="SMH66" s="120"/>
      <c r="SMI66" s="120"/>
      <c r="SMJ66" s="120"/>
      <c r="SMK66" s="120"/>
      <c r="SML66" s="120"/>
      <c r="SMM66" s="120"/>
      <c r="SMN66" s="120"/>
      <c r="SMO66" s="120"/>
      <c r="SMP66" s="120"/>
      <c r="SMQ66" s="120"/>
      <c r="SMR66" s="120"/>
      <c r="SMS66" s="120"/>
      <c r="SMT66" s="120"/>
      <c r="SMU66" s="120"/>
      <c r="SMV66" s="120"/>
      <c r="SMW66" s="120"/>
      <c r="SMX66" s="120"/>
      <c r="SMY66" s="120"/>
      <c r="SMZ66" s="120"/>
      <c r="SNA66" s="120"/>
      <c r="SNB66" s="120"/>
      <c r="SNC66" s="120"/>
      <c r="SND66" s="120"/>
      <c r="SNE66" s="120"/>
      <c r="SNF66" s="120"/>
      <c r="SNG66" s="120"/>
      <c r="SNH66" s="120"/>
      <c r="SNI66" s="120"/>
      <c r="SNJ66" s="120"/>
      <c r="SNK66" s="120"/>
      <c r="SNL66" s="120"/>
      <c r="SNM66" s="120"/>
      <c r="SNN66" s="120"/>
      <c r="SNO66" s="120"/>
      <c r="SNP66" s="120"/>
      <c r="SNQ66" s="120"/>
      <c r="SNR66" s="120"/>
      <c r="SNS66" s="120"/>
      <c r="SNT66" s="120"/>
      <c r="SNU66" s="120"/>
      <c r="SNV66" s="120"/>
      <c r="SNW66" s="120"/>
      <c r="SNX66" s="120"/>
      <c r="SNY66" s="120"/>
      <c r="SNZ66" s="120"/>
      <c r="SOA66" s="120"/>
      <c r="SOB66" s="120"/>
      <c r="SOC66" s="120"/>
      <c r="SOD66" s="120"/>
      <c r="SOE66" s="120"/>
      <c r="SOF66" s="120"/>
      <c r="SOG66" s="120"/>
      <c r="SOH66" s="120"/>
      <c r="SOI66" s="120"/>
      <c r="SOJ66" s="120"/>
      <c r="SOK66" s="120"/>
      <c r="SOL66" s="120"/>
      <c r="SOM66" s="120"/>
      <c r="SON66" s="120"/>
      <c r="SOO66" s="120"/>
      <c r="SOP66" s="120"/>
      <c r="SOQ66" s="120"/>
      <c r="SOR66" s="120"/>
      <c r="SOS66" s="120"/>
      <c r="SOT66" s="120"/>
      <c r="SOU66" s="120"/>
      <c r="SOV66" s="120"/>
      <c r="SOW66" s="120"/>
      <c r="SOX66" s="120"/>
      <c r="SOY66" s="120"/>
      <c r="SOZ66" s="120"/>
      <c r="SPA66" s="120"/>
      <c r="SPB66" s="120"/>
      <c r="SPC66" s="120"/>
      <c r="SPD66" s="120"/>
      <c r="SPE66" s="120"/>
      <c r="SPF66" s="120"/>
      <c r="SPG66" s="120"/>
      <c r="SPH66" s="120"/>
      <c r="SPI66" s="120"/>
      <c r="SPJ66" s="120"/>
      <c r="SPK66" s="120"/>
      <c r="SPL66" s="120"/>
      <c r="SPM66" s="120"/>
      <c r="SPN66" s="120"/>
      <c r="SPO66" s="120"/>
      <c r="SPP66" s="120"/>
      <c r="SPQ66" s="120"/>
      <c r="SPR66" s="120"/>
      <c r="SPS66" s="120"/>
      <c r="SPT66" s="120"/>
      <c r="SPU66" s="120"/>
      <c r="SPV66" s="120"/>
      <c r="SPW66" s="120"/>
      <c r="SPX66" s="120"/>
      <c r="SPY66" s="120"/>
      <c r="SPZ66" s="120"/>
      <c r="SQA66" s="120"/>
      <c r="SQB66" s="120"/>
      <c r="SQC66" s="120"/>
      <c r="SQD66" s="120"/>
      <c r="SQE66" s="120"/>
      <c r="SQF66" s="120"/>
      <c r="SQG66" s="120"/>
      <c r="SQH66" s="120"/>
      <c r="SQI66" s="120"/>
      <c r="SQJ66" s="120"/>
      <c r="SQK66" s="120"/>
      <c r="SQL66" s="120"/>
      <c r="SQM66" s="120"/>
      <c r="SQN66" s="120"/>
      <c r="SQO66" s="120"/>
      <c r="SQP66" s="120"/>
      <c r="SQQ66" s="120"/>
      <c r="SQR66" s="120"/>
      <c r="SQS66" s="120"/>
      <c r="SQT66" s="120"/>
      <c r="SQU66" s="120"/>
      <c r="SQV66" s="120"/>
      <c r="SQW66" s="120"/>
      <c r="SQX66" s="120"/>
      <c r="SQY66" s="120"/>
      <c r="SQZ66" s="120"/>
      <c r="SRA66" s="120"/>
      <c r="SRB66" s="120"/>
      <c r="SRC66" s="120"/>
      <c r="SRD66" s="120"/>
      <c r="SRE66" s="120"/>
      <c r="SRF66" s="120"/>
      <c r="SRG66" s="120"/>
      <c r="SRH66" s="120"/>
      <c r="SRI66" s="120"/>
      <c r="SRJ66" s="120"/>
      <c r="SRK66" s="120"/>
      <c r="SRL66" s="120"/>
      <c r="SRM66" s="120"/>
      <c r="SRN66" s="120"/>
      <c r="SRO66" s="120"/>
      <c r="SRP66" s="120"/>
      <c r="SRQ66" s="120"/>
      <c r="SRR66" s="120"/>
      <c r="SRS66" s="120"/>
      <c r="SRT66" s="120"/>
      <c r="SRU66" s="120"/>
      <c r="SRV66" s="120"/>
      <c r="SRW66" s="120"/>
      <c r="SRX66" s="120"/>
      <c r="SRY66" s="120"/>
      <c r="SRZ66" s="120"/>
      <c r="SSA66" s="120"/>
      <c r="SSB66" s="120"/>
      <c r="SSC66" s="120"/>
      <c r="SSD66" s="120"/>
      <c r="SSE66" s="120"/>
      <c r="SSF66" s="120"/>
      <c r="SSG66" s="120"/>
      <c r="SSH66" s="120"/>
      <c r="SSI66" s="120"/>
      <c r="SSJ66" s="120"/>
      <c r="SSK66" s="120"/>
      <c r="SSL66" s="120"/>
      <c r="SSM66" s="120"/>
      <c r="SSN66" s="120"/>
      <c r="SSO66" s="120"/>
      <c r="SSP66" s="120"/>
      <c r="SSQ66" s="120"/>
      <c r="SSR66" s="120"/>
      <c r="SSS66" s="120"/>
      <c r="SST66" s="120"/>
      <c r="SSU66" s="120"/>
      <c r="SSV66" s="120"/>
      <c r="SSW66" s="120"/>
      <c r="SSX66" s="120"/>
      <c r="SSY66" s="120"/>
      <c r="SSZ66" s="120"/>
      <c r="STA66" s="120"/>
      <c r="STB66" s="120"/>
      <c r="STC66" s="120"/>
      <c r="STD66" s="120"/>
      <c r="STE66" s="120"/>
      <c r="STF66" s="120"/>
      <c r="STG66" s="120"/>
      <c r="STH66" s="120"/>
      <c r="STI66" s="120"/>
      <c r="STJ66" s="120"/>
      <c r="STK66" s="120"/>
      <c r="STL66" s="120"/>
      <c r="STM66" s="120"/>
      <c r="STN66" s="120"/>
      <c r="STO66" s="120"/>
      <c r="STP66" s="120"/>
      <c r="STQ66" s="120"/>
      <c r="STR66" s="120"/>
      <c r="STS66" s="120"/>
      <c r="STT66" s="120"/>
      <c r="STU66" s="120"/>
      <c r="STV66" s="120"/>
      <c r="STW66" s="120"/>
      <c r="STX66" s="120"/>
      <c r="STY66" s="120"/>
      <c r="STZ66" s="120"/>
      <c r="SUA66" s="120"/>
      <c r="SUB66" s="120"/>
      <c r="SUC66" s="120"/>
      <c r="SUD66" s="120"/>
      <c r="SUE66" s="120"/>
      <c r="SUF66" s="120"/>
      <c r="SUG66" s="120"/>
      <c r="SUH66" s="120"/>
      <c r="SUI66" s="120"/>
      <c r="SUJ66" s="120"/>
      <c r="SUK66" s="120"/>
      <c r="SUL66" s="120"/>
      <c r="SUM66" s="120"/>
      <c r="SUN66" s="120"/>
      <c r="SUO66" s="120"/>
      <c r="SUP66" s="120"/>
      <c r="SUQ66" s="120"/>
      <c r="SUR66" s="120"/>
      <c r="SUS66" s="120"/>
      <c r="SUT66" s="120"/>
      <c r="SUU66" s="120"/>
      <c r="SUV66" s="120"/>
      <c r="SUW66" s="120"/>
      <c r="SUX66" s="120"/>
      <c r="SUY66" s="120"/>
      <c r="SUZ66" s="120"/>
      <c r="SVA66" s="120"/>
      <c r="SVB66" s="120"/>
      <c r="SVC66" s="120"/>
      <c r="SVD66" s="120"/>
      <c r="SVE66" s="120"/>
      <c r="SVF66" s="120"/>
      <c r="SVG66" s="120"/>
      <c r="SVH66" s="120"/>
      <c r="SVI66" s="120"/>
      <c r="SVJ66" s="120"/>
      <c r="SVK66" s="120"/>
      <c r="SVL66" s="120"/>
      <c r="SVM66" s="120"/>
      <c r="SVN66" s="120"/>
      <c r="SVO66" s="120"/>
      <c r="SVP66" s="120"/>
      <c r="SVQ66" s="120"/>
      <c r="SVR66" s="120"/>
      <c r="SVS66" s="120"/>
      <c r="SVT66" s="120"/>
      <c r="SVU66" s="120"/>
      <c r="SVV66" s="120"/>
      <c r="SVW66" s="120"/>
      <c r="SVX66" s="120"/>
      <c r="SVY66" s="120"/>
      <c r="SVZ66" s="120"/>
      <c r="SWA66" s="120"/>
      <c r="SWB66" s="120"/>
      <c r="SWC66" s="120"/>
      <c r="SWD66" s="120"/>
      <c r="SWE66" s="120"/>
      <c r="SWF66" s="120"/>
      <c r="SWG66" s="120"/>
      <c r="SWH66" s="120"/>
      <c r="SWI66" s="120"/>
      <c r="SWJ66" s="120"/>
      <c r="SWK66" s="120"/>
      <c r="SWL66" s="120"/>
      <c r="SWM66" s="120"/>
      <c r="SWN66" s="120"/>
      <c r="SWO66" s="120"/>
      <c r="SWP66" s="120"/>
      <c r="SWQ66" s="120"/>
      <c r="SWR66" s="120"/>
      <c r="SWS66" s="120"/>
      <c r="SWT66" s="120"/>
      <c r="SWU66" s="120"/>
      <c r="SWV66" s="120"/>
      <c r="SWW66" s="120"/>
      <c r="SWX66" s="120"/>
      <c r="SWY66" s="120"/>
      <c r="SWZ66" s="120"/>
      <c r="SXA66" s="120"/>
      <c r="SXB66" s="120"/>
      <c r="SXC66" s="120"/>
      <c r="SXD66" s="120"/>
      <c r="SXE66" s="120"/>
      <c r="SXF66" s="120"/>
      <c r="SXG66" s="120"/>
      <c r="SXH66" s="120"/>
      <c r="SXI66" s="120"/>
      <c r="SXJ66" s="120"/>
      <c r="SXK66" s="120"/>
      <c r="SXL66" s="120"/>
      <c r="SXM66" s="120"/>
      <c r="SXN66" s="120"/>
      <c r="SXO66" s="120"/>
      <c r="SXP66" s="120"/>
      <c r="SXQ66" s="120"/>
      <c r="SXR66" s="120"/>
      <c r="SXS66" s="120"/>
      <c r="SXT66" s="120"/>
      <c r="SXU66" s="120"/>
      <c r="SXV66" s="120"/>
      <c r="SXW66" s="120"/>
      <c r="SXX66" s="120"/>
      <c r="SXY66" s="120"/>
      <c r="SXZ66" s="120"/>
      <c r="SYA66" s="120"/>
      <c r="SYB66" s="120"/>
      <c r="SYC66" s="120"/>
      <c r="SYD66" s="120"/>
      <c r="SYE66" s="120"/>
      <c r="SYF66" s="120"/>
      <c r="SYG66" s="120"/>
      <c r="SYH66" s="120"/>
      <c r="SYI66" s="120"/>
      <c r="SYJ66" s="120"/>
      <c r="SYK66" s="120"/>
      <c r="SYL66" s="120"/>
      <c r="SYM66" s="120"/>
      <c r="SYN66" s="120"/>
      <c r="SYO66" s="120"/>
      <c r="SYP66" s="120"/>
      <c r="SYQ66" s="120"/>
      <c r="SYR66" s="120"/>
      <c r="SYS66" s="120"/>
      <c r="SYT66" s="120"/>
      <c r="SYU66" s="120"/>
      <c r="SYV66" s="120"/>
      <c r="SYW66" s="120"/>
      <c r="SYX66" s="120"/>
      <c r="SYY66" s="120"/>
      <c r="SYZ66" s="120"/>
      <c r="SZA66" s="120"/>
      <c r="SZB66" s="120"/>
      <c r="SZC66" s="120"/>
      <c r="SZD66" s="120"/>
      <c r="SZE66" s="120"/>
      <c r="SZF66" s="120"/>
      <c r="SZG66" s="120"/>
      <c r="SZH66" s="120"/>
      <c r="SZI66" s="120"/>
      <c r="SZJ66" s="120"/>
      <c r="SZK66" s="120"/>
      <c r="SZL66" s="120"/>
      <c r="SZM66" s="120"/>
      <c r="SZN66" s="120"/>
      <c r="SZO66" s="120"/>
      <c r="SZP66" s="120"/>
      <c r="SZQ66" s="120"/>
      <c r="SZR66" s="120"/>
      <c r="SZS66" s="120"/>
      <c r="SZT66" s="120"/>
      <c r="SZU66" s="120"/>
      <c r="SZV66" s="120"/>
      <c r="SZW66" s="120"/>
      <c r="SZX66" s="120"/>
      <c r="SZY66" s="120"/>
      <c r="SZZ66" s="120"/>
      <c r="TAA66" s="120"/>
      <c r="TAB66" s="120"/>
      <c r="TAC66" s="120"/>
      <c r="TAD66" s="120"/>
      <c r="TAE66" s="120"/>
      <c r="TAF66" s="120"/>
      <c r="TAG66" s="120"/>
      <c r="TAH66" s="120"/>
      <c r="TAI66" s="120"/>
      <c r="TAJ66" s="120"/>
      <c r="TAK66" s="120"/>
      <c r="TAL66" s="120"/>
      <c r="TAM66" s="120"/>
      <c r="TAN66" s="120"/>
      <c r="TAO66" s="120"/>
      <c r="TAP66" s="120"/>
      <c r="TAQ66" s="120"/>
      <c r="TAR66" s="120"/>
      <c r="TAS66" s="120"/>
      <c r="TAT66" s="120"/>
      <c r="TAU66" s="120"/>
      <c r="TAV66" s="120"/>
      <c r="TAW66" s="120"/>
      <c r="TAX66" s="120"/>
      <c r="TAY66" s="120"/>
      <c r="TAZ66" s="120"/>
      <c r="TBA66" s="120"/>
      <c r="TBB66" s="120"/>
      <c r="TBC66" s="120"/>
      <c r="TBD66" s="120"/>
      <c r="TBE66" s="120"/>
      <c r="TBF66" s="120"/>
      <c r="TBG66" s="120"/>
      <c r="TBH66" s="120"/>
      <c r="TBI66" s="120"/>
      <c r="TBJ66" s="120"/>
      <c r="TBK66" s="120"/>
      <c r="TBL66" s="120"/>
      <c r="TBM66" s="120"/>
      <c r="TBN66" s="120"/>
      <c r="TBO66" s="120"/>
      <c r="TBP66" s="120"/>
      <c r="TBQ66" s="120"/>
      <c r="TBR66" s="120"/>
      <c r="TBS66" s="120"/>
      <c r="TBT66" s="120"/>
      <c r="TBU66" s="120"/>
      <c r="TBV66" s="120"/>
      <c r="TBW66" s="120"/>
      <c r="TBX66" s="120"/>
      <c r="TBY66" s="120"/>
      <c r="TBZ66" s="120"/>
      <c r="TCA66" s="120"/>
      <c r="TCB66" s="120"/>
      <c r="TCC66" s="120"/>
      <c r="TCD66" s="120"/>
      <c r="TCE66" s="120"/>
      <c r="TCF66" s="120"/>
      <c r="TCG66" s="120"/>
      <c r="TCH66" s="120"/>
      <c r="TCI66" s="120"/>
      <c r="TCJ66" s="120"/>
      <c r="TCK66" s="120"/>
      <c r="TCL66" s="120"/>
      <c r="TCM66" s="120"/>
      <c r="TCN66" s="120"/>
      <c r="TCO66" s="120"/>
      <c r="TCP66" s="120"/>
      <c r="TCQ66" s="120"/>
      <c r="TCR66" s="120"/>
      <c r="TCS66" s="120"/>
      <c r="TCT66" s="120"/>
      <c r="TCU66" s="120"/>
      <c r="TCV66" s="120"/>
      <c r="TCW66" s="120"/>
      <c r="TCX66" s="120"/>
      <c r="TCY66" s="120"/>
      <c r="TCZ66" s="120"/>
      <c r="TDA66" s="120"/>
      <c r="TDB66" s="120"/>
      <c r="TDC66" s="120"/>
      <c r="TDD66" s="120"/>
      <c r="TDE66" s="120"/>
      <c r="TDF66" s="120"/>
      <c r="TDG66" s="120"/>
      <c r="TDH66" s="120"/>
      <c r="TDI66" s="120"/>
      <c r="TDJ66" s="120"/>
      <c r="TDK66" s="120"/>
      <c r="TDL66" s="120"/>
      <c r="TDM66" s="120"/>
      <c r="TDN66" s="120"/>
      <c r="TDO66" s="120"/>
      <c r="TDP66" s="120"/>
      <c r="TDQ66" s="120"/>
      <c r="TDR66" s="120"/>
      <c r="TDS66" s="120"/>
      <c r="TDT66" s="120"/>
      <c r="TDU66" s="120"/>
      <c r="TDV66" s="120"/>
      <c r="TDW66" s="120"/>
      <c r="TDX66" s="120"/>
      <c r="TDY66" s="120"/>
      <c r="TDZ66" s="120"/>
      <c r="TEA66" s="120"/>
      <c r="TEB66" s="120"/>
      <c r="TEC66" s="120"/>
      <c r="TED66" s="120"/>
      <c r="TEE66" s="120"/>
      <c r="TEF66" s="120"/>
      <c r="TEG66" s="120"/>
      <c r="TEH66" s="120"/>
      <c r="TEI66" s="120"/>
      <c r="TEJ66" s="120"/>
      <c r="TEK66" s="120"/>
      <c r="TEL66" s="120"/>
      <c r="TEM66" s="120"/>
      <c r="TEN66" s="120"/>
      <c r="TEO66" s="120"/>
      <c r="TEP66" s="120"/>
      <c r="TEQ66" s="120"/>
      <c r="TER66" s="120"/>
      <c r="TES66" s="120"/>
      <c r="TET66" s="120"/>
      <c r="TEU66" s="120"/>
      <c r="TEV66" s="120"/>
      <c r="TEW66" s="120"/>
      <c r="TEX66" s="120"/>
      <c r="TEY66" s="120"/>
      <c r="TEZ66" s="120"/>
      <c r="TFA66" s="120"/>
      <c r="TFB66" s="120"/>
      <c r="TFC66" s="120"/>
      <c r="TFD66" s="120"/>
      <c r="TFE66" s="120"/>
      <c r="TFF66" s="120"/>
      <c r="TFG66" s="120"/>
      <c r="TFH66" s="120"/>
      <c r="TFI66" s="120"/>
      <c r="TFJ66" s="120"/>
      <c r="TFK66" s="120"/>
      <c r="TFL66" s="120"/>
      <c r="TFM66" s="120"/>
      <c r="TFN66" s="120"/>
      <c r="TFO66" s="120"/>
      <c r="TFP66" s="120"/>
      <c r="TFQ66" s="120"/>
      <c r="TFR66" s="120"/>
      <c r="TFS66" s="120"/>
      <c r="TFT66" s="120"/>
      <c r="TFU66" s="120"/>
      <c r="TFV66" s="120"/>
      <c r="TFW66" s="120"/>
      <c r="TFX66" s="120"/>
      <c r="TFY66" s="120"/>
      <c r="TFZ66" s="120"/>
      <c r="TGA66" s="120"/>
      <c r="TGB66" s="120"/>
      <c r="TGC66" s="120"/>
      <c r="TGD66" s="120"/>
      <c r="TGE66" s="120"/>
      <c r="TGF66" s="120"/>
      <c r="TGG66" s="120"/>
      <c r="TGH66" s="120"/>
      <c r="TGI66" s="120"/>
      <c r="TGJ66" s="120"/>
      <c r="TGK66" s="120"/>
      <c r="TGL66" s="120"/>
      <c r="TGM66" s="120"/>
      <c r="TGN66" s="120"/>
      <c r="TGO66" s="120"/>
      <c r="TGP66" s="120"/>
      <c r="TGQ66" s="120"/>
      <c r="TGR66" s="120"/>
      <c r="TGS66" s="120"/>
      <c r="TGT66" s="120"/>
      <c r="TGU66" s="120"/>
      <c r="TGV66" s="120"/>
      <c r="TGW66" s="120"/>
      <c r="TGX66" s="120"/>
      <c r="TGY66" s="120"/>
      <c r="TGZ66" s="120"/>
      <c r="THA66" s="120"/>
      <c r="THB66" s="120"/>
      <c r="THC66" s="120"/>
      <c r="THD66" s="120"/>
      <c r="THE66" s="120"/>
      <c r="THF66" s="120"/>
      <c r="THG66" s="120"/>
      <c r="THH66" s="120"/>
      <c r="THI66" s="120"/>
      <c r="THJ66" s="120"/>
      <c r="THK66" s="120"/>
      <c r="THL66" s="120"/>
      <c r="THM66" s="120"/>
      <c r="THN66" s="120"/>
      <c r="THO66" s="120"/>
      <c r="THP66" s="120"/>
      <c r="THQ66" s="120"/>
      <c r="THR66" s="120"/>
      <c r="THS66" s="120"/>
      <c r="THT66" s="120"/>
      <c r="THU66" s="120"/>
      <c r="THV66" s="120"/>
      <c r="THW66" s="120"/>
      <c r="THX66" s="120"/>
      <c r="THY66" s="120"/>
      <c r="THZ66" s="120"/>
      <c r="TIA66" s="120"/>
      <c r="TIB66" s="120"/>
      <c r="TIC66" s="120"/>
      <c r="TID66" s="120"/>
      <c r="TIE66" s="120"/>
      <c r="TIF66" s="120"/>
      <c r="TIG66" s="120"/>
      <c r="TIH66" s="120"/>
      <c r="TII66" s="120"/>
      <c r="TIJ66" s="120"/>
      <c r="TIK66" s="120"/>
      <c r="TIL66" s="120"/>
      <c r="TIM66" s="120"/>
      <c r="TIN66" s="120"/>
      <c r="TIO66" s="120"/>
      <c r="TIP66" s="120"/>
      <c r="TIQ66" s="120"/>
      <c r="TIR66" s="120"/>
      <c r="TIS66" s="120"/>
      <c r="TIT66" s="120"/>
      <c r="TIU66" s="120"/>
      <c r="TIV66" s="120"/>
      <c r="TIW66" s="120"/>
      <c r="TIX66" s="120"/>
      <c r="TIY66" s="120"/>
      <c r="TIZ66" s="120"/>
      <c r="TJA66" s="120"/>
      <c r="TJB66" s="120"/>
      <c r="TJC66" s="120"/>
      <c r="TJD66" s="120"/>
      <c r="TJE66" s="120"/>
      <c r="TJF66" s="120"/>
      <c r="TJG66" s="120"/>
      <c r="TJH66" s="120"/>
      <c r="TJI66" s="120"/>
      <c r="TJJ66" s="120"/>
      <c r="TJK66" s="120"/>
      <c r="TJL66" s="120"/>
      <c r="TJM66" s="120"/>
      <c r="TJN66" s="120"/>
      <c r="TJO66" s="120"/>
      <c r="TJP66" s="120"/>
      <c r="TJQ66" s="120"/>
      <c r="TJR66" s="120"/>
      <c r="TJS66" s="120"/>
      <c r="TJT66" s="120"/>
      <c r="TJU66" s="120"/>
      <c r="TJV66" s="120"/>
      <c r="TJW66" s="120"/>
      <c r="TJX66" s="120"/>
      <c r="TJY66" s="120"/>
      <c r="TJZ66" s="120"/>
      <c r="TKA66" s="120"/>
      <c r="TKB66" s="120"/>
      <c r="TKC66" s="120"/>
      <c r="TKD66" s="120"/>
      <c r="TKE66" s="120"/>
      <c r="TKF66" s="120"/>
      <c r="TKG66" s="120"/>
      <c r="TKH66" s="120"/>
      <c r="TKI66" s="120"/>
      <c r="TKJ66" s="120"/>
      <c r="TKK66" s="120"/>
      <c r="TKL66" s="120"/>
      <c r="TKM66" s="120"/>
      <c r="TKN66" s="120"/>
      <c r="TKO66" s="120"/>
      <c r="TKP66" s="120"/>
      <c r="TKQ66" s="120"/>
      <c r="TKR66" s="120"/>
      <c r="TKS66" s="120"/>
      <c r="TKT66" s="120"/>
      <c r="TKU66" s="120"/>
      <c r="TKV66" s="120"/>
      <c r="TKW66" s="120"/>
      <c r="TKX66" s="120"/>
      <c r="TKY66" s="120"/>
      <c r="TKZ66" s="120"/>
      <c r="TLA66" s="120"/>
      <c r="TLB66" s="120"/>
      <c r="TLC66" s="120"/>
      <c r="TLD66" s="120"/>
      <c r="TLE66" s="120"/>
      <c r="TLF66" s="120"/>
      <c r="TLG66" s="120"/>
      <c r="TLH66" s="120"/>
      <c r="TLI66" s="120"/>
      <c r="TLJ66" s="120"/>
      <c r="TLK66" s="120"/>
      <c r="TLL66" s="120"/>
      <c r="TLM66" s="120"/>
      <c r="TLN66" s="120"/>
      <c r="TLO66" s="120"/>
      <c r="TLP66" s="120"/>
      <c r="TLQ66" s="120"/>
      <c r="TLR66" s="120"/>
      <c r="TLS66" s="120"/>
      <c r="TLT66" s="120"/>
      <c r="TLU66" s="120"/>
      <c r="TLV66" s="120"/>
      <c r="TLW66" s="120"/>
      <c r="TLX66" s="120"/>
      <c r="TLY66" s="120"/>
      <c r="TLZ66" s="120"/>
      <c r="TMA66" s="120"/>
      <c r="TMB66" s="120"/>
      <c r="TMC66" s="120"/>
      <c r="TMD66" s="120"/>
      <c r="TME66" s="120"/>
      <c r="TMF66" s="120"/>
      <c r="TMG66" s="120"/>
      <c r="TMH66" s="120"/>
      <c r="TMI66" s="120"/>
      <c r="TMJ66" s="120"/>
      <c r="TMK66" s="120"/>
      <c r="TML66" s="120"/>
      <c r="TMM66" s="120"/>
      <c r="TMN66" s="120"/>
      <c r="TMO66" s="120"/>
      <c r="TMP66" s="120"/>
      <c r="TMQ66" s="120"/>
      <c r="TMR66" s="120"/>
      <c r="TMS66" s="120"/>
      <c r="TMT66" s="120"/>
      <c r="TMU66" s="120"/>
      <c r="TMV66" s="120"/>
      <c r="TMW66" s="120"/>
      <c r="TMX66" s="120"/>
      <c r="TMY66" s="120"/>
      <c r="TMZ66" s="120"/>
      <c r="TNA66" s="120"/>
      <c r="TNB66" s="120"/>
      <c r="TNC66" s="120"/>
      <c r="TND66" s="120"/>
      <c r="TNE66" s="120"/>
      <c r="TNF66" s="120"/>
      <c r="TNG66" s="120"/>
      <c r="TNH66" s="120"/>
      <c r="TNI66" s="120"/>
      <c r="TNJ66" s="120"/>
      <c r="TNK66" s="120"/>
      <c r="TNL66" s="120"/>
      <c r="TNM66" s="120"/>
      <c r="TNN66" s="120"/>
      <c r="TNO66" s="120"/>
      <c r="TNP66" s="120"/>
      <c r="TNQ66" s="120"/>
      <c r="TNR66" s="120"/>
      <c r="TNS66" s="120"/>
      <c r="TNT66" s="120"/>
      <c r="TNU66" s="120"/>
      <c r="TNV66" s="120"/>
      <c r="TNW66" s="120"/>
      <c r="TNX66" s="120"/>
      <c r="TNY66" s="120"/>
      <c r="TNZ66" s="120"/>
      <c r="TOA66" s="120"/>
      <c r="TOB66" s="120"/>
      <c r="TOC66" s="120"/>
      <c r="TOD66" s="120"/>
      <c r="TOE66" s="120"/>
      <c r="TOF66" s="120"/>
      <c r="TOG66" s="120"/>
      <c r="TOH66" s="120"/>
      <c r="TOI66" s="120"/>
      <c r="TOJ66" s="120"/>
      <c r="TOK66" s="120"/>
      <c r="TOL66" s="120"/>
      <c r="TOM66" s="120"/>
      <c r="TON66" s="120"/>
      <c r="TOO66" s="120"/>
      <c r="TOP66" s="120"/>
      <c r="TOQ66" s="120"/>
      <c r="TOR66" s="120"/>
      <c r="TOS66" s="120"/>
      <c r="TOT66" s="120"/>
      <c r="TOU66" s="120"/>
      <c r="TOV66" s="120"/>
      <c r="TOW66" s="120"/>
      <c r="TOX66" s="120"/>
      <c r="TOY66" s="120"/>
      <c r="TOZ66" s="120"/>
      <c r="TPA66" s="120"/>
      <c r="TPB66" s="120"/>
      <c r="TPC66" s="120"/>
      <c r="TPD66" s="120"/>
      <c r="TPE66" s="120"/>
      <c r="TPF66" s="120"/>
      <c r="TPG66" s="120"/>
      <c r="TPH66" s="120"/>
      <c r="TPI66" s="120"/>
      <c r="TPJ66" s="120"/>
      <c r="TPK66" s="120"/>
      <c r="TPL66" s="120"/>
      <c r="TPM66" s="120"/>
      <c r="TPN66" s="120"/>
      <c r="TPO66" s="120"/>
      <c r="TPP66" s="120"/>
      <c r="TPQ66" s="120"/>
      <c r="TPR66" s="120"/>
      <c r="TPS66" s="120"/>
      <c r="TPT66" s="120"/>
      <c r="TPU66" s="120"/>
      <c r="TPV66" s="120"/>
      <c r="TPW66" s="120"/>
      <c r="TPX66" s="120"/>
      <c r="TPY66" s="120"/>
      <c r="TPZ66" s="120"/>
      <c r="TQA66" s="120"/>
      <c r="TQB66" s="120"/>
      <c r="TQC66" s="120"/>
      <c r="TQD66" s="120"/>
      <c r="TQE66" s="120"/>
      <c r="TQF66" s="120"/>
      <c r="TQG66" s="120"/>
      <c r="TQH66" s="120"/>
      <c r="TQI66" s="120"/>
      <c r="TQJ66" s="120"/>
      <c r="TQK66" s="120"/>
      <c r="TQL66" s="120"/>
      <c r="TQM66" s="120"/>
      <c r="TQN66" s="120"/>
      <c r="TQO66" s="120"/>
      <c r="TQP66" s="120"/>
      <c r="TQQ66" s="120"/>
      <c r="TQR66" s="120"/>
      <c r="TQS66" s="120"/>
      <c r="TQT66" s="120"/>
      <c r="TQU66" s="120"/>
      <c r="TQV66" s="120"/>
      <c r="TQW66" s="120"/>
      <c r="TQX66" s="120"/>
      <c r="TQY66" s="120"/>
      <c r="TQZ66" s="120"/>
      <c r="TRA66" s="120"/>
      <c r="TRB66" s="120"/>
      <c r="TRC66" s="120"/>
      <c r="TRD66" s="120"/>
      <c r="TRE66" s="120"/>
      <c r="TRF66" s="120"/>
      <c r="TRG66" s="120"/>
      <c r="TRH66" s="120"/>
      <c r="TRI66" s="120"/>
      <c r="TRJ66" s="120"/>
      <c r="TRK66" s="120"/>
      <c r="TRL66" s="120"/>
      <c r="TRM66" s="120"/>
      <c r="TRN66" s="120"/>
      <c r="TRO66" s="120"/>
      <c r="TRP66" s="120"/>
      <c r="TRQ66" s="120"/>
      <c r="TRR66" s="120"/>
      <c r="TRS66" s="120"/>
      <c r="TRT66" s="120"/>
      <c r="TRU66" s="120"/>
      <c r="TRV66" s="120"/>
      <c r="TRW66" s="120"/>
      <c r="TRX66" s="120"/>
      <c r="TRY66" s="120"/>
      <c r="TRZ66" s="120"/>
      <c r="TSA66" s="120"/>
      <c r="TSB66" s="120"/>
      <c r="TSC66" s="120"/>
      <c r="TSD66" s="120"/>
      <c r="TSE66" s="120"/>
      <c r="TSF66" s="120"/>
      <c r="TSG66" s="120"/>
      <c r="TSH66" s="120"/>
      <c r="TSI66" s="120"/>
      <c r="TSJ66" s="120"/>
      <c r="TSK66" s="120"/>
      <c r="TSL66" s="120"/>
      <c r="TSM66" s="120"/>
      <c r="TSN66" s="120"/>
      <c r="TSO66" s="120"/>
      <c r="TSP66" s="120"/>
      <c r="TSQ66" s="120"/>
      <c r="TSR66" s="120"/>
      <c r="TSS66" s="120"/>
      <c r="TST66" s="120"/>
      <c r="TSU66" s="120"/>
      <c r="TSV66" s="120"/>
      <c r="TSW66" s="120"/>
      <c r="TSX66" s="120"/>
      <c r="TSY66" s="120"/>
      <c r="TSZ66" s="120"/>
      <c r="TTA66" s="120"/>
      <c r="TTB66" s="120"/>
      <c r="TTC66" s="120"/>
      <c r="TTD66" s="120"/>
      <c r="TTE66" s="120"/>
      <c r="TTF66" s="120"/>
      <c r="TTG66" s="120"/>
      <c r="TTH66" s="120"/>
      <c r="TTI66" s="120"/>
      <c r="TTJ66" s="120"/>
      <c r="TTK66" s="120"/>
      <c r="TTL66" s="120"/>
      <c r="TTM66" s="120"/>
      <c r="TTN66" s="120"/>
      <c r="TTO66" s="120"/>
      <c r="TTP66" s="120"/>
      <c r="TTQ66" s="120"/>
      <c r="TTR66" s="120"/>
      <c r="TTS66" s="120"/>
      <c r="TTT66" s="120"/>
      <c r="TTU66" s="120"/>
      <c r="TTV66" s="120"/>
      <c r="TTW66" s="120"/>
      <c r="TTX66" s="120"/>
      <c r="TTY66" s="120"/>
      <c r="TTZ66" s="120"/>
      <c r="TUA66" s="120"/>
      <c r="TUB66" s="120"/>
      <c r="TUC66" s="120"/>
      <c r="TUD66" s="120"/>
      <c r="TUE66" s="120"/>
      <c r="TUF66" s="120"/>
      <c r="TUG66" s="120"/>
      <c r="TUH66" s="120"/>
      <c r="TUI66" s="120"/>
      <c r="TUJ66" s="120"/>
      <c r="TUK66" s="120"/>
      <c r="TUL66" s="120"/>
      <c r="TUM66" s="120"/>
      <c r="TUN66" s="120"/>
      <c r="TUO66" s="120"/>
      <c r="TUP66" s="120"/>
      <c r="TUQ66" s="120"/>
      <c r="TUR66" s="120"/>
      <c r="TUS66" s="120"/>
      <c r="TUT66" s="120"/>
      <c r="TUU66" s="120"/>
      <c r="TUV66" s="120"/>
      <c r="TUW66" s="120"/>
      <c r="TUX66" s="120"/>
      <c r="TUY66" s="120"/>
      <c r="TUZ66" s="120"/>
      <c r="TVA66" s="120"/>
      <c r="TVB66" s="120"/>
      <c r="TVC66" s="120"/>
      <c r="TVD66" s="120"/>
      <c r="TVE66" s="120"/>
      <c r="TVF66" s="120"/>
      <c r="TVG66" s="120"/>
      <c r="TVH66" s="120"/>
      <c r="TVI66" s="120"/>
      <c r="TVJ66" s="120"/>
      <c r="TVK66" s="120"/>
      <c r="TVL66" s="120"/>
      <c r="TVM66" s="120"/>
      <c r="TVN66" s="120"/>
      <c r="TVO66" s="120"/>
      <c r="TVP66" s="120"/>
      <c r="TVQ66" s="120"/>
      <c r="TVR66" s="120"/>
      <c r="TVS66" s="120"/>
      <c r="TVT66" s="120"/>
      <c r="TVU66" s="120"/>
      <c r="TVV66" s="120"/>
      <c r="TVW66" s="120"/>
      <c r="TVX66" s="120"/>
      <c r="TVY66" s="120"/>
      <c r="TVZ66" s="120"/>
      <c r="TWA66" s="120"/>
      <c r="TWB66" s="120"/>
      <c r="TWC66" s="120"/>
      <c r="TWD66" s="120"/>
      <c r="TWE66" s="120"/>
      <c r="TWF66" s="120"/>
      <c r="TWG66" s="120"/>
      <c r="TWH66" s="120"/>
      <c r="TWI66" s="120"/>
      <c r="TWJ66" s="120"/>
      <c r="TWK66" s="120"/>
      <c r="TWL66" s="120"/>
      <c r="TWM66" s="120"/>
      <c r="TWN66" s="120"/>
      <c r="TWO66" s="120"/>
      <c r="TWP66" s="120"/>
      <c r="TWQ66" s="120"/>
      <c r="TWR66" s="120"/>
      <c r="TWS66" s="120"/>
      <c r="TWT66" s="120"/>
      <c r="TWU66" s="120"/>
      <c r="TWV66" s="120"/>
      <c r="TWW66" s="120"/>
      <c r="TWX66" s="120"/>
      <c r="TWY66" s="120"/>
      <c r="TWZ66" s="120"/>
      <c r="TXA66" s="120"/>
      <c r="TXB66" s="120"/>
      <c r="TXC66" s="120"/>
      <c r="TXD66" s="120"/>
      <c r="TXE66" s="120"/>
      <c r="TXF66" s="120"/>
      <c r="TXG66" s="120"/>
      <c r="TXH66" s="120"/>
      <c r="TXI66" s="120"/>
      <c r="TXJ66" s="120"/>
      <c r="TXK66" s="120"/>
      <c r="TXL66" s="120"/>
      <c r="TXM66" s="120"/>
      <c r="TXN66" s="120"/>
      <c r="TXO66" s="120"/>
      <c r="TXP66" s="120"/>
      <c r="TXQ66" s="120"/>
      <c r="TXR66" s="120"/>
      <c r="TXS66" s="120"/>
      <c r="TXT66" s="120"/>
      <c r="TXU66" s="120"/>
      <c r="TXV66" s="120"/>
      <c r="TXW66" s="120"/>
      <c r="TXX66" s="120"/>
      <c r="TXY66" s="120"/>
      <c r="TXZ66" s="120"/>
      <c r="TYA66" s="120"/>
      <c r="TYB66" s="120"/>
      <c r="TYC66" s="120"/>
      <c r="TYD66" s="120"/>
      <c r="TYE66" s="120"/>
      <c r="TYF66" s="120"/>
      <c r="TYG66" s="120"/>
      <c r="TYH66" s="120"/>
      <c r="TYI66" s="120"/>
      <c r="TYJ66" s="120"/>
      <c r="TYK66" s="120"/>
      <c r="TYL66" s="120"/>
      <c r="TYM66" s="120"/>
      <c r="TYN66" s="120"/>
      <c r="TYO66" s="120"/>
      <c r="TYP66" s="120"/>
      <c r="TYQ66" s="120"/>
      <c r="TYR66" s="120"/>
      <c r="TYS66" s="120"/>
      <c r="TYT66" s="120"/>
      <c r="TYU66" s="120"/>
      <c r="TYV66" s="120"/>
      <c r="TYW66" s="120"/>
      <c r="TYX66" s="120"/>
      <c r="TYY66" s="120"/>
      <c r="TYZ66" s="120"/>
      <c r="TZA66" s="120"/>
      <c r="TZB66" s="120"/>
      <c r="TZC66" s="120"/>
      <c r="TZD66" s="120"/>
      <c r="TZE66" s="120"/>
      <c r="TZF66" s="120"/>
      <c r="TZG66" s="120"/>
      <c r="TZH66" s="120"/>
      <c r="TZI66" s="120"/>
      <c r="TZJ66" s="120"/>
      <c r="TZK66" s="120"/>
      <c r="TZL66" s="120"/>
      <c r="TZM66" s="120"/>
      <c r="TZN66" s="120"/>
      <c r="TZO66" s="120"/>
      <c r="TZP66" s="120"/>
      <c r="TZQ66" s="120"/>
      <c r="TZR66" s="120"/>
      <c r="TZS66" s="120"/>
      <c r="TZT66" s="120"/>
      <c r="TZU66" s="120"/>
      <c r="TZV66" s="120"/>
      <c r="TZW66" s="120"/>
      <c r="TZX66" s="120"/>
      <c r="TZY66" s="120"/>
      <c r="TZZ66" s="120"/>
      <c r="UAA66" s="120"/>
      <c r="UAB66" s="120"/>
      <c r="UAC66" s="120"/>
      <c r="UAD66" s="120"/>
      <c r="UAE66" s="120"/>
      <c r="UAF66" s="120"/>
      <c r="UAG66" s="120"/>
      <c r="UAH66" s="120"/>
      <c r="UAI66" s="120"/>
      <c r="UAJ66" s="120"/>
      <c r="UAK66" s="120"/>
      <c r="UAL66" s="120"/>
      <c r="UAM66" s="120"/>
      <c r="UAN66" s="120"/>
      <c r="UAO66" s="120"/>
      <c r="UAP66" s="120"/>
      <c r="UAQ66" s="120"/>
      <c r="UAR66" s="120"/>
      <c r="UAS66" s="120"/>
      <c r="UAT66" s="120"/>
      <c r="UAU66" s="120"/>
      <c r="UAV66" s="120"/>
      <c r="UAW66" s="120"/>
      <c r="UAX66" s="120"/>
      <c r="UAY66" s="120"/>
      <c r="UAZ66" s="120"/>
      <c r="UBA66" s="120"/>
      <c r="UBB66" s="120"/>
      <c r="UBC66" s="120"/>
      <c r="UBD66" s="120"/>
      <c r="UBE66" s="120"/>
      <c r="UBF66" s="120"/>
      <c r="UBG66" s="120"/>
      <c r="UBH66" s="120"/>
      <c r="UBI66" s="120"/>
      <c r="UBJ66" s="120"/>
      <c r="UBK66" s="120"/>
      <c r="UBL66" s="120"/>
      <c r="UBM66" s="120"/>
      <c r="UBN66" s="120"/>
      <c r="UBO66" s="120"/>
      <c r="UBP66" s="120"/>
      <c r="UBQ66" s="120"/>
      <c r="UBR66" s="120"/>
      <c r="UBS66" s="120"/>
      <c r="UBT66" s="120"/>
      <c r="UBU66" s="120"/>
      <c r="UBV66" s="120"/>
      <c r="UBW66" s="120"/>
      <c r="UBX66" s="120"/>
      <c r="UBY66" s="120"/>
      <c r="UBZ66" s="120"/>
      <c r="UCA66" s="120"/>
      <c r="UCB66" s="120"/>
      <c r="UCC66" s="120"/>
      <c r="UCD66" s="120"/>
      <c r="UCE66" s="120"/>
      <c r="UCF66" s="120"/>
      <c r="UCG66" s="120"/>
      <c r="UCH66" s="120"/>
      <c r="UCI66" s="120"/>
      <c r="UCJ66" s="120"/>
      <c r="UCK66" s="120"/>
      <c r="UCL66" s="120"/>
      <c r="UCM66" s="120"/>
      <c r="UCN66" s="120"/>
      <c r="UCO66" s="120"/>
      <c r="UCP66" s="120"/>
      <c r="UCQ66" s="120"/>
      <c r="UCR66" s="120"/>
      <c r="UCS66" s="120"/>
      <c r="UCT66" s="120"/>
      <c r="UCU66" s="120"/>
      <c r="UCV66" s="120"/>
      <c r="UCW66" s="120"/>
      <c r="UCX66" s="120"/>
      <c r="UCY66" s="120"/>
      <c r="UCZ66" s="120"/>
      <c r="UDA66" s="120"/>
      <c r="UDB66" s="120"/>
      <c r="UDC66" s="120"/>
      <c r="UDD66" s="120"/>
      <c r="UDE66" s="120"/>
      <c r="UDF66" s="120"/>
      <c r="UDG66" s="120"/>
      <c r="UDH66" s="120"/>
      <c r="UDI66" s="120"/>
      <c r="UDJ66" s="120"/>
      <c r="UDK66" s="120"/>
      <c r="UDL66" s="120"/>
      <c r="UDM66" s="120"/>
      <c r="UDN66" s="120"/>
      <c r="UDO66" s="120"/>
      <c r="UDP66" s="120"/>
      <c r="UDQ66" s="120"/>
      <c r="UDR66" s="120"/>
      <c r="UDS66" s="120"/>
      <c r="UDT66" s="120"/>
      <c r="UDU66" s="120"/>
      <c r="UDV66" s="120"/>
      <c r="UDW66" s="120"/>
      <c r="UDX66" s="120"/>
      <c r="UDY66" s="120"/>
      <c r="UDZ66" s="120"/>
      <c r="UEA66" s="120"/>
      <c r="UEB66" s="120"/>
      <c r="UEC66" s="120"/>
      <c r="UED66" s="120"/>
      <c r="UEE66" s="120"/>
      <c r="UEF66" s="120"/>
      <c r="UEG66" s="120"/>
      <c r="UEH66" s="120"/>
      <c r="UEI66" s="120"/>
      <c r="UEJ66" s="120"/>
      <c r="UEK66" s="120"/>
      <c r="UEL66" s="120"/>
      <c r="UEM66" s="120"/>
      <c r="UEN66" s="120"/>
      <c r="UEO66" s="120"/>
      <c r="UEP66" s="120"/>
      <c r="UEQ66" s="120"/>
      <c r="UER66" s="120"/>
      <c r="UES66" s="120"/>
      <c r="UET66" s="120"/>
      <c r="UEU66" s="120"/>
      <c r="UEV66" s="120"/>
      <c r="UEW66" s="120"/>
      <c r="UEX66" s="120"/>
      <c r="UEY66" s="120"/>
      <c r="UEZ66" s="120"/>
      <c r="UFA66" s="120"/>
      <c r="UFB66" s="120"/>
      <c r="UFC66" s="120"/>
      <c r="UFD66" s="120"/>
      <c r="UFE66" s="120"/>
      <c r="UFF66" s="120"/>
      <c r="UFG66" s="120"/>
      <c r="UFH66" s="120"/>
      <c r="UFI66" s="120"/>
      <c r="UFJ66" s="120"/>
      <c r="UFK66" s="120"/>
      <c r="UFL66" s="120"/>
      <c r="UFM66" s="120"/>
      <c r="UFN66" s="120"/>
      <c r="UFO66" s="120"/>
      <c r="UFP66" s="120"/>
      <c r="UFQ66" s="120"/>
      <c r="UFR66" s="120"/>
      <c r="UFS66" s="120"/>
      <c r="UFT66" s="120"/>
      <c r="UFU66" s="120"/>
      <c r="UFV66" s="120"/>
      <c r="UFW66" s="120"/>
      <c r="UFX66" s="120"/>
      <c r="UFY66" s="120"/>
      <c r="UFZ66" s="120"/>
      <c r="UGA66" s="120"/>
      <c r="UGB66" s="120"/>
      <c r="UGC66" s="120"/>
      <c r="UGD66" s="120"/>
      <c r="UGE66" s="120"/>
      <c r="UGF66" s="120"/>
      <c r="UGG66" s="120"/>
      <c r="UGH66" s="120"/>
      <c r="UGI66" s="120"/>
      <c r="UGJ66" s="120"/>
      <c r="UGK66" s="120"/>
      <c r="UGL66" s="120"/>
      <c r="UGM66" s="120"/>
      <c r="UGN66" s="120"/>
      <c r="UGO66" s="120"/>
      <c r="UGP66" s="120"/>
      <c r="UGQ66" s="120"/>
      <c r="UGR66" s="120"/>
      <c r="UGS66" s="120"/>
      <c r="UGT66" s="120"/>
      <c r="UGU66" s="120"/>
      <c r="UGV66" s="120"/>
      <c r="UGW66" s="120"/>
      <c r="UGX66" s="120"/>
      <c r="UGY66" s="120"/>
      <c r="UGZ66" s="120"/>
      <c r="UHA66" s="120"/>
      <c r="UHB66" s="120"/>
      <c r="UHC66" s="120"/>
      <c r="UHD66" s="120"/>
      <c r="UHE66" s="120"/>
      <c r="UHF66" s="120"/>
      <c r="UHG66" s="120"/>
      <c r="UHH66" s="120"/>
      <c r="UHI66" s="120"/>
      <c r="UHJ66" s="120"/>
      <c r="UHK66" s="120"/>
      <c r="UHL66" s="120"/>
      <c r="UHM66" s="120"/>
      <c r="UHN66" s="120"/>
      <c r="UHO66" s="120"/>
      <c r="UHP66" s="120"/>
      <c r="UHQ66" s="120"/>
      <c r="UHR66" s="120"/>
      <c r="UHS66" s="120"/>
      <c r="UHT66" s="120"/>
      <c r="UHU66" s="120"/>
      <c r="UHV66" s="120"/>
      <c r="UHW66" s="120"/>
      <c r="UHX66" s="120"/>
      <c r="UHY66" s="120"/>
      <c r="UHZ66" s="120"/>
      <c r="UIA66" s="120"/>
      <c r="UIB66" s="120"/>
      <c r="UIC66" s="120"/>
      <c r="UID66" s="120"/>
      <c r="UIE66" s="120"/>
      <c r="UIF66" s="120"/>
      <c r="UIG66" s="120"/>
      <c r="UIH66" s="120"/>
      <c r="UII66" s="120"/>
      <c r="UIJ66" s="120"/>
      <c r="UIK66" s="120"/>
      <c r="UIL66" s="120"/>
      <c r="UIM66" s="120"/>
      <c r="UIN66" s="120"/>
      <c r="UIO66" s="120"/>
      <c r="UIP66" s="120"/>
      <c r="UIQ66" s="120"/>
      <c r="UIR66" s="120"/>
      <c r="UIS66" s="120"/>
      <c r="UIT66" s="120"/>
      <c r="UIU66" s="120"/>
      <c r="UIV66" s="120"/>
      <c r="UIW66" s="120"/>
      <c r="UIX66" s="120"/>
      <c r="UIY66" s="120"/>
      <c r="UIZ66" s="120"/>
      <c r="UJA66" s="120"/>
      <c r="UJB66" s="120"/>
      <c r="UJC66" s="120"/>
      <c r="UJD66" s="120"/>
      <c r="UJE66" s="120"/>
      <c r="UJF66" s="120"/>
      <c r="UJG66" s="120"/>
      <c r="UJH66" s="120"/>
      <c r="UJI66" s="120"/>
      <c r="UJJ66" s="120"/>
      <c r="UJK66" s="120"/>
      <c r="UJL66" s="120"/>
      <c r="UJM66" s="120"/>
      <c r="UJN66" s="120"/>
      <c r="UJO66" s="120"/>
      <c r="UJP66" s="120"/>
      <c r="UJQ66" s="120"/>
      <c r="UJR66" s="120"/>
      <c r="UJS66" s="120"/>
      <c r="UJT66" s="120"/>
      <c r="UJU66" s="120"/>
      <c r="UJV66" s="120"/>
      <c r="UJW66" s="120"/>
      <c r="UJX66" s="120"/>
      <c r="UJY66" s="120"/>
      <c r="UJZ66" s="120"/>
      <c r="UKA66" s="120"/>
      <c r="UKB66" s="120"/>
      <c r="UKC66" s="120"/>
      <c r="UKD66" s="120"/>
      <c r="UKE66" s="120"/>
      <c r="UKF66" s="120"/>
      <c r="UKG66" s="120"/>
      <c r="UKH66" s="120"/>
      <c r="UKI66" s="120"/>
      <c r="UKJ66" s="120"/>
      <c r="UKK66" s="120"/>
      <c r="UKL66" s="120"/>
      <c r="UKM66" s="120"/>
      <c r="UKN66" s="120"/>
      <c r="UKO66" s="120"/>
      <c r="UKP66" s="120"/>
      <c r="UKQ66" s="120"/>
      <c r="UKR66" s="120"/>
      <c r="UKS66" s="120"/>
      <c r="UKT66" s="120"/>
      <c r="UKU66" s="120"/>
      <c r="UKV66" s="120"/>
      <c r="UKW66" s="120"/>
      <c r="UKX66" s="120"/>
      <c r="UKY66" s="120"/>
      <c r="UKZ66" s="120"/>
      <c r="ULA66" s="120"/>
      <c r="ULB66" s="120"/>
      <c r="ULC66" s="120"/>
      <c r="ULD66" s="120"/>
      <c r="ULE66" s="120"/>
      <c r="ULF66" s="120"/>
      <c r="ULG66" s="120"/>
      <c r="ULH66" s="120"/>
      <c r="ULI66" s="120"/>
      <c r="ULJ66" s="120"/>
      <c r="ULK66" s="120"/>
      <c r="ULL66" s="120"/>
      <c r="ULM66" s="120"/>
      <c r="ULN66" s="120"/>
      <c r="ULO66" s="120"/>
      <c r="ULP66" s="120"/>
      <c r="ULQ66" s="120"/>
      <c r="ULR66" s="120"/>
      <c r="ULS66" s="120"/>
      <c r="ULT66" s="120"/>
      <c r="ULU66" s="120"/>
      <c r="ULV66" s="120"/>
      <c r="ULW66" s="120"/>
      <c r="ULX66" s="120"/>
      <c r="ULY66" s="120"/>
      <c r="ULZ66" s="120"/>
      <c r="UMA66" s="120"/>
      <c r="UMB66" s="120"/>
      <c r="UMC66" s="120"/>
      <c r="UMD66" s="120"/>
      <c r="UME66" s="120"/>
      <c r="UMF66" s="120"/>
      <c r="UMG66" s="120"/>
      <c r="UMH66" s="120"/>
      <c r="UMI66" s="120"/>
      <c r="UMJ66" s="120"/>
      <c r="UMK66" s="120"/>
      <c r="UML66" s="120"/>
      <c r="UMM66" s="120"/>
      <c r="UMN66" s="120"/>
      <c r="UMO66" s="120"/>
      <c r="UMP66" s="120"/>
      <c r="UMQ66" s="120"/>
      <c r="UMR66" s="120"/>
      <c r="UMS66" s="120"/>
      <c r="UMT66" s="120"/>
      <c r="UMU66" s="120"/>
      <c r="UMV66" s="120"/>
      <c r="UMW66" s="120"/>
      <c r="UMX66" s="120"/>
      <c r="UMY66" s="120"/>
      <c r="UMZ66" s="120"/>
      <c r="UNA66" s="120"/>
      <c r="UNB66" s="120"/>
      <c r="UNC66" s="120"/>
      <c r="UND66" s="120"/>
      <c r="UNE66" s="120"/>
      <c r="UNF66" s="120"/>
      <c r="UNG66" s="120"/>
      <c r="UNH66" s="120"/>
      <c r="UNI66" s="120"/>
      <c r="UNJ66" s="120"/>
      <c r="UNK66" s="120"/>
      <c r="UNL66" s="120"/>
      <c r="UNM66" s="120"/>
      <c r="UNN66" s="120"/>
      <c r="UNO66" s="120"/>
      <c r="UNP66" s="120"/>
      <c r="UNQ66" s="120"/>
      <c r="UNR66" s="120"/>
      <c r="UNS66" s="120"/>
      <c r="UNT66" s="120"/>
      <c r="UNU66" s="120"/>
      <c r="UNV66" s="120"/>
      <c r="UNW66" s="120"/>
      <c r="UNX66" s="120"/>
      <c r="UNY66" s="120"/>
      <c r="UNZ66" s="120"/>
      <c r="UOA66" s="120"/>
      <c r="UOB66" s="120"/>
      <c r="UOC66" s="120"/>
      <c r="UOD66" s="120"/>
      <c r="UOE66" s="120"/>
      <c r="UOF66" s="120"/>
      <c r="UOG66" s="120"/>
      <c r="UOH66" s="120"/>
      <c r="UOI66" s="120"/>
      <c r="UOJ66" s="120"/>
      <c r="UOK66" s="120"/>
      <c r="UOL66" s="120"/>
      <c r="UOM66" s="120"/>
      <c r="UON66" s="120"/>
      <c r="UOO66" s="120"/>
      <c r="UOP66" s="120"/>
      <c r="UOQ66" s="120"/>
      <c r="UOR66" s="120"/>
      <c r="UOS66" s="120"/>
      <c r="UOT66" s="120"/>
      <c r="UOU66" s="120"/>
      <c r="UOV66" s="120"/>
      <c r="UOW66" s="120"/>
      <c r="UOX66" s="120"/>
      <c r="UOY66" s="120"/>
      <c r="UOZ66" s="120"/>
      <c r="UPA66" s="120"/>
      <c r="UPB66" s="120"/>
      <c r="UPC66" s="120"/>
      <c r="UPD66" s="120"/>
      <c r="UPE66" s="120"/>
      <c r="UPF66" s="120"/>
      <c r="UPG66" s="120"/>
      <c r="UPH66" s="120"/>
      <c r="UPI66" s="120"/>
      <c r="UPJ66" s="120"/>
      <c r="UPK66" s="120"/>
      <c r="UPL66" s="120"/>
      <c r="UPM66" s="120"/>
      <c r="UPN66" s="120"/>
      <c r="UPO66" s="120"/>
      <c r="UPP66" s="120"/>
      <c r="UPQ66" s="120"/>
      <c r="UPR66" s="120"/>
      <c r="UPS66" s="120"/>
      <c r="UPT66" s="120"/>
      <c r="UPU66" s="120"/>
      <c r="UPV66" s="120"/>
      <c r="UPW66" s="120"/>
      <c r="UPX66" s="120"/>
      <c r="UPY66" s="120"/>
      <c r="UPZ66" s="120"/>
      <c r="UQA66" s="120"/>
      <c r="UQB66" s="120"/>
      <c r="UQC66" s="120"/>
      <c r="UQD66" s="120"/>
      <c r="UQE66" s="120"/>
      <c r="UQF66" s="120"/>
      <c r="UQG66" s="120"/>
      <c r="UQH66" s="120"/>
      <c r="UQI66" s="120"/>
      <c r="UQJ66" s="120"/>
      <c r="UQK66" s="120"/>
      <c r="UQL66" s="120"/>
      <c r="UQM66" s="120"/>
      <c r="UQN66" s="120"/>
      <c r="UQO66" s="120"/>
      <c r="UQP66" s="120"/>
      <c r="UQQ66" s="120"/>
      <c r="UQR66" s="120"/>
      <c r="UQS66" s="120"/>
      <c r="UQT66" s="120"/>
      <c r="UQU66" s="120"/>
      <c r="UQV66" s="120"/>
      <c r="UQW66" s="120"/>
      <c r="UQX66" s="120"/>
      <c r="UQY66" s="120"/>
      <c r="UQZ66" s="120"/>
      <c r="URA66" s="120"/>
      <c r="URB66" s="120"/>
      <c r="URC66" s="120"/>
      <c r="URD66" s="120"/>
      <c r="URE66" s="120"/>
      <c r="URF66" s="120"/>
      <c r="URG66" s="120"/>
      <c r="URH66" s="120"/>
      <c r="URI66" s="120"/>
      <c r="URJ66" s="120"/>
      <c r="URK66" s="120"/>
      <c r="URL66" s="120"/>
      <c r="URM66" s="120"/>
      <c r="URN66" s="120"/>
      <c r="URO66" s="120"/>
      <c r="URP66" s="120"/>
      <c r="URQ66" s="120"/>
      <c r="URR66" s="120"/>
      <c r="URS66" s="120"/>
      <c r="URT66" s="120"/>
      <c r="URU66" s="120"/>
      <c r="URV66" s="120"/>
      <c r="URW66" s="120"/>
      <c r="URX66" s="120"/>
      <c r="URY66" s="120"/>
      <c r="URZ66" s="120"/>
      <c r="USA66" s="120"/>
      <c r="USB66" s="120"/>
      <c r="USC66" s="120"/>
      <c r="USD66" s="120"/>
      <c r="USE66" s="120"/>
      <c r="USF66" s="120"/>
      <c r="USG66" s="120"/>
      <c r="USH66" s="120"/>
      <c r="USI66" s="120"/>
      <c r="USJ66" s="120"/>
      <c r="USK66" s="120"/>
      <c r="USL66" s="120"/>
      <c r="USM66" s="120"/>
      <c r="USN66" s="120"/>
      <c r="USO66" s="120"/>
      <c r="USP66" s="120"/>
      <c r="USQ66" s="120"/>
      <c r="USR66" s="120"/>
      <c r="USS66" s="120"/>
      <c r="UST66" s="120"/>
      <c r="USU66" s="120"/>
      <c r="USV66" s="120"/>
      <c r="USW66" s="120"/>
      <c r="USX66" s="120"/>
      <c r="USY66" s="120"/>
      <c r="USZ66" s="120"/>
      <c r="UTA66" s="120"/>
      <c r="UTB66" s="120"/>
      <c r="UTC66" s="120"/>
      <c r="UTD66" s="120"/>
      <c r="UTE66" s="120"/>
      <c r="UTF66" s="120"/>
      <c r="UTG66" s="120"/>
      <c r="UTH66" s="120"/>
      <c r="UTI66" s="120"/>
      <c r="UTJ66" s="120"/>
      <c r="UTK66" s="120"/>
      <c r="UTL66" s="120"/>
      <c r="UTM66" s="120"/>
      <c r="UTN66" s="120"/>
      <c r="UTO66" s="120"/>
      <c r="UTP66" s="120"/>
      <c r="UTQ66" s="120"/>
      <c r="UTR66" s="120"/>
      <c r="UTS66" s="120"/>
      <c r="UTT66" s="120"/>
      <c r="UTU66" s="120"/>
      <c r="UTV66" s="120"/>
      <c r="UTW66" s="120"/>
      <c r="UTX66" s="120"/>
      <c r="UTY66" s="120"/>
      <c r="UTZ66" s="120"/>
      <c r="UUA66" s="120"/>
      <c r="UUB66" s="120"/>
      <c r="UUC66" s="120"/>
      <c r="UUD66" s="120"/>
      <c r="UUE66" s="120"/>
      <c r="UUF66" s="120"/>
      <c r="UUG66" s="120"/>
      <c r="UUH66" s="120"/>
      <c r="UUI66" s="120"/>
      <c r="UUJ66" s="120"/>
      <c r="UUK66" s="120"/>
      <c r="UUL66" s="120"/>
      <c r="UUM66" s="120"/>
      <c r="UUN66" s="120"/>
      <c r="UUO66" s="120"/>
      <c r="UUP66" s="120"/>
      <c r="UUQ66" s="120"/>
      <c r="UUR66" s="120"/>
      <c r="UUS66" s="120"/>
      <c r="UUT66" s="120"/>
      <c r="UUU66" s="120"/>
      <c r="UUV66" s="120"/>
      <c r="UUW66" s="120"/>
      <c r="UUX66" s="120"/>
      <c r="UUY66" s="120"/>
      <c r="UUZ66" s="120"/>
      <c r="UVA66" s="120"/>
      <c r="UVB66" s="120"/>
      <c r="UVC66" s="120"/>
      <c r="UVD66" s="120"/>
      <c r="UVE66" s="120"/>
      <c r="UVF66" s="120"/>
      <c r="UVG66" s="120"/>
      <c r="UVH66" s="120"/>
      <c r="UVI66" s="120"/>
      <c r="UVJ66" s="120"/>
      <c r="UVK66" s="120"/>
      <c r="UVL66" s="120"/>
      <c r="UVM66" s="120"/>
      <c r="UVN66" s="120"/>
      <c r="UVO66" s="120"/>
      <c r="UVP66" s="120"/>
      <c r="UVQ66" s="120"/>
      <c r="UVR66" s="120"/>
      <c r="UVS66" s="120"/>
      <c r="UVT66" s="120"/>
      <c r="UVU66" s="120"/>
      <c r="UVV66" s="120"/>
      <c r="UVW66" s="120"/>
      <c r="UVX66" s="120"/>
      <c r="UVY66" s="120"/>
      <c r="UVZ66" s="120"/>
      <c r="UWA66" s="120"/>
      <c r="UWB66" s="120"/>
      <c r="UWC66" s="120"/>
      <c r="UWD66" s="120"/>
      <c r="UWE66" s="120"/>
      <c r="UWF66" s="120"/>
      <c r="UWG66" s="120"/>
      <c r="UWH66" s="120"/>
      <c r="UWI66" s="120"/>
      <c r="UWJ66" s="120"/>
      <c r="UWK66" s="120"/>
      <c r="UWL66" s="120"/>
      <c r="UWM66" s="120"/>
      <c r="UWN66" s="120"/>
      <c r="UWO66" s="120"/>
      <c r="UWP66" s="120"/>
      <c r="UWQ66" s="120"/>
      <c r="UWR66" s="120"/>
      <c r="UWS66" s="120"/>
      <c r="UWT66" s="120"/>
      <c r="UWU66" s="120"/>
      <c r="UWV66" s="120"/>
      <c r="UWW66" s="120"/>
      <c r="UWX66" s="120"/>
      <c r="UWY66" s="120"/>
      <c r="UWZ66" s="120"/>
      <c r="UXA66" s="120"/>
      <c r="UXB66" s="120"/>
      <c r="UXC66" s="120"/>
      <c r="UXD66" s="120"/>
      <c r="UXE66" s="120"/>
      <c r="UXF66" s="120"/>
      <c r="UXG66" s="120"/>
      <c r="UXH66" s="120"/>
      <c r="UXI66" s="120"/>
      <c r="UXJ66" s="120"/>
      <c r="UXK66" s="120"/>
      <c r="UXL66" s="120"/>
      <c r="UXM66" s="120"/>
      <c r="UXN66" s="120"/>
      <c r="UXO66" s="120"/>
      <c r="UXP66" s="120"/>
      <c r="UXQ66" s="120"/>
      <c r="UXR66" s="120"/>
      <c r="UXS66" s="120"/>
      <c r="UXT66" s="120"/>
      <c r="UXU66" s="120"/>
      <c r="UXV66" s="120"/>
      <c r="UXW66" s="120"/>
      <c r="UXX66" s="120"/>
      <c r="UXY66" s="120"/>
      <c r="UXZ66" s="120"/>
      <c r="UYA66" s="120"/>
      <c r="UYB66" s="120"/>
      <c r="UYC66" s="120"/>
      <c r="UYD66" s="120"/>
      <c r="UYE66" s="120"/>
      <c r="UYF66" s="120"/>
      <c r="UYG66" s="120"/>
      <c r="UYH66" s="120"/>
      <c r="UYI66" s="120"/>
      <c r="UYJ66" s="120"/>
      <c r="UYK66" s="120"/>
      <c r="UYL66" s="120"/>
      <c r="UYM66" s="120"/>
      <c r="UYN66" s="120"/>
      <c r="UYO66" s="120"/>
      <c r="UYP66" s="120"/>
      <c r="UYQ66" s="120"/>
      <c r="UYR66" s="120"/>
      <c r="UYS66" s="120"/>
      <c r="UYT66" s="120"/>
      <c r="UYU66" s="120"/>
      <c r="UYV66" s="120"/>
      <c r="UYW66" s="120"/>
      <c r="UYX66" s="120"/>
      <c r="UYY66" s="120"/>
      <c r="UYZ66" s="120"/>
      <c r="UZA66" s="120"/>
      <c r="UZB66" s="120"/>
      <c r="UZC66" s="120"/>
      <c r="UZD66" s="120"/>
      <c r="UZE66" s="120"/>
      <c r="UZF66" s="120"/>
      <c r="UZG66" s="120"/>
      <c r="UZH66" s="120"/>
      <c r="UZI66" s="120"/>
      <c r="UZJ66" s="120"/>
      <c r="UZK66" s="120"/>
      <c r="UZL66" s="120"/>
      <c r="UZM66" s="120"/>
      <c r="UZN66" s="120"/>
      <c r="UZO66" s="120"/>
      <c r="UZP66" s="120"/>
      <c r="UZQ66" s="120"/>
      <c r="UZR66" s="120"/>
      <c r="UZS66" s="120"/>
      <c r="UZT66" s="120"/>
      <c r="UZU66" s="120"/>
      <c r="UZV66" s="120"/>
      <c r="UZW66" s="120"/>
      <c r="UZX66" s="120"/>
      <c r="UZY66" s="120"/>
      <c r="UZZ66" s="120"/>
      <c r="VAA66" s="120"/>
      <c r="VAB66" s="120"/>
      <c r="VAC66" s="120"/>
      <c r="VAD66" s="120"/>
      <c r="VAE66" s="120"/>
      <c r="VAF66" s="120"/>
      <c r="VAG66" s="120"/>
      <c r="VAH66" s="120"/>
      <c r="VAI66" s="120"/>
      <c r="VAJ66" s="120"/>
      <c r="VAK66" s="120"/>
      <c r="VAL66" s="120"/>
      <c r="VAM66" s="120"/>
      <c r="VAN66" s="120"/>
      <c r="VAO66" s="120"/>
      <c r="VAP66" s="120"/>
      <c r="VAQ66" s="120"/>
      <c r="VAR66" s="120"/>
      <c r="VAS66" s="120"/>
      <c r="VAT66" s="120"/>
      <c r="VAU66" s="120"/>
      <c r="VAV66" s="120"/>
      <c r="VAW66" s="120"/>
      <c r="VAX66" s="120"/>
      <c r="VAY66" s="120"/>
      <c r="VAZ66" s="120"/>
      <c r="VBA66" s="120"/>
      <c r="VBB66" s="120"/>
      <c r="VBC66" s="120"/>
      <c r="VBD66" s="120"/>
      <c r="VBE66" s="120"/>
      <c r="VBF66" s="120"/>
      <c r="VBG66" s="120"/>
      <c r="VBH66" s="120"/>
      <c r="VBI66" s="120"/>
      <c r="VBJ66" s="120"/>
      <c r="VBK66" s="120"/>
      <c r="VBL66" s="120"/>
      <c r="VBM66" s="120"/>
      <c r="VBN66" s="120"/>
      <c r="VBO66" s="120"/>
      <c r="VBP66" s="120"/>
      <c r="VBQ66" s="120"/>
      <c r="VBR66" s="120"/>
      <c r="VBS66" s="120"/>
      <c r="VBT66" s="120"/>
      <c r="VBU66" s="120"/>
      <c r="VBV66" s="120"/>
      <c r="VBW66" s="120"/>
      <c r="VBX66" s="120"/>
      <c r="VBY66" s="120"/>
      <c r="VBZ66" s="120"/>
      <c r="VCA66" s="120"/>
      <c r="VCB66" s="120"/>
      <c r="VCC66" s="120"/>
      <c r="VCD66" s="120"/>
      <c r="VCE66" s="120"/>
      <c r="VCF66" s="120"/>
      <c r="VCG66" s="120"/>
      <c r="VCH66" s="120"/>
      <c r="VCI66" s="120"/>
      <c r="VCJ66" s="120"/>
      <c r="VCK66" s="120"/>
      <c r="VCL66" s="120"/>
      <c r="VCM66" s="120"/>
      <c r="VCN66" s="120"/>
      <c r="VCO66" s="120"/>
      <c r="VCP66" s="120"/>
      <c r="VCQ66" s="120"/>
      <c r="VCR66" s="120"/>
      <c r="VCS66" s="120"/>
      <c r="VCT66" s="120"/>
      <c r="VCU66" s="120"/>
      <c r="VCV66" s="120"/>
      <c r="VCW66" s="120"/>
      <c r="VCX66" s="120"/>
      <c r="VCY66" s="120"/>
      <c r="VCZ66" s="120"/>
      <c r="VDA66" s="120"/>
      <c r="VDB66" s="120"/>
      <c r="VDC66" s="120"/>
      <c r="VDD66" s="120"/>
      <c r="VDE66" s="120"/>
      <c r="VDF66" s="120"/>
      <c r="VDG66" s="120"/>
      <c r="VDH66" s="120"/>
      <c r="VDI66" s="120"/>
      <c r="VDJ66" s="120"/>
      <c r="VDK66" s="120"/>
      <c r="VDL66" s="120"/>
      <c r="VDM66" s="120"/>
      <c r="VDN66" s="120"/>
      <c r="VDO66" s="120"/>
      <c r="VDP66" s="120"/>
      <c r="VDQ66" s="120"/>
      <c r="VDR66" s="120"/>
      <c r="VDS66" s="120"/>
      <c r="VDT66" s="120"/>
      <c r="VDU66" s="120"/>
      <c r="VDV66" s="120"/>
      <c r="VDW66" s="120"/>
      <c r="VDX66" s="120"/>
      <c r="VDY66" s="120"/>
      <c r="VDZ66" s="120"/>
      <c r="VEA66" s="120"/>
      <c r="VEB66" s="120"/>
      <c r="VEC66" s="120"/>
      <c r="VED66" s="120"/>
      <c r="VEE66" s="120"/>
      <c r="VEF66" s="120"/>
      <c r="VEG66" s="120"/>
      <c r="VEH66" s="120"/>
      <c r="VEI66" s="120"/>
      <c r="VEJ66" s="120"/>
      <c r="VEK66" s="120"/>
      <c r="VEL66" s="120"/>
      <c r="VEM66" s="120"/>
      <c r="VEN66" s="120"/>
      <c r="VEO66" s="120"/>
      <c r="VEP66" s="120"/>
      <c r="VEQ66" s="120"/>
      <c r="VER66" s="120"/>
      <c r="VES66" s="120"/>
      <c r="VET66" s="120"/>
      <c r="VEU66" s="120"/>
      <c r="VEV66" s="120"/>
      <c r="VEW66" s="120"/>
      <c r="VEX66" s="120"/>
      <c r="VEY66" s="120"/>
      <c r="VEZ66" s="120"/>
      <c r="VFA66" s="120"/>
      <c r="VFB66" s="120"/>
      <c r="VFC66" s="120"/>
      <c r="VFD66" s="120"/>
      <c r="VFE66" s="120"/>
      <c r="VFF66" s="120"/>
      <c r="VFG66" s="120"/>
      <c r="VFH66" s="120"/>
      <c r="VFI66" s="120"/>
      <c r="VFJ66" s="120"/>
      <c r="VFK66" s="120"/>
      <c r="VFL66" s="120"/>
      <c r="VFM66" s="120"/>
      <c r="VFN66" s="120"/>
      <c r="VFO66" s="120"/>
      <c r="VFP66" s="120"/>
      <c r="VFQ66" s="120"/>
      <c r="VFR66" s="120"/>
      <c r="VFS66" s="120"/>
      <c r="VFT66" s="120"/>
      <c r="VFU66" s="120"/>
      <c r="VFV66" s="120"/>
      <c r="VFW66" s="120"/>
      <c r="VFX66" s="120"/>
      <c r="VFY66" s="120"/>
      <c r="VFZ66" s="120"/>
      <c r="VGA66" s="120"/>
      <c r="VGB66" s="120"/>
      <c r="VGC66" s="120"/>
      <c r="VGD66" s="120"/>
      <c r="VGE66" s="120"/>
      <c r="VGF66" s="120"/>
      <c r="VGG66" s="120"/>
      <c r="VGH66" s="120"/>
      <c r="VGI66" s="120"/>
      <c r="VGJ66" s="120"/>
      <c r="VGK66" s="120"/>
      <c r="VGL66" s="120"/>
      <c r="VGM66" s="120"/>
      <c r="VGN66" s="120"/>
      <c r="VGO66" s="120"/>
      <c r="VGP66" s="120"/>
      <c r="VGQ66" s="120"/>
      <c r="VGR66" s="120"/>
      <c r="VGS66" s="120"/>
      <c r="VGT66" s="120"/>
      <c r="VGU66" s="120"/>
      <c r="VGV66" s="120"/>
      <c r="VGW66" s="120"/>
      <c r="VGX66" s="120"/>
      <c r="VGY66" s="120"/>
      <c r="VGZ66" s="120"/>
      <c r="VHA66" s="120"/>
      <c r="VHB66" s="120"/>
      <c r="VHC66" s="120"/>
      <c r="VHD66" s="120"/>
      <c r="VHE66" s="120"/>
      <c r="VHF66" s="120"/>
      <c r="VHG66" s="120"/>
      <c r="VHH66" s="120"/>
      <c r="VHI66" s="120"/>
      <c r="VHJ66" s="120"/>
      <c r="VHK66" s="120"/>
      <c r="VHL66" s="120"/>
      <c r="VHM66" s="120"/>
      <c r="VHN66" s="120"/>
      <c r="VHO66" s="120"/>
      <c r="VHP66" s="120"/>
      <c r="VHQ66" s="120"/>
      <c r="VHR66" s="120"/>
      <c r="VHS66" s="120"/>
      <c r="VHT66" s="120"/>
      <c r="VHU66" s="120"/>
      <c r="VHV66" s="120"/>
      <c r="VHW66" s="120"/>
      <c r="VHX66" s="120"/>
      <c r="VHY66" s="120"/>
      <c r="VHZ66" s="120"/>
      <c r="VIA66" s="120"/>
      <c r="VIB66" s="120"/>
      <c r="VIC66" s="120"/>
      <c r="VID66" s="120"/>
      <c r="VIE66" s="120"/>
      <c r="VIF66" s="120"/>
      <c r="VIG66" s="120"/>
      <c r="VIH66" s="120"/>
      <c r="VII66" s="120"/>
      <c r="VIJ66" s="120"/>
      <c r="VIK66" s="120"/>
      <c r="VIL66" s="120"/>
      <c r="VIM66" s="120"/>
      <c r="VIN66" s="120"/>
      <c r="VIO66" s="120"/>
      <c r="VIP66" s="120"/>
      <c r="VIQ66" s="120"/>
      <c r="VIR66" s="120"/>
      <c r="VIS66" s="120"/>
      <c r="VIT66" s="120"/>
      <c r="VIU66" s="120"/>
      <c r="VIV66" s="120"/>
      <c r="VIW66" s="120"/>
      <c r="VIX66" s="120"/>
      <c r="VIY66" s="120"/>
      <c r="VIZ66" s="120"/>
      <c r="VJA66" s="120"/>
      <c r="VJB66" s="120"/>
      <c r="VJC66" s="120"/>
      <c r="VJD66" s="120"/>
      <c r="VJE66" s="120"/>
      <c r="VJF66" s="120"/>
      <c r="VJG66" s="120"/>
      <c r="VJH66" s="120"/>
      <c r="VJI66" s="120"/>
      <c r="VJJ66" s="120"/>
      <c r="VJK66" s="120"/>
      <c r="VJL66" s="120"/>
      <c r="VJM66" s="120"/>
      <c r="VJN66" s="120"/>
      <c r="VJO66" s="120"/>
      <c r="VJP66" s="120"/>
      <c r="VJQ66" s="120"/>
      <c r="VJR66" s="120"/>
      <c r="VJS66" s="120"/>
      <c r="VJT66" s="120"/>
      <c r="VJU66" s="120"/>
      <c r="VJV66" s="120"/>
      <c r="VJW66" s="120"/>
      <c r="VJX66" s="120"/>
      <c r="VJY66" s="120"/>
      <c r="VJZ66" s="120"/>
      <c r="VKA66" s="120"/>
      <c r="VKB66" s="120"/>
      <c r="VKC66" s="120"/>
      <c r="VKD66" s="120"/>
      <c r="VKE66" s="120"/>
      <c r="VKF66" s="120"/>
      <c r="VKG66" s="120"/>
      <c r="VKH66" s="120"/>
      <c r="VKI66" s="120"/>
      <c r="VKJ66" s="120"/>
      <c r="VKK66" s="120"/>
      <c r="VKL66" s="120"/>
      <c r="VKM66" s="120"/>
      <c r="VKN66" s="120"/>
      <c r="VKO66" s="120"/>
      <c r="VKP66" s="120"/>
      <c r="VKQ66" s="120"/>
      <c r="VKR66" s="120"/>
      <c r="VKS66" s="120"/>
      <c r="VKT66" s="120"/>
      <c r="VKU66" s="120"/>
      <c r="VKV66" s="120"/>
      <c r="VKW66" s="120"/>
      <c r="VKX66" s="120"/>
      <c r="VKY66" s="120"/>
      <c r="VKZ66" s="120"/>
      <c r="VLA66" s="120"/>
      <c r="VLB66" s="120"/>
      <c r="VLC66" s="120"/>
      <c r="VLD66" s="120"/>
      <c r="VLE66" s="120"/>
      <c r="VLF66" s="120"/>
      <c r="VLG66" s="120"/>
      <c r="VLH66" s="120"/>
      <c r="VLI66" s="120"/>
      <c r="VLJ66" s="120"/>
      <c r="VLK66" s="120"/>
      <c r="VLL66" s="120"/>
      <c r="VLM66" s="120"/>
      <c r="VLN66" s="120"/>
      <c r="VLO66" s="120"/>
      <c r="VLP66" s="120"/>
      <c r="VLQ66" s="120"/>
      <c r="VLR66" s="120"/>
      <c r="VLS66" s="120"/>
      <c r="VLT66" s="120"/>
      <c r="VLU66" s="120"/>
      <c r="VLV66" s="120"/>
      <c r="VLW66" s="120"/>
      <c r="VLX66" s="120"/>
      <c r="VLY66" s="120"/>
      <c r="VLZ66" s="120"/>
      <c r="VMA66" s="120"/>
      <c r="VMB66" s="120"/>
      <c r="VMC66" s="120"/>
      <c r="VMD66" s="120"/>
      <c r="VME66" s="120"/>
      <c r="VMF66" s="120"/>
      <c r="VMG66" s="120"/>
      <c r="VMH66" s="120"/>
      <c r="VMI66" s="120"/>
      <c r="VMJ66" s="120"/>
      <c r="VMK66" s="120"/>
      <c r="VML66" s="120"/>
      <c r="VMM66" s="120"/>
      <c r="VMN66" s="120"/>
      <c r="VMO66" s="120"/>
      <c r="VMP66" s="120"/>
      <c r="VMQ66" s="120"/>
      <c r="VMR66" s="120"/>
      <c r="VMS66" s="120"/>
      <c r="VMT66" s="120"/>
      <c r="VMU66" s="120"/>
      <c r="VMV66" s="120"/>
      <c r="VMW66" s="120"/>
      <c r="VMX66" s="120"/>
      <c r="VMY66" s="120"/>
      <c r="VMZ66" s="120"/>
      <c r="VNA66" s="120"/>
      <c r="VNB66" s="120"/>
      <c r="VNC66" s="120"/>
      <c r="VND66" s="120"/>
      <c r="VNE66" s="120"/>
      <c r="VNF66" s="120"/>
      <c r="VNG66" s="120"/>
      <c r="VNH66" s="120"/>
      <c r="VNI66" s="120"/>
      <c r="VNJ66" s="120"/>
      <c r="VNK66" s="120"/>
      <c r="VNL66" s="120"/>
      <c r="VNM66" s="120"/>
      <c r="VNN66" s="120"/>
      <c r="VNO66" s="120"/>
      <c r="VNP66" s="120"/>
      <c r="VNQ66" s="120"/>
      <c r="VNR66" s="120"/>
      <c r="VNS66" s="120"/>
      <c r="VNT66" s="120"/>
      <c r="VNU66" s="120"/>
      <c r="VNV66" s="120"/>
      <c r="VNW66" s="120"/>
      <c r="VNX66" s="120"/>
      <c r="VNY66" s="120"/>
      <c r="VNZ66" s="120"/>
      <c r="VOA66" s="120"/>
      <c r="VOB66" s="120"/>
      <c r="VOC66" s="120"/>
      <c r="VOD66" s="120"/>
      <c r="VOE66" s="120"/>
      <c r="VOF66" s="120"/>
      <c r="VOG66" s="120"/>
      <c r="VOH66" s="120"/>
      <c r="VOI66" s="120"/>
      <c r="VOJ66" s="120"/>
      <c r="VOK66" s="120"/>
      <c r="VOL66" s="120"/>
      <c r="VOM66" s="120"/>
      <c r="VON66" s="120"/>
      <c r="VOO66" s="120"/>
      <c r="VOP66" s="120"/>
      <c r="VOQ66" s="120"/>
      <c r="VOR66" s="120"/>
      <c r="VOS66" s="120"/>
      <c r="VOT66" s="120"/>
      <c r="VOU66" s="120"/>
      <c r="VOV66" s="120"/>
      <c r="VOW66" s="120"/>
      <c r="VOX66" s="120"/>
      <c r="VOY66" s="120"/>
      <c r="VOZ66" s="120"/>
      <c r="VPA66" s="120"/>
      <c r="VPB66" s="120"/>
      <c r="VPC66" s="120"/>
      <c r="VPD66" s="120"/>
      <c r="VPE66" s="120"/>
      <c r="VPF66" s="120"/>
      <c r="VPG66" s="120"/>
      <c r="VPH66" s="120"/>
      <c r="VPI66" s="120"/>
      <c r="VPJ66" s="120"/>
      <c r="VPK66" s="120"/>
      <c r="VPL66" s="120"/>
      <c r="VPM66" s="120"/>
      <c r="VPN66" s="120"/>
      <c r="VPO66" s="120"/>
      <c r="VPP66" s="120"/>
      <c r="VPQ66" s="120"/>
      <c r="VPR66" s="120"/>
      <c r="VPS66" s="120"/>
      <c r="VPT66" s="120"/>
      <c r="VPU66" s="120"/>
      <c r="VPV66" s="120"/>
      <c r="VPW66" s="120"/>
      <c r="VPX66" s="120"/>
      <c r="VPY66" s="120"/>
      <c r="VPZ66" s="120"/>
      <c r="VQA66" s="120"/>
      <c r="VQB66" s="120"/>
      <c r="VQC66" s="120"/>
      <c r="VQD66" s="120"/>
      <c r="VQE66" s="120"/>
      <c r="VQF66" s="120"/>
      <c r="VQG66" s="120"/>
      <c r="VQH66" s="120"/>
      <c r="VQI66" s="120"/>
      <c r="VQJ66" s="120"/>
      <c r="VQK66" s="120"/>
      <c r="VQL66" s="120"/>
      <c r="VQM66" s="120"/>
      <c r="VQN66" s="120"/>
      <c r="VQO66" s="120"/>
      <c r="VQP66" s="120"/>
      <c r="VQQ66" s="120"/>
      <c r="VQR66" s="120"/>
      <c r="VQS66" s="120"/>
      <c r="VQT66" s="120"/>
      <c r="VQU66" s="120"/>
      <c r="VQV66" s="120"/>
      <c r="VQW66" s="120"/>
      <c r="VQX66" s="120"/>
      <c r="VQY66" s="120"/>
      <c r="VQZ66" s="120"/>
      <c r="VRA66" s="120"/>
      <c r="VRB66" s="120"/>
      <c r="VRC66" s="120"/>
      <c r="VRD66" s="120"/>
      <c r="VRE66" s="120"/>
      <c r="VRF66" s="120"/>
      <c r="VRG66" s="120"/>
      <c r="VRH66" s="120"/>
      <c r="VRI66" s="120"/>
      <c r="VRJ66" s="120"/>
      <c r="VRK66" s="120"/>
      <c r="VRL66" s="120"/>
      <c r="VRM66" s="120"/>
      <c r="VRN66" s="120"/>
      <c r="VRO66" s="120"/>
      <c r="VRP66" s="120"/>
      <c r="VRQ66" s="120"/>
      <c r="VRR66" s="120"/>
      <c r="VRS66" s="120"/>
      <c r="VRT66" s="120"/>
      <c r="VRU66" s="120"/>
      <c r="VRV66" s="120"/>
      <c r="VRW66" s="120"/>
      <c r="VRX66" s="120"/>
      <c r="VRY66" s="120"/>
      <c r="VRZ66" s="120"/>
      <c r="VSA66" s="120"/>
      <c r="VSB66" s="120"/>
      <c r="VSC66" s="120"/>
      <c r="VSD66" s="120"/>
      <c r="VSE66" s="120"/>
      <c r="VSF66" s="120"/>
      <c r="VSG66" s="120"/>
      <c r="VSH66" s="120"/>
      <c r="VSI66" s="120"/>
      <c r="VSJ66" s="120"/>
      <c r="VSK66" s="120"/>
      <c r="VSL66" s="120"/>
      <c r="VSM66" s="120"/>
      <c r="VSN66" s="120"/>
      <c r="VSO66" s="120"/>
      <c r="VSP66" s="120"/>
      <c r="VSQ66" s="120"/>
      <c r="VSR66" s="120"/>
      <c r="VSS66" s="120"/>
      <c r="VST66" s="120"/>
      <c r="VSU66" s="120"/>
      <c r="VSV66" s="120"/>
      <c r="VSW66" s="120"/>
      <c r="VSX66" s="120"/>
      <c r="VSY66" s="120"/>
      <c r="VSZ66" s="120"/>
      <c r="VTA66" s="120"/>
      <c r="VTB66" s="120"/>
      <c r="VTC66" s="120"/>
      <c r="VTD66" s="120"/>
      <c r="VTE66" s="120"/>
      <c r="VTF66" s="120"/>
      <c r="VTG66" s="120"/>
      <c r="VTH66" s="120"/>
      <c r="VTI66" s="120"/>
      <c r="VTJ66" s="120"/>
      <c r="VTK66" s="120"/>
      <c r="VTL66" s="120"/>
      <c r="VTM66" s="120"/>
      <c r="VTN66" s="120"/>
      <c r="VTO66" s="120"/>
      <c r="VTP66" s="120"/>
      <c r="VTQ66" s="120"/>
      <c r="VTR66" s="120"/>
      <c r="VTS66" s="120"/>
      <c r="VTT66" s="120"/>
      <c r="VTU66" s="120"/>
      <c r="VTV66" s="120"/>
      <c r="VTW66" s="120"/>
      <c r="VTX66" s="120"/>
      <c r="VTY66" s="120"/>
      <c r="VTZ66" s="120"/>
      <c r="VUA66" s="120"/>
      <c r="VUB66" s="120"/>
      <c r="VUC66" s="120"/>
      <c r="VUD66" s="120"/>
      <c r="VUE66" s="120"/>
      <c r="VUF66" s="120"/>
      <c r="VUG66" s="120"/>
      <c r="VUH66" s="120"/>
      <c r="VUI66" s="120"/>
      <c r="VUJ66" s="120"/>
      <c r="VUK66" s="120"/>
      <c r="VUL66" s="120"/>
      <c r="VUM66" s="120"/>
      <c r="VUN66" s="120"/>
      <c r="VUO66" s="120"/>
      <c r="VUP66" s="120"/>
      <c r="VUQ66" s="120"/>
      <c r="VUR66" s="120"/>
      <c r="VUS66" s="120"/>
      <c r="VUT66" s="120"/>
      <c r="VUU66" s="120"/>
      <c r="VUV66" s="120"/>
      <c r="VUW66" s="120"/>
      <c r="VUX66" s="120"/>
      <c r="VUY66" s="120"/>
      <c r="VUZ66" s="120"/>
      <c r="VVA66" s="120"/>
      <c r="VVB66" s="120"/>
      <c r="VVC66" s="120"/>
      <c r="VVD66" s="120"/>
      <c r="VVE66" s="120"/>
      <c r="VVF66" s="120"/>
      <c r="VVG66" s="120"/>
      <c r="VVH66" s="120"/>
      <c r="VVI66" s="120"/>
      <c r="VVJ66" s="120"/>
      <c r="VVK66" s="120"/>
      <c r="VVL66" s="120"/>
      <c r="VVM66" s="120"/>
      <c r="VVN66" s="120"/>
      <c r="VVO66" s="120"/>
      <c r="VVP66" s="120"/>
      <c r="VVQ66" s="120"/>
      <c r="VVR66" s="120"/>
      <c r="VVS66" s="120"/>
      <c r="VVT66" s="120"/>
      <c r="VVU66" s="120"/>
      <c r="VVV66" s="120"/>
      <c r="VVW66" s="120"/>
      <c r="VVX66" s="120"/>
      <c r="VVY66" s="120"/>
      <c r="VVZ66" s="120"/>
      <c r="VWA66" s="120"/>
      <c r="VWB66" s="120"/>
      <c r="VWC66" s="120"/>
      <c r="VWD66" s="120"/>
      <c r="VWE66" s="120"/>
      <c r="VWF66" s="120"/>
      <c r="VWG66" s="120"/>
      <c r="VWH66" s="120"/>
      <c r="VWI66" s="120"/>
      <c r="VWJ66" s="120"/>
      <c r="VWK66" s="120"/>
      <c r="VWL66" s="120"/>
      <c r="VWM66" s="120"/>
      <c r="VWN66" s="120"/>
      <c r="VWO66" s="120"/>
      <c r="VWP66" s="120"/>
      <c r="VWQ66" s="120"/>
      <c r="VWR66" s="120"/>
      <c r="VWS66" s="120"/>
      <c r="VWT66" s="120"/>
      <c r="VWU66" s="120"/>
      <c r="VWV66" s="120"/>
      <c r="VWW66" s="120"/>
      <c r="VWX66" s="120"/>
      <c r="VWY66" s="120"/>
      <c r="VWZ66" s="120"/>
      <c r="VXA66" s="120"/>
      <c r="VXB66" s="120"/>
      <c r="VXC66" s="120"/>
      <c r="VXD66" s="120"/>
      <c r="VXE66" s="120"/>
      <c r="VXF66" s="120"/>
      <c r="VXG66" s="120"/>
      <c r="VXH66" s="120"/>
      <c r="VXI66" s="120"/>
      <c r="VXJ66" s="120"/>
      <c r="VXK66" s="120"/>
      <c r="VXL66" s="120"/>
      <c r="VXM66" s="120"/>
      <c r="VXN66" s="120"/>
      <c r="VXO66" s="120"/>
      <c r="VXP66" s="120"/>
      <c r="VXQ66" s="120"/>
      <c r="VXR66" s="120"/>
      <c r="VXS66" s="120"/>
      <c r="VXT66" s="120"/>
      <c r="VXU66" s="120"/>
      <c r="VXV66" s="120"/>
      <c r="VXW66" s="120"/>
      <c r="VXX66" s="120"/>
      <c r="VXY66" s="120"/>
      <c r="VXZ66" s="120"/>
      <c r="VYA66" s="120"/>
      <c r="VYB66" s="120"/>
      <c r="VYC66" s="120"/>
      <c r="VYD66" s="120"/>
      <c r="VYE66" s="120"/>
      <c r="VYF66" s="120"/>
      <c r="VYG66" s="120"/>
      <c r="VYH66" s="120"/>
      <c r="VYI66" s="120"/>
      <c r="VYJ66" s="120"/>
      <c r="VYK66" s="120"/>
      <c r="VYL66" s="120"/>
      <c r="VYM66" s="120"/>
      <c r="VYN66" s="120"/>
      <c r="VYO66" s="120"/>
      <c r="VYP66" s="120"/>
      <c r="VYQ66" s="120"/>
      <c r="VYR66" s="120"/>
      <c r="VYS66" s="120"/>
      <c r="VYT66" s="120"/>
      <c r="VYU66" s="120"/>
      <c r="VYV66" s="120"/>
      <c r="VYW66" s="120"/>
      <c r="VYX66" s="120"/>
      <c r="VYY66" s="120"/>
      <c r="VYZ66" s="120"/>
      <c r="VZA66" s="120"/>
      <c r="VZB66" s="120"/>
      <c r="VZC66" s="120"/>
      <c r="VZD66" s="120"/>
      <c r="VZE66" s="120"/>
      <c r="VZF66" s="120"/>
      <c r="VZG66" s="120"/>
      <c r="VZH66" s="120"/>
      <c r="VZI66" s="120"/>
      <c r="VZJ66" s="120"/>
      <c r="VZK66" s="120"/>
      <c r="VZL66" s="120"/>
      <c r="VZM66" s="120"/>
      <c r="VZN66" s="120"/>
      <c r="VZO66" s="120"/>
      <c r="VZP66" s="120"/>
      <c r="VZQ66" s="120"/>
      <c r="VZR66" s="120"/>
      <c r="VZS66" s="120"/>
      <c r="VZT66" s="120"/>
      <c r="VZU66" s="120"/>
      <c r="VZV66" s="120"/>
      <c r="VZW66" s="120"/>
      <c r="VZX66" s="120"/>
      <c r="VZY66" s="120"/>
      <c r="VZZ66" s="120"/>
      <c r="WAA66" s="120"/>
      <c r="WAB66" s="120"/>
      <c r="WAC66" s="120"/>
      <c r="WAD66" s="120"/>
      <c r="WAE66" s="120"/>
      <c r="WAF66" s="120"/>
      <c r="WAG66" s="120"/>
      <c r="WAH66" s="120"/>
      <c r="WAI66" s="120"/>
      <c r="WAJ66" s="120"/>
      <c r="WAK66" s="120"/>
      <c r="WAL66" s="120"/>
      <c r="WAM66" s="120"/>
      <c r="WAN66" s="120"/>
      <c r="WAO66" s="120"/>
      <c r="WAP66" s="120"/>
      <c r="WAQ66" s="120"/>
      <c r="WAR66" s="120"/>
      <c r="WAS66" s="120"/>
      <c r="WAT66" s="120"/>
      <c r="WAU66" s="120"/>
      <c r="WAV66" s="120"/>
      <c r="WAW66" s="120"/>
      <c r="WAX66" s="120"/>
      <c r="WAY66" s="120"/>
      <c r="WAZ66" s="120"/>
      <c r="WBA66" s="120"/>
      <c r="WBB66" s="120"/>
      <c r="WBC66" s="120"/>
      <c r="WBD66" s="120"/>
      <c r="WBE66" s="120"/>
      <c r="WBF66" s="120"/>
      <c r="WBG66" s="120"/>
      <c r="WBH66" s="120"/>
      <c r="WBI66" s="120"/>
      <c r="WBJ66" s="120"/>
      <c r="WBK66" s="120"/>
      <c r="WBL66" s="120"/>
      <c r="WBM66" s="120"/>
      <c r="WBN66" s="120"/>
      <c r="WBO66" s="120"/>
      <c r="WBP66" s="120"/>
      <c r="WBQ66" s="120"/>
      <c r="WBR66" s="120"/>
      <c r="WBS66" s="120"/>
      <c r="WBT66" s="120"/>
      <c r="WBU66" s="120"/>
      <c r="WBV66" s="120"/>
      <c r="WBW66" s="120"/>
      <c r="WBX66" s="120"/>
      <c r="WBY66" s="120"/>
      <c r="WBZ66" s="120"/>
      <c r="WCA66" s="120"/>
      <c r="WCB66" s="120"/>
      <c r="WCC66" s="120"/>
      <c r="WCD66" s="120"/>
      <c r="WCE66" s="120"/>
      <c r="WCF66" s="120"/>
      <c r="WCG66" s="120"/>
      <c r="WCH66" s="120"/>
      <c r="WCI66" s="120"/>
      <c r="WCJ66" s="120"/>
      <c r="WCK66" s="120"/>
      <c r="WCL66" s="120"/>
      <c r="WCM66" s="120"/>
      <c r="WCN66" s="120"/>
      <c r="WCO66" s="120"/>
      <c r="WCP66" s="120"/>
      <c r="WCQ66" s="120"/>
      <c r="WCR66" s="120"/>
      <c r="WCS66" s="120"/>
      <c r="WCT66" s="120"/>
      <c r="WCU66" s="120"/>
      <c r="WCV66" s="120"/>
      <c r="WCW66" s="120"/>
      <c r="WCX66" s="120"/>
      <c r="WCY66" s="120"/>
      <c r="WCZ66" s="120"/>
      <c r="WDA66" s="120"/>
      <c r="WDB66" s="120"/>
      <c r="WDC66" s="120"/>
      <c r="WDD66" s="120"/>
      <c r="WDE66" s="120"/>
      <c r="WDF66" s="120"/>
      <c r="WDG66" s="120"/>
      <c r="WDH66" s="120"/>
      <c r="WDI66" s="120"/>
      <c r="WDJ66" s="120"/>
      <c r="WDK66" s="120"/>
      <c r="WDL66" s="120"/>
      <c r="WDM66" s="120"/>
      <c r="WDN66" s="120"/>
      <c r="WDO66" s="120"/>
      <c r="WDP66" s="120"/>
      <c r="WDQ66" s="120"/>
      <c r="WDR66" s="120"/>
      <c r="WDS66" s="120"/>
      <c r="WDT66" s="120"/>
      <c r="WDU66" s="120"/>
      <c r="WDV66" s="120"/>
      <c r="WDW66" s="120"/>
      <c r="WDX66" s="120"/>
      <c r="WDY66" s="120"/>
      <c r="WDZ66" s="120"/>
      <c r="WEA66" s="120"/>
      <c r="WEB66" s="120"/>
      <c r="WEC66" s="120"/>
      <c r="WED66" s="120"/>
      <c r="WEE66" s="120"/>
      <c r="WEF66" s="120"/>
      <c r="WEG66" s="120"/>
      <c r="WEH66" s="120"/>
      <c r="WEI66" s="120"/>
      <c r="WEJ66" s="120"/>
      <c r="WEK66" s="120"/>
      <c r="WEL66" s="120"/>
      <c r="WEM66" s="120"/>
      <c r="WEN66" s="120"/>
      <c r="WEO66" s="120"/>
      <c r="WEP66" s="120"/>
      <c r="WEQ66" s="120"/>
      <c r="WER66" s="120"/>
      <c r="WES66" s="120"/>
      <c r="WET66" s="120"/>
      <c r="WEU66" s="120"/>
      <c r="WEV66" s="120"/>
      <c r="WEW66" s="120"/>
      <c r="WEX66" s="120"/>
      <c r="WEY66" s="120"/>
      <c r="WEZ66" s="120"/>
      <c r="WFA66" s="120"/>
      <c r="WFB66" s="120"/>
      <c r="WFC66" s="120"/>
      <c r="WFD66" s="120"/>
      <c r="WFE66" s="120"/>
      <c r="WFF66" s="120"/>
      <c r="WFG66" s="120"/>
      <c r="WFH66" s="120"/>
      <c r="WFI66" s="120"/>
      <c r="WFJ66" s="120"/>
      <c r="WFK66" s="120"/>
      <c r="WFL66" s="120"/>
      <c r="WFM66" s="120"/>
      <c r="WFN66" s="120"/>
      <c r="WFO66" s="120"/>
      <c r="WFP66" s="120"/>
      <c r="WFQ66" s="120"/>
      <c r="WFR66" s="120"/>
      <c r="WFS66" s="120"/>
      <c r="WFT66" s="120"/>
      <c r="WFU66" s="120"/>
      <c r="WFV66" s="120"/>
      <c r="WFW66" s="120"/>
      <c r="WFX66" s="120"/>
      <c r="WFY66" s="120"/>
      <c r="WFZ66" s="120"/>
      <c r="WGA66" s="120"/>
      <c r="WGB66" s="120"/>
      <c r="WGC66" s="120"/>
      <c r="WGD66" s="120"/>
      <c r="WGE66" s="120"/>
      <c r="WGF66" s="120"/>
      <c r="WGG66" s="120"/>
      <c r="WGH66" s="120"/>
      <c r="WGI66" s="120"/>
      <c r="WGJ66" s="120"/>
      <c r="WGK66" s="120"/>
      <c r="WGL66" s="120"/>
      <c r="WGM66" s="120"/>
      <c r="WGN66" s="120"/>
      <c r="WGO66" s="120"/>
      <c r="WGP66" s="120"/>
      <c r="WGQ66" s="120"/>
      <c r="WGR66" s="120"/>
      <c r="WGS66" s="120"/>
      <c r="WGT66" s="120"/>
      <c r="WGU66" s="120"/>
      <c r="WGV66" s="120"/>
      <c r="WGW66" s="120"/>
      <c r="WGX66" s="120"/>
      <c r="WGY66" s="120"/>
      <c r="WGZ66" s="120"/>
      <c r="WHA66" s="120"/>
      <c r="WHB66" s="120"/>
      <c r="WHC66" s="120"/>
      <c r="WHD66" s="120"/>
      <c r="WHE66" s="120"/>
      <c r="WHF66" s="120"/>
      <c r="WHG66" s="120"/>
      <c r="WHH66" s="120"/>
      <c r="WHI66" s="120"/>
      <c r="WHJ66" s="120"/>
      <c r="WHK66" s="120"/>
      <c r="WHL66" s="120"/>
      <c r="WHM66" s="120"/>
      <c r="WHN66" s="120"/>
      <c r="WHO66" s="120"/>
      <c r="WHP66" s="120"/>
      <c r="WHQ66" s="120"/>
      <c r="WHR66" s="120"/>
      <c r="WHS66" s="120"/>
      <c r="WHT66" s="120"/>
      <c r="WHU66" s="120"/>
      <c r="WHV66" s="120"/>
      <c r="WHW66" s="120"/>
      <c r="WHX66" s="120"/>
      <c r="WHY66" s="120"/>
      <c r="WHZ66" s="120"/>
      <c r="WIA66" s="120"/>
      <c r="WIB66" s="120"/>
      <c r="WIC66" s="120"/>
      <c r="WID66" s="120"/>
      <c r="WIE66" s="120"/>
      <c r="WIF66" s="120"/>
      <c r="WIG66" s="120"/>
      <c r="WIH66" s="120"/>
      <c r="WII66" s="120"/>
      <c r="WIJ66" s="120"/>
      <c r="WIK66" s="120"/>
      <c r="WIL66" s="120"/>
      <c r="WIM66" s="120"/>
      <c r="WIN66" s="120"/>
      <c r="WIO66" s="120"/>
      <c r="WIP66" s="120"/>
      <c r="WIQ66" s="120"/>
      <c r="WIR66" s="120"/>
      <c r="WIS66" s="120"/>
      <c r="WIT66" s="120"/>
      <c r="WIU66" s="120"/>
      <c r="WIV66" s="120"/>
      <c r="WIW66" s="120"/>
      <c r="WIX66" s="120"/>
      <c r="WIY66" s="120"/>
      <c r="WIZ66" s="120"/>
      <c r="WJA66" s="120"/>
      <c r="WJB66" s="120"/>
      <c r="WJC66" s="120"/>
      <c r="WJD66" s="120"/>
      <c r="WJE66" s="120"/>
      <c r="WJF66" s="120"/>
      <c r="WJG66" s="120"/>
      <c r="WJH66" s="120"/>
      <c r="WJI66" s="120"/>
      <c r="WJJ66" s="120"/>
      <c r="WJK66" s="120"/>
      <c r="WJL66" s="120"/>
      <c r="WJM66" s="120"/>
      <c r="WJN66" s="120"/>
      <c r="WJO66" s="120"/>
      <c r="WJP66" s="120"/>
      <c r="WJQ66" s="120"/>
      <c r="WJR66" s="120"/>
      <c r="WJS66" s="120"/>
      <c r="WJT66" s="120"/>
      <c r="WJU66" s="120"/>
      <c r="WJV66" s="120"/>
      <c r="WJW66" s="120"/>
      <c r="WJX66" s="120"/>
      <c r="WJY66" s="120"/>
      <c r="WJZ66" s="120"/>
      <c r="WKA66" s="120"/>
      <c r="WKB66" s="120"/>
      <c r="WKC66" s="120"/>
      <c r="WKD66" s="120"/>
      <c r="WKE66" s="120"/>
      <c r="WKF66" s="120"/>
      <c r="WKG66" s="120"/>
      <c r="WKH66" s="120"/>
      <c r="WKI66" s="120"/>
      <c r="WKJ66" s="120"/>
      <c r="WKK66" s="120"/>
      <c r="WKL66" s="120"/>
      <c r="WKM66" s="120"/>
      <c r="WKN66" s="120"/>
      <c r="WKO66" s="120"/>
      <c r="WKP66" s="120"/>
      <c r="WKQ66" s="120"/>
      <c r="WKR66" s="120"/>
      <c r="WKS66" s="120"/>
      <c r="WKT66" s="120"/>
      <c r="WKU66" s="120"/>
      <c r="WKV66" s="120"/>
      <c r="WKW66" s="120"/>
      <c r="WKX66" s="120"/>
      <c r="WKY66" s="120"/>
      <c r="WKZ66" s="120"/>
      <c r="WLA66" s="120"/>
      <c r="WLB66" s="120"/>
      <c r="WLC66" s="120"/>
      <c r="WLD66" s="120"/>
      <c r="WLE66" s="120"/>
      <c r="WLF66" s="120"/>
      <c r="WLG66" s="120"/>
      <c r="WLH66" s="120"/>
      <c r="WLI66" s="120"/>
      <c r="WLJ66" s="120"/>
      <c r="WLK66" s="120"/>
      <c r="WLL66" s="120"/>
      <c r="WLM66" s="120"/>
      <c r="WLN66" s="120"/>
      <c r="WLO66" s="120"/>
      <c r="WLP66" s="120"/>
      <c r="WLQ66" s="120"/>
      <c r="WLR66" s="120"/>
      <c r="WLS66" s="120"/>
      <c r="WLT66" s="120"/>
      <c r="WLU66" s="120"/>
      <c r="WLV66" s="120"/>
      <c r="WLW66" s="120"/>
      <c r="WLX66" s="120"/>
      <c r="WLY66" s="120"/>
      <c r="WLZ66" s="120"/>
      <c r="WMA66" s="120"/>
      <c r="WMB66" s="120"/>
      <c r="WMC66" s="120"/>
      <c r="WMD66" s="120"/>
      <c r="WME66" s="120"/>
      <c r="WMF66" s="120"/>
      <c r="WMG66" s="120"/>
      <c r="WMH66" s="120"/>
      <c r="WMI66" s="120"/>
      <c r="WMJ66" s="120"/>
      <c r="WMK66" s="120"/>
      <c r="WML66" s="120"/>
      <c r="WMM66" s="120"/>
      <c r="WMN66" s="120"/>
      <c r="WMO66" s="120"/>
      <c r="WMP66" s="120"/>
      <c r="WMQ66" s="120"/>
      <c r="WMR66" s="120"/>
      <c r="WMS66" s="120"/>
      <c r="WMT66" s="120"/>
      <c r="WMU66" s="120"/>
      <c r="WMV66" s="120"/>
      <c r="WMW66" s="120"/>
      <c r="WMX66" s="120"/>
      <c r="WMY66" s="120"/>
      <c r="WMZ66" s="120"/>
      <c r="WNA66" s="120"/>
      <c r="WNB66" s="120"/>
      <c r="WNC66" s="120"/>
      <c r="WND66" s="120"/>
      <c r="WNE66" s="120"/>
      <c r="WNF66" s="120"/>
      <c r="WNG66" s="120"/>
      <c r="WNH66" s="120"/>
      <c r="WNI66" s="120"/>
      <c r="WNJ66" s="120"/>
      <c r="WNK66" s="120"/>
      <c r="WNL66" s="120"/>
      <c r="WNM66" s="120"/>
      <c r="WNN66" s="120"/>
      <c r="WNO66" s="120"/>
      <c r="WNP66" s="120"/>
      <c r="WNQ66" s="120"/>
      <c r="WNR66" s="120"/>
      <c r="WNS66" s="120"/>
      <c r="WNT66" s="120"/>
      <c r="WNU66" s="120"/>
      <c r="WNV66" s="120"/>
      <c r="WNW66" s="120"/>
      <c r="WNX66" s="120"/>
      <c r="WNY66" s="120"/>
      <c r="WNZ66" s="120"/>
      <c r="WOA66" s="120"/>
      <c r="WOB66" s="120"/>
      <c r="WOC66" s="120"/>
      <c r="WOD66" s="120"/>
      <c r="WOE66" s="120"/>
      <c r="WOF66" s="120"/>
      <c r="WOG66" s="120"/>
      <c r="WOH66" s="120"/>
      <c r="WOI66" s="120"/>
      <c r="WOJ66" s="120"/>
      <c r="WOK66" s="120"/>
      <c r="WOL66" s="120"/>
      <c r="WOM66" s="120"/>
      <c r="WON66" s="120"/>
      <c r="WOO66" s="120"/>
      <c r="WOP66" s="120"/>
      <c r="WOQ66" s="120"/>
      <c r="WOR66" s="120"/>
      <c r="WOS66" s="120"/>
      <c r="WOT66" s="120"/>
      <c r="WOU66" s="120"/>
      <c r="WOV66" s="120"/>
      <c r="WOW66" s="120"/>
      <c r="WOX66" s="120"/>
      <c r="WOY66" s="120"/>
      <c r="WOZ66" s="120"/>
      <c r="WPA66" s="120"/>
      <c r="WPB66" s="120"/>
      <c r="WPC66" s="120"/>
      <c r="WPD66" s="120"/>
      <c r="WPE66" s="120"/>
      <c r="WPF66" s="120"/>
      <c r="WPG66" s="120"/>
      <c r="WPH66" s="120"/>
      <c r="WPI66" s="120"/>
      <c r="WPJ66" s="120"/>
      <c r="WPK66" s="120"/>
      <c r="WPL66" s="120"/>
      <c r="WPM66" s="120"/>
      <c r="WPN66" s="120"/>
      <c r="WPO66" s="120"/>
      <c r="WPP66" s="120"/>
      <c r="WPQ66" s="120"/>
      <c r="WPR66" s="120"/>
      <c r="WPS66" s="120"/>
      <c r="WPT66" s="120"/>
      <c r="WPU66" s="120"/>
      <c r="WPV66" s="120"/>
      <c r="WPW66" s="120"/>
      <c r="WPX66" s="120"/>
      <c r="WPY66" s="120"/>
      <c r="WPZ66" s="120"/>
      <c r="WQA66" s="120"/>
      <c r="WQB66" s="120"/>
      <c r="WQC66" s="120"/>
      <c r="WQD66" s="120"/>
      <c r="WQE66" s="120"/>
      <c r="WQF66" s="120"/>
      <c r="WQG66" s="120"/>
      <c r="WQH66" s="120"/>
      <c r="WQI66" s="120"/>
      <c r="WQJ66" s="120"/>
      <c r="WQK66" s="120"/>
      <c r="WQL66" s="120"/>
      <c r="WQM66" s="120"/>
      <c r="WQN66" s="120"/>
      <c r="WQO66" s="120"/>
      <c r="WQP66" s="120"/>
      <c r="WQQ66" s="120"/>
      <c r="WQR66" s="120"/>
      <c r="WQS66" s="120"/>
      <c r="WQT66" s="120"/>
      <c r="WQU66" s="120"/>
      <c r="WQV66" s="120"/>
      <c r="WQW66" s="120"/>
      <c r="WQX66" s="120"/>
      <c r="WQY66" s="120"/>
      <c r="WQZ66" s="120"/>
      <c r="WRA66" s="120"/>
      <c r="WRB66" s="120"/>
      <c r="WRC66" s="120"/>
      <c r="WRD66" s="120"/>
      <c r="WRE66" s="120"/>
      <c r="WRF66" s="120"/>
      <c r="WRG66" s="120"/>
      <c r="WRH66" s="120"/>
      <c r="WRI66" s="120"/>
      <c r="WRJ66" s="120"/>
      <c r="WRK66" s="120"/>
      <c r="WRL66" s="120"/>
      <c r="WRM66" s="120"/>
      <c r="WRN66" s="120"/>
      <c r="WRO66" s="120"/>
      <c r="WRP66" s="120"/>
      <c r="WRQ66" s="120"/>
      <c r="WRR66" s="120"/>
      <c r="WRS66" s="120"/>
      <c r="WRT66" s="120"/>
      <c r="WRU66" s="120"/>
      <c r="WRV66" s="120"/>
      <c r="WRW66" s="120"/>
      <c r="WRX66" s="120"/>
      <c r="WRY66" s="120"/>
      <c r="WRZ66" s="120"/>
      <c r="WSA66" s="120"/>
      <c r="WSB66" s="120"/>
      <c r="WSC66" s="120"/>
      <c r="WSD66" s="120"/>
      <c r="WSE66" s="120"/>
      <c r="WSF66" s="120"/>
      <c r="WSG66" s="120"/>
      <c r="WSH66" s="120"/>
      <c r="WSI66" s="120"/>
      <c r="WSJ66" s="120"/>
      <c r="WSK66" s="120"/>
      <c r="WSL66" s="120"/>
      <c r="WSM66" s="120"/>
      <c r="WSN66" s="120"/>
      <c r="WSO66" s="120"/>
      <c r="WSP66" s="120"/>
      <c r="WSQ66" s="120"/>
      <c r="WSR66" s="120"/>
      <c r="WSS66" s="120"/>
      <c r="WST66" s="120"/>
      <c r="WSU66" s="120"/>
      <c r="WSV66" s="120"/>
      <c r="WSW66" s="120"/>
      <c r="WSX66" s="120"/>
      <c r="WSY66" s="120"/>
      <c r="WSZ66" s="120"/>
      <c r="WTA66" s="120"/>
      <c r="WTB66" s="120"/>
      <c r="WTC66" s="120"/>
      <c r="WTD66" s="120"/>
      <c r="WTE66" s="120"/>
      <c r="WTF66" s="120"/>
      <c r="WTG66" s="120"/>
      <c r="WTH66" s="120"/>
      <c r="WTI66" s="120"/>
      <c r="WTJ66" s="120"/>
      <c r="WTK66" s="120"/>
      <c r="WTL66" s="120"/>
      <c r="WTM66" s="120"/>
      <c r="WTN66" s="120"/>
      <c r="WTO66" s="120"/>
      <c r="WTP66" s="120"/>
      <c r="WTQ66" s="120"/>
      <c r="WTR66" s="120"/>
      <c r="WTS66" s="120"/>
      <c r="WTT66" s="120"/>
      <c r="WTU66" s="120"/>
      <c r="WTV66" s="120"/>
      <c r="WTW66" s="120"/>
      <c r="WTX66" s="120"/>
      <c r="WTY66" s="120"/>
      <c r="WTZ66" s="120"/>
      <c r="WUA66" s="120"/>
      <c r="WUB66" s="120"/>
      <c r="WUC66" s="120"/>
      <c r="WUD66" s="120"/>
      <c r="WUE66" s="120"/>
      <c r="WUF66" s="120"/>
      <c r="WUG66" s="120"/>
      <c r="WUH66" s="120"/>
      <c r="WUI66" s="120"/>
      <c r="WUJ66" s="120"/>
      <c r="WUK66" s="120"/>
      <c r="WUL66" s="120"/>
      <c r="WUM66" s="120"/>
      <c r="WUN66" s="120"/>
      <c r="WUO66" s="120"/>
      <c r="WUP66" s="120"/>
      <c r="WUQ66" s="120"/>
      <c r="WUR66" s="120"/>
      <c r="WUS66" s="120"/>
      <c r="WUT66" s="120"/>
      <c r="WUU66" s="120"/>
      <c r="WUV66" s="120"/>
      <c r="WUW66" s="120"/>
      <c r="WUX66" s="120"/>
      <c r="WUY66" s="120"/>
      <c r="WUZ66" s="120"/>
      <c r="WVA66" s="120"/>
      <c r="WVB66" s="120"/>
      <c r="WVC66" s="120"/>
      <c r="WVD66" s="120"/>
      <c r="WVE66" s="120"/>
      <c r="WVF66" s="120"/>
      <c r="WVG66" s="120"/>
      <c r="WVH66" s="120"/>
      <c r="WVI66" s="120"/>
      <c r="WVJ66" s="120"/>
    </row>
    <row r="67" spans="2:16130" s="118" customFormat="1" ht="9" hidden="1" customHeight="1">
      <c r="B67" s="119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120"/>
      <c r="AM67" s="120"/>
      <c r="AN67" s="120"/>
      <c r="AO67" s="120"/>
      <c r="AP67" s="120"/>
      <c r="AQ67" s="120"/>
      <c r="AR67" s="120"/>
      <c r="AS67" s="120"/>
      <c r="AT67" s="120"/>
      <c r="AU67" s="120"/>
      <c r="AV67" s="120"/>
      <c r="AW67" s="120"/>
      <c r="AX67" s="120"/>
      <c r="AY67" s="120"/>
      <c r="AZ67" s="120"/>
      <c r="BA67" s="120"/>
      <c r="BB67" s="120"/>
      <c r="BC67" s="120"/>
      <c r="BD67" s="120"/>
      <c r="BE67" s="120"/>
      <c r="BF67" s="120"/>
      <c r="BG67" s="120"/>
      <c r="BH67" s="120"/>
      <c r="BI67" s="120"/>
      <c r="BJ67" s="120"/>
      <c r="BK67" s="120"/>
      <c r="BL67" s="120"/>
      <c r="BM67" s="120"/>
      <c r="BN67" s="120"/>
      <c r="BO67" s="120"/>
      <c r="BP67" s="120"/>
      <c r="BQ67" s="120"/>
      <c r="BR67" s="120"/>
      <c r="BS67" s="120"/>
      <c r="BT67" s="120"/>
      <c r="BU67" s="120"/>
      <c r="BV67" s="120"/>
      <c r="BW67" s="120"/>
      <c r="BX67" s="120"/>
      <c r="BY67" s="120"/>
      <c r="BZ67" s="120"/>
      <c r="CA67" s="120"/>
      <c r="CB67" s="120"/>
      <c r="CC67" s="120"/>
      <c r="CD67" s="120"/>
      <c r="CE67" s="120"/>
      <c r="CF67" s="120"/>
      <c r="CG67" s="120"/>
      <c r="CH67" s="120"/>
      <c r="CI67" s="120"/>
      <c r="CJ67" s="120"/>
      <c r="CK67" s="120"/>
      <c r="CL67" s="120"/>
      <c r="CM67" s="120"/>
      <c r="CN67" s="120"/>
      <c r="CO67" s="120"/>
      <c r="CP67" s="120"/>
      <c r="CQ67" s="120"/>
      <c r="CR67" s="120"/>
      <c r="CS67" s="120"/>
      <c r="CT67" s="120"/>
      <c r="CU67" s="120"/>
      <c r="CV67" s="120"/>
      <c r="CW67" s="120"/>
      <c r="CX67" s="120"/>
      <c r="CY67" s="120"/>
      <c r="CZ67" s="120"/>
      <c r="DA67" s="120"/>
      <c r="DB67" s="120"/>
      <c r="DC67" s="120"/>
      <c r="DD67" s="120"/>
      <c r="DE67" s="120"/>
      <c r="DF67" s="120"/>
      <c r="DG67" s="120"/>
      <c r="DH67" s="120"/>
      <c r="DI67" s="120"/>
      <c r="DJ67" s="120"/>
      <c r="DK67" s="120"/>
      <c r="DL67" s="120"/>
      <c r="DM67" s="120"/>
      <c r="DN67" s="120"/>
      <c r="DO67" s="120"/>
      <c r="DP67" s="120"/>
      <c r="DQ67" s="120"/>
      <c r="DR67" s="120"/>
      <c r="DS67" s="120"/>
      <c r="DT67" s="120"/>
      <c r="DU67" s="120"/>
      <c r="DV67" s="120"/>
      <c r="DW67" s="120"/>
      <c r="DX67" s="120"/>
      <c r="DY67" s="120"/>
      <c r="DZ67" s="120"/>
      <c r="EA67" s="120"/>
      <c r="EB67" s="120"/>
      <c r="EC67" s="120"/>
      <c r="ED67" s="120"/>
      <c r="EE67" s="120"/>
      <c r="EF67" s="120"/>
      <c r="EG67" s="120"/>
      <c r="EH67" s="120"/>
      <c r="EI67" s="120"/>
      <c r="EJ67" s="120"/>
      <c r="EK67" s="120"/>
      <c r="EL67" s="120"/>
      <c r="EM67" s="120"/>
      <c r="EN67" s="120"/>
      <c r="EO67" s="120"/>
      <c r="EP67" s="120"/>
      <c r="EQ67" s="120"/>
      <c r="ER67" s="120"/>
      <c r="ES67" s="120"/>
      <c r="ET67" s="120"/>
      <c r="EU67" s="120"/>
      <c r="EV67" s="120"/>
      <c r="EW67" s="120"/>
      <c r="EX67" s="120"/>
      <c r="EY67" s="120"/>
      <c r="EZ67" s="120"/>
      <c r="FA67" s="120"/>
      <c r="FB67" s="120"/>
      <c r="FC67" s="120"/>
      <c r="FD67" s="120"/>
      <c r="FE67" s="120"/>
      <c r="FF67" s="120"/>
      <c r="FG67" s="120"/>
      <c r="FH67" s="120"/>
      <c r="FI67" s="120"/>
      <c r="FJ67" s="120"/>
      <c r="FK67" s="120"/>
      <c r="FL67" s="120"/>
      <c r="FM67" s="120"/>
      <c r="FN67" s="120"/>
      <c r="FO67" s="120"/>
      <c r="FP67" s="120"/>
      <c r="FQ67" s="120"/>
      <c r="FR67" s="120"/>
      <c r="FS67" s="120"/>
      <c r="FT67" s="120"/>
      <c r="FU67" s="120"/>
      <c r="FV67" s="120"/>
      <c r="FW67" s="120"/>
      <c r="FX67" s="120"/>
      <c r="FY67" s="120"/>
      <c r="FZ67" s="120"/>
      <c r="GA67" s="120"/>
      <c r="GB67" s="120"/>
      <c r="GC67" s="120"/>
      <c r="GD67" s="120"/>
      <c r="GE67" s="120"/>
      <c r="GF67" s="120"/>
      <c r="GG67" s="120"/>
      <c r="GH67" s="120"/>
      <c r="GI67" s="120"/>
      <c r="GJ67" s="120"/>
      <c r="GK67" s="120"/>
      <c r="GL67" s="120"/>
      <c r="GM67" s="120"/>
      <c r="GN67" s="120"/>
      <c r="GO67" s="120"/>
      <c r="GP67" s="120"/>
      <c r="GQ67" s="120"/>
      <c r="GR67" s="120"/>
      <c r="GS67" s="120"/>
      <c r="GT67" s="120"/>
      <c r="GU67" s="120"/>
      <c r="GV67" s="120"/>
      <c r="GW67" s="120"/>
      <c r="GX67" s="120"/>
      <c r="GY67" s="120"/>
      <c r="GZ67" s="120"/>
      <c r="HA67" s="120"/>
      <c r="HB67" s="120"/>
      <c r="HC67" s="120"/>
      <c r="HD67" s="120"/>
      <c r="HE67" s="120"/>
      <c r="HF67" s="120"/>
      <c r="HG67" s="120"/>
      <c r="HH67" s="120"/>
      <c r="HI67" s="120"/>
      <c r="HJ67" s="120"/>
      <c r="HK67" s="120"/>
      <c r="HL67" s="120"/>
      <c r="HM67" s="120"/>
      <c r="HN67" s="120"/>
      <c r="HO67" s="120"/>
      <c r="HP67" s="120"/>
      <c r="HQ67" s="120"/>
      <c r="HR67" s="120"/>
      <c r="HS67" s="120"/>
      <c r="HT67" s="120"/>
      <c r="HU67" s="120"/>
      <c r="HV67" s="120"/>
      <c r="HW67" s="120"/>
      <c r="HX67" s="120"/>
      <c r="HY67" s="120"/>
      <c r="HZ67" s="120"/>
      <c r="IA67" s="120"/>
      <c r="IB67" s="120"/>
      <c r="IC67" s="120"/>
      <c r="ID67" s="120"/>
      <c r="IE67" s="120"/>
      <c r="IF67" s="120"/>
      <c r="IG67" s="120"/>
      <c r="IH67" s="120"/>
      <c r="II67" s="120"/>
      <c r="IJ67" s="120"/>
      <c r="IK67" s="120"/>
      <c r="IL67" s="120"/>
      <c r="IM67" s="120"/>
      <c r="IN67" s="120"/>
      <c r="IO67" s="120"/>
      <c r="IP67" s="120"/>
      <c r="IQ67" s="120"/>
      <c r="IR67" s="120"/>
      <c r="IS67" s="120"/>
      <c r="IT67" s="120"/>
      <c r="IU67" s="120"/>
      <c r="IV67" s="120"/>
      <c r="IW67" s="120"/>
      <c r="IX67" s="120"/>
      <c r="IY67" s="120"/>
      <c r="IZ67" s="120"/>
      <c r="JA67" s="120"/>
      <c r="JB67" s="120"/>
      <c r="JC67" s="120"/>
      <c r="JD67" s="120"/>
      <c r="JE67" s="120"/>
      <c r="JF67" s="120"/>
      <c r="JG67" s="120"/>
      <c r="JH67" s="120"/>
      <c r="JI67" s="120"/>
      <c r="JJ67" s="120"/>
      <c r="JK67" s="120"/>
      <c r="JL67" s="120"/>
      <c r="JM67" s="120"/>
      <c r="JN67" s="120"/>
      <c r="JO67" s="120"/>
      <c r="JP67" s="120"/>
      <c r="JQ67" s="120"/>
      <c r="JR67" s="120"/>
      <c r="JS67" s="120"/>
      <c r="JT67" s="120"/>
      <c r="JU67" s="120"/>
      <c r="JV67" s="120"/>
      <c r="JW67" s="120"/>
      <c r="JX67" s="120"/>
      <c r="JY67" s="120"/>
      <c r="JZ67" s="120"/>
      <c r="KA67" s="120"/>
      <c r="KB67" s="120"/>
      <c r="KC67" s="120"/>
      <c r="KD67" s="120"/>
      <c r="KE67" s="120"/>
      <c r="KF67" s="120"/>
      <c r="KG67" s="120"/>
      <c r="KH67" s="120"/>
      <c r="KI67" s="120"/>
      <c r="KJ67" s="120"/>
      <c r="KK67" s="120"/>
      <c r="KL67" s="120"/>
      <c r="KM67" s="120"/>
      <c r="KN67" s="120"/>
      <c r="KO67" s="120"/>
      <c r="KP67" s="120"/>
      <c r="KQ67" s="120"/>
      <c r="KR67" s="120"/>
      <c r="KS67" s="120"/>
      <c r="KT67" s="120"/>
      <c r="KU67" s="120"/>
      <c r="KV67" s="120"/>
      <c r="KW67" s="120"/>
      <c r="KX67" s="120"/>
      <c r="KY67" s="120"/>
      <c r="KZ67" s="120"/>
      <c r="LA67" s="120"/>
      <c r="LB67" s="120"/>
      <c r="LC67" s="120"/>
      <c r="LD67" s="120"/>
      <c r="LE67" s="120"/>
      <c r="LF67" s="120"/>
      <c r="LG67" s="120"/>
      <c r="LH67" s="120"/>
      <c r="LI67" s="120"/>
      <c r="LJ67" s="120"/>
      <c r="LK67" s="120"/>
      <c r="LL67" s="120"/>
      <c r="LM67" s="120"/>
      <c r="LN67" s="120"/>
      <c r="LO67" s="120"/>
      <c r="LP67" s="120"/>
      <c r="LQ67" s="120"/>
      <c r="LR67" s="120"/>
      <c r="LS67" s="120"/>
      <c r="LT67" s="120"/>
      <c r="LU67" s="120"/>
      <c r="LV67" s="120"/>
      <c r="LW67" s="120"/>
      <c r="LX67" s="120"/>
      <c r="LY67" s="120"/>
      <c r="LZ67" s="120"/>
      <c r="MA67" s="120"/>
      <c r="MB67" s="120"/>
      <c r="MC67" s="120"/>
      <c r="MD67" s="120"/>
      <c r="ME67" s="120"/>
      <c r="MF67" s="120"/>
      <c r="MG67" s="120"/>
      <c r="MH67" s="120"/>
      <c r="MI67" s="120"/>
      <c r="MJ67" s="120"/>
      <c r="MK67" s="120"/>
      <c r="ML67" s="120"/>
      <c r="MM67" s="120"/>
      <c r="MN67" s="120"/>
      <c r="MO67" s="120"/>
      <c r="MP67" s="120"/>
      <c r="MQ67" s="120"/>
      <c r="MR67" s="120"/>
      <c r="MS67" s="120"/>
      <c r="MT67" s="120"/>
      <c r="MU67" s="120"/>
      <c r="MV67" s="120"/>
      <c r="MW67" s="120"/>
      <c r="MX67" s="120"/>
      <c r="MY67" s="120"/>
      <c r="MZ67" s="120"/>
      <c r="NA67" s="120"/>
      <c r="NB67" s="120"/>
      <c r="NC67" s="120"/>
      <c r="ND67" s="120"/>
      <c r="NE67" s="120"/>
      <c r="NF67" s="120"/>
      <c r="NG67" s="120"/>
      <c r="NH67" s="120"/>
      <c r="NI67" s="120"/>
      <c r="NJ67" s="120"/>
      <c r="NK67" s="120"/>
      <c r="NL67" s="120"/>
      <c r="NM67" s="120"/>
      <c r="NN67" s="120"/>
      <c r="NO67" s="120"/>
      <c r="NP67" s="120"/>
      <c r="NQ67" s="120"/>
      <c r="NR67" s="120"/>
      <c r="NS67" s="120"/>
      <c r="NT67" s="120"/>
      <c r="NU67" s="120"/>
      <c r="NV67" s="120"/>
      <c r="NW67" s="120"/>
      <c r="NX67" s="120"/>
      <c r="NY67" s="120"/>
      <c r="NZ67" s="120"/>
      <c r="OA67" s="120"/>
      <c r="OB67" s="120"/>
      <c r="OC67" s="120"/>
      <c r="OD67" s="120"/>
      <c r="OE67" s="120"/>
      <c r="OF67" s="120"/>
      <c r="OG67" s="120"/>
      <c r="OH67" s="120"/>
      <c r="OI67" s="120"/>
      <c r="OJ67" s="120"/>
      <c r="OK67" s="120"/>
      <c r="OL67" s="120"/>
      <c r="OM67" s="120"/>
      <c r="ON67" s="120"/>
      <c r="OO67" s="120"/>
      <c r="OP67" s="120"/>
      <c r="OQ67" s="120"/>
      <c r="OR67" s="120"/>
      <c r="OS67" s="120"/>
      <c r="OT67" s="120"/>
      <c r="OU67" s="120"/>
      <c r="OV67" s="120"/>
      <c r="OW67" s="120"/>
      <c r="OX67" s="120"/>
      <c r="OY67" s="120"/>
      <c r="OZ67" s="120"/>
      <c r="PA67" s="120"/>
      <c r="PB67" s="120"/>
      <c r="PC67" s="120"/>
      <c r="PD67" s="120"/>
      <c r="PE67" s="120"/>
      <c r="PF67" s="120"/>
      <c r="PG67" s="120"/>
      <c r="PH67" s="120"/>
      <c r="PI67" s="120"/>
      <c r="PJ67" s="120"/>
      <c r="PK67" s="120"/>
      <c r="PL67" s="120"/>
      <c r="PM67" s="120"/>
      <c r="PN67" s="120"/>
      <c r="PO67" s="120"/>
      <c r="PP67" s="120"/>
      <c r="PQ67" s="120"/>
      <c r="PR67" s="120"/>
      <c r="PS67" s="120"/>
      <c r="PT67" s="120"/>
      <c r="PU67" s="120"/>
      <c r="PV67" s="120"/>
      <c r="PW67" s="120"/>
      <c r="PX67" s="120"/>
      <c r="PY67" s="120"/>
      <c r="PZ67" s="120"/>
      <c r="QA67" s="120"/>
      <c r="QB67" s="120"/>
      <c r="QC67" s="120"/>
      <c r="QD67" s="120"/>
      <c r="QE67" s="120"/>
      <c r="QF67" s="120"/>
      <c r="QG67" s="120"/>
      <c r="QH67" s="120"/>
      <c r="QI67" s="120"/>
      <c r="QJ67" s="120"/>
      <c r="QK67" s="120"/>
      <c r="QL67" s="120"/>
      <c r="QM67" s="120"/>
      <c r="QN67" s="120"/>
      <c r="QO67" s="120"/>
      <c r="QP67" s="120"/>
      <c r="QQ67" s="120"/>
      <c r="QR67" s="120"/>
      <c r="QS67" s="120"/>
      <c r="QT67" s="120"/>
      <c r="QU67" s="120"/>
      <c r="QV67" s="120"/>
      <c r="QW67" s="120"/>
      <c r="QX67" s="120"/>
      <c r="QY67" s="120"/>
      <c r="QZ67" s="120"/>
      <c r="RA67" s="120"/>
      <c r="RB67" s="120"/>
      <c r="RC67" s="120"/>
      <c r="RD67" s="120"/>
      <c r="RE67" s="120"/>
      <c r="RF67" s="120"/>
      <c r="RG67" s="120"/>
      <c r="RH67" s="120"/>
      <c r="RI67" s="120"/>
      <c r="RJ67" s="120"/>
      <c r="RK67" s="120"/>
      <c r="RL67" s="120"/>
      <c r="RM67" s="120"/>
      <c r="RN67" s="120"/>
      <c r="RO67" s="120"/>
      <c r="RP67" s="120"/>
      <c r="RQ67" s="120"/>
      <c r="RR67" s="120"/>
      <c r="RS67" s="120"/>
      <c r="RT67" s="120"/>
      <c r="RU67" s="120"/>
      <c r="RV67" s="120"/>
      <c r="RW67" s="120"/>
      <c r="RX67" s="120"/>
      <c r="RY67" s="120"/>
      <c r="RZ67" s="120"/>
      <c r="SA67" s="120"/>
      <c r="SB67" s="120"/>
      <c r="SC67" s="120"/>
      <c r="SD67" s="120"/>
      <c r="SE67" s="120"/>
      <c r="SF67" s="120"/>
      <c r="SG67" s="120"/>
      <c r="SH67" s="120"/>
      <c r="SI67" s="120"/>
      <c r="SJ67" s="120"/>
      <c r="SK67" s="120"/>
      <c r="SL67" s="120"/>
      <c r="SM67" s="120"/>
      <c r="SN67" s="120"/>
      <c r="SO67" s="120"/>
      <c r="SP67" s="120"/>
      <c r="SQ67" s="120"/>
      <c r="SR67" s="120"/>
      <c r="SS67" s="120"/>
      <c r="ST67" s="120"/>
      <c r="SU67" s="120"/>
      <c r="SV67" s="120"/>
      <c r="SW67" s="120"/>
      <c r="SX67" s="120"/>
      <c r="SY67" s="120"/>
      <c r="SZ67" s="120"/>
      <c r="TA67" s="120"/>
      <c r="TB67" s="120"/>
      <c r="TC67" s="120"/>
      <c r="TD67" s="120"/>
      <c r="TE67" s="120"/>
      <c r="TF67" s="120"/>
      <c r="TG67" s="120"/>
      <c r="TH67" s="120"/>
      <c r="TI67" s="120"/>
      <c r="TJ67" s="120"/>
      <c r="TK67" s="120"/>
      <c r="TL67" s="120"/>
      <c r="TM67" s="120"/>
      <c r="TN67" s="120"/>
      <c r="TO67" s="120"/>
      <c r="TP67" s="120"/>
      <c r="TQ67" s="120"/>
      <c r="TR67" s="120"/>
      <c r="TS67" s="120"/>
      <c r="TT67" s="120"/>
      <c r="TU67" s="120"/>
      <c r="TV67" s="120"/>
      <c r="TW67" s="120"/>
      <c r="TX67" s="120"/>
      <c r="TY67" s="120"/>
      <c r="TZ67" s="120"/>
      <c r="UA67" s="120"/>
      <c r="UB67" s="120"/>
      <c r="UC67" s="120"/>
      <c r="UD67" s="120"/>
      <c r="UE67" s="120"/>
      <c r="UF67" s="120"/>
      <c r="UG67" s="120"/>
      <c r="UH67" s="120"/>
      <c r="UI67" s="120"/>
      <c r="UJ67" s="120"/>
      <c r="UK67" s="120"/>
      <c r="UL67" s="120"/>
      <c r="UM67" s="120"/>
      <c r="UN67" s="120"/>
      <c r="UO67" s="120"/>
      <c r="UP67" s="120"/>
      <c r="UQ67" s="120"/>
      <c r="UR67" s="120"/>
      <c r="US67" s="120"/>
      <c r="UT67" s="120"/>
      <c r="UU67" s="120"/>
      <c r="UV67" s="120"/>
      <c r="UW67" s="120"/>
      <c r="UX67" s="120"/>
      <c r="UY67" s="120"/>
      <c r="UZ67" s="120"/>
      <c r="VA67" s="120"/>
      <c r="VB67" s="120"/>
      <c r="VC67" s="120"/>
      <c r="VD67" s="120"/>
      <c r="VE67" s="120"/>
      <c r="VF67" s="120"/>
      <c r="VG67" s="120"/>
      <c r="VH67" s="120"/>
      <c r="VI67" s="120"/>
      <c r="VJ67" s="120"/>
      <c r="VK67" s="120"/>
      <c r="VL67" s="120"/>
      <c r="VM67" s="120"/>
      <c r="VN67" s="120"/>
      <c r="VO67" s="120"/>
      <c r="VP67" s="120"/>
      <c r="VQ67" s="120"/>
      <c r="VR67" s="120"/>
      <c r="VS67" s="120"/>
      <c r="VT67" s="120"/>
      <c r="VU67" s="120"/>
      <c r="VV67" s="120"/>
      <c r="VW67" s="120"/>
      <c r="VX67" s="120"/>
      <c r="VY67" s="120"/>
      <c r="VZ67" s="120"/>
      <c r="WA67" s="120"/>
      <c r="WB67" s="120"/>
      <c r="WC67" s="120"/>
      <c r="WD67" s="120"/>
      <c r="WE67" s="120"/>
      <c r="WF67" s="120"/>
      <c r="WG67" s="120"/>
      <c r="WH67" s="120"/>
      <c r="WI67" s="120"/>
      <c r="WJ67" s="120"/>
      <c r="WK67" s="120"/>
      <c r="WL67" s="120"/>
      <c r="WM67" s="120"/>
      <c r="WN67" s="120"/>
      <c r="WO67" s="120"/>
      <c r="WP67" s="120"/>
      <c r="WQ67" s="120"/>
      <c r="WR67" s="120"/>
      <c r="WS67" s="120"/>
      <c r="WT67" s="120"/>
      <c r="WU67" s="120"/>
      <c r="WV67" s="120"/>
      <c r="WW67" s="120"/>
      <c r="WX67" s="120"/>
      <c r="WY67" s="120"/>
      <c r="WZ67" s="120"/>
      <c r="XA67" s="120"/>
      <c r="XB67" s="120"/>
      <c r="XC67" s="120"/>
      <c r="XD67" s="120"/>
      <c r="XE67" s="120"/>
      <c r="XF67" s="120"/>
      <c r="XG67" s="120"/>
      <c r="XH67" s="120"/>
      <c r="XI67" s="120"/>
      <c r="XJ67" s="120"/>
      <c r="XK67" s="120"/>
      <c r="XL67" s="120"/>
      <c r="XM67" s="120"/>
      <c r="XN67" s="120"/>
      <c r="XO67" s="120"/>
      <c r="XP67" s="120"/>
      <c r="XQ67" s="120"/>
      <c r="XR67" s="120"/>
      <c r="XS67" s="120"/>
      <c r="XT67" s="120"/>
      <c r="XU67" s="120"/>
      <c r="XV67" s="120"/>
      <c r="XW67" s="120"/>
      <c r="XX67" s="120"/>
      <c r="XY67" s="120"/>
      <c r="XZ67" s="120"/>
      <c r="YA67" s="120"/>
      <c r="YB67" s="120"/>
      <c r="YC67" s="120"/>
      <c r="YD67" s="120"/>
      <c r="YE67" s="120"/>
      <c r="YF67" s="120"/>
      <c r="YG67" s="120"/>
      <c r="YH67" s="120"/>
      <c r="YI67" s="120"/>
      <c r="YJ67" s="120"/>
      <c r="YK67" s="120"/>
      <c r="YL67" s="120"/>
      <c r="YM67" s="120"/>
      <c r="YN67" s="120"/>
      <c r="YO67" s="120"/>
      <c r="YP67" s="120"/>
      <c r="YQ67" s="120"/>
      <c r="YR67" s="120"/>
      <c r="YS67" s="120"/>
      <c r="YT67" s="120"/>
      <c r="YU67" s="120"/>
      <c r="YV67" s="120"/>
      <c r="YW67" s="120"/>
      <c r="YX67" s="120"/>
      <c r="YY67" s="120"/>
      <c r="YZ67" s="120"/>
      <c r="ZA67" s="120"/>
      <c r="ZB67" s="120"/>
      <c r="ZC67" s="120"/>
      <c r="ZD67" s="120"/>
      <c r="ZE67" s="120"/>
      <c r="ZF67" s="120"/>
      <c r="ZG67" s="120"/>
      <c r="ZH67" s="120"/>
      <c r="ZI67" s="120"/>
      <c r="ZJ67" s="120"/>
      <c r="ZK67" s="120"/>
      <c r="ZL67" s="120"/>
      <c r="ZM67" s="120"/>
      <c r="ZN67" s="120"/>
      <c r="ZO67" s="120"/>
      <c r="ZP67" s="120"/>
      <c r="ZQ67" s="120"/>
      <c r="ZR67" s="120"/>
      <c r="ZS67" s="120"/>
      <c r="ZT67" s="120"/>
      <c r="ZU67" s="120"/>
      <c r="ZV67" s="120"/>
      <c r="ZW67" s="120"/>
      <c r="ZX67" s="120"/>
      <c r="ZY67" s="120"/>
      <c r="ZZ67" s="120"/>
      <c r="AAA67" s="120"/>
      <c r="AAB67" s="120"/>
      <c r="AAC67" s="120"/>
      <c r="AAD67" s="120"/>
      <c r="AAE67" s="120"/>
      <c r="AAF67" s="120"/>
      <c r="AAG67" s="120"/>
      <c r="AAH67" s="120"/>
      <c r="AAI67" s="120"/>
      <c r="AAJ67" s="120"/>
      <c r="AAK67" s="120"/>
      <c r="AAL67" s="120"/>
      <c r="AAM67" s="120"/>
      <c r="AAN67" s="120"/>
      <c r="AAO67" s="120"/>
      <c r="AAP67" s="120"/>
      <c r="AAQ67" s="120"/>
      <c r="AAR67" s="120"/>
      <c r="AAS67" s="120"/>
      <c r="AAT67" s="120"/>
      <c r="AAU67" s="120"/>
      <c r="AAV67" s="120"/>
      <c r="AAW67" s="120"/>
      <c r="AAX67" s="120"/>
      <c r="AAY67" s="120"/>
      <c r="AAZ67" s="120"/>
      <c r="ABA67" s="120"/>
      <c r="ABB67" s="120"/>
      <c r="ABC67" s="120"/>
      <c r="ABD67" s="120"/>
      <c r="ABE67" s="120"/>
      <c r="ABF67" s="120"/>
      <c r="ABG67" s="120"/>
      <c r="ABH67" s="120"/>
      <c r="ABI67" s="120"/>
      <c r="ABJ67" s="120"/>
      <c r="ABK67" s="120"/>
      <c r="ABL67" s="120"/>
      <c r="ABM67" s="120"/>
      <c r="ABN67" s="120"/>
      <c r="ABO67" s="120"/>
      <c r="ABP67" s="120"/>
      <c r="ABQ67" s="120"/>
      <c r="ABR67" s="120"/>
      <c r="ABS67" s="120"/>
      <c r="ABT67" s="120"/>
      <c r="ABU67" s="120"/>
      <c r="ABV67" s="120"/>
      <c r="ABW67" s="120"/>
      <c r="ABX67" s="120"/>
      <c r="ABY67" s="120"/>
      <c r="ABZ67" s="120"/>
      <c r="ACA67" s="120"/>
      <c r="ACB67" s="120"/>
      <c r="ACC67" s="120"/>
      <c r="ACD67" s="120"/>
      <c r="ACE67" s="120"/>
      <c r="ACF67" s="120"/>
      <c r="ACG67" s="120"/>
      <c r="ACH67" s="120"/>
      <c r="ACI67" s="120"/>
      <c r="ACJ67" s="120"/>
      <c r="ACK67" s="120"/>
      <c r="ACL67" s="120"/>
      <c r="ACM67" s="120"/>
      <c r="ACN67" s="120"/>
      <c r="ACO67" s="120"/>
      <c r="ACP67" s="120"/>
      <c r="ACQ67" s="120"/>
      <c r="ACR67" s="120"/>
      <c r="ACS67" s="120"/>
      <c r="ACT67" s="120"/>
      <c r="ACU67" s="120"/>
      <c r="ACV67" s="120"/>
      <c r="ACW67" s="120"/>
      <c r="ACX67" s="120"/>
      <c r="ACY67" s="120"/>
      <c r="ACZ67" s="120"/>
      <c r="ADA67" s="120"/>
      <c r="ADB67" s="120"/>
      <c r="ADC67" s="120"/>
      <c r="ADD67" s="120"/>
      <c r="ADE67" s="120"/>
      <c r="ADF67" s="120"/>
      <c r="ADG67" s="120"/>
      <c r="ADH67" s="120"/>
      <c r="ADI67" s="120"/>
      <c r="ADJ67" s="120"/>
      <c r="ADK67" s="120"/>
      <c r="ADL67" s="120"/>
      <c r="ADM67" s="120"/>
      <c r="ADN67" s="120"/>
      <c r="ADO67" s="120"/>
      <c r="ADP67" s="120"/>
      <c r="ADQ67" s="120"/>
      <c r="ADR67" s="120"/>
      <c r="ADS67" s="120"/>
      <c r="ADT67" s="120"/>
      <c r="ADU67" s="120"/>
      <c r="ADV67" s="120"/>
      <c r="ADW67" s="120"/>
      <c r="ADX67" s="120"/>
      <c r="ADY67" s="120"/>
      <c r="ADZ67" s="120"/>
      <c r="AEA67" s="120"/>
      <c r="AEB67" s="120"/>
      <c r="AEC67" s="120"/>
      <c r="AED67" s="120"/>
      <c r="AEE67" s="120"/>
      <c r="AEF67" s="120"/>
      <c r="AEG67" s="120"/>
      <c r="AEH67" s="120"/>
      <c r="AEI67" s="120"/>
      <c r="AEJ67" s="120"/>
      <c r="AEK67" s="120"/>
      <c r="AEL67" s="120"/>
      <c r="AEM67" s="120"/>
      <c r="AEN67" s="120"/>
      <c r="AEO67" s="120"/>
      <c r="AEP67" s="120"/>
      <c r="AEQ67" s="120"/>
      <c r="AER67" s="120"/>
      <c r="AES67" s="120"/>
      <c r="AET67" s="120"/>
      <c r="AEU67" s="120"/>
      <c r="AEV67" s="120"/>
      <c r="AEW67" s="120"/>
      <c r="AEX67" s="120"/>
      <c r="AEY67" s="120"/>
      <c r="AEZ67" s="120"/>
      <c r="AFA67" s="120"/>
      <c r="AFB67" s="120"/>
      <c r="AFC67" s="120"/>
      <c r="AFD67" s="120"/>
      <c r="AFE67" s="120"/>
      <c r="AFF67" s="120"/>
      <c r="AFG67" s="120"/>
      <c r="AFH67" s="120"/>
      <c r="AFI67" s="120"/>
      <c r="AFJ67" s="120"/>
      <c r="AFK67" s="120"/>
      <c r="AFL67" s="120"/>
      <c r="AFM67" s="120"/>
      <c r="AFN67" s="120"/>
      <c r="AFO67" s="120"/>
      <c r="AFP67" s="120"/>
      <c r="AFQ67" s="120"/>
      <c r="AFR67" s="120"/>
      <c r="AFS67" s="120"/>
      <c r="AFT67" s="120"/>
      <c r="AFU67" s="120"/>
      <c r="AFV67" s="120"/>
      <c r="AFW67" s="120"/>
      <c r="AFX67" s="120"/>
      <c r="AFY67" s="120"/>
      <c r="AFZ67" s="120"/>
      <c r="AGA67" s="120"/>
      <c r="AGB67" s="120"/>
      <c r="AGC67" s="120"/>
      <c r="AGD67" s="120"/>
      <c r="AGE67" s="120"/>
      <c r="AGF67" s="120"/>
      <c r="AGG67" s="120"/>
      <c r="AGH67" s="120"/>
      <c r="AGI67" s="120"/>
      <c r="AGJ67" s="120"/>
      <c r="AGK67" s="120"/>
      <c r="AGL67" s="120"/>
      <c r="AGM67" s="120"/>
      <c r="AGN67" s="120"/>
      <c r="AGO67" s="120"/>
      <c r="AGP67" s="120"/>
      <c r="AGQ67" s="120"/>
      <c r="AGR67" s="120"/>
      <c r="AGS67" s="120"/>
      <c r="AGT67" s="120"/>
      <c r="AGU67" s="120"/>
      <c r="AGV67" s="120"/>
      <c r="AGW67" s="120"/>
      <c r="AGX67" s="120"/>
      <c r="AGY67" s="120"/>
      <c r="AGZ67" s="120"/>
      <c r="AHA67" s="120"/>
      <c r="AHB67" s="120"/>
      <c r="AHC67" s="120"/>
      <c r="AHD67" s="120"/>
      <c r="AHE67" s="120"/>
      <c r="AHF67" s="120"/>
      <c r="AHG67" s="120"/>
      <c r="AHH67" s="120"/>
      <c r="AHI67" s="120"/>
      <c r="AHJ67" s="120"/>
      <c r="AHK67" s="120"/>
      <c r="AHL67" s="120"/>
      <c r="AHM67" s="120"/>
      <c r="AHN67" s="120"/>
      <c r="AHO67" s="120"/>
      <c r="AHP67" s="120"/>
      <c r="AHQ67" s="120"/>
      <c r="AHR67" s="120"/>
      <c r="AHS67" s="120"/>
      <c r="AHT67" s="120"/>
      <c r="AHU67" s="120"/>
      <c r="AHV67" s="120"/>
      <c r="AHW67" s="120"/>
      <c r="AHX67" s="120"/>
      <c r="AHY67" s="120"/>
      <c r="AHZ67" s="120"/>
      <c r="AIA67" s="120"/>
      <c r="AIB67" s="120"/>
      <c r="AIC67" s="120"/>
      <c r="AID67" s="120"/>
      <c r="AIE67" s="120"/>
      <c r="AIF67" s="120"/>
      <c r="AIG67" s="120"/>
      <c r="AIH67" s="120"/>
      <c r="AII67" s="120"/>
      <c r="AIJ67" s="120"/>
      <c r="AIK67" s="120"/>
      <c r="AIL67" s="120"/>
      <c r="AIM67" s="120"/>
      <c r="AIN67" s="120"/>
      <c r="AIO67" s="120"/>
      <c r="AIP67" s="120"/>
      <c r="AIQ67" s="120"/>
      <c r="AIR67" s="120"/>
      <c r="AIS67" s="120"/>
      <c r="AIT67" s="120"/>
      <c r="AIU67" s="120"/>
      <c r="AIV67" s="120"/>
      <c r="AIW67" s="120"/>
      <c r="AIX67" s="120"/>
      <c r="AIY67" s="120"/>
      <c r="AIZ67" s="120"/>
      <c r="AJA67" s="120"/>
      <c r="AJB67" s="120"/>
      <c r="AJC67" s="120"/>
      <c r="AJD67" s="120"/>
      <c r="AJE67" s="120"/>
      <c r="AJF67" s="120"/>
      <c r="AJG67" s="120"/>
      <c r="AJH67" s="120"/>
      <c r="AJI67" s="120"/>
      <c r="AJJ67" s="120"/>
      <c r="AJK67" s="120"/>
      <c r="AJL67" s="120"/>
      <c r="AJM67" s="120"/>
      <c r="AJN67" s="120"/>
      <c r="AJO67" s="120"/>
      <c r="AJP67" s="120"/>
      <c r="AJQ67" s="120"/>
      <c r="AJR67" s="120"/>
      <c r="AJS67" s="120"/>
      <c r="AJT67" s="120"/>
      <c r="AJU67" s="120"/>
      <c r="AJV67" s="120"/>
      <c r="AJW67" s="120"/>
      <c r="AJX67" s="120"/>
      <c r="AJY67" s="120"/>
      <c r="AJZ67" s="120"/>
      <c r="AKA67" s="120"/>
      <c r="AKB67" s="120"/>
      <c r="AKC67" s="120"/>
      <c r="AKD67" s="120"/>
      <c r="AKE67" s="120"/>
      <c r="AKF67" s="120"/>
      <c r="AKG67" s="120"/>
      <c r="AKH67" s="120"/>
      <c r="AKI67" s="120"/>
      <c r="AKJ67" s="120"/>
      <c r="AKK67" s="120"/>
      <c r="AKL67" s="120"/>
      <c r="AKM67" s="120"/>
      <c r="AKN67" s="120"/>
      <c r="AKO67" s="120"/>
      <c r="AKP67" s="120"/>
      <c r="AKQ67" s="120"/>
      <c r="AKR67" s="120"/>
      <c r="AKS67" s="120"/>
      <c r="AKT67" s="120"/>
      <c r="AKU67" s="120"/>
      <c r="AKV67" s="120"/>
      <c r="AKW67" s="120"/>
      <c r="AKX67" s="120"/>
      <c r="AKY67" s="120"/>
      <c r="AKZ67" s="120"/>
      <c r="ALA67" s="120"/>
      <c r="ALB67" s="120"/>
      <c r="ALC67" s="120"/>
      <c r="ALD67" s="120"/>
      <c r="ALE67" s="120"/>
      <c r="ALF67" s="120"/>
      <c r="ALG67" s="120"/>
      <c r="ALH67" s="120"/>
      <c r="ALI67" s="120"/>
      <c r="ALJ67" s="120"/>
      <c r="ALK67" s="120"/>
      <c r="ALL67" s="120"/>
      <c r="ALM67" s="120"/>
      <c r="ALN67" s="120"/>
      <c r="ALO67" s="120"/>
      <c r="ALP67" s="120"/>
      <c r="ALQ67" s="120"/>
      <c r="ALR67" s="120"/>
      <c r="ALS67" s="120"/>
      <c r="ALT67" s="120"/>
      <c r="ALU67" s="120"/>
      <c r="ALV67" s="120"/>
      <c r="ALW67" s="120"/>
      <c r="ALX67" s="120"/>
      <c r="ALY67" s="120"/>
      <c r="ALZ67" s="120"/>
      <c r="AMA67" s="120"/>
      <c r="AMB67" s="120"/>
      <c r="AMC67" s="120"/>
      <c r="AMD67" s="120"/>
      <c r="AME67" s="120"/>
      <c r="AMF67" s="120"/>
      <c r="AMG67" s="120"/>
      <c r="AMH67" s="120"/>
      <c r="AMI67" s="120"/>
      <c r="AMJ67" s="120"/>
      <c r="AMK67" s="120"/>
      <c r="AML67" s="120"/>
      <c r="AMM67" s="120"/>
      <c r="AMN67" s="120"/>
      <c r="AMO67" s="120"/>
      <c r="AMP67" s="120"/>
      <c r="AMQ67" s="120"/>
      <c r="AMR67" s="120"/>
      <c r="AMS67" s="120"/>
      <c r="AMT67" s="120"/>
      <c r="AMU67" s="120"/>
      <c r="AMV67" s="120"/>
      <c r="AMW67" s="120"/>
      <c r="AMX67" s="120"/>
      <c r="AMY67" s="120"/>
      <c r="AMZ67" s="120"/>
      <c r="ANA67" s="120"/>
      <c r="ANB67" s="120"/>
      <c r="ANC67" s="120"/>
      <c r="AND67" s="120"/>
      <c r="ANE67" s="120"/>
      <c r="ANF67" s="120"/>
      <c r="ANG67" s="120"/>
      <c r="ANH67" s="120"/>
      <c r="ANI67" s="120"/>
      <c r="ANJ67" s="120"/>
      <c r="ANK67" s="120"/>
      <c r="ANL67" s="120"/>
      <c r="ANM67" s="120"/>
      <c r="ANN67" s="120"/>
      <c r="ANO67" s="120"/>
      <c r="ANP67" s="120"/>
      <c r="ANQ67" s="120"/>
      <c r="ANR67" s="120"/>
      <c r="ANS67" s="120"/>
      <c r="ANT67" s="120"/>
      <c r="ANU67" s="120"/>
      <c r="ANV67" s="120"/>
      <c r="ANW67" s="120"/>
      <c r="ANX67" s="120"/>
      <c r="ANY67" s="120"/>
      <c r="ANZ67" s="120"/>
      <c r="AOA67" s="120"/>
      <c r="AOB67" s="120"/>
      <c r="AOC67" s="120"/>
      <c r="AOD67" s="120"/>
      <c r="AOE67" s="120"/>
      <c r="AOF67" s="120"/>
      <c r="AOG67" s="120"/>
      <c r="AOH67" s="120"/>
      <c r="AOI67" s="120"/>
      <c r="AOJ67" s="120"/>
      <c r="AOK67" s="120"/>
      <c r="AOL67" s="120"/>
      <c r="AOM67" s="120"/>
      <c r="AON67" s="120"/>
      <c r="AOO67" s="120"/>
      <c r="AOP67" s="120"/>
      <c r="AOQ67" s="120"/>
      <c r="AOR67" s="120"/>
      <c r="AOS67" s="120"/>
      <c r="AOT67" s="120"/>
      <c r="AOU67" s="120"/>
      <c r="AOV67" s="120"/>
      <c r="AOW67" s="120"/>
      <c r="AOX67" s="120"/>
      <c r="AOY67" s="120"/>
      <c r="AOZ67" s="120"/>
      <c r="APA67" s="120"/>
      <c r="APB67" s="120"/>
      <c r="APC67" s="120"/>
      <c r="APD67" s="120"/>
      <c r="APE67" s="120"/>
      <c r="APF67" s="120"/>
      <c r="APG67" s="120"/>
      <c r="APH67" s="120"/>
      <c r="API67" s="120"/>
      <c r="APJ67" s="120"/>
      <c r="APK67" s="120"/>
      <c r="APL67" s="120"/>
      <c r="APM67" s="120"/>
      <c r="APN67" s="120"/>
      <c r="APO67" s="120"/>
      <c r="APP67" s="120"/>
      <c r="APQ67" s="120"/>
      <c r="APR67" s="120"/>
      <c r="APS67" s="120"/>
      <c r="APT67" s="120"/>
      <c r="APU67" s="120"/>
      <c r="APV67" s="120"/>
      <c r="APW67" s="120"/>
      <c r="APX67" s="120"/>
      <c r="APY67" s="120"/>
      <c r="APZ67" s="120"/>
      <c r="AQA67" s="120"/>
      <c r="AQB67" s="120"/>
      <c r="AQC67" s="120"/>
      <c r="AQD67" s="120"/>
      <c r="AQE67" s="120"/>
      <c r="AQF67" s="120"/>
      <c r="AQG67" s="120"/>
      <c r="AQH67" s="120"/>
      <c r="AQI67" s="120"/>
      <c r="AQJ67" s="120"/>
      <c r="AQK67" s="120"/>
      <c r="AQL67" s="120"/>
      <c r="AQM67" s="120"/>
      <c r="AQN67" s="120"/>
      <c r="AQO67" s="120"/>
      <c r="AQP67" s="120"/>
      <c r="AQQ67" s="120"/>
      <c r="AQR67" s="120"/>
      <c r="AQS67" s="120"/>
      <c r="AQT67" s="120"/>
      <c r="AQU67" s="120"/>
      <c r="AQV67" s="120"/>
      <c r="AQW67" s="120"/>
      <c r="AQX67" s="120"/>
      <c r="AQY67" s="120"/>
      <c r="AQZ67" s="120"/>
      <c r="ARA67" s="120"/>
      <c r="ARB67" s="120"/>
      <c r="ARC67" s="120"/>
      <c r="ARD67" s="120"/>
      <c r="ARE67" s="120"/>
      <c r="ARF67" s="120"/>
      <c r="ARG67" s="120"/>
      <c r="ARH67" s="120"/>
      <c r="ARI67" s="120"/>
      <c r="ARJ67" s="120"/>
      <c r="ARK67" s="120"/>
      <c r="ARL67" s="120"/>
      <c r="ARM67" s="120"/>
      <c r="ARN67" s="120"/>
      <c r="ARO67" s="120"/>
      <c r="ARP67" s="120"/>
      <c r="ARQ67" s="120"/>
      <c r="ARR67" s="120"/>
      <c r="ARS67" s="120"/>
      <c r="ART67" s="120"/>
      <c r="ARU67" s="120"/>
      <c r="ARV67" s="120"/>
      <c r="ARW67" s="120"/>
      <c r="ARX67" s="120"/>
      <c r="ARY67" s="120"/>
      <c r="ARZ67" s="120"/>
      <c r="ASA67" s="120"/>
      <c r="ASB67" s="120"/>
      <c r="ASC67" s="120"/>
      <c r="ASD67" s="120"/>
      <c r="ASE67" s="120"/>
      <c r="ASF67" s="120"/>
      <c r="ASG67" s="120"/>
      <c r="ASH67" s="120"/>
      <c r="ASI67" s="120"/>
      <c r="ASJ67" s="120"/>
      <c r="ASK67" s="120"/>
      <c r="ASL67" s="120"/>
      <c r="ASM67" s="120"/>
      <c r="ASN67" s="120"/>
      <c r="ASO67" s="120"/>
      <c r="ASP67" s="120"/>
      <c r="ASQ67" s="120"/>
      <c r="ASR67" s="120"/>
      <c r="ASS67" s="120"/>
      <c r="AST67" s="120"/>
      <c r="ASU67" s="120"/>
      <c r="ASV67" s="120"/>
      <c r="ASW67" s="120"/>
      <c r="ASX67" s="120"/>
      <c r="ASY67" s="120"/>
      <c r="ASZ67" s="120"/>
      <c r="ATA67" s="120"/>
      <c r="ATB67" s="120"/>
      <c r="ATC67" s="120"/>
      <c r="ATD67" s="120"/>
      <c r="ATE67" s="120"/>
      <c r="ATF67" s="120"/>
      <c r="ATG67" s="120"/>
      <c r="ATH67" s="120"/>
      <c r="ATI67" s="120"/>
      <c r="ATJ67" s="120"/>
      <c r="ATK67" s="120"/>
      <c r="ATL67" s="120"/>
      <c r="ATM67" s="120"/>
      <c r="ATN67" s="120"/>
      <c r="ATO67" s="120"/>
      <c r="ATP67" s="120"/>
      <c r="ATQ67" s="120"/>
      <c r="ATR67" s="120"/>
      <c r="ATS67" s="120"/>
      <c r="ATT67" s="120"/>
      <c r="ATU67" s="120"/>
      <c r="ATV67" s="120"/>
      <c r="ATW67" s="120"/>
      <c r="ATX67" s="120"/>
      <c r="ATY67" s="120"/>
      <c r="ATZ67" s="120"/>
      <c r="AUA67" s="120"/>
      <c r="AUB67" s="120"/>
      <c r="AUC67" s="120"/>
      <c r="AUD67" s="120"/>
      <c r="AUE67" s="120"/>
      <c r="AUF67" s="120"/>
      <c r="AUG67" s="120"/>
      <c r="AUH67" s="120"/>
      <c r="AUI67" s="120"/>
      <c r="AUJ67" s="120"/>
      <c r="AUK67" s="120"/>
      <c r="AUL67" s="120"/>
      <c r="AUM67" s="120"/>
      <c r="AUN67" s="120"/>
      <c r="AUO67" s="120"/>
      <c r="AUP67" s="120"/>
      <c r="AUQ67" s="120"/>
      <c r="AUR67" s="120"/>
      <c r="AUS67" s="120"/>
      <c r="AUT67" s="120"/>
      <c r="AUU67" s="120"/>
      <c r="AUV67" s="120"/>
      <c r="AUW67" s="120"/>
      <c r="AUX67" s="120"/>
      <c r="AUY67" s="120"/>
      <c r="AUZ67" s="120"/>
      <c r="AVA67" s="120"/>
      <c r="AVB67" s="120"/>
      <c r="AVC67" s="120"/>
      <c r="AVD67" s="120"/>
      <c r="AVE67" s="120"/>
      <c r="AVF67" s="120"/>
      <c r="AVG67" s="120"/>
      <c r="AVH67" s="120"/>
      <c r="AVI67" s="120"/>
      <c r="AVJ67" s="120"/>
      <c r="AVK67" s="120"/>
      <c r="AVL67" s="120"/>
      <c r="AVM67" s="120"/>
      <c r="AVN67" s="120"/>
      <c r="AVO67" s="120"/>
      <c r="AVP67" s="120"/>
      <c r="AVQ67" s="120"/>
      <c r="AVR67" s="120"/>
      <c r="AVS67" s="120"/>
      <c r="AVT67" s="120"/>
      <c r="AVU67" s="120"/>
      <c r="AVV67" s="120"/>
      <c r="AVW67" s="120"/>
      <c r="AVX67" s="120"/>
      <c r="AVY67" s="120"/>
      <c r="AVZ67" s="120"/>
      <c r="AWA67" s="120"/>
      <c r="AWB67" s="120"/>
      <c r="AWC67" s="120"/>
      <c r="AWD67" s="120"/>
      <c r="AWE67" s="120"/>
      <c r="AWF67" s="120"/>
      <c r="AWG67" s="120"/>
      <c r="AWH67" s="120"/>
      <c r="AWI67" s="120"/>
      <c r="AWJ67" s="120"/>
      <c r="AWK67" s="120"/>
      <c r="AWL67" s="120"/>
      <c r="AWM67" s="120"/>
      <c r="AWN67" s="120"/>
      <c r="AWO67" s="120"/>
      <c r="AWP67" s="120"/>
      <c r="AWQ67" s="120"/>
      <c r="AWR67" s="120"/>
      <c r="AWS67" s="120"/>
      <c r="AWT67" s="120"/>
      <c r="AWU67" s="120"/>
      <c r="AWV67" s="120"/>
      <c r="AWW67" s="120"/>
      <c r="AWX67" s="120"/>
      <c r="AWY67" s="120"/>
      <c r="AWZ67" s="120"/>
      <c r="AXA67" s="120"/>
      <c r="AXB67" s="120"/>
      <c r="AXC67" s="120"/>
      <c r="AXD67" s="120"/>
      <c r="AXE67" s="120"/>
      <c r="AXF67" s="120"/>
      <c r="AXG67" s="120"/>
      <c r="AXH67" s="120"/>
      <c r="AXI67" s="120"/>
      <c r="AXJ67" s="120"/>
      <c r="AXK67" s="120"/>
      <c r="AXL67" s="120"/>
      <c r="AXM67" s="120"/>
      <c r="AXN67" s="120"/>
      <c r="AXO67" s="120"/>
      <c r="AXP67" s="120"/>
      <c r="AXQ67" s="120"/>
      <c r="AXR67" s="120"/>
      <c r="AXS67" s="120"/>
      <c r="AXT67" s="120"/>
      <c r="AXU67" s="120"/>
      <c r="AXV67" s="120"/>
      <c r="AXW67" s="120"/>
      <c r="AXX67" s="120"/>
      <c r="AXY67" s="120"/>
      <c r="AXZ67" s="120"/>
      <c r="AYA67" s="120"/>
      <c r="AYB67" s="120"/>
      <c r="AYC67" s="120"/>
      <c r="AYD67" s="120"/>
      <c r="AYE67" s="120"/>
      <c r="AYF67" s="120"/>
      <c r="AYG67" s="120"/>
      <c r="AYH67" s="120"/>
      <c r="AYI67" s="120"/>
      <c r="AYJ67" s="120"/>
      <c r="AYK67" s="120"/>
      <c r="AYL67" s="120"/>
      <c r="AYM67" s="120"/>
      <c r="AYN67" s="120"/>
      <c r="AYO67" s="120"/>
      <c r="AYP67" s="120"/>
      <c r="AYQ67" s="120"/>
      <c r="AYR67" s="120"/>
      <c r="AYS67" s="120"/>
      <c r="AYT67" s="120"/>
      <c r="AYU67" s="120"/>
      <c r="AYV67" s="120"/>
      <c r="AYW67" s="120"/>
      <c r="AYX67" s="120"/>
      <c r="AYY67" s="120"/>
      <c r="AYZ67" s="120"/>
      <c r="AZA67" s="120"/>
      <c r="AZB67" s="120"/>
      <c r="AZC67" s="120"/>
      <c r="AZD67" s="120"/>
      <c r="AZE67" s="120"/>
      <c r="AZF67" s="120"/>
      <c r="AZG67" s="120"/>
      <c r="AZH67" s="120"/>
      <c r="AZI67" s="120"/>
      <c r="AZJ67" s="120"/>
      <c r="AZK67" s="120"/>
      <c r="AZL67" s="120"/>
      <c r="AZM67" s="120"/>
      <c r="AZN67" s="120"/>
      <c r="AZO67" s="120"/>
      <c r="AZP67" s="120"/>
      <c r="AZQ67" s="120"/>
      <c r="AZR67" s="120"/>
      <c r="AZS67" s="120"/>
      <c r="AZT67" s="120"/>
      <c r="AZU67" s="120"/>
      <c r="AZV67" s="120"/>
      <c r="AZW67" s="120"/>
      <c r="AZX67" s="120"/>
      <c r="AZY67" s="120"/>
      <c r="AZZ67" s="120"/>
      <c r="BAA67" s="120"/>
      <c r="BAB67" s="120"/>
      <c r="BAC67" s="120"/>
      <c r="BAD67" s="120"/>
      <c r="BAE67" s="120"/>
      <c r="BAF67" s="120"/>
      <c r="BAG67" s="120"/>
      <c r="BAH67" s="120"/>
      <c r="BAI67" s="120"/>
      <c r="BAJ67" s="120"/>
      <c r="BAK67" s="120"/>
      <c r="BAL67" s="120"/>
      <c r="BAM67" s="120"/>
      <c r="BAN67" s="120"/>
      <c r="BAO67" s="120"/>
      <c r="BAP67" s="120"/>
      <c r="BAQ67" s="120"/>
      <c r="BAR67" s="120"/>
      <c r="BAS67" s="120"/>
      <c r="BAT67" s="120"/>
      <c r="BAU67" s="120"/>
      <c r="BAV67" s="120"/>
      <c r="BAW67" s="120"/>
      <c r="BAX67" s="120"/>
      <c r="BAY67" s="120"/>
      <c r="BAZ67" s="120"/>
      <c r="BBA67" s="120"/>
      <c r="BBB67" s="120"/>
      <c r="BBC67" s="120"/>
      <c r="BBD67" s="120"/>
      <c r="BBE67" s="120"/>
      <c r="BBF67" s="120"/>
      <c r="BBG67" s="120"/>
      <c r="BBH67" s="120"/>
      <c r="BBI67" s="120"/>
      <c r="BBJ67" s="120"/>
      <c r="BBK67" s="120"/>
      <c r="BBL67" s="120"/>
      <c r="BBM67" s="120"/>
      <c r="BBN67" s="120"/>
      <c r="BBO67" s="120"/>
      <c r="BBP67" s="120"/>
      <c r="BBQ67" s="120"/>
      <c r="BBR67" s="120"/>
      <c r="BBS67" s="120"/>
      <c r="BBT67" s="120"/>
      <c r="BBU67" s="120"/>
      <c r="BBV67" s="120"/>
      <c r="BBW67" s="120"/>
      <c r="BBX67" s="120"/>
      <c r="BBY67" s="120"/>
      <c r="BBZ67" s="120"/>
      <c r="BCA67" s="120"/>
      <c r="BCB67" s="120"/>
      <c r="BCC67" s="120"/>
      <c r="BCD67" s="120"/>
      <c r="BCE67" s="120"/>
      <c r="BCF67" s="120"/>
      <c r="BCG67" s="120"/>
      <c r="BCH67" s="120"/>
      <c r="BCI67" s="120"/>
      <c r="BCJ67" s="120"/>
      <c r="BCK67" s="120"/>
      <c r="BCL67" s="120"/>
      <c r="BCM67" s="120"/>
      <c r="BCN67" s="120"/>
      <c r="BCO67" s="120"/>
      <c r="BCP67" s="120"/>
      <c r="BCQ67" s="120"/>
      <c r="BCR67" s="120"/>
      <c r="BCS67" s="120"/>
      <c r="BCT67" s="120"/>
      <c r="BCU67" s="120"/>
      <c r="BCV67" s="120"/>
      <c r="BCW67" s="120"/>
      <c r="BCX67" s="120"/>
      <c r="BCY67" s="120"/>
      <c r="BCZ67" s="120"/>
      <c r="BDA67" s="120"/>
      <c r="BDB67" s="120"/>
      <c r="BDC67" s="120"/>
      <c r="BDD67" s="120"/>
      <c r="BDE67" s="120"/>
      <c r="BDF67" s="120"/>
      <c r="BDG67" s="120"/>
      <c r="BDH67" s="120"/>
      <c r="BDI67" s="120"/>
      <c r="BDJ67" s="120"/>
      <c r="BDK67" s="120"/>
      <c r="BDL67" s="120"/>
      <c r="BDM67" s="120"/>
      <c r="BDN67" s="120"/>
      <c r="BDO67" s="120"/>
      <c r="BDP67" s="120"/>
      <c r="BDQ67" s="120"/>
      <c r="BDR67" s="120"/>
      <c r="BDS67" s="120"/>
      <c r="BDT67" s="120"/>
      <c r="BDU67" s="120"/>
      <c r="BDV67" s="120"/>
      <c r="BDW67" s="120"/>
      <c r="BDX67" s="120"/>
      <c r="BDY67" s="120"/>
      <c r="BDZ67" s="120"/>
      <c r="BEA67" s="120"/>
      <c r="BEB67" s="120"/>
      <c r="BEC67" s="120"/>
      <c r="BED67" s="120"/>
      <c r="BEE67" s="120"/>
      <c r="BEF67" s="120"/>
      <c r="BEG67" s="120"/>
      <c r="BEH67" s="120"/>
      <c r="BEI67" s="120"/>
      <c r="BEJ67" s="120"/>
      <c r="BEK67" s="120"/>
      <c r="BEL67" s="120"/>
      <c r="BEM67" s="120"/>
      <c r="BEN67" s="120"/>
      <c r="BEO67" s="120"/>
      <c r="BEP67" s="120"/>
      <c r="BEQ67" s="120"/>
      <c r="BER67" s="120"/>
      <c r="BES67" s="120"/>
      <c r="BET67" s="120"/>
      <c r="BEU67" s="120"/>
      <c r="BEV67" s="120"/>
      <c r="BEW67" s="120"/>
      <c r="BEX67" s="120"/>
      <c r="BEY67" s="120"/>
      <c r="BEZ67" s="120"/>
      <c r="BFA67" s="120"/>
      <c r="BFB67" s="120"/>
      <c r="BFC67" s="120"/>
      <c r="BFD67" s="120"/>
      <c r="BFE67" s="120"/>
      <c r="BFF67" s="120"/>
      <c r="BFG67" s="120"/>
      <c r="BFH67" s="120"/>
      <c r="BFI67" s="120"/>
      <c r="BFJ67" s="120"/>
      <c r="BFK67" s="120"/>
      <c r="BFL67" s="120"/>
      <c r="BFM67" s="120"/>
      <c r="BFN67" s="120"/>
      <c r="BFO67" s="120"/>
      <c r="BFP67" s="120"/>
      <c r="BFQ67" s="120"/>
      <c r="BFR67" s="120"/>
      <c r="BFS67" s="120"/>
      <c r="BFT67" s="120"/>
      <c r="BFU67" s="120"/>
      <c r="BFV67" s="120"/>
      <c r="BFW67" s="120"/>
      <c r="BFX67" s="120"/>
      <c r="BFY67" s="120"/>
      <c r="BFZ67" s="120"/>
      <c r="BGA67" s="120"/>
      <c r="BGB67" s="120"/>
      <c r="BGC67" s="120"/>
      <c r="BGD67" s="120"/>
      <c r="BGE67" s="120"/>
      <c r="BGF67" s="120"/>
      <c r="BGG67" s="120"/>
      <c r="BGH67" s="120"/>
      <c r="BGI67" s="120"/>
      <c r="BGJ67" s="120"/>
      <c r="BGK67" s="120"/>
      <c r="BGL67" s="120"/>
      <c r="BGM67" s="120"/>
      <c r="BGN67" s="120"/>
      <c r="BGO67" s="120"/>
      <c r="BGP67" s="120"/>
      <c r="BGQ67" s="120"/>
      <c r="BGR67" s="120"/>
      <c r="BGS67" s="120"/>
      <c r="BGT67" s="120"/>
      <c r="BGU67" s="120"/>
      <c r="BGV67" s="120"/>
      <c r="BGW67" s="120"/>
      <c r="BGX67" s="120"/>
      <c r="BGY67" s="120"/>
      <c r="BGZ67" s="120"/>
      <c r="BHA67" s="120"/>
      <c r="BHB67" s="120"/>
      <c r="BHC67" s="120"/>
      <c r="BHD67" s="120"/>
      <c r="BHE67" s="120"/>
      <c r="BHF67" s="120"/>
      <c r="BHG67" s="120"/>
      <c r="BHH67" s="120"/>
      <c r="BHI67" s="120"/>
      <c r="BHJ67" s="120"/>
      <c r="BHK67" s="120"/>
      <c r="BHL67" s="120"/>
      <c r="BHM67" s="120"/>
      <c r="BHN67" s="120"/>
      <c r="BHO67" s="120"/>
      <c r="BHP67" s="120"/>
      <c r="BHQ67" s="120"/>
      <c r="BHR67" s="120"/>
      <c r="BHS67" s="120"/>
      <c r="BHT67" s="120"/>
      <c r="BHU67" s="120"/>
      <c r="BHV67" s="120"/>
      <c r="BHW67" s="120"/>
      <c r="BHX67" s="120"/>
      <c r="BHY67" s="120"/>
      <c r="BHZ67" s="120"/>
      <c r="BIA67" s="120"/>
      <c r="BIB67" s="120"/>
      <c r="BIC67" s="120"/>
      <c r="BID67" s="120"/>
      <c r="BIE67" s="120"/>
      <c r="BIF67" s="120"/>
      <c r="BIG67" s="120"/>
      <c r="BIH67" s="120"/>
      <c r="BII67" s="120"/>
      <c r="BIJ67" s="120"/>
      <c r="BIK67" s="120"/>
      <c r="BIL67" s="120"/>
      <c r="BIM67" s="120"/>
      <c r="BIN67" s="120"/>
      <c r="BIO67" s="120"/>
      <c r="BIP67" s="120"/>
      <c r="BIQ67" s="120"/>
      <c r="BIR67" s="120"/>
      <c r="BIS67" s="120"/>
      <c r="BIT67" s="120"/>
      <c r="BIU67" s="120"/>
      <c r="BIV67" s="120"/>
      <c r="BIW67" s="120"/>
      <c r="BIX67" s="120"/>
      <c r="BIY67" s="120"/>
      <c r="BIZ67" s="120"/>
      <c r="BJA67" s="120"/>
      <c r="BJB67" s="120"/>
      <c r="BJC67" s="120"/>
      <c r="BJD67" s="120"/>
      <c r="BJE67" s="120"/>
      <c r="BJF67" s="120"/>
      <c r="BJG67" s="120"/>
      <c r="BJH67" s="120"/>
      <c r="BJI67" s="120"/>
      <c r="BJJ67" s="120"/>
      <c r="BJK67" s="120"/>
      <c r="BJL67" s="120"/>
      <c r="BJM67" s="120"/>
      <c r="BJN67" s="120"/>
      <c r="BJO67" s="120"/>
      <c r="BJP67" s="120"/>
      <c r="BJQ67" s="120"/>
      <c r="BJR67" s="120"/>
      <c r="BJS67" s="120"/>
      <c r="BJT67" s="120"/>
      <c r="BJU67" s="120"/>
      <c r="BJV67" s="120"/>
      <c r="BJW67" s="120"/>
      <c r="BJX67" s="120"/>
      <c r="BJY67" s="120"/>
      <c r="BJZ67" s="120"/>
      <c r="BKA67" s="120"/>
      <c r="BKB67" s="120"/>
      <c r="BKC67" s="120"/>
      <c r="BKD67" s="120"/>
      <c r="BKE67" s="120"/>
      <c r="BKF67" s="120"/>
      <c r="BKG67" s="120"/>
      <c r="BKH67" s="120"/>
      <c r="BKI67" s="120"/>
      <c r="BKJ67" s="120"/>
      <c r="BKK67" s="120"/>
      <c r="BKL67" s="120"/>
      <c r="BKM67" s="120"/>
      <c r="BKN67" s="120"/>
      <c r="BKO67" s="120"/>
      <c r="BKP67" s="120"/>
      <c r="BKQ67" s="120"/>
      <c r="BKR67" s="120"/>
      <c r="BKS67" s="120"/>
      <c r="BKT67" s="120"/>
      <c r="BKU67" s="120"/>
      <c r="BKV67" s="120"/>
      <c r="BKW67" s="120"/>
      <c r="BKX67" s="120"/>
      <c r="BKY67" s="120"/>
      <c r="BKZ67" s="120"/>
      <c r="BLA67" s="120"/>
      <c r="BLB67" s="120"/>
      <c r="BLC67" s="120"/>
      <c r="BLD67" s="120"/>
      <c r="BLE67" s="120"/>
      <c r="BLF67" s="120"/>
      <c r="BLG67" s="120"/>
      <c r="BLH67" s="120"/>
      <c r="BLI67" s="120"/>
      <c r="BLJ67" s="120"/>
      <c r="BLK67" s="120"/>
      <c r="BLL67" s="120"/>
      <c r="BLM67" s="120"/>
      <c r="BLN67" s="120"/>
      <c r="BLO67" s="120"/>
      <c r="BLP67" s="120"/>
      <c r="BLQ67" s="120"/>
      <c r="BLR67" s="120"/>
      <c r="BLS67" s="120"/>
      <c r="BLT67" s="120"/>
      <c r="BLU67" s="120"/>
      <c r="BLV67" s="120"/>
      <c r="BLW67" s="120"/>
      <c r="BLX67" s="120"/>
      <c r="BLY67" s="120"/>
      <c r="BLZ67" s="120"/>
      <c r="BMA67" s="120"/>
      <c r="BMB67" s="120"/>
      <c r="BMC67" s="120"/>
      <c r="BMD67" s="120"/>
      <c r="BME67" s="120"/>
      <c r="BMF67" s="120"/>
      <c r="BMG67" s="120"/>
      <c r="BMH67" s="120"/>
      <c r="BMI67" s="120"/>
      <c r="BMJ67" s="120"/>
      <c r="BMK67" s="120"/>
      <c r="BML67" s="120"/>
      <c r="BMM67" s="120"/>
      <c r="BMN67" s="120"/>
      <c r="BMO67" s="120"/>
      <c r="BMP67" s="120"/>
      <c r="BMQ67" s="120"/>
      <c r="BMR67" s="120"/>
      <c r="BMS67" s="120"/>
      <c r="BMT67" s="120"/>
      <c r="BMU67" s="120"/>
      <c r="BMV67" s="120"/>
      <c r="BMW67" s="120"/>
      <c r="BMX67" s="120"/>
      <c r="BMY67" s="120"/>
      <c r="BMZ67" s="120"/>
      <c r="BNA67" s="120"/>
      <c r="BNB67" s="120"/>
      <c r="BNC67" s="120"/>
      <c r="BND67" s="120"/>
      <c r="BNE67" s="120"/>
      <c r="BNF67" s="120"/>
      <c r="BNG67" s="120"/>
      <c r="BNH67" s="120"/>
      <c r="BNI67" s="120"/>
      <c r="BNJ67" s="120"/>
      <c r="BNK67" s="120"/>
      <c r="BNL67" s="120"/>
      <c r="BNM67" s="120"/>
      <c r="BNN67" s="120"/>
      <c r="BNO67" s="120"/>
      <c r="BNP67" s="120"/>
      <c r="BNQ67" s="120"/>
      <c r="BNR67" s="120"/>
      <c r="BNS67" s="120"/>
      <c r="BNT67" s="120"/>
      <c r="BNU67" s="120"/>
      <c r="BNV67" s="120"/>
      <c r="BNW67" s="120"/>
      <c r="BNX67" s="120"/>
      <c r="BNY67" s="120"/>
      <c r="BNZ67" s="120"/>
      <c r="BOA67" s="120"/>
      <c r="BOB67" s="120"/>
      <c r="BOC67" s="120"/>
      <c r="BOD67" s="120"/>
      <c r="BOE67" s="120"/>
      <c r="BOF67" s="120"/>
      <c r="BOG67" s="120"/>
      <c r="BOH67" s="120"/>
      <c r="BOI67" s="120"/>
      <c r="BOJ67" s="120"/>
      <c r="BOK67" s="120"/>
      <c r="BOL67" s="120"/>
      <c r="BOM67" s="120"/>
      <c r="BON67" s="120"/>
      <c r="BOO67" s="120"/>
      <c r="BOP67" s="120"/>
      <c r="BOQ67" s="120"/>
      <c r="BOR67" s="120"/>
      <c r="BOS67" s="120"/>
      <c r="BOT67" s="120"/>
      <c r="BOU67" s="120"/>
      <c r="BOV67" s="120"/>
      <c r="BOW67" s="120"/>
      <c r="BOX67" s="120"/>
      <c r="BOY67" s="120"/>
      <c r="BOZ67" s="120"/>
      <c r="BPA67" s="120"/>
      <c r="BPB67" s="120"/>
      <c r="BPC67" s="120"/>
      <c r="BPD67" s="120"/>
      <c r="BPE67" s="120"/>
      <c r="BPF67" s="120"/>
      <c r="BPG67" s="120"/>
      <c r="BPH67" s="120"/>
      <c r="BPI67" s="120"/>
      <c r="BPJ67" s="120"/>
      <c r="BPK67" s="120"/>
      <c r="BPL67" s="120"/>
      <c r="BPM67" s="120"/>
      <c r="BPN67" s="120"/>
      <c r="BPO67" s="120"/>
      <c r="BPP67" s="120"/>
      <c r="BPQ67" s="120"/>
      <c r="BPR67" s="120"/>
      <c r="BPS67" s="120"/>
      <c r="BPT67" s="120"/>
      <c r="BPU67" s="120"/>
      <c r="BPV67" s="120"/>
      <c r="BPW67" s="120"/>
      <c r="BPX67" s="120"/>
      <c r="BPY67" s="120"/>
      <c r="BPZ67" s="120"/>
      <c r="BQA67" s="120"/>
      <c r="BQB67" s="120"/>
      <c r="BQC67" s="120"/>
      <c r="BQD67" s="120"/>
      <c r="BQE67" s="120"/>
      <c r="BQF67" s="120"/>
      <c r="BQG67" s="120"/>
      <c r="BQH67" s="120"/>
      <c r="BQI67" s="120"/>
      <c r="BQJ67" s="120"/>
      <c r="BQK67" s="120"/>
      <c r="BQL67" s="120"/>
      <c r="BQM67" s="120"/>
      <c r="BQN67" s="120"/>
      <c r="BQO67" s="120"/>
      <c r="BQP67" s="120"/>
      <c r="BQQ67" s="120"/>
      <c r="BQR67" s="120"/>
      <c r="BQS67" s="120"/>
      <c r="BQT67" s="120"/>
      <c r="BQU67" s="120"/>
      <c r="BQV67" s="120"/>
      <c r="BQW67" s="120"/>
      <c r="BQX67" s="120"/>
      <c r="BQY67" s="120"/>
      <c r="BQZ67" s="120"/>
      <c r="BRA67" s="120"/>
      <c r="BRB67" s="120"/>
      <c r="BRC67" s="120"/>
      <c r="BRD67" s="120"/>
      <c r="BRE67" s="120"/>
      <c r="BRF67" s="120"/>
      <c r="BRG67" s="120"/>
      <c r="BRH67" s="120"/>
      <c r="BRI67" s="120"/>
      <c r="BRJ67" s="120"/>
      <c r="BRK67" s="120"/>
      <c r="BRL67" s="120"/>
      <c r="BRM67" s="120"/>
      <c r="BRN67" s="120"/>
      <c r="BRO67" s="120"/>
      <c r="BRP67" s="120"/>
      <c r="BRQ67" s="120"/>
      <c r="BRR67" s="120"/>
      <c r="BRS67" s="120"/>
      <c r="BRT67" s="120"/>
      <c r="BRU67" s="120"/>
      <c r="BRV67" s="120"/>
      <c r="BRW67" s="120"/>
      <c r="BRX67" s="120"/>
      <c r="BRY67" s="120"/>
      <c r="BRZ67" s="120"/>
      <c r="BSA67" s="120"/>
      <c r="BSB67" s="120"/>
      <c r="BSC67" s="120"/>
      <c r="BSD67" s="120"/>
      <c r="BSE67" s="120"/>
      <c r="BSF67" s="120"/>
      <c r="BSG67" s="120"/>
      <c r="BSH67" s="120"/>
      <c r="BSI67" s="120"/>
      <c r="BSJ67" s="120"/>
      <c r="BSK67" s="120"/>
      <c r="BSL67" s="120"/>
      <c r="BSM67" s="120"/>
      <c r="BSN67" s="120"/>
      <c r="BSO67" s="120"/>
      <c r="BSP67" s="120"/>
      <c r="BSQ67" s="120"/>
      <c r="BSR67" s="120"/>
      <c r="BSS67" s="120"/>
      <c r="BST67" s="120"/>
      <c r="BSU67" s="120"/>
      <c r="BSV67" s="120"/>
      <c r="BSW67" s="120"/>
      <c r="BSX67" s="120"/>
      <c r="BSY67" s="120"/>
      <c r="BSZ67" s="120"/>
      <c r="BTA67" s="120"/>
      <c r="BTB67" s="120"/>
      <c r="BTC67" s="120"/>
      <c r="BTD67" s="120"/>
      <c r="BTE67" s="120"/>
      <c r="BTF67" s="120"/>
      <c r="BTG67" s="120"/>
      <c r="BTH67" s="120"/>
      <c r="BTI67" s="120"/>
      <c r="BTJ67" s="120"/>
      <c r="BTK67" s="120"/>
      <c r="BTL67" s="120"/>
      <c r="BTM67" s="120"/>
      <c r="BTN67" s="120"/>
      <c r="BTO67" s="120"/>
      <c r="BTP67" s="120"/>
      <c r="BTQ67" s="120"/>
      <c r="BTR67" s="120"/>
      <c r="BTS67" s="120"/>
      <c r="BTT67" s="120"/>
      <c r="BTU67" s="120"/>
      <c r="BTV67" s="120"/>
      <c r="BTW67" s="120"/>
      <c r="BTX67" s="120"/>
      <c r="BTY67" s="120"/>
      <c r="BTZ67" s="120"/>
      <c r="BUA67" s="120"/>
      <c r="BUB67" s="120"/>
      <c r="BUC67" s="120"/>
      <c r="BUD67" s="120"/>
      <c r="BUE67" s="120"/>
      <c r="BUF67" s="120"/>
      <c r="BUG67" s="120"/>
      <c r="BUH67" s="120"/>
      <c r="BUI67" s="120"/>
      <c r="BUJ67" s="120"/>
      <c r="BUK67" s="120"/>
      <c r="BUL67" s="120"/>
      <c r="BUM67" s="120"/>
      <c r="BUN67" s="120"/>
      <c r="BUO67" s="120"/>
      <c r="BUP67" s="120"/>
      <c r="BUQ67" s="120"/>
      <c r="BUR67" s="120"/>
      <c r="BUS67" s="120"/>
      <c r="BUT67" s="120"/>
      <c r="BUU67" s="120"/>
      <c r="BUV67" s="120"/>
      <c r="BUW67" s="120"/>
      <c r="BUX67" s="120"/>
      <c r="BUY67" s="120"/>
      <c r="BUZ67" s="120"/>
      <c r="BVA67" s="120"/>
      <c r="BVB67" s="120"/>
      <c r="BVC67" s="120"/>
      <c r="BVD67" s="120"/>
      <c r="BVE67" s="120"/>
      <c r="BVF67" s="120"/>
      <c r="BVG67" s="120"/>
      <c r="BVH67" s="120"/>
      <c r="BVI67" s="120"/>
      <c r="BVJ67" s="120"/>
      <c r="BVK67" s="120"/>
      <c r="BVL67" s="120"/>
      <c r="BVM67" s="120"/>
      <c r="BVN67" s="120"/>
      <c r="BVO67" s="120"/>
      <c r="BVP67" s="120"/>
      <c r="BVQ67" s="120"/>
      <c r="BVR67" s="120"/>
      <c r="BVS67" s="120"/>
      <c r="BVT67" s="120"/>
      <c r="BVU67" s="120"/>
      <c r="BVV67" s="120"/>
      <c r="BVW67" s="120"/>
      <c r="BVX67" s="120"/>
      <c r="BVY67" s="120"/>
      <c r="BVZ67" s="120"/>
      <c r="BWA67" s="120"/>
      <c r="BWB67" s="120"/>
      <c r="BWC67" s="120"/>
      <c r="BWD67" s="120"/>
      <c r="BWE67" s="120"/>
      <c r="BWF67" s="120"/>
      <c r="BWG67" s="120"/>
      <c r="BWH67" s="120"/>
      <c r="BWI67" s="120"/>
      <c r="BWJ67" s="120"/>
      <c r="BWK67" s="120"/>
      <c r="BWL67" s="120"/>
      <c r="BWM67" s="120"/>
      <c r="BWN67" s="120"/>
      <c r="BWO67" s="120"/>
      <c r="BWP67" s="120"/>
      <c r="BWQ67" s="120"/>
      <c r="BWR67" s="120"/>
      <c r="BWS67" s="120"/>
      <c r="BWT67" s="120"/>
      <c r="BWU67" s="120"/>
      <c r="BWV67" s="120"/>
      <c r="BWW67" s="120"/>
      <c r="BWX67" s="120"/>
      <c r="BWY67" s="120"/>
      <c r="BWZ67" s="120"/>
      <c r="BXA67" s="120"/>
      <c r="BXB67" s="120"/>
      <c r="BXC67" s="120"/>
      <c r="BXD67" s="120"/>
      <c r="BXE67" s="120"/>
      <c r="BXF67" s="120"/>
      <c r="BXG67" s="120"/>
      <c r="BXH67" s="120"/>
      <c r="BXI67" s="120"/>
      <c r="BXJ67" s="120"/>
      <c r="BXK67" s="120"/>
      <c r="BXL67" s="120"/>
      <c r="BXM67" s="120"/>
      <c r="BXN67" s="120"/>
      <c r="BXO67" s="120"/>
      <c r="BXP67" s="120"/>
      <c r="BXQ67" s="120"/>
      <c r="BXR67" s="120"/>
      <c r="BXS67" s="120"/>
      <c r="BXT67" s="120"/>
      <c r="BXU67" s="120"/>
      <c r="BXV67" s="120"/>
      <c r="BXW67" s="120"/>
      <c r="BXX67" s="120"/>
      <c r="BXY67" s="120"/>
      <c r="BXZ67" s="120"/>
      <c r="BYA67" s="120"/>
      <c r="BYB67" s="120"/>
      <c r="BYC67" s="120"/>
      <c r="BYD67" s="120"/>
      <c r="BYE67" s="120"/>
      <c r="BYF67" s="120"/>
      <c r="BYG67" s="120"/>
      <c r="BYH67" s="120"/>
      <c r="BYI67" s="120"/>
      <c r="BYJ67" s="120"/>
      <c r="BYK67" s="120"/>
      <c r="BYL67" s="120"/>
      <c r="BYM67" s="120"/>
      <c r="BYN67" s="120"/>
      <c r="BYO67" s="120"/>
      <c r="BYP67" s="120"/>
      <c r="BYQ67" s="120"/>
      <c r="BYR67" s="120"/>
      <c r="BYS67" s="120"/>
      <c r="BYT67" s="120"/>
      <c r="BYU67" s="120"/>
      <c r="BYV67" s="120"/>
      <c r="BYW67" s="120"/>
      <c r="BYX67" s="120"/>
      <c r="BYY67" s="120"/>
      <c r="BYZ67" s="120"/>
      <c r="BZA67" s="120"/>
      <c r="BZB67" s="120"/>
      <c r="BZC67" s="120"/>
      <c r="BZD67" s="120"/>
      <c r="BZE67" s="120"/>
      <c r="BZF67" s="120"/>
      <c r="BZG67" s="120"/>
      <c r="BZH67" s="120"/>
      <c r="BZI67" s="120"/>
      <c r="BZJ67" s="120"/>
      <c r="BZK67" s="120"/>
      <c r="BZL67" s="120"/>
      <c r="BZM67" s="120"/>
      <c r="BZN67" s="120"/>
      <c r="BZO67" s="120"/>
      <c r="BZP67" s="120"/>
      <c r="BZQ67" s="120"/>
      <c r="BZR67" s="120"/>
      <c r="BZS67" s="120"/>
      <c r="BZT67" s="120"/>
      <c r="BZU67" s="120"/>
      <c r="BZV67" s="120"/>
      <c r="BZW67" s="120"/>
      <c r="BZX67" s="120"/>
      <c r="BZY67" s="120"/>
      <c r="BZZ67" s="120"/>
      <c r="CAA67" s="120"/>
      <c r="CAB67" s="120"/>
      <c r="CAC67" s="120"/>
      <c r="CAD67" s="120"/>
      <c r="CAE67" s="120"/>
      <c r="CAF67" s="120"/>
      <c r="CAG67" s="120"/>
      <c r="CAH67" s="120"/>
      <c r="CAI67" s="120"/>
      <c r="CAJ67" s="120"/>
      <c r="CAK67" s="120"/>
      <c r="CAL67" s="120"/>
      <c r="CAM67" s="120"/>
      <c r="CAN67" s="120"/>
      <c r="CAO67" s="120"/>
      <c r="CAP67" s="120"/>
      <c r="CAQ67" s="120"/>
      <c r="CAR67" s="120"/>
      <c r="CAS67" s="120"/>
      <c r="CAT67" s="120"/>
      <c r="CAU67" s="120"/>
      <c r="CAV67" s="120"/>
      <c r="CAW67" s="120"/>
      <c r="CAX67" s="120"/>
      <c r="CAY67" s="120"/>
      <c r="CAZ67" s="120"/>
      <c r="CBA67" s="120"/>
      <c r="CBB67" s="120"/>
      <c r="CBC67" s="120"/>
      <c r="CBD67" s="120"/>
      <c r="CBE67" s="120"/>
      <c r="CBF67" s="120"/>
      <c r="CBG67" s="120"/>
      <c r="CBH67" s="120"/>
      <c r="CBI67" s="120"/>
      <c r="CBJ67" s="120"/>
      <c r="CBK67" s="120"/>
      <c r="CBL67" s="120"/>
      <c r="CBM67" s="120"/>
      <c r="CBN67" s="120"/>
      <c r="CBO67" s="120"/>
      <c r="CBP67" s="120"/>
      <c r="CBQ67" s="120"/>
      <c r="CBR67" s="120"/>
      <c r="CBS67" s="120"/>
      <c r="CBT67" s="120"/>
      <c r="CBU67" s="120"/>
      <c r="CBV67" s="120"/>
      <c r="CBW67" s="120"/>
      <c r="CBX67" s="120"/>
      <c r="CBY67" s="120"/>
      <c r="CBZ67" s="120"/>
      <c r="CCA67" s="120"/>
      <c r="CCB67" s="120"/>
      <c r="CCC67" s="120"/>
      <c r="CCD67" s="120"/>
      <c r="CCE67" s="120"/>
      <c r="CCF67" s="120"/>
      <c r="CCG67" s="120"/>
      <c r="CCH67" s="120"/>
      <c r="CCI67" s="120"/>
      <c r="CCJ67" s="120"/>
      <c r="CCK67" s="120"/>
      <c r="CCL67" s="120"/>
      <c r="CCM67" s="120"/>
      <c r="CCN67" s="120"/>
      <c r="CCO67" s="120"/>
      <c r="CCP67" s="120"/>
      <c r="CCQ67" s="120"/>
      <c r="CCR67" s="120"/>
      <c r="CCS67" s="120"/>
      <c r="CCT67" s="120"/>
      <c r="CCU67" s="120"/>
      <c r="CCV67" s="120"/>
      <c r="CCW67" s="120"/>
      <c r="CCX67" s="120"/>
      <c r="CCY67" s="120"/>
      <c r="CCZ67" s="120"/>
      <c r="CDA67" s="120"/>
      <c r="CDB67" s="120"/>
      <c r="CDC67" s="120"/>
      <c r="CDD67" s="120"/>
      <c r="CDE67" s="120"/>
      <c r="CDF67" s="120"/>
      <c r="CDG67" s="120"/>
      <c r="CDH67" s="120"/>
      <c r="CDI67" s="120"/>
      <c r="CDJ67" s="120"/>
      <c r="CDK67" s="120"/>
      <c r="CDL67" s="120"/>
      <c r="CDM67" s="120"/>
      <c r="CDN67" s="120"/>
      <c r="CDO67" s="120"/>
      <c r="CDP67" s="120"/>
      <c r="CDQ67" s="120"/>
      <c r="CDR67" s="120"/>
      <c r="CDS67" s="120"/>
      <c r="CDT67" s="120"/>
      <c r="CDU67" s="120"/>
      <c r="CDV67" s="120"/>
      <c r="CDW67" s="120"/>
      <c r="CDX67" s="120"/>
      <c r="CDY67" s="120"/>
      <c r="CDZ67" s="120"/>
      <c r="CEA67" s="120"/>
      <c r="CEB67" s="120"/>
      <c r="CEC67" s="120"/>
      <c r="CED67" s="120"/>
      <c r="CEE67" s="120"/>
      <c r="CEF67" s="120"/>
      <c r="CEG67" s="120"/>
      <c r="CEH67" s="120"/>
      <c r="CEI67" s="120"/>
      <c r="CEJ67" s="120"/>
      <c r="CEK67" s="120"/>
      <c r="CEL67" s="120"/>
      <c r="CEM67" s="120"/>
      <c r="CEN67" s="120"/>
      <c r="CEO67" s="120"/>
      <c r="CEP67" s="120"/>
      <c r="CEQ67" s="120"/>
      <c r="CER67" s="120"/>
      <c r="CES67" s="120"/>
      <c r="CET67" s="120"/>
      <c r="CEU67" s="120"/>
      <c r="CEV67" s="120"/>
      <c r="CEW67" s="120"/>
      <c r="CEX67" s="120"/>
      <c r="CEY67" s="120"/>
      <c r="CEZ67" s="120"/>
      <c r="CFA67" s="120"/>
      <c r="CFB67" s="120"/>
      <c r="CFC67" s="120"/>
      <c r="CFD67" s="120"/>
      <c r="CFE67" s="120"/>
      <c r="CFF67" s="120"/>
      <c r="CFG67" s="120"/>
      <c r="CFH67" s="120"/>
      <c r="CFI67" s="120"/>
      <c r="CFJ67" s="120"/>
      <c r="CFK67" s="120"/>
      <c r="CFL67" s="120"/>
      <c r="CFM67" s="120"/>
      <c r="CFN67" s="120"/>
      <c r="CFO67" s="120"/>
      <c r="CFP67" s="120"/>
      <c r="CFQ67" s="120"/>
      <c r="CFR67" s="120"/>
      <c r="CFS67" s="120"/>
      <c r="CFT67" s="120"/>
      <c r="CFU67" s="120"/>
      <c r="CFV67" s="120"/>
      <c r="CFW67" s="120"/>
      <c r="CFX67" s="120"/>
      <c r="CFY67" s="120"/>
      <c r="CFZ67" s="120"/>
      <c r="CGA67" s="120"/>
      <c r="CGB67" s="120"/>
      <c r="CGC67" s="120"/>
      <c r="CGD67" s="120"/>
      <c r="CGE67" s="120"/>
      <c r="CGF67" s="120"/>
      <c r="CGG67" s="120"/>
      <c r="CGH67" s="120"/>
      <c r="CGI67" s="120"/>
      <c r="CGJ67" s="120"/>
      <c r="CGK67" s="120"/>
      <c r="CGL67" s="120"/>
      <c r="CGM67" s="120"/>
      <c r="CGN67" s="120"/>
      <c r="CGO67" s="120"/>
      <c r="CGP67" s="120"/>
      <c r="CGQ67" s="120"/>
      <c r="CGR67" s="120"/>
      <c r="CGS67" s="120"/>
      <c r="CGT67" s="120"/>
      <c r="CGU67" s="120"/>
      <c r="CGV67" s="120"/>
      <c r="CGW67" s="120"/>
      <c r="CGX67" s="120"/>
      <c r="CGY67" s="120"/>
      <c r="CGZ67" s="120"/>
      <c r="CHA67" s="120"/>
      <c r="CHB67" s="120"/>
      <c r="CHC67" s="120"/>
      <c r="CHD67" s="120"/>
      <c r="CHE67" s="120"/>
      <c r="CHF67" s="120"/>
      <c r="CHG67" s="120"/>
      <c r="CHH67" s="120"/>
      <c r="CHI67" s="120"/>
      <c r="CHJ67" s="120"/>
      <c r="CHK67" s="120"/>
      <c r="CHL67" s="120"/>
      <c r="CHM67" s="120"/>
      <c r="CHN67" s="120"/>
      <c r="CHO67" s="120"/>
      <c r="CHP67" s="120"/>
      <c r="CHQ67" s="120"/>
      <c r="CHR67" s="120"/>
      <c r="CHS67" s="120"/>
      <c r="CHT67" s="120"/>
      <c r="CHU67" s="120"/>
      <c r="CHV67" s="120"/>
      <c r="CHW67" s="120"/>
      <c r="CHX67" s="120"/>
      <c r="CHY67" s="120"/>
      <c r="CHZ67" s="120"/>
      <c r="CIA67" s="120"/>
      <c r="CIB67" s="120"/>
      <c r="CIC67" s="120"/>
      <c r="CID67" s="120"/>
      <c r="CIE67" s="120"/>
      <c r="CIF67" s="120"/>
      <c r="CIG67" s="120"/>
      <c r="CIH67" s="120"/>
      <c r="CII67" s="120"/>
      <c r="CIJ67" s="120"/>
      <c r="CIK67" s="120"/>
      <c r="CIL67" s="120"/>
      <c r="CIM67" s="120"/>
      <c r="CIN67" s="120"/>
      <c r="CIO67" s="120"/>
      <c r="CIP67" s="120"/>
      <c r="CIQ67" s="120"/>
      <c r="CIR67" s="120"/>
      <c r="CIS67" s="120"/>
      <c r="CIT67" s="120"/>
      <c r="CIU67" s="120"/>
      <c r="CIV67" s="120"/>
      <c r="CIW67" s="120"/>
      <c r="CIX67" s="120"/>
      <c r="CIY67" s="120"/>
      <c r="CIZ67" s="120"/>
      <c r="CJA67" s="120"/>
      <c r="CJB67" s="120"/>
      <c r="CJC67" s="120"/>
      <c r="CJD67" s="120"/>
      <c r="CJE67" s="120"/>
      <c r="CJF67" s="120"/>
      <c r="CJG67" s="120"/>
      <c r="CJH67" s="120"/>
      <c r="CJI67" s="120"/>
      <c r="CJJ67" s="120"/>
      <c r="CJK67" s="120"/>
      <c r="CJL67" s="120"/>
      <c r="CJM67" s="120"/>
      <c r="CJN67" s="120"/>
      <c r="CJO67" s="120"/>
      <c r="CJP67" s="120"/>
      <c r="CJQ67" s="120"/>
      <c r="CJR67" s="120"/>
      <c r="CJS67" s="120"/>
      <c r="CJT67" s="120"/>
      <c r="CJU67" s="120"/>
      <c r="CJV67" s="120"/>
      <c r="CJW67" s="120"/>
      <c r="CJX67" s="120"/>
      <c r="CJY67" s="120"/>
      <c r="CJZ67" s="120"/>
      <c r="CKA67" s="120"/>
      <c r="CKB67" s="120"/>
      <c r="CKC67" s="120"/>
      <c r="CKD67" s="120"/>
      <c r="CKE67" s="120"/>
      <c r="CKF67" s="120"/>
      <c r="CKG67" s="120"/>
      <c r="CKH67" s="120"/>
      <c r="CKI67" s="120"/>
      <c r="CKJ67" s="120"/>
      <c r="CKK67" s="120"/>
      <c r="CKL67" s="120"/>
      <c r="CKM67" s="120"/>
      <c r="CKN67" s="120"/>
      <c r="CKO67" s="120"/>
      <c r="CKP67" s="120"/>
      <c r="CKQ67" s="120"/>
      <c r="CKR67" s="120"/>
      <c r="CKS67" s="120"/>
      <c r="CKT67" s="120"/>
      <c r="CKU67" s="120"/>
      <c r="CKV67" s="120"/>
      <c r="CKW67" s="120"/>
      <c r="CKX67" s="120"/>
      <c r="CKY67" s="120"/>
      <c r="CKZ67" s="120"/>
      <c r="CLA67" s="120"/>
      <c r="CLB67" s="120"/>
      <c r="CLC67" s="120"/>
      <c r="CLD67" s="120"/>
      <c r="CLE67" s="120"/>
      <c r="CLF67" s="120"/>
      <c r="CLG67" s="120"/>
      <c r="CLH67" s="120"/>
      <c r="CLI67" s="120"/>
      <c r="CLJ67" s="120"/>
      <c r="CLK67" s="120"/>
      <c r="CLL67" s="120"/>
      <c r="CLM67" s="120"/>
      <c r="CLN67" s="120"/>
      <c r="CLO67" s="120"/>
      <c r="CLP67" s="120"/>
      <c r="CLQ67" s="120"/>
      <c r="CLR67" s="120"/>
      <c r="CLS67" s="120"/>
      <c r="CLT67" s="120"/>
      <c r="CLU67" s="120"/>
      <c r="CLV67" s="120"/>
      <c r="CLW67" s="120"/>
      <c r="CLX67" s="120"/>
      <c r="CLY67" s="120"/>
      <c r="CLZ67" s="120"/>
      <c r="CMA67" s="120"/>
      <c r="CMB67" s="120"/>
      <c r="CMC67" s="120"/>
      <c r="CMD67" s="120"/>
      <c r="CME67" s="120"/>
      <c r="CMF67" s="120"/>
      <c r="CMG67" s="120"/>
      <c r="CMH67" s="120"/>
      <c r="CMI67" s="120"/>
      <c r="CMJ67" s="120"/>
      <c r="CMK67" s="120"/>
      <c r="CML67" s="120"/>
      <c r="CMM67" s="120"/>
      <c r="CMN67" s="120"/>
      <c r="CMO67" s="120"/>
      <c r="CMP67" s="120"/>
      <c r="CMQ67" s="120"/>
      <c r="CMR67" s="120"/>
      <c r="CMS67" s="120"/>
      <c r="CMT67" s="120"/>
      <c r="CMU67" s="120"/>
      <c r="CMV67" s="120"/>
      <c r="CMW67" s="120"/>
      <c r="CMX67" s="120"/>
      <c r="CMY67" s="120"/>
      <c r="CMZ67" s="120"/>
      <c r="CNA67" s="120"/>
      <c r="CNB67" s="120"/>
      <c r="CNC67" s="120"/>
      <c r="CND67" s="120"/>
      <c r="CNE67" s="120"/>
      <c r="CNF67" s="120"/>
      <c r="CNG67" s="120"/>
      <c r="CNH67" s="120"/>
      <c r="CNI67" s="120"/>
      <c r="CNJ67" s="120"/>
      <c r="CNK67" s="120"/>
      <c r="CNL67" s="120"/>
      <c r="CNM67" s="120"/>
      <c r="CNN67" s="120"/>
      <c r="CNO67" s="120"/>
      <c r="CNP67" s="120"/>
      <c r="CNQ67" s="120"/>
      <c r="CNR67" s="120"/>
      <c r="CNS67" s="120"/>
      <c r="CNT67" s="120"/>
      <c r="CNU67" s="120"/>
      <c r="CNV67" s="120"/>
      <c r="CNW67" s="120"/>
      <c r="CNX67" s="120"/>
      <c r="CNY67" s="120"/>
      <c r="CNZ67" s="120"/>
      <c r="COA67" s="120"/>
      <c r="COB67" s="120"/>
      <c r="COC67" s="120"/>
      <c r="COD67" s="120"/>
      <c r="COE67" s="120"/>
      <c r="COF67" s="120"/>
      <c r="COG67" s="120"/>
      <c r="COH67" s="120"/>
      <c r="COI67" s="120"/>
      <c r="COJ67" s="120"/>
      <c r="COK67" s="120"/>
      <c r="COL67" s="120"/>
      <c r="COM67" s="120"/>
      <c r="CON67" s="120"/>
      <c r="COO67" s="120"/>
      <c r="COP67" s="120"/>
      <c r="COQ67" s="120"/>
      <c r="COR67" s="120"/>
      <c r="COS67" s="120"/>
      <c r="COT67" s="120"/>
      <c r="COU67" s="120"/>
      <c r="COV67" s="120"/>
      <c r="COW67" s="120"/>
      <c r="COX67" s="120"/>
      <c r="COY67" s="120"/>
      <c r="COZ67" s="120"/>
      <c r="CPA67" s="120"/>
      <c r="CPB67" s="120"/>
      <c r="CPC67" s="120"/>
      <c r="CPD67" s="120"/>
      <c r="CPE67" s="120"/>
      <c r="CPF67" s="120"/>
      <c r="CPG67" s="120"/>
      <c r="CPH67" s="120"/>
      <c r="CPI67" s="120"/>
      <c r="CPJ67" s="120"/>
      <c r="CPK67" s="120"/>
      <c r="CPL67" s="120"/>
      <c r="CPM67" s="120"/>
      <c r="CPN67" s="120"/>
      <c r="CPO67" s="120"/>
      <c r="CPP67" s="120"/>
      <c r="CPQ67" s="120"/>
      <c r="CPR67" s="120"/>
      <c r="CPS67" s="120"/>
      <c r="CPT67" s="120"/>
      <c r="CPU67" s="120"/>
      <c r="CPV67" s="120"/>
      <c r="CPW67" s="120"/>
      <c r="CPX67" s="120"/>
      <c r="CPY67" s="120"/>
      <c r="CPZ67" s="120"/>
      <c r="CQA67" s="120"/>
      <c r="CQB67" s="120"/>
      <c r="CQC67" s="120"/>
      <c r="CQD67" s="120"/>
      <c r="CQE67" s="120"/>
      <c r="CQF67" s="120"/>
      <c r="CQG67" s="120"/>
      <c r="CQH67" s="120"/>
      <c r="CQI67" s="120"/>
      <c r="CQJ67" s="120"/>
      <c r="CQK67" s="120"/>
      <c r="CQL67" s="120"/>
      <c r="CQM67" s="120"/>
      <c r="CQN67" s="120"/>
      <c r="CQO67" s="120"/>
      <c r="CQP67" s="120"/>
      <c r="CQQ67" s="120"/>
      <c r="CQR67" s="120"/>
      <c r="CQS67" s="120"/>
      <c r="CQT67" s="120"/>
      <c r="CQU67" s="120"/>
      <c r="CQV67" s="120"/>
      <c r="CQW67" s="120"/>
      <c r="CQX67" s="120"/>
      <c r="CQY67" s="120"/>
      <c r="CQZ67" s="120"/>
      <c r="CRA67" s="120"/>
      <c r="CRB67" s="120"/>
      <c r="CRC67" s="120"/>
      <c r="CRD67" s="120"/>
      <c r="CRE67" s="120"/>
      <c r="CRF67" s="120"/>
      <c r="CRG67" s="120"/>
      <c r="CRH67" s="120"/>
      <c r="CRI67" s="120"/>
      <c r="CRJ67" s="120"/>
      <c r="CRK67" s="120"/>
      <c r="CRL67" s="120"/>
      <c r="CRM67" s="120"/>
      <c r="CRN67" s="120"/>
      <c r="CRO67" s="120"/>
      <c r="CRP67" s="120"/>
      <c r="CRQ67" s="120"/>
      <c r="CRR67" s="120"/>
      <c r="CRS67" s="120"/>
      <c r="CRT67" s="120"/>
      <c r="CRU67" s="120"/>
      <c r="CRV67" s="120"/>
      <c r="CRW67" s="120"/>
      <c r="CRX67" s="120"/>
      <c r="CRY67" s="120"/>
      <c r="CRZ67" s="120"/>
      <c r="CSA67" s="120"/>
      <c r="CSB67" s="120"/>
      <c r="CSC67" s="120"/>
      <c r="CSD67" s="120"/>
      <c r="CSE67" s="120"/>
      <c r="CSF67" s="120"/>
      <c r="CSG67" s="120"/>
      <c r="CSH67" s="120"/>
      <c r="CSI67" s="120"/>
      <c r="CSJ67" s="120"/>
      <c r="CSK67" s="120"/>
      <c r="CSL67" s="120"/>
      <c r="CSM67" s="120"/>
      <c r="CSN67" s="120"/>
      <c r="CSO67" s="120"/>
      <c r="CSP67" s="120"/>
      <c r="CSQ67" s="120"/>
      <c r="CSR67" s="120"/>
      <c r="CSS67" s="120"/>
      <c r="CST67" s="120"/>
      <c r="CSU67" s="120"/>
      <c r="CSV67" s="120"/>
      <c r="CSW67" s="120"/>
      <c r="CSX67" s="120"/>
      <c r="CSY67" s="120"/>
      <c r="CSZ67" s="120"/>
      <c r="CTA67" s="120"/>
      <c r="CTB67" s="120"/>
      <c r="CTC67" s="120"/>
      <c r="CTD67" s="120"/>
      <c r="CTE67" s="120"/>
      <c r="CTF67" s="120"/>
      <c r="CTG67" s="120"/>
      <c r="CTH67" s="120"/>
      <c r="CTI67" s="120"/>
      <c r="CTJ67" s="120"/>
      <c r="CTK67" s="120"/>
      <c r="CTL67" s="120"/>
      <c r="CTM67" s="120"/>
      <c r="CTN67" s="120"/>
      <c r="CTO67" s="120"/>
      <c r="CTP67" s="120"/>
      <c r="CTQ67" s="120"/>
      <c r="CTR67" s="120"/>
      <c r="CTS67" s="120"/>
      <c r="CTT67" s="120"/>
      <c r="CTU67" s="120"/>
      <c r="CTV67" s="120"/>
      <c r="CTW67" s="120"/>
      <c r="CTX67" s="120"/>
      <c r="CTY67" s="120"/>
      <c r="CTZ67" s="120"/>
      <c r="CUA67" s="120"/>
      <c r="CUB67" s="120"/>
      <c r="CUC67" s="120"/>
      <c r="CUD67" s="120"/>
      <c r="CUE67" s="120"/>
      <c r="CUF67" s="120"/>
      <c r="CUG67" s="120"/>
      <c r="CUH67" s="120"/>
      <c r="CUI67" s="120"/>
      <c r="CUJ67" s="120"/>
      <c r="CUK67" s="120"/>
      <c r="CUL67" s="120"/>
      <c r="CUM67" s="120"/>
      <c r="CUN67" s="120"/>
      <c r="CUO67" s="120"/>
      <c r="CUP67" s="120"/>
      <c r="CUQ67" s="120"/>
      <c r="CUR67" s="120"/>
      <c r="CUS67" s="120"/>
      <c r="CUT67" s="120"/>
      <c r="CUU67" s="120"/>
      <c r="CUV67" s="120"/>
      <c r="CUW67" s="120"/>
      <c r="CUX67" s="120"/>
      <c r="CUY67" s="120"/>
      <c r="CUZ67" s="120"/>
      <c r="CVA67" s="120"/>
      <c r="CVB67" s="120"/>
      <c r="CVC67" s="120"/>
      <c r="CVD67" s="120"/>
      <c r="CVE67" s="120"/>
      <c r="CVF67" s="120"/>
      <c r="CVG67" s="120"/>
      <c r="CVH67" s="120"/>
      <c r="CVI67" s="120"/>
      <c r="CVJ67" s="120"/>
      <c r="CVK67" s="120"/>
      <c r="CVL67" s="120"/>
      <c r="CVM67" s="120"/>
      <c r="CVN67" s="120"/>
      <c r="CVO67" s="120"/>
      <c r="CVP67" s="120"/>
      <c r="CVQ67" s="120"/>
      <c r="CVR67" s="120"/>
      <c r="CVS67" s="120"/>
      <c r="CVT67" s="120"/>
      <c r="CVU67" s="120"/>
      <c r="CVV67" s="120"/>
      <c r="CVW67" s="120"/>
      <c r="CVX67" s="120"/>
      <c r="CVY67" s="120"/>
      <c r="CVZ67" s="120"/>
      <c r="CWA67" s="120"/>
      <c r="CWB67" s="120"/>
      <c r="CWC67" s="120"/>
      <c r="CWD67" s="120"/>
      <c r="CWE67" s="120"/>
      <c r="CWF67" s="120"/>
      <c r="CWG67" s="120"/>
      <c r="CWH67" s="120"/>
      <c r="CWI67" s="120"/>
      <c r="CWJ67" s="120"/>
      <c r="CWK67" s="120"/>
      <c r="CWL67" s="120"/>
      <c r="CWM67" s="120"/>
      <c r="CWN67" s="120"/>
      <c r="CWO67" s="120"/>
      <c r="CWP67" s="120"/>
      <c r="CWQ67" s="120"/>
      <c r="CWR67" s="120"/>
      <c r="CWS67" s="120"/>
      <c r="CWT67" s="120"/>
      <c r="CWU67" s="120"/>
      <c r="CWV67" s="120"/>
      <c r="CWW67" s="120"/>
      <c r="CWX67" s="120"/>
      <c r="CWY67" s="120"/>
      <c r="CWZ67" s="120"/>
      <c r="CXA67" s="120"/>
      <c r="CXB67" s="120"/>
      <c r="CXC67" s="120"/>
      <c r="CXD67" s="120"/>
      <c r="CXE67" s="120"/>
      <c r="CXF67" s="120"/>
      <c r="CXG67" s="120"/>
      <c r="CXH67" s="120"/>
      <c r="CXI67" s="120"/>
      <c r="CXJ67" s="120"/>
      <c r="CXK67" s="120"/>
      <c r="CXL67" s="120"/>
      <c r="CXM67" s="120"/>
      <c r="CXN67" s="120"/>
      <c r="CXO67" s="120"/>
      <c r="CXP67" s="120"/>
      <c r="CXQ67" s="120"/>
      <c r="CXR67" s="120"/>
      <c r="CXS67" s="120"/>
      <c r="CXT67" s="120"/>
      <c r="CXU67" s="120"/>
      <c r="CXV67" s="120"/>
      <c r="CXW67" s="120"/>
      <c r="CXX67" s="120"/>
      <c r="CXY67" s="120"/>
      <c r="CXZ67" s="120"/>
      <c r="CYA67" s="120"/>
      <c r="CYB67" s="120"/>
      <c r="CYC67" s="120"/>
      <c r="CYD67" s="120"/>
      <c r="CYE67" s="120"/>
      <c r="CYF67" s="120"/>
      <c r="CYG67" s="120"/>
      <c r="CYH67" s="120"/>
      <c r="CYI67" s="120"/>
      <c r="CYJ67" s="120"/>
      <c r="CYK67" s="120"/>
      <c r="CYL67" s="120"/>
      <c r="CYM67" s="120"/>
      <c r="CYN67" s="120"/>
      <c r="CYO67" s="120"/>
      <c r="CYP67" s="120"/>
      <c r="CYQ67" s="120"/>
      <c r="CYR67" s="120"/>
      <c r="CYS67" s="120"/>
      <c r="CYT67" s="120"/>
      <c r="CYU67" s="120"/>
      <c r="CYV67" s="120"/>
      <c r="CYW67" s="120"/>
      <c r="CYX67" s="120"/>
      <c r="CYY67" s="120"/>
      <c r="CYZ67" s="120"/>
      <c r="CZA67" s="120"/>
      <c r="CZB67" s="120"/>
      <c r="CZC67" s="120"/>
      <c r="CZD67" s="120"/>
      <c r="CZE67" s="120"/>
      <c r="CZF67" s="120"/>
      <c r="CZG67" s="120"/>
      <c r="CZH67" s="120"/>
      <c r="CZI67" s="120"/>
      <c r="CZJ67" s="120"/>
      <c r="CZK67" s="120"/>
      <c r="CZL67" s="120"/>
      <c r="CZM67" s="120"/>
      <c r="CZN67" s="120"/>
      <c r="CZO67" s="120"/>
      <c r="CZP67" s="120"/>
      <c r="CZQ67" s="120"/>
      <c r="CZR67" s="120"/>
      <c r="CZS67" s="120"/>
      <c r="CZT67" s="120"/>
      <c r="CZU67" s="120"/>
      <c r="CZV67" s="120"/>
      <c r="CZW67" s="120"/>
      <c r="CZX67" s="120"/>
      <c r="CZY67" s="120"/>
      <c r="CZZ67" s="120"/>
      <c r="DAA67" s="120"/>
      <c r="DAB67" s="120"/>
      <c r="DAC67" s="120"/>
      <c r="DAD67" s="120"/>
      <c r="DAE67" s="120"/>
      <c r="DAF67" s="120"/>
      <c r="DAG67" s="120"/>
      <c r="DAH67" s="120"/>
      <c r="DAI67" s="120"/>
      <c r="DAJ67" s="120"/>
      <c r="DAK67" s="120"/>
      <c r="DAL67" s="120"/>
      <c r="DAM67" s="120"/>
      <c r="DAN67" s="120"/>
      <c r="DAO67" s="120"/>
      <c r="DAP67" s="120"/>
      <c r="DAQ67" s="120"/>
      <c r="DAR67" s="120"/>
      <c r="DAS67" s="120"/>
      <c r="DAT67" s="120"/>
      <c r="DAU67" s="120"/>
      <c r="DAV67" s="120"/>
      <c r="DAW67" s="120"/>
      <c r="DAX67" s="120"/>
      <c r="DAY67" s="120"/>
      <c r="DAZ67" s="120"/>
      <c r="DBA67" s="120"/>
      <c r="DBB67" s="120"/>
      <c r="DBC67" s="120"/>
      <c r="DBD67" s="120"/>
      <c r="DBE67" s="120"/>
      <c r="DBF67" s="120"/>
      <c r="DBG67" s="120"/>
      <c r="DBH67" s="120"/>
      <c r="DBI67" s="120"/>
      <c r="DBJ67" s="120"/>
      <c r="DBK67" s="120"/>
      <c r="DBL67" s="120"/>
      <c r="DBM67" s="120"/>
      <c r="DBN67" s="120"/>
      <c r="DBO67" s="120"/>
      <c r="DBP67" s="120"/>
      <c r="DBQ67" s="120"/>
      <c r="DBR67" s="120"/>
      <c r="DBS67" s="120"/>
      <c r="DBT67" s="120"/>
      <c r="DBU67" s="120"/>
      <c r="DBV67" s="120"/>
      <c r="DBW67" s="120"/>
      <c r="DBX67" s="120"/>
      <c r="DBY67" s="120"/>
      <c r="DBZ67" s="120"/>
      <c r="DCA67" s="120"/>
      <c r="DCB67" s="120"/>
      <c r="DCC67" s="120"/>
      <c r="DCD67" s="120"/>
      <c r="DCE67" s="120"/>
      <c r="DCF67" s="120"/>
      <c r="DCG67" s="120"/>
      <c r="DCH67" s="120"/>
      <c r="DCI67" s="120"/>
      <c r="DCJ67" s="120"/>
      <c r="DCK67" s="120"/>
      <c r="DCL67" s="120"/>
      <c r="DCM67" s="120"/>
      <c r="DCN67" s="120"/>
      <c r="DCO67" s="120"/>
      <c r="DCP67" s="120"/>
      <c r="DCQ67" s="120"/>
      <c r="DCR67" s="120"/>
      <c r="DCS67" s="120"/>
      <c r="DCT67" s="120"/>
      <c r="DCU67" s="120"/>
      <c r="DCV67" s="120"/>
      <c r="DCW67" s="120"/>
      <c r="DCX67" s="120"/>
      <c r="DCY67" s="120"/>
      <c r="DCZ67" s="120"/>
      <c r="DDA67" s="120"/>
      <c r="DDB67" s="120"/>
      <c r="DDC67" s="120"/>
      <c r="DDD67" s="120"/>
      <c r="DDE67" s="120"/>
      <c r="DDF67" s="120"/>
      <c r="DDG67" s="120"/>
      <c r="DDH67" s="120"/>
      <c r="DDI67" s="120"/>
      <c r="DDJ67" s="120"/>
      <c r="DDK67" s="120"/>
      <c r="DDL67" s="120"/>
      <c r="DDM67" s="120"/>
      <c r="DDN67" s="120"/>
      <c r="DDO67" s="120"/>
      <c r="DDP67" s="120"/>
      <c r="DDQ67" s="120"/>
      <c r="DDR67" s="120"/>
      <c r="DDS67" s="120"/>
      <c r="DDT67" s="120"/>
      <c r="DDU67" s="120"/>
      <c r="DDV67" s="120"/>
      <c r="DDW67" s="120"/>
      <c r="DDX67" s="120"/>
      <c r="DDY67" s="120"/>
      <c r="DDZ67" s="120"/>
      <c r="DEA67" s="120"/>
      <c r="DEB67" s="120"/>
      <c r="DEC67" s="120"/>
      <c r="DED67" s="120"/>
      <c r="DEE67" s="120"/>
      <c r="DEF67" s="120"/>
      <c r="DEG67" s="120"/>
      <c r="DEH67" s="120"/>
      <c r="DEI67" s="120"/>
      <c r="DEJ67" s="120"/>
      <c r="DEK67" s="120"/>
      <c r="DEL67" s="120"/>
      <c r="DEM67" s="120"/>
      <c r="DEN67" s="120"/>
      <c r="DEO67" s="120"/>
      <c r="DEP67" s="120"/>
      <c r="DEQ67" s="120"/>
      <c r="DER67" s="120"/>
      <c r="DES67" s="120"/>
      <c r="DET67" s="120"/>
      <c r="DEU67" s="120"/>
      <c r="DEV67" s="120"/>
      <c r="DEW67" s="120"/>
      <c r="DEX67" s="120"/>
      <c r="DEY67" s="120"/>
      <c r="DEZ67" s="120"/>
      <c r="DFA67" s="120"/>
      <c r="DFB67" s="120"/>
      <c r="DFC67" s="120"/>
      <c r="DFD67" s="120"/>
      <c r="DFE67" s="120"/>
      <c r="DFF67" s="120"/>
      <c r="DFG67" s="120"/>
      <c r="DFH67" s="120"/>
      <c r="DFI67" s="120"/>
      <c r="DFJ67" s="120"/>
      <c r="DFK67" s="120"/>
      <c r="DFL67" s="120"/>
      <c r="DFM67" s="120"/>
      <c r="DFN67" s="120"/>
      <c r="DFO67" s="120"/>
      <c r="DFP67" s="120"/>
      <c r="DFQ67" s="120"/>
      <c r="DFR67" s="120"/>
      <c r="DFS67" s="120"/>
      <c r="DFT67" s="120"/>
      <c r="DFU67" s="120"/>
      <c r="DFV67" s="120"/>
      <c r="DFW67" s="120"/>
      <c r="DFX67" s="120"/>
      <c r="DFY67" s="120"/>
      <c r="DFZ67" s="120"/>
      <c r="DGA67" s="120"/>
      <c r="DGB67" s="120"/>
      <c r="DGC67" s="120"/>
      <c r="DGD67" s="120"/>
      <c r="DGE67" s="120"/>
      <c r="DGF67" s="120"/>
      <c r="DGG67" s="120"/>
      <c r="DGH67" s="120"/>
      <c r="DGI67" s="120"/>
      <c r="DGJ67" s="120"/>
      <c r="DGK67" s="120"/>
      <c r="DGL67" s="120"/>
      <c r="DGM67" s="120"/>
      <c r="DGN67" s="120"/>
      <c r="DGO67" s="120"/>
      <c r="DGP67" s="120"/>
      <c r="DGQ67" s="120"/>
      <c r="DGR67" s="120"/>
      <c r="DGS67" s="120"/>
      <c r="DGT67" s="120"/>
      <c r="DGU67" s="120"/>
      <c r="DGV67" s="120"/>
      <c r="DGW67" s="120"/>
      <c r="DGX67" s="120"/>
      <c r="DGY67" s="120"/>
      <c r="DGZ67" s="120"/>
      <c r="DHA67" s="120"/>
      <c r="DHB67" s="120"/>
      <c r="DHC67" s="120"/>
      <c r="DHD67" s="120"/>
      <c r="DHE67" s="120"/>
      <c r="DHF67" s="120"/>
      <c r="DHG67" s="120"/>
      <c r="DHH67" s="120"/>
      <c r="DHI67" s="120"/>
      <c r="DHJ67" s="120"/>
      <c r="DHK67" s="120"/>
      <c r="DHL67" s="120"/>
      <c r="DHM67" s="120"/>
      <c r="DHN67" s="120"/>
      <c r="DHO67" s="120"/>
      <c r="DHP67" s="120"/>
      <c r="DHQ67" s="120"/>
      <c r="DHR67" s="120"/>
      <c r="DHS67" s="120"/>
      <c r="DHT67" s="120"/>
      <c r="DHU67" s="120"/>
      <c r="DHV67" s="120"/>
      <c r="DHW67" s="120"/>
      <c r="DHX67" s="120"/>
      <c r="DHY67" s="120"/>
      <c r="DHZ67" s="120"/>
      <c r="DIA67" s="120"/>
      <c r="DIB67" s="120"/>
      <c r="DIC67" s="120"/>
      <c r="DID67" s="120"/>
      <c r="DIE67" s="120"/>
      <c r="DIF67" s="120"/>
      <c r="DIG67" s="120"/>
      <c r="DIH67" s="120"/>
      <c r="DII67" s="120"/>
      <c r="DIJ67" s="120"/>
      <c r="DIK67" s="120"/>
      <c r="DIL67" s="120"/>
      <c r="DIM67" s="120"/>
      <c r="DIN67" s="120"/>
      <c r="DIO67" s="120"/>
      <c r="DIP67" s="120"/>
      <c r="DIQ67" s="120"/>
      <c r="DIR67" s="120"/>
      <c r="DIS67" s="120"/>
      <c r="DIT67" s="120"/>
      <c r="DIU67" s="120"/>
      <c r="DIV67" s="120"/>
      <c r="DIW67" s="120"/>
      <c r="DIX67" s="120"/>
      <c r="DIY67" s="120"/>
      <c r="DIZ67" s="120"/>
      <c r="DJA67" s="120"/>
      <c r="DJB67" s="120"/>
      <c r="DJC67" s="120"/>
      <c r="DJD67" s="120"/>
      <c r="DJE67" s="120"/>
      <c r="DJF67" s="120"/>
      <c r="DJG67" s="120"/>
      <c r="DJH67" s="120"/>
      <c r="DJI67" s="120"/>
      <c r="DJJ67" s="120"/>
      <c r="DJK67" s="120"/>
      <c r="DJL67" s="120"/>
      <c r="DJM67" s="120"/>
      <c r="DJN67" s="120"/>
      <c r="DJO67" s="120"/>
      <c r="DJP67" s="120"/>
      <c r="DJQ67" s="120"/>
      <c r="DJR67" s="120"/>
      <c r="DJS67" s="120"/>
      <c r="DJT67" s="120"/>
      <c r="DJU67" s="120"/>
      <c r="DJV67" s="120"/>
      <c r="DJW67" s="120"/>
      <c r="DJX67" s="120"/>
      <c r="DJY67" s="120"/>
      <c r="DJZ67" s="120"/>
      <c r="DKA67" s="120"/>
      <c r="DKB67" s="120"/>
      <c r="DKC67" s="120"/>
      <c r="DKD67" s="120"/>
      <c r="DKE67" s="120"/>
      <c r="DKF67" s="120"/>
      <c r="DKG67" s="120"/>
      <c r="DKH67" s="120"/>
      <c r="DKI67" s="120"/>
      <c r="DKJ67" s="120"/>
      <c r="DKK67" s="120"/>
      <c r="DKL67" s="120"/>
      <c r="DKM67" s="120"/>
      <c r="DKN67" s="120"/>
      <c r="DKO67" s="120"/>
      <c r="DKP67" s="120"/>
      <c r="DKQ67" s="120"/>
      <c r="DKR67" s="120"/>
      <c r="DKS67" s="120"/>
      <c r="DKT67" s="120"/>
      <c r="DKU67" s="120"/>
      <c r="DKV67" s="120"/>
      <c r="DKW67" s="120"/>
      <c r="DKX67" s="120"/>
      <c r="DKY67" s="120"/>
      <c r="DKZ67" s="120"/>
      <c r="DLA67" s="120"/>
      <c r="DLB67" s="120"/>
      <c r="DLC67" s="120"/>
      <c r="DLD67" s="120"/>
      <c r="DLE67" s="120"/>
      <c r="DLF67" s="120"/>
      <c r="DLG67" s="120"/>
      <c r="DLH67" s="120"/>
      <c r="DLI67" s="120"/>
      <c r="DLJ67" s="120"/>
      <c r="DLK67" s="120"/>
      <c r="DLL67" s="120"/>
      <c r="DLM67" s="120"/>
      <c r="DLN67" s="120"/>
      <c r="DLO67" s="120"/>
      <c r="DLP67" s="120"/>
      <c r="DLQ67" s="120"/>
      <c r="DLR67" s="120"/>
      <c r="DLS67" s="120"/>
      <c r="DLT67" s="120"/>
      <c r="DLU67" s="120"/>
      <c r="DLV67" s="120"/>
      <c r="DLW67" s="120"/>
      <c r="DLX67" s="120"/>
      <c r="DLY67" s="120"/>
      <c r="DLZ67" s="120"/>
      <c r="DMA67" s="120"/>
      <c r="DMB67" s="120"/>
      <c r="DMC67" s="120"/>
      <c r="DMD67" s="120"/>
      <c r="DME67" s="120"/>
      <c r="DMF67" s="120"/>
      <c r="DMG67" s="120"/>
      <c r="DMH67" s="120"/>
      <c r="DMI67" s="120"/>
      <c r="DMJ67" s="120"/>
      <c r="DMK67" s="120"/>
      <c r="DML67" s="120"/>
      <c r="DMM67" s="120"/>
      <c r="DMN67" s="120"/>
      <c r="DMO67" s="120"/>
      <c r="DMP67" s="120"/>
      <c r="DMQ67" s="120"/>
      <c r="DMR67" s="120"/>
      <c r="DMS67" s="120"/>
      <c r="DMT67" s="120"/>
      <c r="DMU67" s="120"/>
      <c r="DMV67" s="120"/>
      <c r="DMW67" s="120"/>
      <c r="DMX67" s="120"/>
      <c r="DMY67" s="120"/>
      <c r="DMZ67" s="120"/>
      <c r="DNA67" s="120"/>
      <c r="DNB67" s="120"/>
      <c r="DNC67" s="120"/>
      <c r="DND67" s="120"/>
      <c r="DNE67" s="120"/>
      <c r="DNF67" s="120"/>
      <c r="DNG67" s="120"/>
      <c r="DNH67" s="120"/>
      <c r="DNI67" s="120"/>
      <c r="DNJ67" s="120"/>
      <c r="DNK67" s="120"/>
      <c r="DNL67" s="120"/>
      <c r="DNM67" s="120"/>
      <c r="DNN67" s="120"/>
      <c r="DNO67" s="120"/>
      <c r="DNP67" s="120"/>
      <c r="DNQ67" s="120"/>
      <c r="DNR67" s="120"/>
      <c r="DNS67" s="120"/>
      <c r="DNT67" s="120"/>
      <c r="DNU67" s="120"/>
      <c r="DNV67" s="120"/>
      <c r="DNW67" s="120"/>
      <c r="DNX67" s="120"/>
      <c r="DNY67" s="120"/>
      <c r="DNZ67" s="120"/>
      <c r="DOA67" s="120"/>
      <c r="DOB67" s="120"/>
      <c r="DOC67" s="120"/>
      <c r="DOD67" s="120"/>
      <c r="DOE67" s="120"/>
      <c r="DOF67" s="120"/>
      <c r="DOG67" s="120"/>
      <c r="DOH67" s="120"/>
      <c r="DOI67" s="120"/>
      <c r="DOJ67" s="120"/>
      <c r="DOK67" s="120"/>
      <c r="DOL67" s="120"/>
      <c r="DOM67" s="120"/>
      <c r="DON67" s="120"/>
      <c r="DOO67" s="120"/>
      <c r="DOP67" s="120"/>
      <c r="DOQ67" s="120"/>
      <c r="DOR67" s="120"/>
      <c r="DOS67" s="120"/>
      <c r="DOT67" s="120"/>
      <c r="DOU67" s="120"/>
      <c r="DOV67" s="120"/>
      <c r="DOW67" s="120"/>
      <c r="DOX67" s="120"/>
      <c r="DOY67" s="120"/>
      <c r="DOZ67" s="120"/>
      <c r="DPA67" s="120"/>
      <c r="DPB67" s="120"/>
      <c r="DPC67" s="120"/>
      <c r="DPD67" s="120"/>
      <c r="DPE67" s="120"/>
      <c r="DPF67" s="120"/>
      <c r="DPG67" s="120"/>
      <c r="DPH67" s="120"/>
      <c r="DPI67" s="120"/>
      <c r="DPJ67" s="120"/>
      <c r="DPK67" s="120"/>
      <c r="DPL67" s="120"/>
      <c r="DPM67" s="120"/>
      <c r="DPN67" s="120"/>
      <c r="DPO67" s="120"/>
      <c r="DPP67" s="120"/>
      <c r="DPQ67" s="120"/>
      <c r="DPR67" s="120"/>
      <c r="DPS67" s="120"/>
      <c r="DPT67" s="120"/>
      <c r="DPU67" s="120"/>
      <c r="DPV67" s="120"/>
      <c r="DPW67" s="120"/>
      <c r="DPX67" s="120"/>
      <c r="DPY67" s="120"/>
      <c r="DPZ67" s="120"/>
      <c r="DQA67" s="120"/>
      <c r="DQB67" s="120"/>
      <c r="DQC67" s="120"/>
      <c r="DQD67" s="120"/>
      <c r="DQE67" s="120"/>
      <c r="DQF67" s="120"/>
      <c r="DQG67" s="120"/>
      <c r="DQH67" s="120"/>
      <c r="DQI67" s="120"/>
      <c r="DQJ67" s="120"/>
      <c r="DQK67" s="120"/>
      <c r="DQL67" s="120"/>
      <c r="DQM67" s="120"/>
      <c r="DQN67" s="120"/>
      <c r="DQO67" s="120"/>
      <c r="DQP67" s="120"/>
      <c r="DQQ67" s="120"/>
      <c r="DQR67" s="120"/>
      <c r="DQS67" s="120"/>
      <c r="DQT67" s="120"/>
      <c r="DQU67" s="120"/>
      <c r="DQV67" s="120"/>
      <c r="DQW67" s="120"/>
      <c r="DQX67" s="120"/>
      <c r="DQY67" s="120"/>
      <c r="DQZ67" s="120"/>
      <c r="DRA67" s="120"/>
      <c r="DRB67" s="120"/>
      <c r="DRC67" s="120"/>
      <c r="DRD67" s="120"/>
      <c r="DRE67" s="120"/>
      <c r="DRF67" s="120"/>
      <c r="DRG67" s="120"/>
      <c r="DRH67" s="120"/>
      <c r="DRI67" s="120"/>
      <c r="DRJ67" s="120"/>
      <c r="DRK67" s="120"/>
      <c r="DRL67" s="120"/>
      <c r="DRM67" s="120"/>
      <c r="DRN67" s="120"/>
      <c r="DRO67" s="120"/>
      <c r="DRP67" s="120"/>
      <c r="DRQ67" s="120"/>
      <c r="DRR67" s="120"/>
      <c r="DRS67" s="120"/>
      <c r="DRT67" s="120"/>
      <c r="DRU67" s="120"/>
      <c r="DRV67" s="120"/>
      <c r="DRW67" s="120"/>
      <c r="DRX67" s="120"/>
      <c r="DRY67" s="120"/>
      <c r="DRZ67" s="120"/>
      <c r="DSA67" s="120"/>
      <c r="DSB67" s="120"/>
      <c r="DSC67" s="120"/>
      <c r="DSD67" s="120"/>
      <c r="DSE67" s="120"/>
      <c r="DSF67" s="120"/>
      <c r="DSG67" s="120"/>
      <c r="DSH67" s="120"/>
      <c r="DSI67" s="120"/>
      <c r="DSJ67" s="120"/>
      <c r="DSK67" s="120"/>
      <c r="DSL67" s="120"/>
      <c r="DSM67" s="120"/>
      <c r="DSN67" s="120"/>
      <c r="DSO67" s="120"/>
      <c r="DSP67" s="120"/>
      <c r="DSQ67" s="120"/>
      <c r="DSR67" s="120"/>
      <c r="DSS67" s="120"/>
      <c r="DST67" s="120"/>
      <c r="DSU67" s="120"/>
      <c r="DSV67" s="120"/>
      <c r="DSW67" s="120"/>
      <c r="DSX67" s="120"/>
      <c r="DSY67" s="120"/>
      <c r="DSZ67" s="120"/>
      <c r="DTA67" s="120"/>
      <c r="DTB67" s="120"/>
      <c r="DTC67" s="120"/>
      <c r="DTD67" s="120"/>
      <c r="DTE67" s="120"/>
      <c r="DTF67" s="120"/>
      <c r="DTG67" s="120"/>
      <c r="DTH67" s="120"/>
      <c r="DTI67" s="120"/>
      <c r="DTJ67" s="120"/>
      <c r="DTK67" s="120"/>
      <c r="DTL67" s="120"/>
      <c r="DTM67" s="120"/>
      <c r="DTN67" s="120"/>
      <c r="DTO67" s="120"/>
      <c r="DTP67" s="120"/>
      <c r="DTQ67" s="120"/>
      <c r="DTR67" s="120"/>
      <c r="DTS67" s="120"/>
      <c r="DTT67" s="120"/>
      <c r="DTU67" s="120"/>
      <c r="DTV67" s="120"/>
      <c r="DTW67" s="120"/>
      <c r="DTX67" s="120"/>
      <c r="DTY67" s="120"/>
      <c r="DTZ67" s="120"/>
      <c r="DUA67" s="120"/>
      <c r="DUB67" s="120"/>
      <c r="DUC67" s="120"/>
      <c r="DUD67" s="120"/>
      <c r="DUE67" s="120"/>
      <c r="DUF67" s="120"/>
      <c r="DUG67" s="120"/>
      <c r="DUH67" s="120"/>
      <c r="DUI67" s="120"/>
      <c r="DUJ67" s="120"/>
      <c r="DUK67" s="120"/>
      <c r="DUL67" s="120"/>
      <c r="DUM67" s="120"/>
      <c r="DUN67" s="120"/>
      <c r="DUO67" s="120"/>
      <c r="DUP67" s="120"/>
      <c r="DUQ67" s="120"/>
      <c r="DUR67" s="120"/>
      <c r="DUS67" s="120"/>
      <c r="DUT67" s="120"/>
      <c r="DUU67" s="120"/>
      <c r="DUV67" s="120"/>
      <c r="DUW67" s="120"/>
      <c r="DUX67" s="120"/>
      <c r="DUY67" s="120"/>
      <c r="DUZ67" s="120"/>
      <c r="DVA67" s="120"/>
      <c r="DVB67" s="120"/>
      <c r="DVC67" s="120"/>
      <c r="DVD67" s="120"/>
      <c r="DVE67" s="120"/>
      <c r="DVF67" s="120"/>
      <c r="DVG67" s="120"/>
      <c r="DVH67" s="120"/>
      <c r="DVI67" s="120"/>
      <c r="DVJ67" s="120"/>
      <c r="DVK67" s="120"/>
      <c r="DVL67" s="120"/>
      <c r="DVM67" s="120"/>
      <c r="DVN67" s="120"/>
      <c r="DVO67" s="120"/>
      <c r="DVP67" s="120"/>
      <c r="DVQ67" s="120"/>
      <c r="DVR67" s="120"/>
      <c r="DVS67" s="120"/>
      <c r="DVT67" s="120"/>
      <c r="DVU67" s="120"/>
      <c r="DVV67" s="120"/>
      <c r="DVW67" s="120"/>
      <c r="DVX67" s="120"/>
      <c r="DVY67" s="120"/>
      <c r="DVZ67" s="120"/>
      <c r="DWA67" s="120"/>
      <c r="DWB67" s="120"/>
      <c r="DWC67" s="120"/>
      <c r="DWD67" s="120"/>
      <c r="DWE67" s="120"/>
      <c r="DWF67" s="120"/>
      <c r="DWG67" s="120"/>
      <c r="DWH67" s="120"/>
      <c r="DWI67" s="120"/>
      <c r="DWJ67" s="120"/>
      <c r="DWK67" s="120"/>
      <c r="DWL67" s="120"/>
      <c r="DWM67" s="120"/>
      <c r="DWN67" s="120"/>
      <c r="DWO67" s="120"/>
      <c r="DWP67" s="120"/>
      <c r="DWQ67" s="120"/>
      <c r="DWR67" s="120"/>
      <c r="DWS67" s="120"/>
      <c r="DWT67" s="120"/>
      <c r="DWU67" s="120"/>
      <c r="DWV67" s="120"/>
      <c r="DWW67" s="120"/>
      <c r="DWX67" s="120"/>
      <c r="DWY67" s="120"/>
      <c r="DWZ67" s="120"/>
      <c r="DXA67" s="120"/>
      <c r="DXB67" s="120"/>
      <c r="DXC67" s="120"/>
      <c r="DXD67" s="120"/>
      <c r="DXE67" s="120"/>
      <c r="DXF67" s="120"/>
      <c r="DXG67" s="120"/>
      <c r="DXH67" s="120"/>
      <c r="DXI67" s="120"/>
      <c r="DXJ67" s="120"/>
      <c r="DXK67" s="120"/>
      <c r="DXL67" s="120"/>
      <c r="DXM67" s="120"/>
      <c r="DXN67" s="120"/>
      <c r="DXO67" s="120"/>
      <c r="DXP67" s="120"/>
      <c r="DXQ67" s="120"/>
      <c r="DXR67" s="120"/>
      <c r="DXS67" s="120"/>
      <c r="DXT67" s="120"/>
      <c r="DXU67" s="120"/>
      <c r="DXV67" s="120"/>
      <c r="DXW67" s="120"/>
      <c r="DXX67" s="120"/>
      <c r="DXY67" s="120"/>
      <c r="DXZ67" s="120"/>
      <c r="DYA67" s="120"/>
      <c r="DYB67" s="120"/>
      <c r="DYC67" s="120"/>
      <c r="DYD67" s="120"/>
      <c r="DYE67" s="120"/>
      <c r="DYF67" s="120"/>
      <c r="DYG67" s="120"/>
      <c r="DYH67" s="120"/>
      <c r="DYI67" s="120"/>
      <c r="DYJ67" s="120"/>
      <c r="DYK67" s="120"/>
      <c r="DYL67" s="120"/>
      <c r="DYM67" s="120"/>
      <c r="DYN67" s="120"/>
      <c r="DYO67" s="120"/>
      <c r="DYP67" s="120"/>
      <c r="DYQ67" s="120"/>
      <c r="DYR67" s="120"/>
      <c r="DYS67" s="120"/>
      <c r="DYT67" s="120"/>
      <c r="DYU67" s="120"/>
      <c r="DYV67" s="120"/>
      <c r="DYW67" s="120"/>
      <c r="DYX67" s="120"/>
      <c r="DYY67" s="120"/>
      <c r="DYZ67" s="120"/>
      <c r="DZA67" s="120"/>
      <c r="DZB67" s="120"/>
      <c r="DZC67" s="120"/>
      <c r="DZD67" s="120"/>
      <c r="DZE67" s="120"/>
      <c r="DZF67" s="120"/>
      <c r="DZG67" s="120"/>
      <c r="DZH67" s="120"/>
      <c r="DZI67" s="120"/>
      <c r="DZJ67" s="120"/>
      <c r="DZK67" s="120"/>
      <c r="DZL67" s="120"/>
      <c r="DZM67" s="120"/>
      <c r="DZN67" s="120"/>
      <c r="DZO67" s="120"/>
      <c r="DZP67" s="120"/>
      <c r="DZQ67" s="120"/>
      <c r="DZR67" s="120"/>
      <c r="DZS67" s="120"/>
      <c r="DZT67" s="120"/>
      <c r="DZU67" s="120"/>
      <c r="DZV67" s="120"/>
      <c r="DZW67" s="120"/>
      <c r="DZX67" s="120"/>
      <c r="DZY67" s="120"/>
      <c r="DZZ67" s="120"/>
      <c r="EAA67" s="120"/>
      <c r="EAB67" s="120"/>
      <c r="EAC67" s="120"/>
      <c r="EAD67" s="120"/>
      <c r="EAE67" s="120"/>
      <c r="EAF67" s="120"/>
      <c r="EAG67" s="120"/>
      <c r="EAH67" s="120"/>
      <c r="EAI67" s="120"/>
      <c r="EAJ67" s="120"/>
      <c r="EAK67" s="120"/>
      <c r="EAL67" s="120"/>
      <c r="EAM67" s="120"/>
      <c r="EAN67" s="120"/>
      <c r="EAO67" s="120"/>
      <c r="EAP67" s="120"/>
      <c r="EAQ67" s="120"/>
      <c r="EAR67" s="120"/>
      <c r="EAS67" s="120"/>
      <c r="EAT67" s="120"/>
      <c r="EAU67" s="120"/>
      <c r="EAV67" s="120"/>
      <c r="EAW67" s="120"/>
      <c r="EAX67" s="120"/>
      <c r="EAY67" s="120"/>
      <c r="EAZ67" s="120"/>
      <c r="EBA67" s="120"/>
      <c r="EBB67" s="120"/>
      <c r="EBC67" s="120"/>
      <c r="EBD67" s="120"/>
      <c r="EBE67" s="120"/>
      <c r="EBF67" s="120"/>
      <c r="EBG67" s="120"/>
      <c r="EBH67" s="120"/>
      <c r="EBI67" s="120"/>
      <c r="EBJ67" s="120"/>
      <c r="EBK67" s="120"/>
      <c r="EBL67" s="120"/>
      <c r="EBM67" s="120"/>
      <c r="EBN67" s="120"/>
      <c r="EBO67" s="120"/>
      <c r="EBP67" s="120"/>
      <c r="EBQ67" s="120"/>
      <c r="EBR67" s="120"/>
      <c r="EBS67" s="120"/>
      <c r="EBT67" s="120"/>
      <c r="EBU67" s="120"/>
      <c r="EBV67" s="120"/>
      <c r="EBW67" s="120"/>
      <c r="EBX67" s="120"/>
      <c r="EBY67" s="120"/>
      <c r="EBZ67" s="120"/>
      <c r="ECA67" s="120"/>
      <c r="ECB67" s="120"/>
      <c r="ECC67" s="120"/>
      <c r="ECD67" s="120"/>
      <c r="ECE67" s="120"/>
      <c r="ECF67" s="120"/>
      <c r="ECG67" s="120"/>
      <c r="ECH67" s="120"/>
      <c r="ECI67" s="120"/>
      <c r="ECJ67" s="120"/>
      <c r="ECK67" s="120"/>
      <c r="ECL67" s="120"/>
      <c r="ECM67" s="120"/>
      <c r="ECN67" s="120"/>
      <c r="ECO67" s="120"/>
      <c r="ECP67" s="120"/>
      <c r="ECQ67" s="120"/>
      <c r="ECR67" s="120"/>
      <c r="ECS67" s="120"/>
      <c r="ECT67" s="120"/>
      <c r="ECU67" s="120"/>
      <c r="ECV67" s="120"/>
      <c r="ECW67" s="120"/>
      <c r="ECX67" s="120"/>
      <c r="ECY67" s="120"/>
      <c r="ECZ67" s="120"/>
      <c r="EDA67" s="120"/>
      <c r="EDB67" s="120"/>
      <c r="EDC67" s="120"/>
      <c r="EDD67" s="120"/>
      <c r="EDE67" s="120"/>
      <c r="EDF67" s="120"/>
      <c r="EDG67" s="120"/>
      <c r="EDH67" s="120"/>
      <c r="EDI67" s="120"/>
      <c r="EDJ67" s="120"/>
      <c r="EDK67" s="120"/>
      <c r="EDL67" s="120"/>
      <c r="EDM67" s="120"/>
      <c r="EDN67" s="120"/>
      <c r="EDO67" s="120"/>
      <c r="EDP67" s="120"/>
      <c r="EDQ67" s="120"/>
      <c r="EDR67" s="120"/>
      <c r="EDS67" s="120"/>
      <c r="EDT67" s="120"/>
      <c r="EDU67" s="120"/>
      <c r="EDV67" s="120"/>
      <c r="EDW67" s="120"/>
      <c r="EDX67" s="120"/>
      <c r="EDY67" s="120"/>
      <c r="EDZ67" s="120"/>
      <c r="EEA67" s="120"/>
      <c r="EEB67" s="120"/>
      <c r="EEC67" s="120"/>
      <c r="EED67" s="120"/>
      <c r="EEE67" s="120"/>
      <c r="EEF67" s="120"/>
      <c r="EEG67" s="120"/>
      <c r="EEH67" s="120"/>
      <c r="EEI67" s="120"/>
      <c r="EEJ67" s="120"/>
      <c r="EEK67" s="120"/>
      <c r="EEL67" s="120"/>
      <c r="EEM67" s="120"/>
      <c r="EEN67" s="120"/>
      <c r="EEO67" s="120"/>
      <c r="EEP67" s="120"/>
      <c r="EEQ67" s="120"/>
      <c r="EER67" s="120"/>
      <c r="EES67" s="120"/>
      <c r="EET67" s="120"/>
      <c r="EEU67" s="120"/>
      <c r="EEV67" s="120"/>
      <c r="EEW67" s="120"/>
      <c r="EEX67" s="120"/>
      <c r="EEY67" s="120"/>
      <c r="EEZ67" s="120"/>
      <c r="EFA67" s="120"/>
      <c r="EFB67" s="120"/>
      <c r="EFC67" s="120"/>
      <c r="EFD67" s="120"/>
      <c r="EFE67" s="120"/>
      <c r="EFF67" s="120"/>
      <c r="EFG67" s="120"/>
      <c r="EFH67" s="120"/>
      <c r="EFI67" s="120"/>
      <c r="EFJ67" s="120"/>
      <c r="EFK67" s="120"/>
      <c r="EFL67" s="120"/>
      <c r="EFM67" s="120"/>
      <c r="EFN67" s="120"/>
      <c r="EFO67" s="120"/>
      <c r="EFP67" s="120"/>
      <c r="EFQ67" s="120"/>
      <c r="EFR67" s="120"/>
      <c r="EFS67" s="120"/>
      <c r="EFT67" s="120"/>
      <c r="EFU67" s="120"/>
      <c r="EFV67" s="120"/>
      <c r="EFW67" s="120"/>
      <c r="EFX67" s="120"/>
      <c r="EFY67" s="120"/>
      <c r="EFZ67" s="120"/>
      <c r="EGA67" s="120"/>
      <c r="EGB67" s="120"/>
      <c r="EGC67" s="120"/>
      <c r="EGD67" s="120"/>
      <c r="EGE67" s="120"/>
      <c r="EGF67" s="120"/>
      <c r="EGG67" s="120"/>
      <c r="EGH67" s="120"/>
      <c r="EGI67" s="120"/>
      <c r="EGJ67" s="120"/>
      <c r="EGK67" s="120"/>
      <c r="EGL67" s="120"/>
      <c r="EGM67" s="120"/>
      <c r="EGN67" s="120"/>
      <c r="EGO67" s="120"/>
      <c r="EGP67" s="120"/>
      <c r="EGQ67" s="120"/>
      <c r="EGR67" s="120"/>
      <c r="EGS67" s="120"/>
      <c r="EGT67" s="120"/>
      <c r="EGU67" s="120"/>
      <c r="EGV67" s="120"/>
      <c r="EGW67" s="120"/>
      <c r="EGX67" s="120"/>
      <c r="EGY67" s="120"/>
      <c r="EGZ67" s="120"/>
      <c r="EHA67" s="120"/>
      <c r="EHB67" s="120"/>
      <c r="EHC67" s="120"/>
      <c r="EHD67" s="120"/>
      <c r="EHE67" s="120"/>
      <c r="EHF67" s="120"/>
      <c r="EHG67" s="120"/>
      <c r="EHH67" s="120"/>
      <c r="EHI67" s="120"/>
      <c r="EHJ67" s="120"/>
      <c r="EHK67" s="120"/>
      <c r="EHL67" s="120"/>
      <c r="EHM67" s="120"/>
      <c r="EHN67" s="120"/>
      <c r="EHO67" s="120"/>
      <c r="EHP67" s="120"/>
      <c r="EHQ67" s="120"/>
      <c r="EHR67" s="120"/>
      <c r="EHS67" s="120"/>
      <c r="EHT67" s="120"/>
      <c r="EHU67" s="120"/>
      <c r="EHV67" s="120"/>
      <c r="EHW67" s="120"/>
      <c r="EHX67" s="120"/>
      <c r="EHY67" s="120"/>
      <c r="EHZ67" s="120"/>
      <c r="EIA67" s="120"/>
      <c r="EIB67" s="120"/>
      <c r="EIC67" s="120"/>
      <c r="EID67" s="120"/>
      <c r="EIE67" s="120"/>
      <c r="EIF67" s="120"/>
      <c r="EIG67" s="120"/>
      <c r="EIH67" s="120"/>
      <c r="EII67" s="120"/>
      <c r="EIJ67" s="120"/>
      <c r="EIK67" s="120"/>
      <c r="EIL67" s="120"/>
      <c r="EIM67" s="120"/>
      <c r="EIN67" s="120"/>
      <c r="EIO67" s="120"/>
      <c r="EIP67" s="120"/>
      <c r="EIQ67" s="120"/>
      <c r="EIR67" s="120"/>
      <c r="EIS67" s="120"/>
      <c r="EIT67" s="120"/>
      <c r="EIU67" s="120"/>
      <c r="EIV67" s="120"/>
      <c r="EIW67" s="120"/>
      <c r="EIX67" s="120"/>
      <c r="EIY67" s="120"/>
      <c r="EIZ67" s="120"/>
      <c r="EJA67" s="120"/>
      <c r="EJB67" s="120"/>
      <c r="EJC67" s="120"/>
      <c r="EJD67" s="120"/>
      <c r="EJE67" s="120"/>
      <c r="EJF67" s="120"/>
      <c r="EJG67" s="120"/>
      <c r="EJH67" s="120"/>
      <c r="EJI67" s="120"/>
      <c r="EJJ67" s="120"/>
      <c r="EJK67" s="120"/>
      <c r="EJL67" s="120"/>
      <c r="EJM67" s="120"/>
      <c r="EJN67" s="120"/>
      <c r="EJO67" s="120"/>
      <c r="EJP67" s="120"/>
      <c r="EJQ67" s="120"/>
      <c r="EJR67" s="120"/>
      <c r="EJS67" s="120"/>
      <c r="EJT67" s="120"/>
      <c r="EJU67" s="120"/>
      <c r="EJV67" s="120"/>
      <c r="EJW67" s="120"/>
      <c r="EJX67" s="120"/>
      <c r="EJY67" s="120"/>
      <c r="EJZ67" s="120"/>
      <c r="EKA67" s="120"/>
      <c r="EKB67" s="120"/>
      <c r="EKC67" s="120"/>
      <c r="EKD67" s="120"/>
      <c r="EKE67" s="120"/>
      <c r="EKF67" s="120"/>
      <c r="EKG67" s="120"/>
      <c r="EKH67" s="120"/>
      <c r="EKI67" s="120"/>
      <c r="EKJ67" s="120"/>
      <c r="EKK67" s="120"/>
      <c r="EKL67" s="120"/>
      <c r="EKM67" s="120"/>
      <c r="EKN67" s="120"/>
      <c r="EKO67" s="120"/>
      <c r="EKP67" s="120"/>
      <c r="EKQ67" s="120"/>
      <c r="EKR67" s="120"/>
      <c r="EKS67" s="120"/>
      <c r="EKT67" s="120"/>
      <c r="EKU67" s="120"/>
      <c r="EKV67" s="120"/>
      <c r="EKW67" s="120"/>
      <c r="EKX67" s="120"/>
      <c r="EKY67" s="120"/>
      <c r="EKZ67" s="120"/>
      <c r="ELA67" s="120"/>
      <c r="ELB67" s="120"/>
      <c r="ELC67" s="120"/>
      <c r="ELD67" s="120"/>
      <c r="ELE67" s="120"/>
      <c r="ELF67" s="120"/>
      <c r="ELG67" s="120"/>
      <c r="ELH67" s="120"/>
      <c r="ELI67" s="120"/>
      <c r="ELJ67" s="120"/>
      <c r="ELK67" s="120"/>
      <c r="ELL67" s="120"/>
      <c r="ELM67" s="120"/>
      <c r="ELN67" s="120"/>
      <c r="ELO67" s="120"/>
      <c r="ELP67" s="120"/>
      <c r="ELQ67" s="120"/>
      <c r="ELR67" s="120"/>
      <c r="ELS67" s="120"/>
      <c r="ELT67" s="120"/>
      <c r="ELU67" s="120"/>
      <c r="ELV67" s="120"/>
      <c r="ELW67" s="120"/>
      <c r="ELX67" s="120"/>
      <c r="ELY67" s="120"/>
      <c r="ELZ67" s="120"/>
      <c r="EMA67" s="120"/>
      <c r="EMB67" s="120"/>
      <c r="EMC67" s="120"/>
      <c r="EMD67" s="120"/>
      <c r="EME67" s="120"/>
      <c r="EMF67" s="120"/>
      <c r="EMG67" s="120"/>
      <c r="EMH67" s="120"/>
      <c r="EMI67" s="120"/>
      <c r="EMJ67" s="120"/>
      <c r="EMK67" s="120"/>
      <c r="EML67" s="120"/>
      <c r="EMM67" s="120"/>
      <c r="EMN67" s="120"/>
      <c r="EMO67" s="120"/>
      <c r="EMP67" s="120"/>
      <c r="EMQ67" s="120"/>
      <c r="EMR67" s="120"/>
      <c r="EMS67" s="120"/>
      <c r="EMT67" s="120"/>
      <c r="EMU67" s="120"/>
      <c r="EMV67" s="120"/>
      <c r="EMW67" s="120"/>
      <c r="EMX67" s="120"/>
      <c r="EMY67" s="120"/>
      <c r="EMZ67" s="120"/>
      <c r="ENA67" s="120"/>
      <c r="ENB67" s="120"/>
      <c r="ENC67" s="120"/>
      <c r="END67" s="120"/>
      <c r="ENE67" s="120"/>
      <c r="ENF67" s="120"/>
      <c r="ENG67" s="120"/>
      <c r="ENH67" s="120"/>
      <c r="ENI67" s="120"/>
      <c r="ENJ67" s="120"/>
      <c r="ENK67" s="120"/>
      <c r="ENL67" s="120"/>
      <c r="ENM67" s="120"/>
      <c r="ENN67" s="120"/>
      <c r="ENO67" s="120"/>
      <c r="ENP67" s="120"/>
      <c r="ENQ67" s="120"/>
      <c r="ENR67" s="120"/>
      <c r="ENS67" s="120"/>
      <c r="ENT67" s="120"/>
      <c r="ENU67" s="120"/>
      <c r="ENV67" s="120"/>
      <c r="ENW67" s="120"/>
      <c r="ENX67" s="120"/>
      <c r="ENY67" s="120"/>
      <c r="ENZ67" s="120"/>
      <c r="EOA67" s="120"/>
      <c r="EOB67" s="120"/>
      <c r="EOC67" s="120"/>
      <c r="EOD67" s="120"/>
      <c r="EOE67" s="120"/>
      <c r="EOF67" s="120"/>
      <c r="EOG67" s="120"/>
      <c r="EOH67" s="120"/>
      <c r="EOI67" s="120"/>
      <c r="EOJ67" s="120"/>
      <c r="EOK67" s="120"/>
      <c r="EOL67" s="120"/>
      <c r="EOM67" s="120"/>
      <c r="EON67" s="120"/>
      <c r="EOO67" s="120"/>
      <c r="EOP67" s="120"/>
      <c r="EOQ67" s="120"/>
      <c r="EOR67" s="120"/>
      <c r="EOS67" s="120"/>
      <c r="EOT67" s="120"/>
      <c r="EOU67" s="120"/>
      <c r="EOV67" s="120"/>
      <c r="EOW67" s="120"/>
      <c r="EOX67" s="120"/>
      <c r="EOY67" s="120"/>
      <c r="EOZ67" s="120"/>
      <c r="EPA67" s="120"/>
      <c r="EPB67" s="120"/>
      <c r="EPC67" s="120"/>
      <c r="EPD67" s="120"/>
      <c r="EPE67" s="120"/>
      <c r="EPF67" s="120"/>
      <c r="EPG67" s="120"/>
      <c r="EPH67" s="120"/>
      <c r="EPI67" s="120"/>
      <c r="EPJ67" s="120"/>
      <c r="EPK67" s="120"/>
      <c r="EPL67" s="120"/>
      <c r="EPM67" s="120"/>
      <c r="EPN67" s="120"/>
      <c r="EPO67" s="120"/>
      <c r="EPP67" s="120"/>
      <c r="EPQ67" s="120"/>
      <c r="EPR67" s="120"/>
      <c r="EPS67" s="120"/>
      <c r="EPT67" s="120"/>
      <c r="EPU67" s="120"/>
      <c r="EPV67" s="120"/>
      <c r="EPW67" s="120"/>
      <c r="EPX67" s="120"/>
      <c r="EPY67" s="120"/>
      <c r="EPZ67" s="120"/>
      <c r="EQA67" s="120"/>
      <c r="EQB67" s="120"/>
      <c r="EQC67" s="120"/>
      <c r="EQD67" s="120"/>
      <c r="EQE67" s="120"/>
      <c r="EQF67" s="120"/>
      <c r="EQG67" s="120"/>
      <c r="EQH67" s="120"/>
      <c r="EQI67" s="120"/>
      <c r="EQJ67" s="120"/>
      <c r="EQK67" s="120"/>
      <c r="EQL67" s="120"/>
      <c r="EQM67" s="120"/>
      <c r="EQN67" s="120"/>
      <c r="EQO67" s="120"/>
      <c r="EQP67" s="120"/>
      <c r="EQQ67" s="120"/>
      <c r="EQR67" s="120"/>
      <c r="EQS67" s="120"/>
      <c r="EQT67" s="120"/>
      <c r="EQU67" s="120"/>
      <c r="EQV67" s="120"/>
      <c r="EQW67" s="120"/>
      <c r="EQX67" s="120"/>
      <c r="EQY67" s="120"/>
      <c r="EQZ67" s="120"/>
      <c r="ERA67" s="120"/>
      <c r="ERB67" s="120"/>
      <c r="ERC67" s="120"/>
      <c r="ERD67" s="120"/>
      <c r="ERE67" s="120"/>
      <c r="ERF67" s="120"/>
      <c r="ERG67" s="120"/>
      <c r="ERH67" s="120"/>
      <c r="ERI67" s="120"/>
      <c r="ERJ67" s="120"/>
      <c r="ERK67" s="120"/>
      <c r="ERL67" s="120"/>
      <c r="ERM67" s="120"/>
      <c r="ERN67" s="120"/>
      <c r="ERO67" s="120"/>
      <c r="ERP67" s="120"/>
      <c r="ERQ67" s="120"/>
      <c r="ERR67" s="120"/>
      <c r="ERS67" s="120"/>
      <c r="ERT67" s="120"/>
      <c r="ERU67" s="120"/>
      <c r="ERV67" s="120"/>
      <c r="ERW67" s="120"/>
      <c r="ERX67" s="120"/>
      <c r="ERY67" s="120"/>
      <c r="ERZ67" s="120"/>
      <c r="ESA67" s="120"/>
      <c r="ESB67" s="120"/>
      <c r="ESC67" s="120"/>
      <c r="ESD67" s="120"/>
      <c r="ESE67" s="120"/>
      <c r="ESF67" s="120"/>
      <c r="ESG67" s="120"/>
      <c r="ESH67" s="120"/>
      <c r="ESI67" s="120"/>
      <c r="ESJ67" s="120"/>
      <c r="ESK67" s="120"/>
      <c r="ESL67" s="120"/>
      <c r="ESM67" s="120"/>
      <c r="ESN67" s="120"/>
      <c r="ESO67" s="120"/>
      <c r="ESP67" s="120"/>
      <c r="ESQ67" s="120"/>
      <c r="ESR67" s="120"/>
      <c r="ESS67" s="120"/>
      <c r="EST67" s="120"/>
      <c r="ESU67" s="120"/>
      <c r="ESV67" s="120"/>
      <c r="ESW67" s="120"/>
      <c r="ESX67" s="120"/>
      <c r="ESY67" s="120"/>
      <c r="ESZ67" s="120"/>
      <c r="ETA67" s="120"/>
      <c r="ETB67" s="120"/>
      <c r="ETC67" s="120"/>
      <c r="ETD67" s="120"/>
      <c r="ETE67" s="120"/>
      <c r="ETF67" s="120"/>
      <c r="ETG67" s="120"/>
      <c r="ETH67" s="120"/>
      <c r="ETI67" s="120"/>
      <c r="ETJ67" s="120"/>
      <c r="ETK67" s="120"/>
      <c r="ETL67" s="120"/>
      <c r="ETM67" s="120"/>
      <c r="ETN67" s="120"/>
      <c r="ETO67" s="120"/>
      <c r="ETP67" s="120"/>
      <c r="ETQ67" s="120"/>
      <c r="ETR67" s="120"/>
      <c r="ETS67" s="120"/>
      <c r="ETT67" s="120"/>
      <c r="ETU67" s="120"/>
      <c r="ETV67" s="120"/>
      <c r="ETW67" s="120"/>
      <c r="ETX67" s="120"/>
      <c r="ETY67" s="120"/>
      <c r="ETZ67" s="120"/>
      <c r="EUA67" s="120"/>
      <c r="EUB67" s="120"/>
      <c r="EUC67" s="120"/>
      <c r="EUD67" s="120"/>
      <c r="EUE67" s="120"/>
      <c r="EUF67" s="120"/>
      <c r="EUG67" s="120"/>
      <c r="EUH67" s="120"/>
      <c r="EUI67" s="120"/>
      <c r="EUJ67" s="120"/>
      <c r="EUK67" s="120"/>
      <c r="EUL67" s="120"/>
      <c r="EUM67" s="120"/>
      <c r="EUN67" s="120"/>
      <c r="EUO67" s="120"/>
      <c r="EUP67" s="120"/>
      <c r="EUQ67" s="120"/>
      <c r="EUR67" s="120"/>
      <c r="EUS67" s="120"/>
      <c r="EUT67" s="120"/>
      <c r="EUU67" s="120"/>
      <c r="EUV67" s="120"/>
      <c r="EUW67" s="120"/>
      <c r="EUX67" s="120"/>
      <c r="EUY67" s="120"/>
      <c r="EUZ67" s="120"/>
      <c r="EVA67" s="120"/>
      <c r="EVB67" s="120"/>
      <c r="EVC67" s="120"/>
      <c r="EVD67" s="120"/>
      <c r="EVE67" s="120"/>
      <c r="EVF67" s="120"/>
      <c r="EVG67" s="120"/>
      <c r="EVH67" s="120"/>
      <c r="EVI67" s="120"/>
      <c r="EVJ67" s="120"/>
      <c r="EVK67" s="120"/>
      <c r="EVL67" s="120"/>
      <c r="EVM67" s="120"/>
      <c r="EVN67" s="120"/>
      <c r="EVO67" s="120"/>
      <c r="EVP67" s="120"/>
      <c r="EVQ67" s="120"/>
      <c r="EVR67" s="120"/>
      <c r="EVS67" s="120"/>
      <c r="EVT67" s="120"/>
      <c r="EVU67" s="120"/>
      <c r="EVV67" s="120"/>
      <c r="EVW67" s="120"/>
      <c r="EVX67" s="120"/>
      <c r="EVY67" s="120"/>
      <c r="EVZ67" s="120"/>
      <c r="EWA67" s="120"/>
      <c r="EWB67" s="120"/>
      <c r="EWC67" s="120"/>
      <c r="EWD67" s="120"/>
      <c r="EWE67" s="120"/>
      <c r="EWF67" s="120"/>
      <c r="EWG67" s="120"/>
      <c r="EWH67" s="120"/>
      <c r="EWI67" s="120"/>
      <c r="EWJ67" s="120"/>
      <c r="EWK67" s="120"/>
      <c r="EWL67" s="120"/>
      <c r="EWM67" s="120"/>
      <c r="EWN67" s="120"/>
      <c r="EWO67" s="120"/>
      <c r="EWP67" s="120"/>
      <c r="EWQ67" s="120"/>
      <c r="EWR67" s="120"/>
      <c r="EWS67" s="120"/>
      <c r="EWT67" s="120"/>
      <c r="EWU67" s="120"/>
      <c r="EWV67" s="120"/>
      <c r="EWW67" s="120"/>
      <c r="EWX67" s="120"/>
      <c r="EWY67" s="120"/>
      <c r="EWZ67" s="120"/>
      <c r="EXA67" s="120"/>
      <c r="EXB67" s="120"/>
      <c r="EXC67" s="120"/>
      <c r="EXD67" s="120"/>
      <c r="EXE67" s="120"/>
      <c r="EXF67" s="120"/>
      <c r="EXG67" s="120"/>
      <c r="EXH67" s="120"/>
      <c r="EXI67" s="120"/>
      <c r="EXJ67" s="120"/>
      <c r="EXK67" s="120"/>
      <c r="EXL67" s="120"/>
      <c r="EXM67" s="120"/>
      <c r="EXN67" s="120"/>
      <c r="EXO67" s="120"/>
      <c r="EXP67" s="120"/>
      <c r="EXQ67" s="120"/>
      <c r="EXR67" s="120"/>
      <c r="EXS67" s="120"/>
      <c r="EXT67" s="120"/>
      <c r="EXU67" s="120"/>
      <c r="EXV67" s="120"/>
      <c r="EXW67" s="120"/>
      <c r="EXX67" s="120"/>
      <c r="EXY67" s="120"/>
      <c r="EXZ67" s="120"/>
      <c r="EYA67" s="120"/>
      <c r="EYB67" s="120"/>
      <c r="EYC67" s="120"/>
      <c r="EYD67" s="120"/>
      <c r="EYE67" s="120"/>
      <c r="EYF67" s="120"/>
      <c r="EYG67" s="120"/>
      <c r="EYH67" s="120"/>
      <c r="EYI67" s="120"/>
      <c r="EYJ67" s="120"/>
      <c r="EYK67" s="120"/>
      <c r="EYL67" s="120"/>
      <c r="EYM67" s="120"/>
      <c r="EYN67" s="120"/>
      <c r="EYO67" s="120"/>
      <c r="EYP67" s="120"/>
      <c r="EYQ67" s="120"/>
      <c r="EYR67" s="120"/>
      <c r="EYS67" s="120"/>
      <c r="EYT67" s="120"/>
      <c r="EYU67" s="120"/>
      <c r="EYV67" s="120"/>
      <c r="EYW67" s="120"/>
      <c r="EYX67" s="120"/>
      <c r="EYY67" s="120"/>
      <c r="EYZ67" s="120"/>
      <c r="EZA67" s="120"/>
      <c r="EZB67" s="120"/>
      <c r="EZC67" s="120"/>
      <c r="EZD67" s="120"/>
      <c r="EZE67" s="120"/>
      <c r="EZF67" s="120"/>
      <c r="EZG67" s="120"/>
      <c r="EZH67" s="120"/>
      <c r="EZI67" s="120"/>
      <c r="EZJ67" s="120"/>
      <c r="EZK67" s="120"/>
      <c r="EZL67" s="120"/>
      <c r="EZM67" s="120"/>
      <c r="EZN67" s="120"/>
      <c r="EZO67" s="120"/>
      <c r="EZP67" s="120"/>
      <c r="EZQ67" s="120"/>
      <c r="EZR67" s="120"/>
      <c r="EZS67" s="120"/>
      <c r="EZT67" s="120"/>
      <c r="EZU67" s="120"/>
      <c r="EZV67" s="120"/>
      <c r="EZW67" s="120"/>
      <c r="EZX67" s="120"/>
      <c r="EZY67" s="120"/>
      <c r="EZZ67" s="120"/>
      <c r="FAA67" s="120"/>
      <c r="FAB67" s="120"/>
      <c r="FAC67" s="120"/>
      <c r="FAD67" s="120"/>
      <c r="FAE67" s="120"/>
      <c r="FAF67" s="120"/>
      <c r="FAG67" s="120"/>
      <c r="FAH67" s="120"/>
      <c r="FAI67" s="120"/>
      <c r="FAJ67" s="120"/>
      <c r="FAK67" s="120"/>
      <c r="FAL67" s="120"/>
      <c r="FAM67" s="120"/>
      <c r="FAN67" s="120"/>
      <c r="FAO67" s="120"/>
      <c r="FAP67" s="120"/>
      <c r="FAQ67" s="120"/>
      <c r="FAR67" s="120"/>
      <c r="FAS67" s="120"/>
      <c r="FAT67" s="120"/>
      <c r="FAU67" s="120"/>
      <c r="FAV67" s="120"/>
      <c r="FAW67" s="120"/>
      <c r="FAX67" s="120"/>
      <c r="FAY67" s="120"/>
      <c r="FAZ67" s="120"/>
      <c r="FBA67" s="120"/>
      <c r="FBB67" s="120"/>
      <c r="FBC67" s="120"/>
      <c r="FBD67" s="120"/>
      <c r="FBE67" s="120"/>
      <c r="FBF67" s="120"/>
      <c r="FBG67" s="120"/>
      <c r="FBH67" s="120"/>
      <c r="FBI67" s="120"/>
      <c r="FBJ67" s="120"/>
      <c r="FBK67" s="120"/>
      <c r="FBL67" s="120"/>
      <c r="FBM67" s="120"/>
      <c r="FBN67" s="120"/>
      <c r="FBO67" s="120"/>
      <c r="FBP67" s="120"/>
      <c r="FBQ67" s="120"/>
      <c r="FBR67" s="120"/>
      <c r="FBS67" s="120"/>
      <c r="FBT67" s="120"/>
      <c r="FBU67" s="120"/>
      <c r="FBV67" s="120"/>
      <c r="FBW67" s="120"/>
      <c r="FBX67" s="120"/>
      <c r="FBY67" s="120"/>
      <c r="FBZ67" s="120"/>
      <c r="FCA67" s="120"/>
      <c r="FCB67" s="120"/>
      <c r="FCC67" s="120"/>
      <c r="FCD67" s="120"/>
      <c r="FCE67" s="120"/>
      <c r="FCF67" s="120"/>
      <c r="FCG67" s="120"/>
      <c r="FCH67" s="120"/>
      <c r="FCI67" s="120"/>
      <c r="FCJ67" s="120"/>
      <c r="FCK67" s="120"/>
      <c r="FCL67" s="120"/>
      <c r="FCM67" s="120"/>
      <c r="FCN67" s="120"/>
      <c r="FCO67" s="120"/>
      <c r="FCP67" s="120"/>
      <c r="FCQ67" s="120"/>
      <c r="FCR67" s="120"/>
      <c r="FCS67" s="120"/>
      <c r="FCT67" s="120"/>
      <c r="FCU67" s="120"/>
      <c r="FCV67" s="120"/>
      <c r="FCW67" s="120"/>
      <c r="FCX67" s="120"/>
      <c r="FCY67" s="120"/>
      <c r="FCZ67" s="120"/>
      <c r="FDA67" s="120"/>
      <c r="FDB67" s="120"/>
      <c r="FDC67" s="120"/>
      <c r="FDD67" s="120"/>
      <c r="FDE67" s="120"/>
      <c r="FDF67" s="120"/>
      <c r="FDG67" s="120"/>
      <c r="FDH67" s="120"/>
      <c r="FDI67" s="120"/>
      <c r="FDJ67" s="120"/>
      <c r="FDK67" s="120"/>
      <c r="FDL67" s="120"/>
      <c r="FDM67" s="120"/>
      <c r="FDN67" s="120"/>
      <c r="FDO67" s="120"/>
      <c r="FDP67" s="120"/>
      <c r="FDQ67" s="120"/>
      <c r="FDR67" s="120"/>
      <c r="FDS67" s="120"/>
      <c r="FDT67" s="120"/>
      <c r="FDU67" s="120"/>
      <c r="FDV67" s="120"/>
      <c r="FDW67" s="120"/>
      <c r="FDX67" s="120"/>
      <c r="FDY67" s="120"/>
      <c r="FDZ67" s="120"/>
      <c r="FEA67" s="120"/>
      <c r="FEB67" s="120"/>
      <c r="FEC67" s="120"/>
      <c r="FED67" s="120"/>
      <c r="FEE67" s="120"/>
      <c r="FEF67" s="120"/>
      <c r="FEG67" s="120"/>
      <c r="FEH67" s="120"/>
      <c r="FEI67" s="120"/>
      <c r="FEJ67" s="120"/>
      <c r="FEK67" s="120"/>
      <c r="FEL67" s="120"/>
      <c r="FEM67" s="120"/>
      <c r="FEN67" s="120"/>
      <c r="FEO67" s="120"/>
      <c r="FEP67" s="120"/>
      <c r="FEQ67" s="120"/>
      <c r="FER67" s="120"/>
      <c r="FES67" s="120"/>
      <c r="FET67" s="120"/>
      <c r="FEU67" s="120"/>
      <c r="FEV67" s="120"/>
      <c r="FEW67" s="120"/>
      <c r="FEX67" s="120"/>
      <c r="FEY67" s="120"/>
      <c r="FEZ67" s="120"/>
      <c r="FFA67" s="120"/>
      <c r="FFB67" s="120"/>
      <c r="FFC67" s="120"/>
      <c r="FFD67" s="120"/>
      <c r="FFE67" s="120"/>
      <c r="FFF67" s="120"/>
      <c r="FFG67" s="120"/>
      <c r="FFH67" s="120"/>
      <c r="FFI67" s="120"/>
      <c r="FFJ67" s="120"/>
      <c r="FFK67" s="120"/>
      <c r="FFL67" s="120"/>
      <c r="FFM67" s="120"/>
      <c r="FFN67" s="120"/>
      <c r="FFO67" s="120"/>
      <c r="FFP67" s="120"/>
      <c r="FFQ67" s="120"/>
      <c r="FFR67" s="120"/>
      <c r="FFS67" s="120"/>
      <c r="FFT67" s="120"/>
      <c r="FFU67" s="120"/>
      <c r="FFV67" s="120"/>
      <c r="FFW67" s="120"/>
      <c r="FFX67" s="120"/>
      <c r="FFY67" s="120"/>
      <c r="FFZ67" s="120"/>
      <c r="FGA67" s="120"/>
      <c r="FGB67" s="120"/>
      <c r="FGC67" s="120"/>
      <c r="FGD67" s="120"/>
      <c r="FGE67" s="120"/>
      <c r="FGF67" s="120"/>
      <c r="FGG67" s="120"/>
      <c r="FGH67" s="120"/>
      <c r="FGI67" s="120"/>
      <c r="FGJ67" s="120"/>
      <c r="FGK67" s="120"/>
      <c r="FGL67" s="120"/>
      <c r="FGM67" s="120"/>
      <c r="FGN67" s="120"/>
      <c r="FGO67" s="120"/>
      <c r="FGP67" s="120"/>
      <c r="FGQ67" s="120"/>
      <c r="FGR67" s="120"/>
      <c r="FGS67" s="120"/>
      <c r="FGT67" s="120"/>
      <c r="FGU67" s="120"/>
      <c r="FGV67" s="120"/>
      <c r="FGW67" s="120"/>
      <c r="FGX67" s="120"/>
      <c r="FGY67" s="120"/>
      <c r="FGZ67" s="120"/>
      <c r="FHA67" s="120"/>
      <c r="FHB67" s="120"/>
      <c r="FHC67" s="120"/>
      <c r="FHD67" s="120"/>
      <c r="FHE67" s="120"/>
      <c r="FHF67" s="120"/>
      <c r="FHG67" s="120"/>
      <c r="FHH67" s="120"/>
      <c r="FHI67" s="120"/>
      <c r="FHJ67" s="120"/>
      <c r="FHK67" s="120"/>
      <c r="FHL67" s="120"/>
      <c r="FHM67" s="120"/>
      <c r="FHN67" s="120"/>
      <c r="FHO67" s="120"/>
      <c r="FHP67" s="120"/>
      <c r="FHQ67" s="120"/>
      <c r="FHR67" s="120"/>
      <c r="FHS67" s="120"/>
      <c r="FHT67" s="120"/>
      <c r="FHU67" s="120"/>
      <c r="FHV67" s="120"/>
      <c r="FHW67" s="120"/>
      <c r="FHX67" s="120"/>
      <c r="FHY67" s="120"/>
      <c r="FHZ67" s="120"/>
      <c r="FIA67" s="120"/>
      <c r="FIB67" s="120"/>
      <c r="FIC67" s="120"/>
      <c r="FID67" s="120"/>
      <c r="FIE67" s="120"/>
      <c r="FIF67" s="120"/>
      <c r="FIG67" s="120"/>
      <c r="FIH67" s="120"/>
      <c r="FII67" s="120"/>
      <c r="FIJ67" s="120"/>
      <c r="FIK67" s="120"/>
      <c r="FIL67" s="120"/>
      <c r="FIM67" s="120"/>
      <c r="FIN67" s="120"/>
      <c r="FIO67" s="120"/>
      <c r="FIP67" s="120"/>
      <c r="FIQ67" s="120"/>
      <c r="FIR67" s="120"/>
      <c r="FIS67" s="120"/>
      <c r="FIT67" s="120"/>
      <c r="FIU67" s="120"/>
      <c r="FIV67" s="120"/>
      <c r="FIW67" s="120"/>
      <c r="FIX67" s="120"/>
      <c r="FIY67" s="120"/>
      <c r="FIZ67" s="120"/>
      <c r="FJA67" s="120"/>
      <c r="FJB67" s="120"/>
      <c r="FJC67" s="120"/>
      <c r="FJD67" s="120"/>
      <c r="FJE67" s="120"/>
      <c r="FJF67" s="120"/>
      <c r="FJG67" s="120"/>
      <c r="FJH67" s="120"/>
      <c r="FJI67" s="120"/>
      <c r="FJJ67" s="120"/>
      <c r="FJK67" s="120"/>
      <c r="FJL67" s="120"/>
      <c r="FJM67" s="120"/>
      <c r="FJN67" s="120"/>
      <c r="FJO67" s="120"/>
      <c r="FJP67" s="120"/>
      <c r="FJQ67" s="120"/>
      <c r="FJR67" s="120"/>
      <c r="FJS67" s="120"/>
      <c r="FJT67" s="120"/>
      <c r="FJU67" s="120"/>
      <c r="FJV67" s="120"/>
      <c r="FJW67" s="120"/>
      <c r="FJX67" s="120"/>
      <c r="FJY67" s="120"/>
      <c r="FJZ67" s="120"/>
      <c r="FKA67" s="120"/>
      <c r="FKB67" s="120"/>
      <c r="FKC67" s="120"/>
      <c r="FKD67" s="120"/>
      <c r="FKE67" s="120"/>
      <c r="FKF67" s="120"/>
      <c r="FKG67" s="120"/>
      <c r="FKH67" s="120"/>
      <c r="FKI67" s="120"/>
      <c r="FKJ67" s="120"/>
      <c r="FKK67" s="120"/>
      <c r="FKL67" s="120"/>
      <c r="FKM67" s="120"/>
      <c r="FKN67" s="120"/>
      <c r="FKO67" s="120"/>
      <c r="FKP67" s="120"/>
      <c r="FKQ67" s="120"/>
      <c r="FKR67" s="120"/>
      <c r="FKS67" s="120"/>
      <c r="FKT67" s="120"/>
      <c r="FKU67" s="120"/>
      <c r="FKV67" s="120"/>
      <c r="FKW67" s="120"/>
      <c r="FKX67" s="120"/>
      <c r="FKY67" s="120"/>
      <c r="FKZ67" s="120"/>
      <c r="FLA67" s="120"/>
      <c r="FLB67" s="120"/>
      <c r="FLC67" s="120"/>
      <c r="FLD67" s="120"/>
      <c r="FLE67" s="120"/>
      <c r="FLF67" s="120"/>
      <c r="FLG67" s="120"/>
      <c r="FLH67" s="120"/>
      <c r="FLI67" s="120"/>
      <c r="FLJ67" s="120"/>
      <c r="FLK67" s="120"/>
      <c r="FLL67" s="120"/>
      <c r="FLM67" s="120"/>
      <c r="FLN67" s="120"/>
      <c r="FLO67" s="120"/>
      <c r="FLP67" s="120"/>
      <c r="FLQ67" s="120"/>
      <c r="FLR67" s="120"/>
      <c r="FLS67" s="120"/>
      <c r="FLT67" s="120"/>
      <c r="FLU67" s="120"/>
      <c r="FLV67" s="120"/>
      <c r="FLW67" s="120"/>
      <c r="FLX67" s="120"/>
      <c r="FLY67" s="120"/>
      <c r="FLZ67" s="120"/>
      <c r="FMA67" s="120"/>
      <c r="FMB67" s="120"/>
      <c r="FMC67" s="120"/>
      <c r="FMD67" s="120"/>
      <c r="FME67" s="120"/>
      <c r="FMF67" s="120"/>
      <c r="FMG67" s="120"/>
      <c r="FMH67" s="120"/>
      <c r="FMI67" s="120"/>
      <c r="FMJ67" s="120"/>
      <c r="FMK67" s="120"/>
      <c r="FML67" s="120"/>
      <c r="FMM67" s="120"/>
      <c r="FMN67" s="120"/>
      <c r="FMO67" s="120"/>
      <c r="FMP67" s="120"/>
      <c r="FMQ67" s="120"/>
      <c r="FMR67" s="120"/>
      <c r="FMS67" s="120"/>
      <c r="FMT67" s="120"/>
      <c r="FMU67" s="120"/>
      <c r="FMV67" s="120"/>
      <c r="FMW67" s="120"/>
      <c r="FMX67" s="120"/>
      <c r="FMY67" s="120"/>
      <c r="FMZ67" s="120"/>
      <c r="FNA67" s="120"/>
      <c r="FNB67" s="120"/>
      <c r="FNC67" s="120"/>
      <c r="FND67" s="120"/>
      <c r="FNE67" s="120"/>
      <c r="FNF67" s="120"/>
      <c r="FNG67" s="120"/>
      <c r="FNH67" s="120"/>
      <c r="FNI67" s="120"/>
      <c r="FNJ67" s="120"/>
      <c r="FNK67" s="120"/>
      <c r="FNL67" s="120"/>
      <c r="FNM67" s="120"/>
      <c r="FNN67" s="120"/>
      <c r="FNO67" s="120"/>
      <c r="FNP67" s="120"/>
      <c r="FNQ67" s="120"/>
      <c r="FNR67" s="120"/>
      <c r="FNS67" s="120"/>
      <c r="FNT67" s="120"/>
      <c r="FNU67" s="120"/>
      <c r="FNV67" s="120"/>
      <c r="FNW67" s="120"/>
      <c r="FNX67" s="120"/>
      <c r="FNY67" s="120"/>
      <c r="FNZ67" s="120"/>
      <c r="FOA67" s="120"/>
      <c r="FOB67" s="120"/>
      <c r="FOC67" s="120"/>
      <c r="FOD67" s="120"/>
      <c r="FOE67" s="120"/>
      <c r="FOF67" s="120"/>
      <c r="FOG67" s="120"/>
      <c r="FOH67" s="120"/>
      <c r="FOI67" s="120"/>
      <c r="FOJ67" s="120"/>
      <c r="FOK67" s="120"/>
      <c r="FOL67" s="120"/>
      <c r="FOM67" s="120"/>
      <c r="FON67" s="120"/>
      <c r="FOO67" s="120"/>
      <c r="FOP67" s="120"/>
      <c r="FOQ67" s="120"/>
      <c r="FOR67" s="120"/>
      <c r="FOS67" s="120"/>
      <c r="FOT67" s="120"/>
      <c r="FOU67" s="120"/>
      <c r="FOV67" s="120"/>
      <c r="FOW67" s="120"/>
      <c r="FOX67" s="120"/>
      <c r="FOY67" s="120"/>
      <c r="FOZ67" s="120"/>
      <c r="FPA67" s="120"/>
      <c r="FPB67" s="120"/>
      <c r="FPC67" s="120"/>
      <c r="FPD67" s="120"/>
      <c r="FPE67" s="120"/>
      <c r="FPF67" s="120"/>
      <c r="FPG67" s="120"/>
      <c r="FPH67" s="120"/>
      <c r="FPI67" s="120"/>
      <c r="FPJ67" s="120"/>
      <c r="FPK67" s="120"/>
      <c r="FPL67" s="120"/>
      <c r="FPM67" s="120"/>
      <c r="FPN67" s="120"/>
      <c r="FPO67" s="120"/>
      <c r="FPP67" s="120"/>
      <c r="FPQ67" s="120"/>
      <c r="FPR67" s="120"/>
      <c r="FPS67" s="120"/>
      <c r="FPT67" s="120"/>
      <c r="FPU67" s="120"/>
      <c r="FPV67" s="120"/>
      <c r="FPW67" s="120"/>
      <c r="FPX67" s="120"/>
      <c r="FPY67" s="120"/>
      <c r="FPZ67" s="120"/>
      <c r="FQA67" s="120"/>
      <c r="FQB67" s="120"/>
      <c r="FQC67" s="120"/>
      <c r="FQD67" s="120"/>
      <c r="FQE67" s="120"/>
      <c r="FQF67" s="120"/>
      <c r="FQG67" s="120"/>
      <c r="FQH67" s="120"/>
      <c r="FQI67" s="120"/>
      <c r="FQJ67" s="120"/>
      <c r="FQK67" s="120"/>
      <c r="FQL67" s="120"/>
      <c r="FQM67" s="120"/>
      <c r="FQN67" s="120"/>
      <c r="FQO67" s="120"/>
      <c r="FQP67" s="120"/>
      <c r="FQQ67" s="120"/>
      <c r="FQR67" s="120"/>
      <c r="FQS67" s="120"/>
      <c r="FQT67" s="120"/>
      <c r="FQU67" s="120"/>
      <c r="FQV67" s="120"/>
      <c r="FQW67" s="120"/>
      <c r="FQX67" s="120"/>
      <c r="FQY67" s="120"/>
      <c r="FQZ67" s="120"/>
      <c r="FRA67" s="120"/>
      <c r="FRB67" s="120"/>
      <c r="FRC67" s="120"/>
      <c r="FRD67" s="120"/>
      <c r="FRE67" s="120"/>
      <c r="FRF67" s="120"/>
      <c r="FRG67" s="120"/>
      <c r="FRH67" s="120"/>
      <c r="FRI67" s="120"/>
      <c r="FRJ67" s="120"/>
      <c r="FRK67" s="120"/>
      <c r="FRL67" s="120"/>
      <c r="FRM67" s="120"/>
      <c r="FRN67" s="120"/>
      <c r="FRO67" s="120"/>
      <c r="FRP67" s="120"/>
      <c r="FRQ67" s="120"/>
      <c r="FRR67" s="120"/>
      <c r="FRS67" s="120"/>
      <c r="FRT67" s="120"/>
      <c r="FRU67" s="120"/>
      <c r="FRV67" s="120"/>
      <c r="FRW67" s="120"/>
      <c r="FRX67" s="120"/>
      <c r="FRY67" s="120"/>
      <c r="FRZ67" s="120"/>
      <c r="FSA67" s="120"/>
      <c r="FSB67" s="120"/>
      <c r="FSC67" s="120"/>
      <c r="FSD67" s="120"/>
      <c r="FSE67" s="120"/>
      <c r="FSF67" s="120"/>
      <c r="FSG67" s="120"/>
      <c r="FSH67" s="120"/>
      <c r="FSI67" s="120"/>
      <c r="FSJ67" s="120"/>
      <c r="FSK67" s="120"/>
      <c r="FSL67" s="120"/>
      <c r="FSM67" s="120"/>
      <c r="FSN67" s="120"/>
      <c r="FSO67" s="120"/>
      <c r="FSP67" s="120"/>
      <c r="FSQ67" s="120"/>
      <c r="FSR67" s="120"/>
      <c r="FSS67" s="120"/>
      <c r="FST67" s="120"/>
      <c r="FSU67" s="120"/>
      <c r="FSV67" s="120"/>
      <c r="FSW67" s="120"/>
      <c r="FSX67" s="120"/>
      <c r="FSY67" s="120"/>
      <c r="FSZ67" s="120"/>
      <c r="FTA67" s="120"/>
      <c r="FTB67" s="120"/>
      <c r="FTC67" s="120"/>
      <c r="FTD67" s="120"/>
      <c r="FTE67" s="120"/>
      <c r="FTF67" s="120"/>
      <c r="FTG67" s="120"/>
      <c r="FTH67" s="120"/>
      <c r="FTI67" s="120"/>
      <c r="FTJ67" s="120"/>
      <c r="FTK67" s="120"/>
      <c r="FTL67" s="120"/>
      <c r="FTM67" s="120"/>
      <c r="FTN67" s="120"/>
      <c r="FTO67" s="120"/>
      <c r="FTP67" s="120"/>
      <c r="FTQ67" s="120"/>
      <c r="FTR67" s="120"/>
      <c r="FTS67" s="120"/>
      <c r="FTT67" s="120"/>
      <c r="FTU67" s="120"/>
      <c r="FTV67" s="120"/>
      <c r="FTW67" s="120"/>
      <c r="FTX67" s="120"/>
      <c r="FTY67" s="120"/>
      <c r="FTZ67" s="120"/>
      <c r="FUA67" s="120"/>
      <c r="FUB67" s="120"/>
      <c r="FUC67" s="120"/>
      <c r="FUD67" s="120"/>
      <c r="FUE67" s="120"/>
      <c r="FUF67" s="120"/>
      <c r="FUG67" s="120"/>
      <c r="FUH67" s="120"/>
      <c r="FUI67" s="120"/>
      <c r="FUJ67" s="120"/>
      <c r="FUK67" s="120"/>
      <c r="FUL67" s="120"/>
      <c r="FUM67" s="120"/>
      <c r="FUN67" s="120"/>
      <c r="FUO67" s="120"/>
      <c r="FUP67" s="120"/>
      <c r="FUQ67" s="120"/>
      <c r="FUR67" s="120"/>
      <c r="FUS67" s="120"/>
      <c r="FUT67" s="120"/>
      <c r="FUU67" s="120"/>
      <c r="FUV67" s="120"/>
      <c r="FUW67" s="120"/>
      <c r="FUX67" s="120"/>
      <c r="FUY67" s="120"/>
      <c r="FUZ67" s="120"/>
      <c r="FVA67" s="120"/>
      <c r="FVB67" s="120"/>
      <c r="FVC67" s="120"/>
      <c r="FVD67" s="120"/>
      <c r="FVE67" s="120"/>
      <c r="FVF67" s="120"/>
      <c r="FVG67" s="120"/>
      <c r="FVH67" s="120"/>
      <c r="FVI67" s="120"/>
      <c r="FVJ67" s="120"/>
      <c r="FVK67" s="120"/>
      <c r="FVL67" s="120"/>
      <c r="FVM67" s="120"/>
      <c r="FVN67" s="120"/>
      <c r="FVO67" s="120"/>
      <c r="FVP67" s="120"/>
      <c r="FVQ67" s="120"/>
      <c r="FVR67" s="120"/>
      <c r="FVS67" s="120"/>
      <c r="FVT67" s="120"/>
      <c r="FVU67" s="120"/>
      <c r="FVV67" s="120"/>
      <c r="FVW67" s="120"/>
      <c r="FVX67" s="120"/>
      <c r="FVY67" s="120"/>
      <c r="FVZ67" s="120"/>
      <c r="FWA67" s="120"/>
      <c r="FWB67" s="120"/>
      <c r="FWC67" s="120"/>
      <c r="FWD67" s="120"/>
      <c r="FWE67" s="120"/>
      <c r="FWF67" s="120"/>
      <c r="FWG67" s="120"/>
      <c r="FWH67" s="120"/>
      <c r="FWI67" s="120"/>
      <c r="FWJ67" s="120"/>
      <c r="FWK67" s="120"/>
      <c r="FWL67" s="120"/>
      <c r="FWM67" s="120"/>
      <c r="FWN67" s="120"/>
      <c r="FWO67" s="120"/>
      <c r="FWP67" s="120"/>
      <c r="FWQ67" s="120"/>
      <c r="FWR67" s="120"/>
      <c r="FWS67" s="120"/>
      <c r="FWT67" s="120"/>
      <c r="FWU67" s="120"/>
      <c r="FWV67" s="120"/>
      <c r="FWW67" s="120"/>
      <c r="FWX67" s="120"/>
      <c r="FWY67" s="120"/>
      <c r="FWZ67" s="120"/>
      <c r="FXA67" s="120"/>
      <c r="FXB67" s="120"/>
      <c r="FXC67" s="120"/>
      <c r="FXD67" s="120"/>
      <c r="FXE67" s="120"/>
      <c r="FXF67" s="120"/>
      <c r="FXG67" s="120"/>
      <c r="FXH67" s="120"/>
      <c r="FXI67" s="120"/>
      <c r="FXJ67" s="120"/>
      <c r="FXK67" s="120"/>
      <c r="FXL67" s="120"/>
      <c r="FXM67" s="120"/>
      <c r="FXN67" s="120"/>
      <c r="FXO67" s="120"/>
      <c r="FXP67" s="120"/>
      <c r="FXQ67" s="120"/>
      <c r="FXR67" s="120"/>
      <c r="FXS67" s="120"/>
      <c r="FXT67" s="120"/>
      <c r="FXU67" s="120"/>
      <c r="FXV67" s="120"/>
      <c r="FXW67" s="120"/>
      <c r="FXX67" s="120"/>
      <c r="FXY67" s="120"/>
      <c r="FXZ67" s="120"/>
      <c r="FYA67" s="120"/>
      <c r="FYB67" s="120"/>
      <c r="FYC67" s="120"/>
      <c r="FYD67" s="120"/>
      <c r="FYE67" s="120"/>
      <c r="FYF67" s="120"/>
      <c r="FYG67" s="120"/>
      <c r="FYH67" s="120"/>
      <c r="FYI67" s="120"/>
      <c r="FYJ67" s="120"/>
      <c r="FYK67" s="120"/>
      <c r="FYL67" s="120"/>
      <c r="FYM67" s="120"/>
      <c r="FYN67" s="120"/>
      <c r="FYO67" s="120"/>
      <c r="FYP67" s="120"/>
      <c r="FYQ67" s="120"/>
      <c r="FYR67" s="120"/>
      <c r="FYS67" s="120"/>
      <c r="FYT67" s="120"/>
      <c r="FYU67" s="120"/>
      <c r="FYV67" s="120"/>
      <c r="FYW67" s="120"/>
      <c r="FYX67" s="120"/>
      <c r="FYY67" s="120"/>
      <c r="FYZ67" s="120"/>
      <c r="FZA67" s="120"/>
      <c r="FZB67" s="120"/>
      <c r="FZC67" s="120"/>
      <c r="FZD67" s="120"/>
      <c r="FZE67" s="120"/>
      <c r="FZF67" s="120"/>
      <c r="FZG67" s="120"/>
      <c r="FZH67" s="120"/>
      <c r="FZI67" s="120"/>
      <c r="FZJ67" s="120"/>
      <c r="FZK67" s="120"/>
      <c r="FZL67" s="120"/>
      <c r="FZM67" s="120"/>
      <c r="FZN67" s="120"/>
      <c r="FZO67" s="120"/>
      <c r="FZP67" s="120"/>
      <c r="FZQ67" s="120"/>
      <c r="FZR67" s="120"/>
      <c r="FZS67" s="120"/>
      <c r="FZT67" s="120"/>
      <c r="FZU67" s="120"/>
      <c r="FZV67" s="120"/>
      <c r="FZW67" s="120"/>
      <c r="FZX67" s="120"/>
      <c r="FZY67" s="120"/>
      <c r="FZZ67" s="120"/>
      <c r="GAA67" s="120"/>
      <c r="GAB67" s="120"/>
      <c r="GAC67" s="120"/>
      <c r="GAD67" s="120"/>
      <c r="GAE67" s="120"/>
      <c r="GAF67" s="120"/>
      <c r="GAG67" s="120"/>
      <c r="GAH67" s="120"/>
      <c r="GAI67" s="120"/>
      <c r="GAJ67" s="120"/>
      <c r="GAK67" s="120"/>
      <c r="GAL67" s="120"/>
      <c r="GAM67" s="120"/>
      <c r="GAN67" s="120"/>
      <c r="GAO67" s="120"/>
      <c r="GAP67" s="120"/>
      <c r="GAQ67" s="120"/>
      <c r="GAR67" s="120"/>
      <c r="GAS67" s="120"/>
      <c r="GAT67" s="120"/>
      <c r="GAU67" s="120"/>
      <c r="GAV67" s="120"/>
      <c r="GAW67" s="120"/>
      <c r="GAX67" s="120"/>
      <c r="GAY67" s="120"/>
      <c r="GAZ67" s="120"/>
      <c r="GBA67" s="120"/>
      <c r="GBB67" s="120"/>
      <c r="GBC67" s="120"/>
      <c r="GBD67" s="120"/>
      <c r="GBE67" s="120"/>
      <c r="GBF67" s="120"/>
      <c r="GBG67" s="120"/>
      <c r="GBH67" s="120"/>
      <c r="GBI67" s="120"/>
      <c r="GBJ67" s="120"/>
      <c r="GBK67" s="120"/>
      <c r="GBL67" s="120"/>
      <c r="GBM67" s="120"/>
      <c r="GBN67" s="120"/>
      <c r="GBO67" s="120"/>
      <c r="GBP67" s="120"/>
      <c r="GBQ67" s="120"/>
      <c r="GBR67" s="120"/>
      <c r="GBS67" s="120"/>
      <c r="GBT67" s="120"/>
      <c r="GBU67" s="120"/>
      <c r="GBV67" s="120"/>
      <c r="GBW67" s="120"/>
      <c r="GBX67" s="120"/>
      <c r="GBY67" s="120"/>
      <c r="GBZ67" s="120"/>
      <c r="GCA67" s="120"/>
      <c r="GCB67" s="120"/>
      <c r="GCC67" s="120"/>
      <c r="GCD67" s="120"/>
      <c r="GCE67" s="120"/>
      <c r="GCF67" s="120"/>
      <c r="GCG67" s="120"/>
      <c r="GCH67" s="120"/>
      <c r="GCI67" s="120"/>
      <c r="GCJ67" s="120"/>
      <c r="GCK67" s="120"/>
      <c r="GCL67" s="120"/>
      <c r="GCM67" s="120"/>
      <c r="GCN67" s="120"/>
      <c r="GCO67" s="120"/>
      <c r="GCP67" s="120"/>
      <c r="GCQ67" s="120"/>
      <c r="GCR67" s="120"/>
      <c r="GCS67" s="120"/>
      <c r="GCT67" s="120"/>
      <c r="GCU67" s="120"/>
      <c r="GCV67" s="120"/>
      <c r="GCW67" s="120"/>
      <c r="GCX67" s="120"/>
      <c r="GCY67" s="120"/>
      <c r="GCZ67" s="120"/>
      <c r="GDA67" s="120"/>
      <c r="GDB67" s="120"/>
      <c r="GDC67" s="120"/>
      <c r="GDD67" s="120"/>
      <c r="GDE67" s="120"/>
      <c r="GDF67" s="120"/>
      <c r="GDG67" s="120"/>
      <c r="GDH67" s="120"/>
      <c r="GDI67" s="120"/>
      <c r="GDJ67" s="120"/>
      <c r="GDK67" s="120"/>
      <c r="GDL67" s="120"/>
      <c r="GDM67" s="120"/>
      <c r="GDN67" s="120"/>
      <c r="GDO67" s="120"/>
      <c r="GDP67" s="120"/>
      <c r="GDQ67" s="120"/>
      <c r="GDR67" s="120"/>
      <c r="GDS67" s="120"/>
      <c r="GDT67" s="120"/>
      <c r="GDU67" s="120"/>
      <c r="GDV67" s="120"/>
      <c r="GDW67" s="120"/>
      <c r="GDX67" s="120"/>
      <c r="GDY67" s="120"/>
      <c r="GDZ67" s="120"/>
      <c r="GEA67" s="120"/>
      <c r="GEB67" s="120"/>
      <c r="GEC67" s="120"/>
      <c r="GED67" s="120"/>
      <c r="GEE67" s="120"/>
      <c r="GEF67" s="120"/>
      <c r="GEG67" s="120"/>
      <c r="GEH67" s="120"/>
      <c r="GEI67" s="120"/>
      <c r="GEJ67" s="120"/>
      <c r="GEK67" s="120"/>
      <c r="GEL67" s="120"/>
      <c r="GEM67" s="120"/>
      <c r="GEN67" s="120"/>
      <c r="GEO67" s="120"/>
      <c r="GEP67" s="120"/>
      <c r="GEQ67" s="120"/>
      <c r="GER67" s="120"/>
      <c r="GES67" s="120"/>
      <c r="GET67" s="120"/>
      <c r="GEU67" s="120"/>
      <c r="GEV67" s="120"/>
      <c r="GEW67" s="120"/>
      <c r="GEX67" s="120"/>
      <c r="GEY67" s="120"/>
      <c r="GEZ67" s="120"/>
      <c r="GFA67" s="120"/>
      <c r="GFB67" s="120"/>
      <c r="GFC67" s="120"/>
      <c r="GFD67" s="120"/>
      <c r="GFE67" s="120"/>
      <c r="GFF67" s="120"/>
      <c r="GFG67" s="120"/>
      <c r="GFH67" s="120"/>
      <c r="GFI67" s="120"/>
      <c r="GFJ67" s="120"/>
      <c r="GFK67" s="120"/>
      <c r="GFL67" s="120"/>
      <c r="GFM67" s="120"/>
      <c r="GFN67" s="120"/>
      <c r="GFO67" s="120"/>
      <c r="GFP67" s="120"/>
      <c r="GFQ67" s="120"/>
      <c r="GFR67" s="120"/>
      <c r="GFS67" s="120"/>
      <c r="GFT67" s="120"/>
      <c r="GFU67" s="120"/>
      <c r="GFV67" s="120"/>
      <c r="GFW67" s="120"/>
      <c r="GFX67" s="120"/>
      <c r="GFY67" s="120"/>
      <c r="GFZ67" s="120"/>
      <c r="GGA67" s="120"/>
      <c r="GGB67" s="120"/>
      <c r="GGC67" s="120"/>
      <c r="GGD67" s="120"/>
      <c r="GGE67" s="120"/>
      <c r="GGF67" s="120"/>
      <c r="GGG67" s="120"/>
      <c r="GGH67" s="120"/>
      <c r="GGI67" s="120"/>
      <c r="GGJ67" s="120"/>
      <c r="GGK67" s="120"/>
      <c r="GGL67" s="120"/>
      <c r="GGM67" s="120"/>
      <c r="GGN67" s="120"/>
      <c r="GGO67" s="120"/>
      <c r="GGP67" s="120"/>
      <c r="GGQ67" s="120"/>
      <c r="GGR67" s="120"/>
      <c r="GGS67" s="120"/>
      <c r="GGT67" s="120"/>
      <c r="GGU67" s="120"/>
      <c r="GGV67" s="120"/>
      <c r="GGW67" s="120"/>
      <c r="GGX67" s="120"/>
      <c r="GGY67" s="120"/>
      <c r="GGZ67" s="120"/>
      <c r="GHA67" s="120"/>
      <c r="GHB67" s="120"/>
      <c r="GHC67" s="120"/>
      <c r="GHD67" s="120"/>
      <c r="GHE67" s="120"/>
      <c r="GHF67" s="120"/>
      <c r="GHG67" s="120"/>
      <c r="GHH67" s="120"/>
      <c r="GHI67" s="120"/>
      <c r="GHJ67" s="120"/>
      <c r="GHK67" s="120"/>
      <c r="GHL67" s="120"/>
      <c r="GHM67" s="120"/>
      <c r="GHN67" s="120"/>
      <c r="GHO67" s="120"/>
      <c r="GHP67" s="120"/>
      <c r="GHQ67" s="120"/>
      <c r="GHR67" s="120"/>
      <c r="GHS67" s="120"/>
      <c r="GHT67" s="120"/>
      <c r="GHU67" s="120"/>
      <c r="GHV67" s="120"/>
      <c r="GHW67" s="120"/>
      <c r="GHX67" s="120"/>
      <c r="GHY67" s="120"/>
      <c r="GHZ67" s="120"/>
      <c r="GIA67" s="120"/>
      <c r="GIB67" s="120"/>
      <c r="GIC67" s="120"/>
      <c r="GID67" s="120"/>
      <c r="GIE67" s="120"/>
      <c r="GIF67" s="120"/>
      <c r="GIG67" s="120"/>
      <c r="GIH67" s="120"/>
      <c r="GII67" s="120"/>
      <c r="GIJ67" s="120"/>
      <c r="GIK67" s="120"/>
      <c r="GIL67" s="120"/>
      <c r="GIM67" s="120"/>
      <c r="GIN67" s="120"/>
      <c r="GIO67" s="120"/>
      <c r="GIP67" s="120"/>
      <c r="GIQ67" s="120"/>
      <c r="GIR67" s="120"/>
      <c r="GIS67" s="120"/>
      <c r="GIT67" s="120"/>
      <c r="GIU67" s="120"/>
      <c r="GIV67" s="120"/>
      <c r="GIW67" s="120"/>
      <c r="GIX67" s="120"/>
      <c r="GIY67" s="120"/>
      <c r="GIZ67" s="120"/>
      <c r="GJA67" s="120"/>
      <c r="GJB67" s="120"/>
      <c r="GJC67" s="120"/>
      <c r="GJD67" s="120"/>
      <c r="GJE67" s="120"/>
      <c r="GJF67" s="120"/>
      <c r="GJG67" s="120"/>
      <c r="GJH67" s="120"/>
      <c r="GJI67" s="120"/>
      <c r="GJJ67" s="120"/>
      <c r="GJK67" s="120"/>
      <c r="GJL67" s="120"/>
      <c r="GJM67" s="120"/>
      <c r="GJN67" s="120"/>
      <c r="GJO67" s="120"/>
      <c r="GJP67" s="120"/>
      <c r="GJQ67" s="120"/>
      <c r="GJR67" s="120"/>
      <c r="GJS67" s="120"/>
      <c r="GJT67" s="120"/>
      <c r="GJU67" s="120"/>
      <c r="GJV67" s="120"/>
      <c r="GJW67" s="120"/>
      <c r="GJX67" s="120"/>
      <c r="GJY67" s="120"/>
      <c r="GJZ67" s="120"/>
      <c r="GKA67" s="120"/>
      <c r="GKB67" s="120"/>
      <c r="GKC67" s="120"/>
      <c r="GKD67" s="120"/>
      <c r="GKE67" s="120"/>
      <c r="GKF67" s="120"/>
      <c r="GKG67" s="120"/>
      <c r="GKH67" s="120"/>
      <c r="GKI67" s="120"/>
      <c r="GKJ67" s="120"/>
      <c r="GKK67" s="120"/>
      <c r="GKL67" s="120"/>
      <c r="GKM67" s="120"/>
      <c r="GKN67" s="120"/>
      <c r="GKO67" s="120"/>
      <c r="GKP67" s="120"/>
      <c r="GKQ67" s="120"/>
      <c r="GKR67" s="120"/>
      <c r="GKS67" s="120"/>
      <c r="GKT67" s="120"/>
      <c r="GKU67" s="120"/>
      <c r="GKV67" s="120"/>
      <c r="GKW67" s="120"/>
      <c r="GKX67" s="120"/>
      <c r="GKY67" s="120"/>
      <c r="GKZ67" s="120"/>
      <c r="GLA67" s="120"/>
      <c r="GLB67" s="120"/>
      <c r="GLC67" s="120"/>
      <c r="GLD67" s="120"/>
      <c r="GLE67" s="120"/>
      <c r="GLF67" s="120"/>
      <c r="GLG67" s="120"/>
      <c r="GLH67" s="120"/>
      <c r="GLI67" s="120"/>
      <c r="GLJ67" s="120"/>
      <c r="GLK67" s="120"/>
      <c r="GLL67" s="120"/>
      <c r="GLM67" s="120"/>
      <c r="GLN67" s="120"/>
      <c r="GLO67" s="120"/>
      <c r="GLP67" s="120"/>
      <c r="GLQ67" s="120"/>
      <c r="GLR67" s="120"/>
      <c r="GLS67" s="120"/>
      <c r="GLT67" s="120"/>
      <c r="GLU67" s="120"/>
      <c r="GLV67" s="120"/>
      <c r="GLW67" s="120"/>
      <c r="GLX67" s="120"/>
      <c r="GLY67" s="120"/>
      <c r="GLZ67" s="120"/>
      <c r="GMA67" s="120"/>
      <c r="GMB67" s="120"/>
      <c r="GMC67" s="120"/>
      <c r="GMD67" s="120"/>
      <c r="GME67" s="120"/>
      <c r="GMF67" s="120"/>
      <c r="GMG67" s="120"/>
      <c r="GMH67" s="120"/>
      <c r="GMI67" s="120"/>
      <c r="GMJ67" s="120"/>
      <c r="GMK67" s="120"/>
      <c r="GML67" s="120"/>
      <c r="GMM67" s="120"/>
      <c r="GMN67" s="120"/>
      <c r="GMO67" s="120"/>
      <c r="GMP67" s="120"/>
      <c r="GMQ67" s="120"/>
      <c r="GMR67" s="120"/>
      <c r="GMS67" s="120"/>
      <c r="GMT67" s="120"/>
      <c r="GMU67" s="120"/>
      <c r="GMV67" s="120"/>
      <c r="GMW67" s="120"/>
      <c r="GMX67" s="120"/>
      <c r="GMY67" s="120"/>
      <c r="GMZ67" s="120"/>
      <c r="GNA67" s="120"/>
      <c r="GNB67" s="120"/>
      <c r="GNC67" s="120"/>
      <c r="GND67" s="120"/>
      <c r="GNE67" s="120"/>
      <c r="GNF67" s="120"/>
      <c r="GNG67" s="120"/>
      <c r="GNH67" s="120"/>
      <c r="GNI67" s="120"/>
      <c r="GNJ67" s="120"/>
      <c r="GNK67" s="120"/>
      <c r="GNL67" s="120"/>
      <c r="GNM67" s="120"/>
      <c r="GNN67" s="120"/>
      <c r="GNO67" s="120"/>
      <c r="GNP67" s="120"/>
      <c r="GNQ67" s="120"/>
      <c r="GNR67" s="120"/>
      <c r="GNS67" s="120"/>
      <c r="GNT67" s="120"/>
      <c r="GNU67" s="120"/>
      <c r="GNV67" s="120"/>
      <c r="GNW67" s="120"/>
      <c r="GNX67" s="120"/>
      <c r="GNY67" s="120"/>
      <c r="GNZ67" s="120"/>
      <c r="GOA67" s="120"/>
      <c r="GOB67" s="120"/>
      <c r="GOC67" s="120"/>
      <c r="GOD67" s="120"/>
      <c r="GOE67" s="120"/>
      <c r="GOF67" s="120"/>
      <c r="GOG67" s="120"/>
      <c r="GOH67" s="120"/>
      <c r="GOI67" s="120"/>
      <c r="GOJ67" s="120"/>
      <c r="GOK67" s="120"/>
      <c r="GOL67" s="120"/>
      <c r="GOM67" s="120"/>
      <c r="GON67" s="120"/>
      <c r="GOO67" s="120"/>
      <c r="GOP67" s="120"/>
      <c r="GOQ67" s="120"/>
      <c r="GOR67" s="120"/>
      <c r="GOS67" s="120"/>
      <c r="GOT67" s="120"/>
      <c r="GOU67" s="120"/>
      <c r="GOV67" s="120"/>
      <c r="GOW67" s="120"/>
      <c r="GOX67" s="120"/>
      <c r="GOY67" s="120"/>
      <c r="GOZ67" s="120"/>
      <c r="GPA67" s="120"/>
      <c r="GPB67" s="120"/>
      <c r="GPC67" s="120"/>
      <c r="GPD67" s="120"/>
      <c r="GPE67" s="120"/>
      <c r="GPF67" s="120"/>
      <c r="GPG67" s="120"/>
      <c r="GPH67" s="120"/>
      <c r="GPI67" s="120"/>
      <c r="GPJ67" s="120"/>
      <c r="GPK67" s="120"/>
      <c r="GPL67" s="120"/>
      <c r="GPM67" s="120"/>
      <c r="GPN67" s="120"/>
      <c r="GPO67" s="120"/>
      <c r="GPP67" s="120"/>
      <c r="GPQ67" s="120"/>
      <c r="GPR67" s="120"/>
      <c r="GPS67" s="120"/>
      <c r="GPT67" s="120"/>
      <c r="GPU67" s="120"/>
      <c r="GPV67" s="120"/>
      <c r="GPW67" s="120"/>
      <c r="GPX67" s="120"/>
      <c r="GPY67" s="120"/>
      <c r="GPZ67" s="120"/>
      <c r="GQA67" s="120"/>
      <c r="GQB67" s="120"/>
      <c r="GQC67" s="120"/>
      <c r="GQD67" s="120"/>
      <c r="GQE67" s="120"/>
      <c r="GQF67" s="120"/>
      <c r="GQG67" s="120"/>
      <c r="GQH67" s="120"/>
      <c r="GQI67" s="120"/>
      <c r="GQJ67" s="120"/>
      <c r="GQK67" s="120"/>
      <c r="GQL67" s="120"/>
      <c r="GQM67" s="120"/>
      <c r="GQN67" s="120"/>
      <c r="GQO67" s="120"/>
      <c r="GQP67" s="120"/>
      <c r="GQQ67" s="120"/>
      <c r="GQR67" s="120"/>
      <c r="GQS67" s="120"/>
      <c r="GQT67" s="120"/>
      <c r="GQU67" s="120"/>
      <c r="GQV67" s="120"/>
      <c r="GQW67" s="120"/>
      <c r="GQX67" s="120"/>
      <c r="GQY67" s="120"/>
      <c r="GQZ67" s="120"/>
      <c r="GRA67" s="120"/>
      <c r="GRB67" s="120"/>
      <c r="GRC67" s="120"/>
      <c r="GRD67" s="120"/>
      <c r="GRE67" s="120"/>
      <c r="GRF67" s="120"/>
      <c r="GRG67" s="120"/>
      <c r="GRH67" s="120"/>
      <c r="GRI67" s="120"/>
      <c r="GRJ67" s="120"/>
      <c r="GRK67" s="120"/>
      <c r="GRL67" s="120"/>
      <c r="GRM67" s="120"/>
      <c r="GRN67" s="120"/>
      <c r="GRO67" s="120"/>
      <c r="GRP67" s="120"/>
      <c r="GRQ67" s="120"/>
      <c r="GRR67" s="120"/>
      <c r="GRS67" s="120"/>
      <c r="GRT67" s="120"/>
      <c r="GRU67" s="120"/>
      <c r="GRV67" s="120"/>
      <c r="GRW67" s="120"/>
      <c r="GRX67" s="120"/>
      <c r="GRY67" s="120"/>
      <c r="GRZ67" s="120"/>
      <c r="GSA67" s="120"/>
      <c r="GSB67" s="120"/>
      <c r="GSC67" s="120"/>
      <c r="GSD67" s="120"/>
      <c r="GSE67" s="120"/>
      <c r="GSF67" s="120"/>
      <c r="GSG67" s="120"/>
      <c r="GSH67" s="120"/>
      <c r="GSI67" s="120"/>
      <c r="GSJ67" s="120"/>
      <c r="GSK67" s="120"/>
      <c r="GSL67" s="120"/>
      <c r="GSM67" s="120"/>
      <c r="GSN67" s="120"/>
      <c r="GSO67" s="120"/>
      <c r="GSP67" s="120"/>
      <c r="GSQ67" s="120"/>
      <c r="GSR67" s="120"/>
      <c r="GSS67" s="120"/>
      <c r="GST67" s="120"/>
      <c r="GSU67" s="120"/>
      <c r="GSV67" s="120"/>
      <c r="GSW67" s="120"/>
      <c r="GSX67" s="120"/>
      <c r="GSY67" s="120"/>
      <c r="GSZ67" s="120"/>
      <c r="GTA67" s="120"/>
      <c r="GTB67" s="120"/>
      <c r="GTC67" s="120"/>
      <c r="GTD67" s="120"/>
      <c r="GTE67" s="120"/>
      <c r="GTF67" s="120"/>
      <c r="GTG67" s="120"/>
      <c r="GTH67" s="120"/>
      <c r="GTI67" s="120"/>
      <c r="GTJ67" s="120"/>
      <c r="GTK67" s="120"/>
      <c r="GTL67" s="120"/>
      <c r="GTM67" s="120"/>
      <c r="GTN67" s="120"/>
      <c r="GTO67" s="120"/>
      <c r="GTP67" s="120"/>
      <c r="GTQ67" s="120"/>
      <c r="GTR67" s="120"/>
      <c r="GTS67" s="120"/>
      <c r="GTT67" s="120"/>
      <c r="GTU67" s="120"/>
      <c r="GTV67" s="120"/>
      <c r="GTW67" s="120"/>
      <c r="GTX67" s="120"/>
      <c r="GTY67" s="120"/>
      <c r="GTZ67" s="120"/>
      <c r="GUA67" s="120"/>
      <c r="GUB67" s="120"/>
      <c r="GUC67" s="120"/>
      <c r="GUD67" s="120"/>
      <c r="GUE67" s="120"/>
      <c r="GUF67" s="120"/>
      <c r="GUG67" s="120"/>
      <c r="GUH67" s="120"/>
      <c r="GUI67" s="120"/>
      <c r="GUJ67" s="120"/>
      <c r="GUK67" s="120"/>
      <c r="GUL67" s="120"/>
      <c r="GUM67" s="120"/>
      <c r="GUN67" s="120"/>
      <c r="GUO67" s="120"/>
      <c r="GUP67" s="120"/>
      <c r="GUQ67" s="120"/>
      <c r="GUR67" s="120"/>
      <c r="GUS67" s="120"/>
      <c r="GUT67" s="120"/>
      <c r="GUU67" s="120"/>
      <c r="GUV67" s="120"/>
      <c r="GUW67" s="120"/>
      <c r="GUX67" s="120"/>
      <c r="GUY67" s="120"/>
      <c r="GUZ67" s="120"/>
      <c r="GVA67" s="120"/>
      <c r="GVB67" s="120"/>
      <c r="GVC67" s="120"/>
      <c r="GVD67" s="120"/>
      <c r="GVE67" s="120"/>
      <c r="GVF67" s="120"/>
      <c r="GVG67" s="120"/>
      <c r="GVH67" s="120"/>
      <c r="GVI67" s="120"/>
      <c r="GVJ67" s="120"/>
      <c r="GVK67" s="120"/>
      <c r="GVL67" s="120"/>
      <c r="GVM67" s="120"/>
      <c r="GVN67" s="120"/>
      <c r="GVO67" s="120"/>
      <c r="GVP67" s="120"/>
      <c r="GVQ67" s="120"/>
      <c r="GVR67" s="120"/>
      <c r="GVS67" s="120"/>
      <c r="GVT67" s="120"/>
      <c r="GVU67" s="120"/>
      <c r="GVV67" s="120"/>
      <c r="GVW67" s="120"/>
      <c r="GVX67" s="120"/>
      <c r="GVY67" s="120"/>
      <c r="GVZ67" s="120"/>
      <c r="GWA67" s="120"/>
      <c r="GWB67" s="120"/>
      <c r="GWC67" s="120"/>
      <c r="GWD67" s="120"/>
      <c r="GWE67" s="120"/>
      <c r="GWF67" s="120"/>
      <c r="GWG67" s="120"/>
      <c r="GWH67" s="120"/>
      <c r="GWI67" s="120"/>
      <c r="GWJ67" s="120"/>
      <c r="GWK67" s="120"/>
      <c r="GWL67" s="120"/>
      <c r="GWM67" s="120"/>
      <c r="GWN67" s="120"/>
      <c r="GWO67" s="120"/>
      <c r="GWP67" s="120"/>
      <c r="GWQ67" s="120"/>
      <c r="GWR67" s="120"/>
      <c r="GWS67" s="120"/>
      <c r="GWT67" s="120"/>
      <c r="GWU67" s="120"/>
      <c r="GWV67" s="120"/>
      <c r="GWW67" s="120"/>
      <c r="GWX67" s="120"/>
      <c r="GWY67" s="120"/>
      <c r="GWZ67" s="120"/>
      <c r="GXA67" s="120"/>
      <c r="GXB67" s="120"/>
      <c r="GXC67" s="120"/>
      <c r="GXD67" s="120"/>
      <c r="GXE67" s="120"/>
      <c r="GXF67" s="120"/>
      <c r="GXG67" s="120"/>
      <c r="GXH67" s="120"/>
      <c r="GXI67" s="120"/>
      <c r="GXJ67" s="120"/>
      <c r="GXK67" s="120"/>
      <c r="GXL67" s="120"/>
      <c r="GXM67" s="120"/>
      <c r="GXN67" s="120"/>
      <c r="GXO67" s="120"/>
      <c r="GXP67" s="120"/>
      <c r="GXQ67" s="120"/>
      <c r="GXR67" s="120"/>
      <c r="GXS67" s="120"/>
      <c r="GXT67" s="120"/>
      <c r="GXU67" s="120"/>
      <c r="GXV67" s="120"/>
      <c r="GXW67" s="120"/>
      <c r="GXX67" s="120"/>
      <c r="GXY67" s="120"/>
      <c r="GXZ67" s="120"/>
      <c r="GYA67" s="120"/>
      <c r="GYB67" s="120"/>
      <c r="GYC67" s="120"/>
      <c r="GYD67" s="120"/>
      <c r="GYE67" s="120"/>
      <c r="GYF67" s="120"/>
      <c r="GYG67" s="120"/>
      <c r="GYH67" s="120"/>
      <c r="GYI67" s="120"/>
      <c r="GYJ67" s="120"/>
      <c r="GYK67" s="120"/>
      <c r="GYL67" s="120"/>
      <c r="GYM67" s="120"/>
      <c r="GYN67" s="120"/>
      <c r="GYO67" s="120"/>
      <c r="GYP67" s="120"/>
      <c r="GYQ67" s="120"/>
      <c r="GYR67" s="120"/>
      <c r="GYS67" s="120"/>
      <c r="GYT67" s="120"/>
      <c r="GYU67" s="120"/>
      <c r="GYV67" s="120"/>
      <c r="GYW67" s="120"/>
      <c r="GYX67" s="120"/>
      <c r="GYY67" s="120"/>
      <c r="GYZ67" s="120"/>
      <c r="GZA67" s="120"/>
      <c r="GZB67" s="120"/>
      <c r="GZC67" s="120"/>
      <c r="GZD67" s="120"/>
      <c r="GZE67" s="120"/>
      <c r="GZF67" s="120"/>
      <c r="GZG67" s="120"/>
      <c r="GZH67" s="120"/>
      <c r="GZI67" s="120"/>
      <c r="GZJ67" s="120"/>
      <c r="GZK67" s="120"/>
      <c r="GZL67" s="120"/>
      <c r="GZM67" s="120"/>
      <c r="GZN67" s="120"/>
      <c r="GZO67" s="120"/>
      <c r="GZP67" s="120"/>
      <c r="GZQ67" s="120"/>
      <c r="GZR67" s="120"/>
      <c r="GZS67" s="120"/>
      <c r="GZT67" s="120"/>
      <c r="GZU67" s="120"/>
      <c r="GZV67" s="120"/>
      <c r="GZW67" s="120"/>
      <c r="GZX67" s="120"/>
      <c r="GZY67" s="120"/>
      <c r="GZZ67" s="120"/>
      <c r="HAA67" s="120"/>
      <c r="HAB67" s="120"/>
      <c r="HAC67" s="120"/>
      <c r="HAD67" s="120"/>
      <c r="HAE67" s="120"/>
      <c r="HAF67" s="120"/>
      <c r="HAG67" s="120"/>
      <c r="HAH67" s="120"/>
      <c r="HAI67" s="120"/>
      <c r="HAJ67" s="120"/>
      <c r="HAK67" s="120"/>
      <c r="HAL67" s="120"/>
      <c r="HAM67" s="120"/>
      <c r="HAN67" s="120"/>
      <c r="HAO67" s="120"/>
      <c r="HAP67" s="120"/>
      <c r="HAQ67" s="120"/>
      <c r="HAR67" s="120"/>
      <c r="HAS67" s="120"/>
      <c r="HAT67" s="120"/>
      <c r="HAU67" s="120"/>
      <c r="HAV67" s="120"/>
      <c r="HAW67" s="120"/>
      <c r="HAX67" s="120"/>
      <c r="HAY67" s="120"/>
      <c r="HAZ67" s="120"/>
      <c r="HBA67" s="120"/>
      <c r="HBB67" s="120"/>
      <c r="HBC67" s="120"/>
      <c r="HBD67" s="120"/>
      <c r="HBE67" s="120"/>
      <c r="HBF67" s="120"/>
      <c r="HBG67" s="120"/>
      <c r="HBH67" s="120"/>
      <c r="HBI67" s="120"/>
      <c r="HBJ67" s="120"/>
      <c r="HBK67" s="120"/>
      <c r="HBL67" s="120"/>
      <c r="HBM67" s="120"/>
      <c r="HBN67" s="120"/>
      <c r="HBO67" s="120"/>
      <c r="HBP67" s="120"/>
      <c r="HBQ67" s="120"/>
      <c r="HBR67" s="120"/>
      <c r="HBS67" s="120"/>
      <c r="HBT67" s="120"/>
      <c r="HBU67" s="120"/>
      <c r="HBV67" s="120"/>
      <c r="HBW67" s="120"/>
      <c r="HBX67" s="120"/>
      <c r="HBY67" s="120"/>
      <c r="HBZ67" s="120"/>
      <c r="HCA67" s="120"/>
      <c r="HCB67" s="120"/>
      <c r="HCC67" s="120"/>
      <c r="HCD67" s="120"/>
      <c r="HCE67" s="120"/>
      <c r="HCF67" s="120"/>
      <c r="HCG67" s="120"/>
      <c r="HCH67" s="120"/>
      <c r="HCI67" s="120"/>
      <c r="HCJ67" s="120"/>
      <c r="HCK67" s="120"/>
      <c r="HCL67" s="120"/>
      <c r="HCM67" s="120"/>
      <c r="HCN67" s="120"/>
      <c r="HCO67" s="120"/>
      <c r="HCP67" s="120"/>
      <c r="HCQ67" s="120"/>
      <c r="HCR67" s="120"/>
      <c r="HCS67" s="120"/>
      <c r="HCT67" s="120"/>
      <c r="HCU67" s="120"/>
      <c r="HCV67" s="120"/>
      <c r="HCW67" s="120"/>
      <c r="HCX67" s="120"/>
      <c r="HCY67" s="120"/>
      <c r="HCZ67" s="120"/>
      <c r="HDA67" s="120"/>
      <c r="HDB67" s="120"/>
      <c r="HDC67" s="120"/>
      <c r="HDD67" s="120"/>
      <c r="HDE67" s="120"/>
      <c r="HDF67" s="120"/>
      <c r="HDG67" s="120"/>
      <c r="HDH67" s="120"/>
      <c r="HDI67" s="120"/>
      <c r="HDJ67" s="120"/>
      <c r="HDK67" s="120"/>
      <c r="HDL67" s="120"/>
      <c r="HDM67" s="120"/>
      <c r="HDN67" s="120"/>
      <c r="HDO67" s="120"/>
      <c r="HDP67" s="120"/>
      <c r="HDQ67" s="120"/>
      <c r="HDR67" s="120"/>
      <c r="HDS67" s="120"/>
      <c r="HDT67" s="120"/>
      <c r="HDU67" s="120"/>
      <c r="HDV67" s="120"/>
      <c r="HDW67" s="120"/>
      <c r="HDX67" s="120"/>
      <c r="HDY67" s="120"/>
      <c r="HDZ67" s="120"/>
      <c r="HEA67" s="120"/>
      <c r="HEB67" s="120"/>
      <c r="HEC67" s="120"/>
      <c r="HED67" s="120"/>
      <c r="HEE67" s="120"/>
      <c r="HEF67" s="120"/>
      <c r="HEG67" s="120"/>
      <c r="HEH67" s="120"/>
      <c r="HEI67" s="120"/>
      <c r="HEJ67" s="120"/>
      <c r="HEK67" s="120"/>
      <c r="HEL67" s="120"/>
      <c r="HEM67" s="120"/>
      <c r="HEN67" s="120"/>
      <c r="HEO67" s="120"/>
      <c r="HEP67" s="120"/>
      <c r="HEQ67" s="120"/>
      <c r="HER67" s="120"/>
      <c r="HES67" s="120"/>
      <c r="HET67" s="120"/>
      <c r="HEU67" s="120"/>
      <c r="HEV67" s="120"/>
      <c r="HEW67" s="120"/>
      <c r="HEX67" s="120"/>
      <c r="HEY67" s="120"/>
      <c r="HEZ67" s="120"/>
      <c r="HFA67" s="120"/>
      <c r="HFB67" s="120"/>
      <c r="HFC67" s="120"/>
      <c r="HFD67" s="120"/>
      <c r="HFE67" s="120"/>
      <c r="HFF67" s="120"/>
      <c r="HFG67" s="120"/>
      <c r="HFH67" s="120"/>
      <c r="HFI67" s="120"/>
      <c r="HFJ67" s="120"/>
      <c r="HFK67" s="120"/>
      <c r="HFL67" s="120"/>
      <c r="HFM67" s="120"/>
      <c r="HFN67" s="120"/>
      <c r="HFO67" s="120"/>
      <c r="HFP67" s="120"/>
      <c r="HFQ67" s="120"/>
      <c r="HFR67" s="120"/>
      <c r="HFS67" s="120"/>
      <c r="HFT67" s="120"/>
      <c r="HFU67" s="120"/>
      <c r="HFV67" s="120"/>
      <c r="HFW67" s="120"/>
      <c r="HFX67" s="120"/>
      <c r="HFY67" s="120"/>
      <c r="HFZ67" s="120"/>
      <c r="HGA67" s="120"/>
      <c r="HGB67" s="120"/>
      <c r="HGC67" s="120"/>
      <c r="HGD67" s="120"/>
      <c r="HGE67" s="120"/>
      <c r="HGF67" s="120"/>
      <c r="HGG67" s="120"/>
      <c r="HGH67" s="120"/>
      <c r="HGI67" s="120"/>
      <c r="HGJ67" s="120"/>
      <c r="HGK67" s="120"/>
      <c r="HGL67" s="120"/>
      <c r="HGM67" s="120"/>
      <c r="HGN67" s="120"/>
      <c r="HGO67" s="120"/>
      <c r="HGP67" s="120"/>
      <c r="HGQ67" s="120"/>
      <c r="HGR67" s="120"/>
      <c r="HGS67" s="120"/>
      <c r="HGT67" s="120"/>
      <c r="HGU67" s="120"/>
      <c r="HGV67" s="120"/>
      <c r="HGW67" s="120"/>
      <c r="HGX67" s="120"/>
      <c r="HGY67" s="120"/>
      <c r="HGZ67" s="120"/>
      <c r="HHA67" s="120"/>
      <c r="HHB67" s="120"/>
      <c r="HHC67" s="120"/>
      <c r="HHD67" s="120"/>
      <c r="HHE67" s="120"/>
      <c r="HHF67" s="120"/>
      <c r="HHG67" s="120"/>
      <c r="HHH67" s="120"/>
      <c r="HHI67" s="120"/>
      <c r="HHJ67" s="120"/>
      <c r="HHK67" s="120"/>
      <c r="HHL67" s="120"/>
      <c r="HHM67" s="120"/>
      <c r="HHN67" s="120"/>
      <c r="HHO67" s="120"/>
      <c r="HHP67" s="120"/>
      <c r="HHQ67" s="120"/>
      <c r="HHR67" s="120"/>
      <c r="HHS67" s="120"/>
      <c r="HHT67" s="120"/>
      <c r="HHU67" s="120"/>
      <c r="HHV67" s="120"/>
      <c r="HHW67" s="120"/>
      <c r="HHX67" s="120"/>
      <c r="HHY67" s="120"/>
      <c r="HHZ67" s="120"/>
      <c r="HIA67" s="120"/>
      <c r="HIB67" s="120"/>
      <c r="HIC67" s="120"/>
      <c r="HID67" s="120"/>
      <c r="HIE67" s="120"/>
      <c r="HIF67" s="120"/>
      <c r="HIG67" s="120"/>
      <c r="HIH67" s="120"/>
      <c r="HII67" s="120"/>
      <c r="HIJ67" s="120"/>
      <c r="HIK67" s="120"/>
      <c r="HIL67" s="120"/>
      <c r="HIM67" s="120"/>
      <c r="HIN67" s="120"/>
      <c r="HIO67" s="120"/>
      <c r="HIP67" s="120"/>
      <c r="HIQ67" s="120"/>
      <c r="HIR67" s="120"/>
      <c r="HIS67" s="120"/>
      <c r="HIT67" s="120"/>
      <c r="HIU67" s="120"/>
      <c r="HIV67" s="120"/>
      <c r="HIW67" s="120"/>
      <c r="HIX67" s="120"/>
      <c r="HIY67" s="120"/>
      <c r="HIZ67" s="120"/>
      <c r="HJA67" s="120"/>
      <c r="HJB67" s="120"/>
      <c r="HJC67" s="120"/>
      <c r="HJD67" s="120"/>
      <c r="HJE67" s="120"/>
      <c r="HJF67" s="120"/>
      <c r="HJG67" s="120"/>
      <c r="HJH67" s="120"/>
      <c r="HJI67" s="120"/>
      <c r="HJJ67" s="120"/>
      <c r="HJK67" s="120"/>
      <c r="HJL67" s="120"/>
      <c r="HJM67" s="120"/>
      <c r="HJN67" s="120"/>
      <c r="HJO67" s="120"/>
      <c r="HJP67" s="120"/>
      <c r="HJQ67" s="120"/>
      <c r="HJR67" s="120"/>
      <c r="HJS67" s="120"/>
      <c r="HJT67" s="120"/>
      <c r="HJU67" s="120"/>
      <c r="HJV67" s="120"/>
      <c r="HJW67" s="120"/>
      <c r="HJX67" s="120"/>
      <c r="HJY67" s="120"/>
      <c r="HJZ67" s="120"/>
      <c r="HKA67" s="120"/>
      <c r="HKB67" s="120"/>
      <c r="HKC67" s="120"/>
      <c r="HKD67" s="120"/>
      <c r="HKE67" s="120"/>
      <c r="HKF67" s="120"/>
      <c r="HKG67" s="120"/>
      <c r="HKH67" s="120"/>
      <c r="HKI67" s="120"/>
      <c r="HKJ67" s="120"/>
      <c r="HKK67" s="120"/>
      <c r="HKL67" s="120"/>
      <c r="HKM67" s="120"/>
      <c r="HKN67" s="120"/>
      <c r="HKO67" s="120"/>
      <c r="HKP67" s="120"/>
      <c r="HKQ67" s="120"/>
      <c r="HKR67" s="120"/>
      <c r="HKS67" s="120"/>
      <c r="HKT67" s="120"/>
      <c r="HKU67" s="120"/>
      <c r="HKV67" s="120"/>
      <c r="HKW67" s="120"/>
      <c r="HKX67" s="120"/>
      <c r="HKY67" s="120"/>
      <c r="HKZ67" s="120"/>
      <c r="HLA67" s="120"/>
      <c r="HLB67" s="120"/>
      <c r="HLC67" s="120"/>
      <c r="HLD67" s="120"/>
      <c r="HLE67" s="120"/>
      <c r="HLF67" s="120"/>
      <c r="HLG67" s="120"/>
      <c r="HLH67" s="120"/>
      <c r="HLI67" s="120"/>
      <c r="HLJ67" s="120"/>
      <c r="HLK67" s="120"/>
      <c r="HLL67" s="120"/>
      <c r="HLM67" s="120"/>
      <c r="HLN67" s="120"/>
      <c r="HLO67" s="120"/>
      <c r="HLP67" s="120"/>
      <c r="HLQ67" s="120"/>
      <c r="HLR67" s="120"/>
      <c r="HLS67" s="120"/>
      <c r="HLT67" s="120"/>
      <c r="HLU67" s="120"/>
      <c r="HLV67" s="120"/>
      <c r="HLW67" s="120"/>
      <c r="HLX67" s="120"/>
      <c r="HLY67" s="120"/>
      <c r="HLZ67" s="120"/>
      <c r="HMA67" s="120"/>
      <c r="HMB67" s="120"/>
      <c r="HMC67" s="120"/>
      <c r="HMD67" s="120"/>
      <c r="HME67" s="120"/>
      <c r="HMF67" s="120"/>
      <c r="HMG67" s="120"/>
      <c r="HMH67" s="120"/>
      <c r="HMI67" s="120"/>
      <c r="HMJ67" s="120"/>
      <c r="HMK67" s="120"/>
      <c r="HML67" s="120"/>
      <c r="HMM67" s="120"/>
      <c r="HMN67" s="120"/>
      <c r="HMO67" s="120"/>
      <c r="HMP67" s="120"/>
      <c r="HMQ67" s="120"/>
      <c r="HMR67" s="120"/>
      <c r="HMS67" s="120"/>
      <c r="HMT67" s="120"/>
      <c r="HMU67" s="120"/>
      <c r="HMV67" s="120"/>
      <c r="HMW67" s="120"/>
      <c r="HMX67" s="120"/>
      <c r="HMY67" s="120"/>
      <c r="HMZ67" s="120"/>
      <c r="HNA67" s="120"/>
      <c r="HNB67" s="120"/>
      <c r="HNC67" s="120"/>
      <c r="HND67" s="120"/>
      <c r="HNE67" s="120"/>
      <c r="HNF67" s="120"/>
      <c r="HNG67" s="120"/>
      <c r="HNH67" s="120"/>
      <c r="HNI67" s="120"/>
      <c r="HNJ67" s="120"/>
      <c r="HNK67" s="120"/>
      <c r="HNL67" s="120"/>
      <c r="HNM67" s="120"/>
      <c r="HNN67" s="120"/>
      <c r="HNO67" s="120"/>
      <c r="HNP67" s="120"/>
      <c r="HNQ67" s="120"/>
      <c r="HNR67" s="120"/>
      <c r="HNS67" s="120"/>
      <c r="HNT67" s="120"/>
      <c r="HNU67" s="120"/>
      <c r="HNV67" s="120"/>
      <c r="HNW67" s="120"/>
      <c r="HNX67" s="120"/>
      <c r="HNY67" s="120"/>
      <c r="HNZ67" s="120"/>
      <c r="HOA67" s="120"/>
      <c r="HOB67" s="120"/>
      <c r="HOC67" s="120"/>
      <c r="HOD67" s="120"/>
      <c r="HOE67" s="120"/>
      <c r="HOF67" s="120"/>
      <c r="HOG67" s="120"/>
      <c r="HOH67" s="120"/>
      <c r="HOI67" s="120"/>
      <c r="HOJ67" s="120"/>
      <c r="HOK67" s="120"/>
      <c r="HOL67" s="120"/>
      <c r="HOM67" s="120"/>
      <c r="HON67" s="120"/>
      <c r="HOO67" s="120"/>
      <c r="HOP67" s="120"/>
      <c r="HOQ67" s="120"/>
      <c r="HOR67" s="120"/>
      <c r="HOS67" s="120"/>
      <c r="HOT67" s="120"/>
      <c r="HOU67" s="120"/>
      <c r="HOV67" s="120"/>
      <c r="HOW67" s="120"/>
      <c r="HOX67" s="120"/>
      <c r="HOY67" s="120"/>
      <c r="HOZ67" s="120"/>
      <c r="HPA67" s="120"/>
      <c r="HPB67" s="120"/>
      <c r="HPC67" s="120"/>
      <c r="HPD67" s="120"/>
      <c r="HPE67" s="120"/>
      <c r="HPF67" s="120"/>
      <c r="HPG67" s="120"/>
      <c r="HPH67" s="120"/>
      <c r="HPI67" s="120"/>
      <c r="HPJ67" s="120"/>
      <c r="HPK67" s="120"/>
      <c r="HPL67" s="120"/>
      <c r="HPM67" s="120"/>
      <c r="HPN67" s="120"/>
      <c r="HPO67" s="120"/>
      <c r="HPP67" s="120"/>
      <c r="HPQ67" s="120"/>
      <c r="HPR67" s="120"/>
      <c r="HPS67" s="120"/>
      <c r="HPT67" s="120"/>
      <c r="HPU67" s="120"/>
      <c r="HPV67" s="120"/>
      <c r="HPW67" s="120"/>
      <c r="HPX67" s="120"/>
      <c r="HPY67" s="120"/>
      <c r="HPZ67" s="120"/>
      <c r="HQA67" s="120"/>
      <c r="HQB67" s="120"/>
      <c r="HQC67" s="120"/>
      <c r="HQD67" s="120"/>
      <c r="HQE67" s="120"/>
      <c r="HQF67" s="120"/>
      <c r="HQG67" s="120"/>
      <c r="HQH67" s="120"/>
      <c r="HQI67" s="120"/>
      <c r="HQJ67" s="120"/>
      <c r="HQK67" s="120"/>
      <c r="HQL67" s="120"/>
      <c r="HQM67" s="120"/>
      <c r="HQN67" s="120"/>
      <c r="HQO67" s="120"/>
      <c r="HQP67" s="120"/>
      <c r="HQQ67" s="120"/>
      <c r="HQR67" s="120"/>
      <c r="HQS67" s="120"/>
      <c r="HQT67" s="120"/>
      <c r="HQU67" s="120"/>
      <c r="HQV67" s="120"/>
      <c r="HQW67" s="120"/>
      <c r="HQX67" s="120"/>
      <c r="HQY67" s="120"/>
      <c r="HQZ67" s="120"/>
      <c r="HRA67" s="120"/>
      <c r="HRB67" s="120"/>
      <c r="HRC67" s="120"/>
      <c r="HRD67" s="120"/>
      <c r="HRE67" s="120"/>
      <c r="HRF67" s="120"/>
      <c r="HRG67" s="120"/>
      <c r="HRH67" s="120"/>
      <c r="HRI67" s="120"/>
      <c r="HRJ67" s="120"/>
      <c r="HRK67" s="120"/>
      <c r="HRL67" s="120"/>
      <c r="HRM67" s="120"/>
      <c r="HRN67" s="120"/>
      <c r="HRO67" s="120"/>
      <c r="HRP67" s="120"/>
      <c r="HRQ67" s="120"/>
      <c r="HRR67" s="120"/>
      <c r="HRS67" s="120"/>
      <c r="HRT67" s="120"/>
      <c r="HRU67" s="120"/>
      <c r="HRV67" s="120"/>
      <c r="HRW67" s="120"/>
      <c r="HRX67" s="120"/>
      <c r="HRY67" s="120"/>
      <c r="HRZ67" s="120"/>
      <c r="HSA67" s="120"/>
      <c r="HSB67" s="120"/>
      <c r="HSC67" s="120"/>
      <c r="HSD67" s="120"/>
      <c r="HSE67" s="120"/>
      <c r="HSF67" s="120"/>
      <c r="HSG67" s="120"/>
      <c r="HSH67" s="120"/>
      <c r="HSI67" s="120"/>
      <c r="HSJ67" s="120"/>
      <c r="HSK67" s="120"/>
      <c r="HSL67" s="120"/>
      <c r="HSM67" s="120"/>
      <c r="HSN67" s="120"/>
      <c r="HSO67" s="120"/>
      <c r="HSP67" s="120"/>
      <c r="HSQ67" s="120"/>
      <c r="HSR67" s="120"/>
      <c r="HSS67" s="120"/>
      <c r="HST67" s="120"/>
      <c r="HSU67" s="120"/>
      <c r="HSV67" s="120"/>
      <c r="HSW67" s="120"/>
      <c r="HSX67" s="120"/>
      <c r="HSY67" s="120"/>
      <c r="HSZ67" s="120"/>
      <c r="HTA67" s="120"/>
      <c r="HTB67" s="120"/>
      <c r="HTC67" s="120"/>
      <c r="HTD67" s="120"/>
      <c r="HTE67" s="120"/>
      <c r="HTF67" s="120"/>
      <c r="HTG67" s="120"/>
      <c r="HTH67" s="120"/>
      <c r="HTI67" s="120"/>
      <c r="HTJ67" s="120"/>
      <c r="HTK67" s="120"/>
      <c r="HTL67" s="120"/>
      <c r="HTM67" s="120"/>
      <c r="HTN67" s="120"/>
      <c r="HTO67" s="120"/>
      <c r="HTP67" s="120"/>
      <c r="HTQ67" s="120"/>
      <c r="HTR67" s="120"/>
      <c r="HTS67" s="120"/>
      <c r="HTT67" s="120"/>
      <c r="HTU67" s="120"/>
      <c r="HTV67" s="120"/>
      <c r="HTW67" s="120"/>
      <c r="HTX67" s="120"/>
      <c r="HTY67" s="120"/>
      <c r="HTZ67" s="120"/>
      <c r="HUA67" s="120"/>
      <c r="HUB67" s="120"/>
      <c r="HUC67" s="120"/>
      <c r="HUD67" s="120"/>
      <c r="HUE67" s="120"/>
      <c r="HUF67" s="120"/>
      <c r="HUG67" s="120"/>
      <c r="HUH67" s="120"/>
      <c r="HUI67" s="120"/>
      <c r="HUJ67" s="120"/>
      <c r="HUK67" s="120"/>
      <c r="HUL67" s="120"/>
      <c r="HUM67" s="120"/>
      <c r="HUN67" s="120"/>
      <c r="HUO67" s="120"/>
      <c r="HUP67" s="120"/>
      <c r="HUQ67" s="120"/>
      <c r="HUR67" s="120"/>
      <c r="HUS67" s="120"/>
      <c r="HUT67" s="120"/>
      <c r="HUU67" s="120"/>
      <c r="HUV67" s="120"/>
      <c r="HUW67" s="120"/>
      <c r="HUX67" s="120"/>
      <c r="HUY67" s="120"/>
      <c r="HUZ67" s="120"/>
      <c r="HVA67" s="120"/>
      <c r="HVB67" s="120"/>
      <c r="HVC67" s="120"/>
      <c r="HVD67" s="120"/>
      <c r="HVE67" s="120"/>
      <c r="HVF67" s="120"/>
      <c r="HVG67" s="120"/>
      <c r="HVH67" s="120"/>
      <c r="HVI67" s="120"/>
      <c r="HVJ67" s="120"/>
      <c r="HVK67" s="120"/>
      <c r="HVL67" s="120"/>
      <c r="HVM67" s="120"/>
      <c r="HVN67" s="120"/>
      <c r="HVO67" s="120"/>
      <c r="HVP67" s="120"/>
      <c r="HVQ67" s="120"/>
      <c r="HVR67" s="120"/>
      <c r="HVS67" s="120"/>
      <c r="HVT67" s="120"/>
      <c r="HVU67" s="120"/>
      <c r="HVV67" s="120"/>
      <c r="HVW67" s="120"/>
      <c r="HVX67" s="120"/>
      <c r="HVY67" s="120"/>
      <c r="HVZ67" s="120"/>
      <c r="HWA67" s="120"/>
      <c r="HWB67" s="120"/>
      <c r="HWC67" s="120"/>
      <c r="HWD67" s="120"/>
      <c r="HWE67" s="120"/>
      <c r="HWF67" s="120"/>
      <c r="HWG67" s="120"/>
      <c r="HWH67" s="120"/>
      <c r="HWI67" s="120"/>
      <c r="HWJ67" s="120"/>
      <c r="HWK67" s="120"/>
      <c r="HWL67" s="120"/>
      <c r="HWM67" s="120"/>
      <c r="HWN67" s="120"/>
      <c r="HWO67" s="120"/>
      <c r="HWP67" s="120"/>
      <c r="HWQ67" s="120"/>
      <c r="HWR67" s="120"/>
      <c r="HWS67" s="120"/>
      <c r="HWT67" s="120"/>
      <c r="HWU67" s="120"/>
      <c r="HWV67" s="120"/>
      <c r="HWW67" s="120"/>
      <c r="HWX67" s="120"/>
      <c r="HWY67" s="120"/>
      <c r="HWZ67" s="120"/>
      <c r="HXA67" s="120"/>
      <c r="HXB67" s="120"/>
      <c r="HXC67" s="120"/>
      <c r="HXD67" s="120"/>
      <c r="HXE67" s="120"/>
      <c r="HXF67" s="120"/>
      <c r="HXG67" s="120"/>
      <c r="HXH67" s="120"/>
      <c r="HXI67" s="120"/>
      <c r="HXJ67" s="120"/>
      <c r="HXK67" s="120"/>
      <c r="HXL67" s="120"/>
      <c r="HXM67" s="120"/>
      <c r="HXN67" s="120"/>
      <c r="HXO67" s="120"/>
      <c r="HXP67" s="120"/>
      <c r="HXQ67" s="120"/>
      <c r="HXR67" s="120"/>
      <c r="HXS67" s="120"/>
      <c r="HXT67" s="120"/>
      <c r="HXU67" s="120"/>
      <c r="HXV67" s="120"/>
      <c r="HXW67" s="120"/>
      <c r="HXX67" s="120"/>
      <c r="HXY67" s="120"/>
      <c r="HXZ67" s="120"/>
      <c r="HYA67" s="120"/>
      <c r="HYB67" s="120"/>
      <c r="HYC67" s="120"/>
      <c r="HYD67" s="120"/>
      <c r="HYE67" s="120"/>
      <c r="HYF67" s="120"/>
      <c r="HYG67" s="120"/>
      <c r="HYH67" s="120"/>
      <c r="HYI67" s="120"/>
      <c r="HYJ67" s="120"/>
      <c r="HYK67" s="120"/>
      <c r="HYL67" s="120"/>
      <c r="HYM67" s="120"/>
      <c r="HYN67" s="120"/>
      <c r="HYO67" s="120"/>
      <c r="HYP67" s="120"/>
      <c r="HYQ67" s="120"/>
      <c r="HYR67" s="120"/>
      <c r="HYS67" s="120"/>
      <c r="HYT67" s="120"/>
      <c r="HYU67" s="120"/>
      <c r="HYV67" s="120"/>
      <c r="HYW67" s="120"/>
      <c r="HYX67" s="120"/>
      <c r="HYY67" s="120"/>
      <c r="HYZ67" s="120"/>
      <c r="HZA67" s="120"/>
      <c r="HZB67" s="120"/>
      <c r="HZC67" s="120"/>
      <c r="HZD67" s="120"/>
      <c r="HZE67" s="120"/>
      <c r="HZF67" s="120"/>
      <c r="HZG67" s="120"/>
      <c r="HZH67" s="120"/>
      <c r="HZI67" s="120"/>
      <c r="HZJ67" s="120"/>
      <c r="HZK67" s="120"/>
      <c r="HZL67" s="120"/>
      <c r="HZM67" s="120"/>
      <c r="HZN67" s="120"/>
      <c r="HZO67" s="120"/>
      <c r="HZP67" s="120"/>
      <c r="HZQ67" s="120"/>
      <c r="HZR67" s="120"/>
      <c r="HZS67" s="120"/>
      <c r="HZT67" s="120"/>
      <c r="HZU67" s="120"/>
      <c r="HZV67" s="120"/>
      <c r="HZW67" s="120"/>
      <c r="HZX67" s="120"/>
      <c r="HZY67" s="120"/>
      <c r="HZZ67" s="120"/>
      <c r="IAA67" s="120"/>
      <c r="IAB67" s="120"/>
      <c r="IAC67" s="120"/>
      <c r="IAD67" s="120"/>
      <c r="IAE67" s="120"/>
      <c r="IAF67" s="120"/>
      <c r="IAG67" s="120"/>
      <c r="IAH67" s="120"/>
      <c r="IAI67" s="120"/>
      <c r="IAJ67" s="120"/>
      <c r="IAK67" s="120"/>
      <c r="IAL67" s="120"/>
      <c r="IAM67" s="120"/>
      <c r="IAN67" s="120"/>
      <c r="IAO67" s="120"/>
      <c r="IAP67" s="120"/>
      <c r="IAQ67" s="120"/>
      <c r="IAR67" s="120"/>
      <c r="IAS67" s="120"/>
      <c r="IAT67" s="120"/>
      <c r="IAU67" s="120"/>
      <c r="IAV67" s="120"/>
      <c r="IAW67" s="120"/>
      <c r="IAX67" s="120"/>
      <c r="IAY67" s="120"/>
      <c r="IAZ67" s="120"/>
      <c r="IBA67" s="120"/>
      <c r="IBB67" s="120"/>
      <c r="IBC67" s="120"/>
      <c r="IBD67" s="120"/>
      <c r="IBE67" s="120"/>
      <c r="IBF67" s="120"/>
      <c r="IBG67" s="120"/>
      <c r="IBH67" s="120"/>
      <c r="IBI67" s="120"/>
      <c r="IBJ67" s="120"/>
      <c r="IBK67" s="120"/>
      <c r="IBL67" s="120"/>
      <c r="IBM67" s="120"/>
      <c r="IBN67" s="120"/>
      <c r="IBO67" s="120"/>
      <c r="IBP67" s="120"/>
      <c r="IBQ67" s="120"/>
      <c r="IBR67" s="120"/>
      <c r="IBS67" s="120"/>
      <c r="IBT67" s="120"/>
      <c r="IBU67" s="120"/>
      <c r="IBV67" s="120"/>
      <c r="IBW67" s="120"/>
      <c r="IBX67" s="120"/>
      <c r="IBY67" s="120"/>
      <c r="IBZ67" s="120"/>
      <c r="ICA67" s="120"/>
      <c r="ICB67" s="120"/>
      <c r="ICC67" s="120"/>
      <c r="ICD67" s="120"/>
      <c r="ICE67" s="120"/>
      <c r="ICF67" s="120"/>
      <c r="ICG67" s="120"/>
      <c r="ICH67" s="120"/>
      <c r="ICI67" s="120"/>
      <c r="ICJ67" s="120"/>
      <c r="ICK67" s="120"/>
      <c r="ICL67" s="120"/>
      <c r="ICM67" s="120"/>
      <c r="ICN67" s="120"/>
      <c r="ICO67" s="120"/>
      <c r="ICP67" s="120"/>
      <c r="ICQ67" s="120"/>
      <c r="ICR67" s="120"/>
      <c r="ICS67" s="120"/>
      <c r="ICT67" s="120"/>
      <c r="ICU67" s="120"/>
      <c r="ICV67" s="120"/>
      <c r="ICW67" s="120"/>
      <c r="ICX67" s="120"/>
      <c r="ICY67" s="120"/>
      <c r="ICZ67" s="120"/>
      <c r="IDA67" s="120"/>
      <c r="IDB67" s="120"/>
      <c r="IDC67" s="120"/>
      <c r="IDD67" s="120"/>
      <c r="IDE67" s="120"/>
      <c r="IDF67" s="120"/>
      <c r="IDG67" s="120"/>
      <c r="IDH67" s="120"/>
      <c r="IDI67" s="120"/>
      <c r="IDJ67" s="120"/>
      <c r="IDK67" s="120"/>
      <c r="IDL67" s="120"/>
      <c r="IDM67" s="120"/>
      <c r="IDN67" s="120"/>
      <c r="IDO67" s="120"/>
      <c r="IDP67" s="120"/>
      <c r="IDQ67" s="120"/>
      <c r="IDR67" s="120"/>
      <c r="IDS67" s="120"/>
      <c r="IDT67" s="120"/>
      <c r="IDU67" s="120"/>
      <c r="IDV67" s="120"/>
      <c r="IDW67" s="120"/>
      <c r="IDX67" s="120"/>
      <c r="IDY67" s="120"/>
      <c r="IDZ67" s="120"/>
      <c r="IEA67" s="120"/>
      <c r="IEB67" s="120"/>
      <c r="IEC67" s="120"/>
      <c r="IED67" s="120"/>
      <c r="IEE67" s="120"/>
      <c r="IEF67" s="120"/>
      <c r="IEG67" s="120"/>
      <c r="IEH67" s="120"/>
      <c r="IEI67" s="120"/>
      <c r="IEJ67" s="120"/>
      <c r="IEK67" s="120"/>
      <c r="IEL67" s="120"/>
      <c r="IEM67" s="120"/>
      <c r="IEN67" s="120"/>
      <c r="IEO67" s="120"/>
      <c r="IEP67" s="120"/>
      <c r="IEQ67" s="120"/>
      <c r="IER67" s="120"/>
      <c r="IES67" s="120"/>
      <c r="IET67" s="120"/>
      <c r="IEU67" s="120"/>
      <c r="IEV67" s="120"/>
      <c r="IEW67" s="120"/>
      <c r="IEX67" s="120"/>
      <c r="IEY67" s="120"/>
      <c r="IEZ67" s="120"/>
      <c r="IFA67" s="120"/>
      <c r="IFB67" s="120"/>
      <c r="IFC67" s="120"/>
      <c r="IFD67" s="120"/>
      <c r="IFE67" s="120"/>
      <c r="IFF67" s="120"/>
      <c r="IFG67" s="120"/>
      <c r="IFH67" s="120"/>
      <c r="IFI67" s="120"/>
      <c r="IFJ67" s="120"/>
      <c r="IFK67" s="120"/>
      <c r="IFL67" s="120"/>
      <c r="IFM67" s="120"/>
      <c r="IFN67" s="120"/>
      <c r="IFO67" s="120"/>
      <c r="IFP67" s="120"/>
      <c r="IFQ67" s="120"/>
      <c r="IFR67" s="120"/>
      <c r="IFS67" s="120"/>
      <c r="IFT67" s="120"/>
      <c r="IFU67" s="120"/>
      <c r="IFV67" s="120"/>
      <c r="IFW67" s="120"/>
      <c r="IFX67" s="120"/>
      <c r="IFY67" s="120"/>
      <c r="IFZ67" s="120"/>
      <c r="IGA67" s="120"/>
      <c r="IGB67" s="120"/>
      <c r="IGC67" s="120"/>
      <c r="IGD67" s="120"/>
      <c r="IGE67" s="120"/>
      <c r="IGF67" s="120"/>
      <c r="IGG67" s="120"/>
      <c r="IGH67" s="120"/>
      <c r="IGI67" s="120"/>
      <c r="IGJ67" s="120"/>
      <c r="IGK67" s="120"/>
      <c r="IGL67" s="120"/>
      <c r="IGM67" s="120"/>
      <c r="IGN67" s="120"/>
      <c r="IGO67" s="120"/>
      <c r="IGP67" s="120"/>
      <c r="IGQ67" s="120"/>
      <c r="IGR67" s="120"/>
      <c r="IGS67" s="120"/>
      <c r="IGT67" s="120"/>
      <c r="IGU67" s="120"/>
      <c r="IGV67" s="120"/>
      <c r="IGW67" s="120"/>
      <c r="IGX67" s="120"/>
      <c r="IGY67" s="120"/>
      <c r="IGZ67" s="120"/>
      <c r="IHA67" s="120"/>
      <c r="IHB67" s="120"/>
      <c r="IHC67" s="120"/>
      <c r="IHD67" s="120"/>
      <c r="IHE67" s="120"/>
      <c r="IHF67" s="120"/>
      <c r="IHG67" s="120"/>
      <c r="IHH67" s="120"/>
      <c r="IHI67" s="120"/>
      <c r="IHJ67" s="120"/>
      <c r="IHK67" s="120"/>
      <c r="IHL67" s="120"/>
      <c r="IHM67" s="120"/>
      <c r="IHN67" s="120"/>
      <c r="IHO67" s="120"/>
      <c r="IHP67" s="120"/>
      <c r="IHQ67" s="120"/>
      <c r="IHR67" s="120"/>
      <c r="IHS67" s="120"/>
      <c r="IHT67" s="120"/>
      <c r="IHU67" s="120"/>
      <c r="IHV67" s="120"/>
      <c r="IHW67" s="120"/>
      <c r="IHX67" s="120"/>
      <c r="IHY67" s="120"/>
      <c r="IHZ67" s="120"/>
      <c r="IIA67" s="120"/>
      <c r="IIB67" s="120"/>
      <c r="IIC67" s="120"/>
      <c r="IID67" s="120"/>
      <c r="IIE67" s="120"/>
      <c r="IIF67" s="120"/>
      <c r="IIG67" s="120"/>
      <c r="IIH67" s="120"/>
      <c r="III67" s="120"/>
      <c r="IIJ67" s="120"/>
      <c r="IIK67" s="120"/>
      <c r="IIL67" s="120"/>
      <c r="IIM67" s="120"/>
      <c r="IIN67" s="120"/>
      <c r="IIO67" s="120"/>
      <c r="IIP67" s="120"/>
      <c r="IIQ67" s="120"/>
      <c r="IIR67" s="120"/>
      <c r="IIS67" s="120"/>
      <c r="IIT67" s="120"/>
      <c r="IIU67" s="120"/>
      <c r="IIV67" s="120"/>
      <c r="IIW67" s="120"/>
      <c r="IIX67" s="120"/>
      <c r="IIY67" s="120"/>
      <c r="IIZ67" s="120"/>
      <c r="IJA67" s="120"/>
      <c r="IJB67" s="120"/>
      <c r="IJC67" s="120"/>
      <c r="IJD67" s="120"/>
      <c r="IJE67" s="120"/>
      <c r="IJF67" s="120"/>
      <c r="IJG67" s="120"/>
      <c r="IJH67" s="120"/>
      <c r="IJI67" s="120"/>
      <c r="IJJ67" s="120"/>
      <c r="IJK67" s="120"/>
      <c r="IJL67" s="120"/>
      <c r="IJM67" s="120"/>
      <c r="IJN67" s="120"/>
      <c r="IJO67" s="120"/>
      <c r="IJP67" s="120"/>
      <c r="IJQ67" s="120"/>
      <c r="IJR67" s="120"/>
      <c r="IJS67" s="120"/>
      <c r="IJT67" s="120"/>
      <c r="IJU67" s="120"/>
      <c r="IJV67" s="120"/>
      <c r="IJW67" s="120"/>
      <c r="IJX67" s="120"/>
      <c r="IJY67" s="120"/>
      <c r="IJZ67" s="120"/>
      <c r="IKA67" s="120"/>
      <c r="IKB67" s="120"/>
      <c r="IKC67" s="120"/>
      <c r="IKD67" s="120"/>
      <c r="IKE67" s="120"/>
      <c r="IKF67" s="120"/>
      <c r="IKG67" s="120"/>
      <c r="IKH67" s="120"/>
      <c r="IKI67" s="120"/>
      <c r="IKJ67" s="120"/>
      <c r="IKK67" s="120"/>
      <c r="IKL67" s="120"/>
      <c r="IKM67" s="120"/>
      <c r="IKN67" s="120"/>
      <c r="IKO67" s="120"/>
      <c r="IKP67" s="120"/>
      <c r="IKQ67" s="120"/>
      <c r="IKR67" s="120"/>
      <c r="IKS67" s="120"/>
      <c r="IKT67" s="120"/>
      <c r="IKU67" s="120"/>
      <c r="IKV67" s="120"/>
      <c r="IKW67" s="120"/>
      <c r="IKX67" s="120"/>
      <c r="IKY67" s="120"/>
      <c r="IKZ67" s="120"/>
      <c r="ILA67" s="120"/>
      <c r="ILB67" s="120"/>
      <c r="ILC67" s="120"/>
      <c r="ILD67" s="120"/>
      <c r="ILE67" s="120"/>
      <c r="ILF67" s="120"/>
      <c r="ILG67" s="120"/>
      <c r="ILH67" s="120"/>
      <c r="ILI67" s="120"/>
      <c r="ILJ67" s="120"/>
      <c r="ILK67" s="120"/>
      <c r="ILL67" s="120"/>
      <c r="ILM67" s="120"/>
      <c r="ILN67" s="120"/>
      <c r="ILO67" s="120"/>
      <c r="ILP67" s="120"/>
      <c r="ILQ67" s="120"/>
      <c r="ILR67" s="120"/>
      <c r="ILS67" s="120"/>
      <c r="ILT67" s="120"/>
      <c r="ILU67" s="120"/>
      <c r="ILV67" s="120"/>
      <c r="ILW67" s="120"/>
      <c r="ILX67" s="120"/>
      <c r="ILY67" s="120"/>
      <c r="ILZ67" s="120"/>
      <c r="IMA67" s="120"/>
      <c r="IMB67" s="120"/>
      <c r="IMC67" s="120"/>
      <c r="IMD67" s="120"/>
      <c r="IME67" s="120"/>
      <c r="IMF67" s="120"/>
      <c r="IMG67" s="120"/>
      <c r="IMH67" s="120"/>
      <c r="IMI67" s="120"/>
      <c r="IMJ67" s="120"/>
      <c r="IMK67" s="120"/>
      <c r="IML67" s="120"/>
      <c r="IMM67" s="120"/>
      <c r="IMN67" s="120"/>
      <c r="IMO67" s="120"/>
      <c r="IMP67" s="120"/>
      <c r="IMQ67" s="120"/>
      <c r="IMR67" s="120"/>
      <c r="IMS67" s="120"/>
      <c r="IMT67" s="120"/>
      <c r="IMU67" s="120"/>
      <c r="IMV67" s="120"/>
      <c r="IMW67" s="120"/>
      <c r="IMX67" s="120"/>
      <c r="IMY67" s="120"/>
      <c r="IMZ67" s="120"/>
      <c r="INA67" s="120"/>
      <c r="INB67" s="120"/>
      <c r="INC67" s="120"/>
      <c r="IND67" s="120"/>
      <c r="INE67" s="120"/>
      <c r="INF67" s="120"/>
      <c r="ING67" s="120"/>
      <c r="INH67" s="120"/>
      <c r="INI67" s="120"/>
      <c r="INJ67" s="120"/>
      <c r="INK67" s="120"/>
      <c r="INL67" s="120"/>
      <c r="INM67" s="120"/>
      <c r="INN67" s="120"/>
      <c r="INO67" s="120"/>
      <c r="INP67" s="120"/>
      <c r="INQ67" s="120"/>
      <c r="INR67" s="120"/>
      <c r="INS67" s="120"/>
      <c r="INT67" s="120"/>
      <c r="INU67" s="120"/>
      <c r="INV67" s="120"/>
      <c r="INW67" s="120"/>
      <c r="INX67" s="120"/>
      <c r="INY67" s="120"/>
      <c r="INZ67" s="120"/>
      <c r="IOA67" s="120"/>
      <c r="IOB67" s="120"/>
      <c r="IOC67" s="120"/>
      <c r="IOD67" s="120"/>
      <c r="IOE67" s="120"/>
      <c r="IOF67" s="120"/>
      <c r="IOG67" s="120"/>
      <c r="IOH67" s="120"/>
      <c r="IOI67" s="120"/>
      <c r="IOJ67" s="120"/>
      <c r="IOK67" s="120"/>
      <c r="IOL67" s="120"/>
      <c r="IOM67" s="120"/>
      <c r="ION67" s="120"/>
      <c r="IOO67" s="120"/>
      <c r="IOP67" s="120"/>
      <c r="IOQ67" s="120"/>
      <c r="IOR67" s="120"/>
      <c r="IOS67" s="120"/>
      <c r="IOT67" s="120"/>
      <c r="IOU67" s="120"/>
      <c r="IOV67" s="120"/>
      <c r="IOW67" s="120"/>
      <c r="IOX67" s="120"/>
      <c r="IOY67" s="120"/>
      <c r="IOZ67" s="120"/>
      <c r="IPA67" s="120"/>
      <c r="IPB67" s="120"/>
      <c r="IPC67" s="120"/>
      <c r="IPD67" s="120"/>
      <c r="IPE67" s="120"/>
      <c r="IPF67" s="120"/>
      <c r="IPG67" s="120"/>
      <c r="IPH67" s="120"/>
      <c r="IPI67" s="120"/>
      <c r="IPJ67" s="120"/>
      <c r="IPK67" s="120"/>
      <c r="IPL67" s="120"/>
      <c r="IPM67" s="120"/>
      <c r="IPN67" s="120"/>
      <c r="IPO67" s="120"/>
      <c r="IPP67" s="120"/>
      <c r="IPQ67" s="120"/>
      <c r="IPR67" s="120"/>
      <c r="IPS67" s="120"/>
      <c r="IPT67" s="120"/>
      <c r="IPU67" s="120"/>
      <c r="IPV67" s="120"/>
      <c r="IPW67" s="120"/>
      <c r="IPX67" s="120"/>
      <c r="IPY67" s="120"/>
      <c r="IPZ67" s="120"/>
      <c r="IQA67" s="120"/>
      <c r="IQB67" s="120"/>
      <c r="IQC67" s="120"/>
      <c r="IQD67" s="120"/>
      <c r="IQE67" s="120"/>
      <c r="IQF67" s="120"/>
      <c r="IQG67" s="120"/>
      <c r="IQH67" s="120"/>
      <c r="IQI67" s="120"/>
      <c r="IQJ67" s="120"/>
      <c r="IQK67" s="120"/>
      <c r="IQL67" s="120"/>
      <c r="IQM67" s="120"/>
      <c r="IQN67" s="120"/>
      <c r="IQO67" s="120"/>
      <c r="IQP67" s="120"/>
      <c r="IQQ67" s="120"/>
      <c r="IQR67" s="120"/>
      <c r="IQS67" s="120"/>
      <c r="IQT67" s="120"/>
      <c r="IQU67" s="120"/>
      <c r="IQV67" s="120"/>
      <c r="IQW67" s="120"/>
      <c r="IQX67" s="120"/>
      <c r="IQY67" s="120"/>
      <c r="IQZ67" s="120"/>
      <c r="IRA67" s="120"/>
      <c r="IRB67" s="120"/>
      <c r="IRC67" s="120"/>
      <c r="IRD67" s="120"/>
      <c r="IRE67" s="120"/>
      <c r="IRF67" s="120"/>
      <c r="IRG67" s="120"/>
      <c r="IRH67" s="120"/>
      <c r="IRI67" s="120"/>
      <c r="IRJ67" s="120"/>
      <c r="IRK67" s="120"/>
      <c r="IRL67" s="120"/>
      <c r="IRM67" s="120"/>
      <c r="IRN67" s="120"/>
      <c r="IRO67" s="120"/>
      <c r="IRP67" s="120"/>
      <c r="IRQ67" s="120"/>
      <c r="IRR67" s="120"/>
      <c r="IRS67" s="120"/>
      <c r="IRT67" s="120"/>
      <c r="IRU67" s="120"/>
      <c r="IRV67" s="120"/>
      <c r="IRW67" s="120"/>
      <c r="IRX67" s="120"/>
      <c r="IRY67" s="120"/>
      <c r="IRZ67" s="120"/>
      <c r="ISA67" s="120"/>
      <c r="ISB67" s="120"/>
      <c r="ISC67" s="120"/>
      <c r="ISD67" s="120"/>
      <c r="ISE67" s="120"/>
      <c r="ISF67" s="120"/>
      <c r="ISG67" s="120"/>
      <c r="ISH67" s="120"/>
      <c r="ISI67" s="120"/>
      <c r="ISJ67" s="120"/>
      <c r="ISK67" s="120"/>
      <c r="ISL67" s="120"/>
      <c r="ISM67" s="120"/>
      <c r="ISN67" s="120"/>
      <c r="ISO67" s="120"/>
      <c r="ISP67" s="120"/>
      <c r="ISQ67" s="120"/>
      <c r="ISR67" s="120"/>
      <c r="ISS67" s="120"/>
      <c r="IST67" s="120"/>
      <c r="ISU67" s="120"/>
      <c r="ISV67" s="120"/>
      <c r="ISW67" s="120"/>
      <c r="ISX67" s="120"/>
      <c r="ISY67" s="120"/>
      <c r="ISZ67" s="120"/>
      <c r="ITA67" s="120"/>
      <c r="ITB67" s="120"/>
      <c r="ITC67" s="120"/>
      <c r="ITD67" s="120"/>
      <c r="ITE67" s="120"/>
      <c r="ITF67" s="120"/>
      <c r="ITG67" s="120"/>
      <c r="ITH67" s="120"/>
      <c r="ITI67" s="120"/>
      <c r="ITJ67" s="120"/>
      <c r="ITK67" s="120"/>
      <c r="ITL67" s="120"/>
      <c r="ITM67" s="120"/>
      <c r="ITN67" s="120"/>
      <c r="ITO67" s="120"/>
      <c r="ITP67" s="120"/>
      <c r="ITQ67" s="120"/>
      <c r="ITR67" s="120"/>
      <c r="ITS67" s="120"/>
      <c r="ITT67" s="120"/>
      <c r="ITU67" s="120"/>
      <c r="ITV67" s="120"/>
      <c r="ITW67" s="120"/>
      <c r="ITX67" s="120"/>
      <c r="ITY67" s="120"/>
      <c r="ITZ67" s="120"/>
      <c r="IUA67" s="120"/>
      <c r="IUB67" s="120"/>
      <c r="IUC67" s="120"/>
      <c r="IUD67" s="120"/>
      <c r="IUE67" s="120"/>
      <c r="IUF67" s="120"/>
      <c r="IUG67" s="120"/>
      <c r="IUH67" s="120"/>
      <c r="IUI67" s="120"/>
      <c r="IUJ67" s="120"/>
      <c r="IUK67" s="120"/>
      <c r="IUL67" s="120"/>
      <c r="IUM67" s="120"/>
      <c r="IUN67" s="120"/>
      <c r="IUO67" s="120"/>
      <c r="IUP67" s="120"/>
      <c r="IUQ67" s="120"/>
      <c r="IUR67" s="120"/>
      <c r="IUS67" s="120"/>
      <c r="IUT67" s="120"/>
      <c r="IUU67" s="120"/>
      <c r="IUV67" s="120"/>
      <c r="IUW67" s="120"/>
      <c r="IUX67" s="120"/>
      <c r="IUY67" s="120"/>
      <c r="IUZ67" s="120"/>
      <c r="IVA67" s="120"/>
      <c r="IVB67" s="120"/>
      <c r="IVC67" s="120"/>
      <c r="IVD67" s="120"/>
      <c r="IVE67" s="120"/>
      <c r="IVF67" s="120"/>
      <c r="IVG67" s="120"/>
      <c r="IVH67" s="120"/>
      <c r="IVI67" s="120"/>
      <c r="IVJ67" s="120"/>
      <c r="IVK67" s="120"/>
      <c r="IVL67" s="120"/>
      <c r="IVM67" s="120"/>
      <c r="IVN67" s="120"/>
      <c r="IVO67" s="120"/>
      <c r="IVP67" s="120"/>
      <c r="IVQ67" s="120"/>
      <c r="IVR67" s="120"/>
      <c r="IVS67" s="120"/>
      <c r="IVT67" s="120"/>
      <c r="IVU67" s="120"/>
      <c r="IVV67" s="120"/>
      <c r="IVW67" s="120"/>
      <c r="IVX67" s="120"/>
      <c r="IVY67" s="120"/>
      <c r="IVZ67" s="120"/>
      <c r="IWA67" s="120"/>
      <c r="IWB67" s="120"/>
      <c r="IWC67" s="120"/>
      <c r="IWD67" s="120"/>
      <c r="IWE67" s="120"/>
      <c r="IWF67" s="120"/>
      <c r="IWG67" s="120"/>
      <c r="IWH67" s="120"/>
      <c r="IWI67" s="120"/>
      <c r="IWJ67" s="120"/>
      <c r="IWK67" s="120"/>
      <c r="IWL67" s="120"/>
      <c r="IWM67" s="120"/>
      <c r="IWN67" s="120"/>
      <c r="IWO67" s="120"/>
      <c r="IWP67" s="120"/>
      <c r="IWQ67" s="120"/>
      <c r="IWR67" s="120"/>
      <c r="IWS67" s="120"/>
      <c r="IWT67" s="120"/>
      <c r="IWU67" s="120"/>
      <c r="IWV67" s="120"/>
      <c r="IWW67" s="120"/>
      <c r="IWX67" s="120"/>
      <c r="IWY67" s="120"/>
      <c r="IWZ67" s="120"/>
      <c r="IXA67" s="120"/>
      <c r="IXB67" s="120"/>
      <c r="IXC67" s="120"/>
      <c r="IXD67" s="120"/>
      <c r="IXE67" s="120"/>
      <c r="IXF67" s="120"/>
      <c r="IXG67" s="120"/>
      <c r="IXH67" s="120"/>
      <c r="IXI67" s="120"/>
      <c r="IXJ67" s="120"/>
      <c r="IXK67" s="120"/>
      <c r="IXL67" s="120"/>
      <c r="IXM67" s="120"/>
      <c r="IXN67" s="120"/>
      <c r="IXO67" s="120"/>
      <c r="IXP67" s="120"/>
      <c r="IXQ67" s="120"/>
      <c r="IXR67" s="120"/>
      <c r="IXS67" s="120"/>
      <c r="IXT67" s="120"/>
      <c r="IXU67" s="120"/>
      <c r="IXV67" s="120"/>
      <c r="IXW67" s="120"/>
      <c r="IXX67" s="120"/>
      <c r="IXY67" s="120"/>
      <c r="IXZ67" s="120"/>
      <c r="IYA67" s="120"/>
      <c r="IYB67" s="120"/>
      <c r="IYC67" s="120"/>
      <c r="IYD67" s="120"/>
      <c r="IYE67" s="120"/>
      <c r="IYF67" s="120"/>
      <c r="IYG67" s="120"/>
      <c r="IYH67" s="120"/>
      <c r="IYI67" s="120"/>
      <c r="IYJ67" s="120"/>
      <c r="IYK67" s="120"/>
      <c r="IYL67" s="120"/>
      <c r="IYM67" s="120"/>
      <c r="IYN67" s="120"/>
      <c r="IYO67" s="120"/>
      <c r="IYP67" s="120"/>
      <c r="IYQ67" s="120"/>
      <c r="IYR67" s="120"/>
      <c r="IYS67" s="120"/>
      <c r="IYT67" s="120"/>
      <c r="IYU67" s="120"/>
      <c r="IYV67" s="120"/>
      <c r="IYW67" s="120"/>
      <c r="IYX67" s="120"/>
      <c r="IYY67" s="120"/>
      <c r="IYZ67" s="120"/>
      <c r="IZA67" s="120"/>
      <c r="IZB67" s="120"/>
      <c r="IZC67" s="120"/>
      <c r="IZD67" s="120"/>
      <c r="IZE67" s="120"/>
      <c r="IZF67" s="120"/>
      <c r="IZG67" s="120"/>
      <c r="IZH67" s="120"/>
      <c r="IZI67" s="120"/>
      <c r="IZJ67" s="120"/>
      <c r="IZK67" s="120"/>
      <c r="IZL67" s="120"/>
      <c r="IZM67" s="120"/>
      <c r="IZN67" s="120"/>
      <c r="IZO67" s="120"/>
      <c r="IZP67" s="120"/>
      <c r="IZQ67" s="120"/>
      <c r="IZR67" s="120"/>
      <c r="IZS67" s="120"/>
      <c r="IZT67" s="120"/>
      <c r="IZU67" s="120"/>
      <c r="IZV67" s="120"/>
      <c r="IZW67" s="120"/>
      <c r="IZX67" s="120"/>
      <c r="IZY67" s="120"/>
      <c r="IZZ67" s="120"/>
      <c r="JAA67" s="120"/>
      <c r="JAB67" s="120"/>
      <c r="JAC67" s="120"/>
      <c r="JAD67" s="120"/>
      <c r="JAE67" s="120"/>
      <c r="JAF67" s="120"/>
      <c r="JAG67" s="120"/>
      <c r="JAH67" s="120"/>
      <c r="JAI67" s="120"/>
      <c r="JAJ67" s="120"/>
      <c r="JAK67" s="120"/>
      <c r="JAL67" s="120"/>
      <c r="JAM67" s="120"/>
      <c r="JAN67" s="120"/>
      <c r="JAO67" s="120"/>
      <c r="JAP67" s="120"/>
      <c r="JAQ67" s="120"/>
      <c r="JAR67" s="120"/>
      <c r="JAS67" s="120"/>
      <c r="JAT67" s="120"/>
      <c r="JAU67" s="120"/>
      <c r="JAV67" s="120"/>
      <c r="JAW67" s="120"/>
      <c r="JAX67" s="120"/>
      <c r="JAY67" s="120"/>
      <c r="JAZ67" s="120"/>
      <c r="JBA67" s="120"/>
      <c r="JBB67" s="120"/>
      <c r="JBC67" s="120"/>
      <c r="JBD67" s="120"/>
      <c r="JBE67" s="120"/>
      <c r="JBF67" s="120"/>
      <c r="JBG67" s="120"/>
      <c r="JBH67" s="120"/>
      <c r="JBI67" s="120"/>
      <c r="JBJ67" s="120"/>
      <c r="JBK67" s="120"/>
      <c r="JBL67" s="120"/>
      <c r="JBM67" s="120"/>
      <c r="JBN67" s="120"/>
      <c r="JBO67" s="120"/>
      <c r="JBP67" s="120"/>
      <c r="JBQ67" s="120"/>
      <c r="JBR67" s="120"/>
      <c r="JBS67" s="120"/>
      <c r="JBT67" s="120"/>
      <c r="JBU67" s="120"/>
      <c r="JBV67" s="120"/>
      <c r="JBW67" s="120"/>
      <c r="JBX67" s="120"/>
      <c r="JBY67" s="120"/>
      <c r="JBZ67" s="120"/>
      <c r="JCA67" s="120"/>
      <c r="JCB67" s="120"/>
      <c r="JCC67" s="120"/>
      <c r="JCD67" s="120"/>
      <c r="JCE67" s="120"/>
      <c r="JCF67" s="120"/>
      <c r="JCG67" s="120"/>
      <c r="JCH67" s="120"/>
      <c r="JCI67" s="120"/>
      <c r="JCJ67" s="120"/>
      <c r="JCK67" s="120"/>
      <c r="JCL67" s="120"/>
      <c r="JCM67" s="120"/>
      <c r="JCN67" s="120"/>
      <c r="JCO67" s="120"/>
      <c r="JCP67" s="120"/>
      <c r="JCQ67" s="120"/>
      <c r="JCR67" s="120"/>
      <c r="JCS67" s="120"/>
      <c r="JCT67" s="120"/>
      <c r="JCU67" s="120"/>
      <c r="JCV67" s="120"/>
      <c r="JCW67" s="120"/>
      <c r="JCX67" s="120"/>
      <c r="JCY67" s="120"/>
      <c r="JCZ67" s="120"/>
      <c r="JDA67" s="120"/>
      <c r="JDB67" s="120"/>
      <c r="JDC67" s="120"/>
      <c r="JDD67" s="120"/>
      <c r="JDE67" s="120"/>
      <c r="JDF67" s="120"/>
      <c r="JDG67" s="120"/>
      <c r="JDH67" s="120"/>
      <c r="JDI67" s="120"/>
      <c r="JDJ67" s="120"/>
      <c r="JDK67" s="120"/>
      <c r="JDL67" s="120"/>
      <c r="JDM67" s="120"/>
      <c r="JDN67" s="120"/>
      <c r="JDO67" s="120"/>
      <c r="JDP67" s="120"/>
      <c r="JDQ67" s="120"/>
      <c r="JDR67" s="120"/>
      <c r="JDS67" s="120"/>
      <c r="JDT67" s="120"/>
      <c r="JDU67" s="120"/>
      <c r="JDV67" s="120"/>
      <c r="JDW67" s="120"/>
      <c r="JDX67" s="120"/>
      <c r="JDY67" s="120"/>
      <c r="JDZ67" s="120"/>
      <c r="JEA67" s="120"/>
      <c r="JEB67" s="120"/>
      <c r="JEC67" s="120"/>
      <c r="JED67" s="120"/>
      <c r="JEE67" s="120"/>
      <c r="JEF67" s="120"/>
      <c r="JEG67" s="120"/>
      <c r="JEH67" s="120"/>
      <c r="JEI67" s="120"/>
      <c r="JEJ67" s="120"/>
      <c r="JEK67" s="120"/>
      <c r="JEL67" s="120"/>
      <c r="JEM67" s="120"/>
      <c r="JEN67" s="120"/>
      <c r="JEO67" s="120"/>
      <c r="JEP67" s="120"/>
      <c r="JEQ67" s="120"/>
      <c r="JER67" s="120"/>
      <c r="JES67" s="120"/>
      <c r="JET67" s="120"/>
      <c r="JEU67" s="120"/>
      <c r="JEV67" s="120"/>
      <c r="JEW67" s="120"/>
      <c r="JEX67" s="120"/>
      <c r="JEY67" s="120"/>
      <c r="JEZ67" s="120"/>
      <c r="JFA67" s="120"/>
      <c r="JFB67" s="120"/>
      <c r="JFC67" s="120"/>
      <c r="JFD67" s="120"/>
      <c r="JFE67" s="120"/>
      <c r="JFF67" s="120"/>
      <c r="JFG67" s="120"/>
      <c r="JFH67" s="120"/>
      <c r="JFI67" s="120"/>
      <c r="JFJ67" s="120"/>
      <c r="JFK67" s="120"/>
      <c r="JFL67" s="120"/>
      <c r="JFM67" s="120"/>
      <c r="JFN67" s="120"/>
      <c r="JFO67" s="120"/>
      <c r="JFP67" s="120"/>
      <c r="JFQ67" s="120"/>
      <c r="JFR67" s="120"/>
      <c r="JFS67" s="120"/>
      <c r="JFT67" s="120"/>
      <c r="JFU67" s="120"/>
      <c r="JFV67" s="120"/>
      <c r="JFW67" s="120"/>
      <c r="JFX67" s="120"/>
      <c r="JFY67" s="120"/>
      <c r="JFZ67" s="120"/>
      <c r="JGA67" s="120"/>
      <c r="JGB67" s="120"/>
      <c r="JGC67" s="120"/>
      <c r="JGD67" s="120"/>
      <c r="JGE67" s="120"/>
      <c r="JGF67" s="120"/>
      <c r="JGG67" s="120"/>
      <c r="JGH67" s="120"/>
      <c r="JGI67" s="120"/>
      <c r="JGJ67" s="120"/>
      <c r="JGK67" s="120"/>
      <c r="JGL67" s="120"/>
      <c r="JGM67" s="120"/>
      <c r="JGN67" s="120"/>
      <c r="JGO67" s="120"/>
      <c r="JGP67" s="120"/>
      <c r="JGQ67" s="120"/>
      <c r="JGR67" s="120"/>
      <c r="JGS67" s="120"/>
      <c r="JGT67" s="120"/>
      <c r="JGU67" s="120"/>
      <c r="JGV67" s="120"/>
      <c r="JGW67" s="120"/>
      <c r="JGX67" s="120"/>
      <c r="JGY67" s="120"/>
      <c r="JGZ67" s="120"/>
      <c r="JHA67" s="120"/>
      <c r="JHB67" s="120"/>
      <c r="JHC67" s="120"/>
      <c r="JHD67" s="120"/>
      <c r="JHE67" s="120"/>
      <c r="JHF67" s="120"/>
      <c r="JHG67" s="120"/>
      <c r="JHH67" s="120"/>
      <c r="JHI67" s="120"/>
      <c r="JHJ67" s="120"/>
      <c r="JHK67" s="120"/>
      <c r="JHL67" s="120"/>
      <c r="JHM67" s="120"/>
      <c r="JHN67" s="120"/>
      <c r="JHO67" s="120"/>
      <c r="JHP67" s="120"/>
      <c r="JHQ67" s="120"/>
      <c r="JHR67" s="120"/>
      <c r="JHS67" s="120"/>
      <c r="JHT67" s="120"/>
      <c r="JHU67" s="120"/>
      <c r="JHV67" s="120"/>
      <c r="JHW67" s="120"/>
      <c r="JHX67" s="120"/>
      <c r="JHY67" s="120"/>
      <c r="JHZ67" s="120"/>
      <c r="JIA67" s="120"/>
      <c r="JIB67" s="120"/>
      <c r="JIC67" s="120"/>
      <c r="JID67" s="120"/>
      <c r="JIE67" s="120"/>
      <c r="JIF67" s="120"/>
      <c r="JIG67" s="120"/>
      <c r="JIH67" s="120"/>
      <c r="JII67" s="120"/>
      <c r="JIJ67" s="120"/>
      <c r="JIK67" s="120"/>
      <c r="JIL67" s="120"/>
      <c r="JIM67" s="120"/>
      <c r="JIN67" s="120"/>
      <c r="JIO67" s="120"/>
      <c r="JIP67" s="120"/>
      <c r="JIQ67" s="120"/>
      <c r="JIR67" s="120"/>
      <c r="JIS67" s="120"/>
      <c r="JIT67" s="120"/>
      <c r="JIU67" s="120"/>
      <c r="JIV67" s="120"/>
      <c r="JIW67" s="120"/>
      <c r="JIX67" s="120"/>
      <c r="JIY67" s="120"/>
      <c r="JIZ67" s="120"/>
      <c r="JJA67" s="120"/>
      <c r="JJB67" s="120"/>
      <c r="JJC67" s="120"/>
      <c r="JJD67" s="120"/>
      <c r="JJE67" s="120"/>
      <c r="JJF67" s="120"/>
      <c r="JJG67" s="120"/>
      <c r="JJH67" s="120"/>
      <c r="JJI67" s="120"/>
      <c r="JJJ67" s="120"/>
      <c r="JJK67" s="120"/>
      <c r="JJL67" s="120"/>
      <c r="JJM67" s="120"/>
      <c r="JJN67" s="120"/>
      <c r="JJO67" s="120"/>
      <c r="JJP67" s="120"/>
      <c r="JJQ67" s="120"/>
      <c r="JJR67" s="120"/>
      <c r="JJS67" s="120"/>
      <c r="JJT67" s="120"/>
      <c r="JJU67" s="120"/>
      <c r="JJV67" s="120"/>
      <c r="JJW67" s="120"/>
      <c r="JJX67" s="120"/>
      <c r="JJY67" s="120"/>
      <c r="JJZ67" s="120"/>
      <c r="JKA67" s="120"/>
      <c r="JKB67" s="120"/>
      <c r="JKC67" s="120"/>
      <c r="JKD67" s="120"/>
      <c r="JKE67" s="120"/>
      <c r="JKF67" s="120"/>
      <c r="JKG67" s="120"/>
      <c r="JKH67" s="120"/>
      <c r="JKI67" s="120"/>
      <c r="JKJ67" s="120"/>
      <c r="JKK67" s="120"/>
      <c r="JKL67" s="120"/>
      <c r="JKM67" s="120"/>
      <c r="JKN67" s="120"/>
      <c r="JKO67" s="120"/>
      <c r="JKP67" s="120"/>
      <c r="JKQ67" s="120"/>
      <c r="JKR67" s="120"/>
      <c r="JKS67" s="120"/>
      <c r="JKT67" s="120"/>
      <c r="JKU67" s="120"/>
      <c r="JKV67" s="120"/>
      <c r="JKW67" s="120"/>
      <c r="JKX67" s="120"/>
      <c r="JKY67" s="120"/>
      <c r="JKZ67" s="120"/>
      <c r="JLA67" s="120"/>
      <c r="JLB67" s="120"/>
      <c r="JLC67" s="120"/>
      <c r="JLD67" s="120"/>
      <c r="JLE67" s="120"/>
      <c r="JLF67" s="120"/>
      <c r="JLG67" s="120"/>
      <c r="JLH67" s="120"/>
      <c r="JLI67" s="120"/>
      <c r="JLJ67" s="120"/>
      <c r="JLK67" s="120"/>
      <c r="JLL67" s="120"/>
      <c r="JLM67" s="120"/>
      <c r="JLN67" s="120"/>
      <c r="JLO67" s="120"/>
      <c r="JLP67" s="120"/>
      <c r="JLQ67" s="120"/>
      <c r="JLR67" s="120"/>
      <c r="JLS67" s="120"/>
      <c r="JLT67" s="120"/>
      <c r="JLU67" s="120"/>
      <c r="JLV67" s="120"/>
      <c r="JLW67" s="120"/>
      <c r="JLX67" s="120"/>
      <c r="JLY67" s="120"/>
      <c r="JLZ67" s="120"/>
      <c r="JMA67" s="120"/>
      <c r="JMB67" s="120"/>
      <c r="JMC67" s="120"/>
      <c r="JMD67" s="120"/>
      <c r="JME67" s="120"/>
      <c r="JMF67" s="120"/>
      <c r="JMG67" s="120"/>
      <c r="JMH67" s="120"/>
      <c r="JMI67" s="120"/>
      <c r="JMJ67" s="120"/>
      <c r="JMK67" s="120"/>
      <c r="JML67" s="120"/>
      <c r="JMM67" s="120"/>
      <c r="JMN67" s="120"/>
      <c r="JMO67" s="120"/>
      <c r="JMP67" s="120"/>
      <c r="JMQ67" s="120"/>
      <c r="JMR67" s="120"/>
      <c r="JMS67" s="120"/>
      <c r="JMT67" s="120"/>
      <c r="JMU67" s="120"/>
      <c r="JMV67" s="120"/>
      <c r="JMW67" s="120"/>
      <c r="JMX67" s="120"/>
      <c r="JMY67" s="120"/>
      <c r="JMZ67" s="120"/>
      <c r="JNA67" s="120"/>
      <c r="JNB67" s="120"/>
      <c r="JNC67" s="120"/>
      <c r="JND67" s="120"/>
      <c r="JNE67" s="120"/>
      <c r="JNF67" s="120"/>
      <c r="JNG67" s="120"/>
      <c r="JNH67" s="120"/>
      <c r="JNI67" s="120"/>
      <c r="JNJ67" s="120"/>
      <c r="JNK67" s="120"/>
      <c r="JNL67" s="120"/>
      <c r="JNM67" s="120"/>
      <c r="JNN67" s="120"/>
      <c r="JNO67" s="120"/>
      <c r="JNP67" s="120"/>
      <c r="JNQ67" s="120"/>
      <c r="JNR67" s="120"/>
      <c r="JNS67" s="120"/>
      <c r="JNT67" s="120"/>
      <c r="JNU67" s="120"/>
      <c r="JNV67" s="120"/>
      <c r="JNW67" s="120"/>
      <c r="JNX67" s="120"/>
      <c r="JNY67" s="120"/>
      <c r="JNZ67" s="120"/>
      <c r="JOA67" s="120"/>
      <c r="JOB67" s="120"/>
      <c r="JOC67" s="120"/>
      <c r="JOD67" s="120"/>
      <c r="JOE67" s="120"/>
      <c r="JOF67" s="120"/>
      <c r="JOG67" s="120"/>
      <c r="JOH67" s="120"/>
      <c r="JOI67" s="120"/>
      <c r="JOJ67" s="120"/>
      <c r="JOK67" s="120"/>
      <c r="JOL67" s="120"/>
      <c r="JOM67" s="120"/>
      <c r="JON67" s="120"/>
      <c r="JOO67" s="120"/>
      <c r="JOP67" s="120"/>
      <c r="JOQ67" s="120"/>
      <c r="JOR67" s="120"/>
      <c r="JOS67" s="120"/>
      <c r="JOT67" s="120"/>
      <c r="JOU67" s="120"/>
      <c r="JOV67" s="120"/>
      <c r="JOW67" s="120"/>
      <c r="JOX67" s="120"/>
      <c r="JOY67" s="120"/>
      <c r="JOZ67" s="120"/>
      <c r="JPA67" s="120"/>
      <c r="JPB67" s="120"/>
      <c r="JPC67" s="120"/>
      <c r="JPD67" s="120"/>
      <c r="JPE67" s="120"/>
      <c r="JPF67" s="120"/>
      <c r="JPG67" s="120"/>
      <c r="JPH67" s="120"/>
      <c r="JPI67" s="120"/>
      <c r="JPJ67" s="120"/>
      <c r="JPK67" s="120"/>
      <c r="JPL67" s="120"/>
      <c r="JPM67" s="120"/>
      <c r="JPN67" s="120"/>
      <c r="JPO67" s="120"/>
      <c r="JPP67" s="120"/>
      <c r="JPQ67" s="120"/>
      <c r="JPR67" s="120"/>
      <c r="JPS67" s="120"/>
      <c r="JPT67" s="120"/>
      <c r="JPU67" s="120"/>
      <c r="JPV67" s="120"/>
      <c r="JPW67" s="120"/>
      <c r="JPX67" s="120"/>
      <c r="JPY67" s="120"/>
      <c r="JPZ67" s="120"/>
      <c r="JQA67" s="120"/>
      <c r="JQB67" s="120"/>
      <c r="JQC67" s="120"/>
      <c r="JQD67" s="120"/>
      <c r="JQE67" s="120"/>
      <c r="JQF67" s="120"/>
      <c r="JQG67" s="120"/>
      <c r="JQH67" s="120"/>
      <c r="JQI67" s="120"/>
      <c r="JQJ67" s="120"/>
      <c r="JQK67" s="120"/>
      <c r="JQL67" s="120"/>
      <c r="JQM67" s="120"/>
      <c r="JQN67" s="120"/>
      <c r="JQO67" s="120"/>
      <c r="JQP67" s="120"/>
      <c r="JQQ67" s="120"/>
      <c r="JQR67" s="120"/>
      <c r="JQS67" s="120"/>
      <c r="JQT67" s="120"/>
      <c r="JQU67" s="120"/>
      <c r="JQV67" s="120"/>
      <c r="JQW67" s="120"/>
      <c r="JQX67" s="120"/>
      <c r="JQY67" s="120"/>
      <c r="JQZ67" s="120"/>
      <c r="JRA67" s="120"/>
      <c r="JRB67" s="120"/>
      <c r="JRC67" s="120"/>
      <c r="JRD67" s="120"/>
      <c r="JRE67" s="120"/>
      <c r="JRF67" s="120"/>
      <c r="JRG67" s="120"/>
      <c r="JRH67" s="120"/>
      <c r="JRI67" s="120"/>
      <c r="JRJ67" s="120"/>
      <c r="JRK67" s="120"/>
      <c r="JRL67" s="120"/>
      <c r="JRM67" s="120"/>
      <c r="JRN67" s="120"/>
      <c r="JRO67" s="120"/>
      <c r="JRP67" s="120"/>
      <c r="JRQ67" s="120"/>
      <c r="JRR67" s="120"/>
      <c r="JRS67" s="120"/>
      <c r="JRT67" s="120"/>
      <c r="JRU67" s="120"/>
      <c r="JRV67" s="120"/>
      <c r="JRW67" s="120"/>
      <c r="JRX67" s="120"/>
      <c r="JRY67" s="120"/>
      <c r="JRZ67" s="120"/>
      <c r="JSA67" s="120"/>
      <c r="JSB67" s="120"/>
      <c r="JSC67" s="120"/>
      <c r="JSD67" s="120"/>
      <c r="JSE67" s="120"/>
      <c r="JSF67" s="120"/>
      <c r="JSG67" s="120"/>
      <c r="JSH67" s="120"/>
      <c r="JSI67" s="120"/>
      <c r="JSJ67" s="120"/>
      <c r="JSK67" s="120"/>
      <c r="JSL67" s="120"/>
      <c r="JSM67" s="120"/>
      <c r="JSN67" s="120"/>
      <c r="JSO67" s="120"/>
      <c r="JSP67" s="120"/>
      <c r="JSQ67" s="120"/>
      <c r="JSR67" s="120"/>
      <c r="JSS67" s="120"/>
      <c r="JST67" s="120"/>
      <c r="JSU67" s="120"/>
      <c r="JSV67" s="120"/>
      <c r="JSW67" s="120"/>
      <c r="JSX67" s="120"/>
      <c r="JSY67" s="120"/>
      <c r="JSZ67" s="120"/>
      <c r="JTA67" s="120"/>
      <c r="JTB67" s="120"/>
      <c r="JTC67" s="120"/>
      <c r="JTD67" s="120"/>
      <c r="JTE67" s="120"/>
      <c r="JTF67" s="120"/>
      <c r="JTG67" s="120"/>
      <c r="JTH67" s="120"/>
      <c r="JTI67" s="120"/>
      <c r="JTJ67" s="120"/>
      <c r="JTK67" s="120"/>
      <c r="JTL67" s="120"/>
      <c r="JTM67" s="120"/>
      <c r="JTN67" s="120"/>
      <c r="JTO67" s="120"/>
      <c r="JTP67" s="120"/>
      <c r="JTQ67" s="120"/>
      <c r="JTR67" s="120"/>
      <c r="JTS67" s="120"/>
      <c r="JTT67" s="120"/>
      <c r="JTU67" s="120"/>
      <c r="JTV67" s="120"/>
      <c r="JTW67" s="120"/>
      <c r="JTX67" s="120"/>
      <c r="JTY67" s="120"/>
      <c r="JTZ67" s="120"/>
      <c r="JUA67" s="120"/>
      <c r="JUB67" s="120"/>
      <c r="JUC67" s="120"/>
      <c r="JUD67" s="120"/>
      <c r="JUE67" s="120"/>
      <c r="JUF67" s="120"/>
      <c r="JUG67" s="120"/>
      <c r="JUH67" s="120"/>
      <c r="JUI67" s="120"/>
      <c r="JUJ67" s="120"/>
      <c r="JUK67" s="120"/>
      <c r="JUL67" s="120"/>
      <c r="JUM67" s="120"/>
      <c r="JUN67" s="120"/>
      <c r="JUO67" s="120"/>
      <c r="JUP67" s="120"/>
      <c r="JUQ67" s="120"/>
      <c r="JUR67" s="120"/>
      <c r="JUS67" s="120"/>
      <c r="JUT67" s="120"/>
      <c r="JUU67" s="120"/>
      <c r="JUV67" s="120"/>
      <c r="JUW67" s="120"/>
      <c r="JUX67" s="120"/>
      <c r="JUY67" s="120"/>
      <c r="JUZ67" s="120"/>
      <c r="JVA67" s="120"/>
      <c r="JVB67" s="120"/>
      <c r="JVC67" s="120"/>
      <c r="JVD67" s="120"/>
      <c r="JVE67" s="120"/>
      <c r="JVF67" s="120"/>
      <c r="JVG67" s="120"/>
      <c r="JVH67" s="120"/>
      <c r="JVI67" s="120"/>
      <c r="JVJ67" s="120"/>
      <c r="JVK67" s="120"/>
      <c r="JVL67" s="120"/>
      <c r="JVM67" s="120"/>
      <c r="JVN67" s="120"/>
      <c r="JVO67" s="120"/>
      <c r="JVP67" s="120"/>
      <c r="JVQ67" s="120"/>
      <c r="JVR67" s="120"/>
      <c r="JVS67" s="120"/>
      <c r="JVT67" s="120"/>
      <c r="JVU67" s="120"/>
      <c r="JVV67" s="120"/>
      <c r="JVW67" s="120"/>
      <c r="JVX67" s="120"/>
      <c r="JVY67" s="120"/>
      <c r="JVZ67" s="120"/>
      <c r="JWA67" s="120"/>
      <c r="JWB67" s="120"/>
      <c r="JWC67" s="120"/>
      <c r="JWD67" s="120"/>
      <c r="JWE67" s="120"/>
      <c r="JWF67" s="120"/>
      <c r="JWG67" s="120"/>
      <c r="JWH67" s="120"/>
      <c r="JWI67" s="120"/>
      <c r="JWJ67" s="120"/>
      <c r="JWK67" s="120"/>
      <c r="JWL67" s="120"/>
      <c r="JWM67" s="120"/>
      <c r="JWN67" s="120"/>
      <c r="JWO67" s="120"/>
      <c r="JWP67" s="120"/>
      <c r="JWQ67" s="120"/>
      <c r="JWR67" s="120"/>
      <c r="JWS67" s="120"/>
      <c r="JWT67" s="120"/>
      <c r="JWU67" s="120"/>
      <c r="JWV67" s="120"/>
      <c r="JWW67" s="120"/>
      <c r="JWX67" s="120"/>
      <c r="JWY67" s="120"/>
      <c r="JWZ67" s="120"/>
      <c r="JXA67" s="120"/>
      <c r="JXB67" s="120"/>
      <c r="JXC67" s="120"/>
      <c r="JXD67" s="120"/>
      <c r="JXE67" s="120"/>
      <c r="JXF67" s="120"/>
      <c r="JXG67" s="120"/>
      <c r="JXH67" s="120"/>
      <c r="JXI67" s="120"/>
      <c r="JXJ67" s="120"/>
      <c r="JXK67" s="120"/>
      <c r="JXL67" s="120"/>
      <c r="JXM67" s="120"/>
      <c r="JXN67" s="120"/>
      <c r="JXO67" s="120"/>
      <c r="JXP67" s="120"/>
      <c r="JXQ67" s="120"/>
      <c r="JXR67" s="120"/>
      <c r="JXS67" s="120"/>
      <c r="JXT67" s="120"/>
      <c r="JXU67" s="120"/>
      <c r="JXV67" s="120"/>
      <c r="JXW67" s="120"/>
      <c r="JXX67" s="120"/>
      <c r="JXY67" s="120"/>
      <c r="JXZ67" s="120"/>
      <c r="JYA67" s="120"/>
      <c r="JYB67" s="120"/>
      <c r="JYC67" s="120"/>
      <c r="JYD67" s="120"/>
      <c r="JYE67" s="120"/>
      <c r="JYF67" s="120"/>
      <c r="JYG67" s="120"/>
      <c r="JYH67" s="120"/>
      <c r="JYI67" s="120"/>
      <c r="JYJ67" s="120"/>
      <c r="JYK67" s="120"/>
      <c r="JYL67" s="120"/>
      <c r="JYM67" s="120"/>
      <c r="JYN67" s="120"/>
      <c r="JYO67" s="120"/>
      <c r="JYP67" s="120"/>
      <c r="JYQ67" s="120"/>
      <c r="JYR67" s="120"/>
      <c r="JYS67" s="120"/>
      <c r="JYT67" s="120"/>
      <c r="JYU67" s="120"/>
      <c r="JYV67" s="120"/>
      <c r="JYW67" s="120"/>
      <c r="JYX67" s="120"/>
      <c r="JYY67" s="120"/>
      <c r="JYZ67" s="120"/>
      <c r="JZA67" s="120"/>
      <c r="JZB67" s="120"/>
      <c r="JZC67" s="120"/>
      <c r="JZD67" s="120"/>
      <c r="JZE67" s="120"/>
      <c r="JZF67" s="120"/>
      <c r="JZG67" s="120"/>
      <c r="JZH67" s="120"/>
      <c r="JZI67" s="120"/>
      <c r="JZJ67" s="120"/>
      <c r="JZK67" s="120"/>
      <c r="JZL67" s="120"/>
      <c r="JZM67" s="120"/>
      <c r="JZN67" s="120"/>
      <c r="JZO67" s="120"/>
      <c r="JZP67" s="120"/>
      <c r="JZQ67" s="120"/>
      <c r="JZR67" s="120"/>
      <c r="JZS67" s="120"/>
      <c r="JZT67" s="120"/>
      <c r="JZU67" s="120"/>
      <c r="JZV67" s="120"/>
      <c r="JZW67" s="120"/>
      <c r="JZX67" s="120"/>
      <c r="JZY67" s="120"/>
      <c r="JZZ67" s="120"/>
      <c r="KAA67" s="120"/>
      <c r="KAB67" s="120"/>
      <c r="KAC67" s="120"/>
      <c r="KAD67" s="120"/>
      <c r="KAE67" s="120"/>
      <c r="KAF67" s="120"/>
      <c r="KAG67" s="120"/>
      <c r="KAH67" s="120"/>
      <c r="KAI67" s="120"/>
      <c r="KAJ67" s="120"/>
      <c r="KAK67" s="120"/>
      <c r="KAL67" s="120"/>
      <c r="KAM67" s="120"/>
      <c r="KAN67" s="120"/>
      <c r="KAO67" s="120"/>
      <c r="KAP67" s="120"/>
      <c r="KAQ67" s="120"/>
      <c r="KAR67" s="120"/>
      <c r="KAS67" s="120"/>
      <c r="KAT67" s="120"/>
      <c r="KAU67" s="120"/>
      <c r="KAV67" s="120"/>
      <c r="KAW67" s="120"/>
      <c r="KAX67" s="120"/>
      <c r="KAY67" s="120"/>
      <c r="KAZ67" s="120"/>
      <c r="KBA67" s="120"/>
      <c r="KBB67" s="120"/>
      <c r="KBC67" s="120"/>
      <c r="KBD67" s="120"/>
      <c r="KBE67" s="120"/>
      <c r="KBF67" s="120"/>
      <c r="KBG67" s="120"/>
      <c r="KBH67" s="120"/>
      <c r="KBI67" s="120"/>
      <c r="KBJ67" s="120"/>
      <c r="KBK67" s="120"/>
      <c r="KBL67" s="120"/>
      <c r="KBM67" s="120"/>
      <c r="KBN67" s="120"/>
      <c r="KBO67" s="120"/>
      <c r="KBP67" s="120"/>
      <c r="KBQ67" s="120"/>
      <c r="KBR67" s="120"/>
      <c r="KBS67" s="120"/>
      <c r="KBT67" s="120"/>
      <c r="KBU67" s="120"/>
      <c r="KBV67" s="120"/>
      <c r="KBW67" s="120"/>
      <c r="KBX67" s="120"/>
      <c r="KBY67" s="120"/>
      <c r="KBZ67" s="120"/>
      <c r="KCA67" s="120"/>
      <c r="KCB67" s="120"/>
      <c r="KCC67" s="120"/>
      <c r="KCD67" s="120"/>
      <c r="KCE67" s="120"/>
      <c r="KCF67" s="120"/>
      <c r="KCG67" s="120"/>
      <c r="KCH67" s="120"/>
      <c r="KCI67" s="120"/>
      <c r="KCJ67" s="120"/>
      <c r="KCK67" s="120"/>
      <c r="KCL67" s="120"/>
      <c r="KCM67" s="120"/>
      <c r="KCN67" s="120"/>
      <c r="KCO67" s="120"/>
      <c r="KCP67" s="120"/>
      <c r="KCQ67" s="120"/>
      <c r="KCR67" s="120"/>
      <c r="KCS67" s="120"/>
      <c r="KCT67" s="120"/>
      <c r="KCU67" s="120"/>
      <c r="KCV67" s="120"/>
      <c r="KCW67" s="120"/>
      <c r="KCX67" s="120"/>
      <c r="KCY67" s="120"/>
      <c r="KCZ67" s="120"/>
      <c r="KDA67" s="120"/>
      <c r="KDB67" s="120"/>
      <c r="KDC67" s="120"/>
      <c r="KDD67" s="120"/>
      <c r="KDE67" s="120"/>
      <c r="KDF67" s="120"/>
      <c r="KDG67" s="120"/>
      <c r="KDH67" s="120"/>
      <c r="KDI67" s="120"/>
      <c r="KDJ67" s="120"/>
      <c r="KDK67" s="120"/>
      <c r="KDL67" s="120"/>
      <c r="KDM67" s="120"/>
      <c r="KDN67" s="120"/>
      <c r="KDO67" s="120"/>
      <c r="KDP67" s="120"/>
      <c r="KDQ67" s="120"/>
      <c r="KDR67" s="120"/>
      <c r="KDS67" s="120"/>
      <c r="KDT67" s="120"/>
      <c r="KDU67" s="120"/>
      <c r="KDV67" s="120"/>
      <c r="KDW67" s="120"/>
      <c r="KDX67" s="120"/>
      <c r="KDY67" s="120"/>
      <c r="KDZ67" s="120"/>
      <c r="KEA67" s="120"/>
      <c r="KEB67" s="120"/>
      <c r="KEC67" s="120"/>
      <c r="KED67" s="120"/>
      <c r="KEE67" s="120"/>
      <c r="KEF67" s="120"/>
      <c r="KEG67" s="120"/>
      <c r="KEH67" s="120"/>
      <c r="KEI67" s="120"/>
      <c r="KEJ67" s="120"/>
      <c r="KEK67" s="120"/>
      <c r="KEL67" s="120"/>
      <c r="KEM67" s="120"/>
      <c r="KEN67" s="120"/>
      <c r="KEO67" s="120"/>
      <c r="KEP67" s="120"/>
      <c r="KEQ67" s="120"/>
      <c r="KER67" s="120"/>
      <c r="KES67" s="120"/>
      <c r="KET67" s="120"/>
      <c r="KEU67" s="120"/>
      <c r="KEV67" s="120"/>
      <c r="KEW67" s="120"/>
      <c r="KEX67" s="120"/>
      <c r="KEY67" s="120"/>
      <c r="KEZ67" s="120"/>
      <c r="KFA67" s="120"/>
      <c r="KFB67" s="120"/>
      <c r="KFC67" s="120"/>
      <c r="KFD67" s="120"/>
      <c r="KFE67" s="120"/>
      <c r="KFF67" s="120"/>
      <c r="KFG67" s="120"/>
      <c r="KFH67" s="120"/>
      <c r="KFI67" s="120"/>
      <c r="KFJ67" s="120"/>
      <c r="KFK67" s="120"/>
      <c r="KFL67" s="120"/>
      <c r="KFM67" s="120"/>
      <c r="KFN67" s="120"/>
      <c r="KFO67" s="120"/>
      <c r="KFP67" s="120"/>
      <c r="KFQ67" s="120"/>
      <c r="KFR67" s="120"/>
      <c r="KFS67" s="120"/>
      <c r="KFT67" s="120"/>
      <c r="KFU67" s="120"/>
      <c r="KFV67" s="120"/>
      <c r="KFW67" s="120"/>
      <c r="KFX67" s="120"/>
      <c r="KFY67" s="120"/>
      <c r="KFZ67" s="120"/>
      <c r="KGA67" s="120"/>
      <c r="KGB67" s="120"/>
      <c r="KGC67" s="120"/>
      <c r="KGD67" s="120"/>
      <c r="KGE67" s="120"/>
      <c r="KGF67" s="120"/>
      <c r="KGG67" s="120"/>
      <c r="KGH67" s="120"/>
      <c r="KGI67" s="120"/>
      <c r="KGJ67" s="120"/>
      <c r="KGK67" s="120"/>
      <c r="KGL67" s="120"/>
      <c r="KGM67" s="120"/>
      <c r="KGN67" s="120"/>
      <c r="KGO67" s="120"/>
      <c r="KGP67" s="120"/>
      <c r="KGQ67" s="120"/>
      <c r="KGR67" s="120"/>
      <c r="KGS67" s="120"/>
      <c r="KGT67" s="120"/>
      <c r="KGU67" s="120"/>
      <c r="KGV67" s="120"/>
      <c r="KGW67" s="120"/>
      <c r="KGX67" s="120"/>
      <c r="KGY67" s="120"/>
      <c r="KGZ67" s="120"/>
      <c r="KHA67" s="120"/>
      <c r="KHB67" s="120"/>
      <c r="KHC67" s="120"/>
      <c r="KHD67" s="120"/>
      <c r="KHE67" s="120"/>
      <c r="KHF67" s="120"/>
      <c r="KHG67" s="120"/>
      <c r="KHH67" s="120"/>
      <c r="KHI67" s="120"/>
      <c r="KHJ67" s="120"/>
      <c r="KHK67" s="120"/>
      <c r="KHL67" s="120"/>
      <c r="KHM67" s="120"/>
      <c r="KHN67" s="120"/>
      <c r="KHO67" s="120"/>
      <c r="KHP67" s="120"/>
      <c r="KHQ67" s="120"/>
      <c r="KHR67" s="120"/>
      <c r="KHS67" s="120"/>
      <c r="KHT67" s="120"/>
      <c r="KHU67" s="120"/>
      <c r="KHV67" s="120"/>
      <c r="KHW67" s="120"/>
      <c r="KHX67" s="120"/>
      <c r="KHY67" s="120"/>
      <c r="KHZ67" s="120"/>
      <c r="KIA67" s="120"/>
      <c r="KIB67" s="120"/>
      <c r="KIC67" s="120"/>
      <c r="KID67" s="120"/>
      <c r="KIE67" s="120"/>
      <c r="KIF67" s="120"/>
      <c r="KIG67" s="120"/>
      <c r="KIH67" s="120"/>
      <c r="KII67" s="120"/>
      <c r="KIJ67" s="120"/>
      <c r="KIK67" s="120"/>
      <c r="KIL67" s="120"/>
      <c r="KIM67" s="120"/>
      <c r="KIN67" s="120"/>
      <c r="KIO67" s="120"/>
      <c r="KIP67" s="120"/>
      <c r="KIQ67" s="120"/>
      <c r="KIR67" s="120"/>
      <c r="KIS67" s="120"/>
      <c r="KIT67" s="120"/>
      <c r="KIU67" s="120"/>
      <c r="KIV67" s="120"/>
      <c r="KIW67" s="120"/>
      <c r="KIX67" s="120"/>
      <c r="KIY67" s="120"/>
      <c r="KIZ67" s="120"/>
      <c r="KJA67" s="120"/>
      <c r="KJB67" s="120"/>
      <c r="KJC67" s="120"/>
      <c r="KJD67" s="120"/>
      <c r="KJE67" s="120"/>
      <c r="KJF67" s="120"/>
      <c r="KJG67" s="120"/>
      <c r="KJH67" s="120"/>
      <c r="KJI67" s="120"/>
      <c r="KJJ67" s="120"/>
      <c r="KJK67" s="120"/>
      <c r="KJL67" s="120"/>
      <c r="KJM67" s="120"/>
      <c r="KJN67" s="120"/>
      <c r="KJO67" s="120"/>
      <c r="KJP67" s="120"/>
      <c r="KJQ67" s="120"/>
      <c r="KJR67" s="120"/>
      <c r="KJS67" s="120"/>
      <c r="KJT67" s="120"/>
      <c r="KJU67" s="120"/>
      <c r="KJV67" s="120"/>
      <c r="KJW67" s="120"/>
      <c r="KJX67" s="120"/>
      <c r="KJY67" s="120"/>
      <c r="KJZ67" s="120"/>
      <c r="KKA67" s="120"/>
      <c r="KKB67" s="120"/>
      <c r="KKC67" s="120"/>
      <c r="KKD67" s="120"/>
      <c r="KKE67" s="120"/>
      <c r="KKF67" s="120"/>
      <c r="KKG67" s="120"/>
      <c r="KKH67" s="120"/>
      <c r="KKI67" s="120"/>
      <c r="KKJ67" s="120"/>
      <c r="KKK67" s="120"/>
      <c r="KKL67" s="120"/>
      <c r="KKM67" s="120"/>
      <c r="KKN67" s="120"/>
      <c r="KKO67" s="120"/>
      <c r="KKP67" s="120"/>
      <c r="KKQ67" s="120"/>
      <c r="KKR67" s="120"/>
      <c r="KKS67" s="120"/>
      <c r="KKT67" s="120"/>
      <c r="KKU67" s="120"/>
      <c r="KKV67" s="120"/>
      <c r="KKW67" s="120"/>
      <c r="KKX67" s="120"/>
      <c r="KKY67" s="120"/>
      <c r="KKZ67" s="120"/>
      <c r="KLA67" s="120"/>
      <c r="KLB67" s="120"/>
      <c r="KLC67" s="120"/>
      <c r="KLD67" s="120"/>
      <c r="KLE67" s="120"/>
      <c r="KLF67" s="120"/>
      <c r="KLG67" s="120"/>
      <c r="KLH67" s="120"/>
      <c r="KLI67" s="120"/>
      <c r="KLJ67" s="120"/>
      <c r="KLK67" s="120"/>
      <c r="KLL67" s="120"/>
      <c r="KLM67" s="120"/>
      <c r="KLN67" s="120"/>
      <c r="KLO67" s="120"/>
      <c r="KLP67" s="120"/>
      <c r="KLQ67" s="120"/>
      <c r="KLR67" s="120"/>
      <c r="KLS67" s="120"/>
      <c r="KLT67" s="120"/>
      <c r="KLU67" s="120"/>
      <c r="KLV67" s="120"/>
      <c r="KLW67" s="120"/>
      <c r="KLX67" s="120"/>
      <c r="KLY67" s="120"/>
      <c r="KLZ67" s="120"/>
      <c r="KMA67" s="120"/>
      <c r="KMB67" s="120"/>
      <c r="KMC67" s="120"/>
      <c r="KMD67" s="120"/>
      <c r="KME67" s="120"/>
      <c r="KMF67" s="120"/>
      <c r="KMG67" s="120"/>
      <c r="KMH67" s="120"/>
      <c r="KMI67" s="120"/>
      <c r="KMJ67" s="120"/>
      <c r="KMK67" s="120"/>
      <c r="KML67" s="120"/>
      <c r="KMM67" s="120"/>
      <c r="KMN67" s="120"/>
      <c r="KMO67" s="120"/>
      <c r="KMP67" s="120"/>
      <c r="KMQ67" s="120"/>
      <c r="KMR67" s="120"/>
      <c r="KMS67" s="120"/>
      <c r="KMT67" s="120"/>
      <c r="KMU67" s="120"/>
      <c r="KMV67" s="120"/>
      <c r="KMW67" s="120"/>
      <c r="KMX67" s="120"/>
      <c r="KMY67" s="120"/>
      <c r="KMZ67" s="120"/>
      <c r="KNA67" s="120"/>
      <c r="KNB67" s="120"/>
      <c r="KNC67" s="120"/>
      <c r="KND67" s="120"/>
      <c r="KNE67" s="120"/>
      <c r="KNF67" s="120"/>
      <c r="KNG67" s="120"/>
      <c r="KNH67" s="120"/>
      <c r="KNI67" s="120"/>
      <c r="KNJ67" s="120"/>
      <c r="KNK67" s="120"/>
      <c r="KNL67" s="120"/>
      <c r="KNM67" s="120"/>
      <c r="KNN67" s="120"/>
      <c r="KNO67" s="120"/>
      <c r="KNP67" s="120"/>
      <c r="KNQ67" s="120"/>
      <c r="KNR67" s="120"/>
      <c r="KNS67" s="120"/>
      <c r="KNT67" s="120"/>
      <c r="KNU67" s="120"/>
      <c r="KNV67" s="120"/>
      <c r="KNW67" s="120"/>
      <c r="KNX67" s="120"/>
      <c r="KNY67" s="120"/>
      <c r="KNZ67" s="120"/>
      <c r="KOA67" s="120"/>
      <c r="KOB67" s="120"/>
      <c r="KOC67" s="120"/>
      <c r="KOD67" s="120"/>
      <c r="KOE67" s="120"/>
      <c r="KOF67" s="120"/>
      <c r="KOG67" s="120"/>
      <c r="KOH67" s="120"/>
      <c r="KOI67" s="120"/>
      <c r="KOJ67" s="120"/>
      <c r="KOK67" s="120"/>
      <c r="KOL67" s="120"/>
      <c r="KOM67" s="120"/>
      <c r="KON67" s="120"/>
      <c r="KOO67" s="120"/>
      <c r="KOP67" s="120"/>
      <c r="KOQ67" s="120"/>
      <c r="KOR67" s="120"/>
      <c r="KOS67" s="120"/>
      <c r="KOT67" s="120"/>
      <c r="KOU67" s="120"/>
      <c r="KOV67" s="120"/>
      <c r="KOW67" s="120"/>
      <c r="KOX67" s="120"/>
      <c r="KOY67" s="120"/>
      <c r="KOZ67" s="120"/>
      <c r="KPA67" s="120"/>
      <c r="KPB67" s="120"/>
      <c r="KPC67" s="120"/>
      <c r="KPD67" s="120"/>
      <c r="KPE67" s="120"/>
      <c r="KPF67" s="120"/>
      <c r="KPG67" s="120"/>
      <c r="KPH67" s="120"/>
      <c r="KPI67" s="120"/>
      <c r="KPJ67" s="120"/>
      <c r="KPK67" s="120"/>
      <c r="KPL67" s="120"/>
      <c r="KPM67" s="120"/>
      <c r="KPN67" s="120"/>
      <c r="KPO67" s="120"/>
      <c r="KPP67" s="120"/>
      <c r="KPQ67" s="120"/>
      <c r="KPR67" s="120"/>
      <c r="KPS67" s="120"/>
      <c r="KPT67" s="120"/>
      <c r="KPU67" s="120"/>
      <c r="KPV67" s="120"/>
      <c r="KPW67" s="120"/>
      <c r="KPX67" s="120"/>
      <c r="KPY67" s="120"/>
      <c r="KPZ67" s="120"/>
      <c r="KQA67" s="120"/>
      <c r="KQB67" s="120"/>
      <c r="KQC67" s="120"/>
      <c r="KQD67" s="120"/>
      <c r="KQE67" s="120"/>
      <c r="KQF67" s="120"/>
      <c r="KQG67" s="120"/>
      <c r="KQH67" s="120"/>
      <c r="KQI67" s="120"/>
      <c r="KQJ67" s="120"/>
      <c r="KQK67" s="120"/>
      <c r="KQL67" s="120"/>
      <c r="KQM67" s="120"/>
      <c r="KQN67" s="120"/>
      <c r="KQO67" s="120"/>
      <c r="KQP67" s="120"/>
      <c r="KQQ67" s="120"/>
      <c r="KQR67" s="120"/>
      <c r="KQS67" s="120"/>
      <c r="KQT67" s="120"/>
      <c r="KQU67" s="120"/>
      <c r="KQV67" s="120"/>
      <c r="KQW67" s="120"/>
      <c r="KQX67" s="120"/>
      <c r="KQY67" s="120"/>
      <c r="KQZ67" s="120"/>
      <c r="KRA67" s="120"/>
      <c r="KRB67" s="120"/>
      <c r="KRC67" s="120"/>
      <c r="KRD67" s="120"/>
      <c r="KRE67" s="120"/>
      <c r="KRF67" s="120"/>
      <c r="KRG67" s="120"/>
      <c r="KRH67" s="120"/>
      <c r="KRI67" s="120"/>
      <c r="KRJ67" s="120"/>
      <c r="KRK67" s="120"/>
      <c r="KRL67" s="120"/>
      <c r="KRM67" s="120"/>
      <c r="KRN67" s="120"/>
      <c r="KRO67" s="120"/>
      <c r="KRP67" s="120"/>
      <c r="KRQ67" s="120"/>
      <c r="KRR67" s="120"/>
      <c r="KRS67" s="120"/>
      <c r="KRT67" s="120"/>
      <c r="KRU67" s="120"/>
      <c r="KRV67" s="120"/>
      <c r="KRW67" s="120"/>
      <c r="KRX67" s="120"/>
      <c r="KRY67" s="120"/>
      <c r="KRZ67" s="120"/>
      <c r="KSA67" s="120"/>
      <c r="KSB67" s="120"/>
      <c r="KSC67" s="120"/>
      <c r="KSD67" s="120"/>
      <c r="KSE67" s="120"/>
      <c r="KSF67" s="120"/>
      <c r="KSG67" s="120"/>
      <c r="KSH67" s="120"/>
      <c r="KSI67" s="120"/>
      <c r="KSJ67" s="120"/>
      <c r="KSK67" s="120"/>
      <c r="KSL67" s="120"/>
      <c r="KSM67" s="120"/>
      <c r="KSN67" s="120"/>
      <c r="KSO67" s="120"/>
      <c r="KSP67" s="120"/>
      <c r="KSQ67" s="120"/>
      <c r="KSR67" s="120"/>
      <c r="KSS67" s="120"/>
      <c r="KST67" s="120"/>
      <c r="KSU67" s="120"/>
      <c r="KSV67" s="120"/>
      <c r="KSW67" s="120"/>
      <c r="KSX67" s="120"/>
      <c r="KSY67" s="120"/>
      <c r="KSZ67" s="120"/>
      <c r="KTA67" s="120"/>
      <c r="KTB67" s="120"/>
      <c r="KTC67" s="120"/>
      <c r="KTD67" s="120"/>
      <c r="KTE67" s="120"/>
      <c r="KTF67" s="120"/>
      <c r="KTG67" s="120"/>
      <c r="KTH67" s="120"/>
      <c r="KTI67" s="120"/>
      <c r="KTJ67" s="120"/>
      <c r="KTK67" s="120"/>
      <c r="KTL67" s="120"/>
      <c r="KTM67" s="120"/>
      <c r="KTN67" s="120"/>
      <c r="KTO67" s="120"/>
      <c r="KTP67" s="120"/>
      <c r="KTQ67" s="120"/>
      <c r="KTR67" s="120"/>
      <c r="KTS67" s="120"/>
      <c r="KTT67" s="120"/>
      <c r="KTU67" s="120"/>
      <c r="KTV67" s="120"/>
      <c r="KTW67" s="120"/>
      <c r="KTX67" s="120"/>
      <c r="KTY67" s="120"/>
      <c r="KTZ67" s="120"/>
      <c r="KUA67" s="120"/>
      <c r="KUB67" s="120"/>
      <c r="KUC67" s="120"/>
      <c r="KUD67" s="120"/>
      <c r="KUE67" s="120"/>
      <c r="KUF67" s="120"/>
      <c r="KUG67" s="120"/>
      <c r="KUH67" s="120"/>
      <c r="KUI67" s="120"/>
      <c r="KUJ67" s="120"/>
      <c r="KUK67" s="120"/>
      <c r="KUL67" s="120"/>
      <c r="KUM67" s="120"/>
      <c r="KUN67" s="120"/>
      <c r="KUO67" s="120"/>
      <c r="KUP67" s="120"/>
      <c r="KUQ67" s="120"/>
      <c r="KUR67" s="120"/>
      <c r="KUS67" s="120"/>
      <c r="KUT67" s="120"/>
      <c r="KUU67" s="120"/>
      <c r="KUV67" s="120"/>
      <c r="KUW67" s="120"/>
      <c r="KUX67" s="120"/>
      <c r="KUY67" s="120"/>
      <c r="KUZ67" s="120"/>
      <c r="KVA67" s="120"/>
      <c r="KVB67" s="120"/>
      <c r="KVC67" s="120"/>
      <c r="KVD67" s="120"/>
      <c r="KVE67" s="120"/>
      <c r="KVF67" s="120"/>
      <c r="KVG67" s="120"/>
      <c r="KVH67" s="120"/>
      <c r="KVI67" s="120"/>
      <c r="KVJ67" s="120"/>
      <c r="KVK67" s="120"/>
      <c r="KVL67" s="120"/>
      <c r="KVM67" s="120"/>
      <c r="KVN67" s="120"/>
      <c r="KVO67" s="120"/>
      <c r="KVP67" s="120"/>
      <c r="KVQ67" s="120"/>
      <c r="KVR67" s="120"/>
      <c r="KVS67" s="120"/>
      <c r="KVT67" s="120"/>
      <c r="KVU67" s="120"/>
      <c r="KVV67" s="120"/>
      <c r="KVW67" s="120"/>
      <c r="KVX67" s="120"/>
      <c r="KVY67" s="120"/>
      <c r="KVZ67" s="120"/>
      <c r="KWA67" s="120"/>
      <c r="KWB67" s="120"/>
      <c r="KWC67" s="120"/>
      <c r="KWD67" s="120"/>
      <c r="KWE67" s="120"/>
      <c r="KWF67" s="120"/>
      <c r="KWG67" s="120"/>
      <c r="KWH67" s="120"/>
      <c r="KWI67" s="120"/>
      <c r="KWJ67" s="120"/>
      <c r="KWK67" s="120"/>
      <c r="KWL67" s="120"/>
      <c r="KWM67" s="120"/>
      <c r="KWN67" s="120"/>
      <c r="KWO67" s="120"/>
      <c r="KWP67" s="120"/>
      <c r="KWQ67" s="120"/>
      <c r="KWR67" s="120"/>
      <c r="KWS67" s="120"/>
      <c r="KWT67" s="120"/>
      <c r="KWU67" s="120"/>
      <c r="KWV67" s="120"/>
      <c r="KWW67" s="120"/>
      <c r="KWX67" s="120"/>
      <c r="KWY67" s="120"/>
      <c r="KWZ67" s="120"/>
      <c r="KXA67" s="120"/>
      <c r="KXB67" s="120"/>
      <c r="KXC67" s="120"/>
      <c r="KXD67" s="120"/>
      <c r="KXE67" s="120"/>
      <c r="KXF67" s="120"/>
      <c r="KXG67" s="120"/>
      <c r="KXH67" s="120"/>
      <c r="KXI67" s="120"/>
      <c r="KXJ67" s="120"/>
      <c r="KXK67" s="120"/>
      <c r="KXL67" s="120"/>
      <c r="KXM67" s="120"/>
      <c r="KXN67" s="120"/>
      <c r="KXO67" s="120"/>
      <c r="KXP67" s="120"/>
      <c r="KXQ67" s="120"/>
      <c r="KXR67" s="120"/>
      <c r="KXS67" s="120"/>
      <c r="KXT67" s="120"/>
      <c r="KXU67" s="120"/>
      <c r="KXV67" s="120"/>
      <c r="KXW67" s="120"/>
      <c r="KXX67" s="120"/>
      <c r="KXY67" s="120"/>
      <c r="KXZ67" s="120"/>
      <c r="KYA67" s="120"/>
      <c r="KYB67" s="120"/>
      <c r="KYC67" s="120"/>
      <c r="KYD67" s="120"/>
      <c r="KYE67" s="120"/>
      <c r="KYF67" s="120"/>
      <c r="KYG67" s="120"/>
      <c r="KYH67" s="120"/>
      <c r="KYI67" s="120"/>
      <c r="KYJ67" s="120"/>
      <c r="KYK67" s="120"/>
      <c r="KYL67" s="120"/>
      <c r="KYM67" s="120"/>
      <c r="KYN67" s="120"/>
      <c r="KYO67" s="120"/>
      <c r="KYP67" s="120"/>
      <c r="KYQ67" s="120"/>
      <c r="KYR67" s="120"/>
      <c r="KYS67" s="120"/>
      <c r="KYT67" s="120"/>
      <c r="KYU67" s="120"/>
      <c r="KYV67" s="120"/>
      <c r="KYW67" s="120"/>
      <c r="KYX67" s="120"/>
      <c r="KYY67" s="120"/>
      <c r="KYZ67" s="120"/>
      <c r="KZA67" s="120"/>
      <c r="KZB67" s="120"/>
      <c r="KZC67" s="120"/>
      <c r="KZD67" s="120"/>
      <c r="KZE67" s="120"/>
      <c r="KZF67" s="120"/>
      <c r="KZG67" s="120"/>
      <c r="KZH67" s="120"/>
      <c r="KZI67" s="120"/>
      <c r="KZJ67" s="120"/>
      <c r="KZK67" s="120"/>
      <c r="KZL67" s="120"/>
      <c r="KZM67" s="120"/>
      <c r="KZN67" s="120"/>
      <c r="KZO67" s="120"/>
      <c r="KZP67" s="120"/>
      <c r="KZQ67" s="120"/>
      <c r="KZR67" s="120"/>
      <c r="KZS67" s="120"/>
      <c r="KZT67" s="120"/>
      <c r="KZU67" s="120"/>
      <c r="KZV67" s="120"/>
      <c r="KZW67" s="120"/>
      <c r="KZX67" s="120"/>
      <c r="KZY67" s="120"/>
      <c r="KZZ67" s="120"/>
      <c r="LAA67" s="120"/>
      <c r="LAB67" s="120"/>
      <c r="LAC67" s="120"/>
      <c r="LAD67" s="120"/>
      <c r="LAE67" s="120"/>
      <c r="LAF67" s="120"/>
      <c r="LAG67" s="120"/>
      <c r="LAH67" s="120"/>
      <c r="LAI67" s="120"/>
      <c r="LAJ67" s="120"/>
      <c r="LAK67" s="120"/>
      <c r="LAL67" s="120"/>
      <c r="LAM67" s="120"/>
      <c r="LAN67" s="120"/>
      <c r="LAO67" s="120"/>
      <c r="LAP67" s="120"/>
      <c r="LAQ67" s="120"/>
      <c r="LAR67" s="120"/>
      <c r="LAS67" s="120"/>
      <c r="LAT67" s="120"/>
      <c r="LAU67" s="120"/>
      <c r="LAV67" s="120"/>
      <c r="LAW67" s="120"/>
      <c r="LAX67" s="120"/>
      <c r="LAY67" s="120"/>
      <c r="LAZ67" s="120"/>
      <c r="LBA67" s="120"/>
      <c r="LBB67" s="120"/>
      <c r="LBC67" s="120"/>
      <c r="LBD67" s="120"/>
      <c r="LBE67" s="120"/>
      <c r="LBF67" s="120"/>
      <c r="LBG67" s="120"/>
      <c r="LBH67" s="120"/>
      <c r="LBI67" s="120"/>
      <c r="LBJ67" s="120"/>
      <c r="LBK67" s="120"/>
      <c r="LBL67" s="120"/>
      <c r="LBM67" s="120"/>
      <c r="LBN67" s="120"/>
      <c r="LBO67" s="120"/>
      <c r="LBP67" s="120"/>
      <c r="LBQ67" s="120"/>
      <c r="LBR67" s="120"/>
      <c r="LBS67" s="120"/>
      <c r="LBT67" s="120"/>
      <c r="LBU67" s="120"/>
      <c r="LBV67" s="120"/>
      <c r="LBW67" s="120"/>
      <c r="LBX67" s="120"/>
      <c r="LBY67" s="120"/>
      <c r="LBZ67" s="120"/>
      <c r="LCA67" s="120"/>
      <c r="LCB67" s="120"/>
      <c r="LCC67" s="120"/>
      <c r="LCD67" s="120"/>
      <c r="LCE67" s="120"/>
      <c r="LCF67" s="120"/>
      <c r="LCG67" s="120"/>
      <c r="LCH67" s="120"/>
      <c r="LCI67" s="120"/>
      <c r="LCJ67" s="120"/>
      <c r="LCK67" s="120"/>
      <c r="LCL67" s="120"/>
      <c r="LCM67" s="120"/>
      <c r="LCN67" s="120"/>
      <c r="LCO67" s="120"/>
      <c r="LCP67" s="120"/>
      <c r="LCQ67" s="120"/>
      <c r="LCR67" s="120"/>
      <c r="LCS67" s="120"/>
      <c r="LCT67" s="120"/>
      <c r="LCU67" s="120"/>
      <c r="LCV67" s="120"/>
      <c r="LCW67" s="120"/>
      <c r="LCX67" s="120"/>
      <c r="LCY67" s="120"/>
      <c r="LCZ67" s="120"/>
      <c r="LDA67" s="120"/>
      <c r="LDB67" s="120"/>
      <c r="LDC67" s="120"/>
      <c r="LDD67" s="120"/>
      <c r="LDE67" s="120"/>
      <c r="LDF67" s="120"/>
      <c r="LDG67" s="120"/>
      <c r="LDH67" s="120"/>
      <c r="LDI67" s="120"/>
      <c r="LDJ67" s="120"/>
      <c r="LDK67" s="120"/>
      <c r="LDL67" s="120"/>
      <c r="LDM67" s="120"/>
      <c r="LDN67" s="120"/>
      <c r="LDO67" s="120"/>
      <c r="LDP67" s="120"/>
      <c r="LDQ67" s="120"/>
      <c r="LDR67" s="120"/>
      <c r="LDS67" s="120"/>
      <c r="LDT67" s="120"/>
      <c r="LDU67" s="120"/>
      <c r="LDV67" s="120"/>
      <c r="LDW67" s="120"/>
      <c r="LDX67" s="120"/>
      <c r="LDY67" s="120"/>
      <c r="LDZ67" s="120"/>
      <c r="LEA67" s="120"/>
      <c r="LEB67" s="120"/>
      <c r="LEC67" s="120"/>
      <c r="LED67" s="120"/>
      <c r="LEE67" s="120"/>
      <c r="LEF67" s="120"/>
      <c r="LEG67" s="120"/>
      <c r="LEH67" s="120"/>
      <c r="LEI67" s="120"/>
      <c r="LEJ67" s="120"/>
      <c r="LEK67" s="120"/>
      <c r="LEL67" s="120"/>
      <c r="LEM67" s="120"/>
      <c r="LEN67" s="120"/>
      <c r="LEO67" s="120"/>
      <c r="LEP67" s="120"/>
      <c r="LEQ67" s="120"/>
      <c r="LER67" s="120"/>
      <c r="LES67" s="120"/>
      <c r="LET67" s="120"/>
      <c r="LEU67" s="120"/>
      <c r="LEV67" s="120"/>
      <c r="LEW67" s="120"/>
      <c r="LEX67" s="120"/>
      <c r="LEY67" s="120"/>
      <c r="LEZ67" s="120"/>
      <c r="LFA67" s="120"/>
      <c r="LFB67" s="120"/>
      <c r="LFC67" s="120"/>
      <c r="LFD67" s="120"/>
      <c r="LFE67" s="120"/>
      <c r="LFF67" s="120"/>
      <c r="LFG67" s="120"/>
      <c r="LFH67" s="120"/>
      <c r="LFI67" s="120"/>
      <c r="LFJ67" s="120"/>
      <c r="LFK67" s="120"/>
      <c r="LFL67" s="120"/>
      <c r="LFM67" s="120"/>
      <c r="LFN67" s="120"/>
      <c r="LFO67" s="120"/>
      <c r="LFP67" s="120"/>
      <c r="LFQ67" s="120"/>
      <c r="LFR67" s="120"/>
      <c r="LFS67" s="120"/>
      <c r="LFT67" s="120"/>
      <c r="LFU67" s="120"/>
      <c r="LFV67" s="120"/>
      <c r="LFW67" s="120"/>
      <c r="LFX67" s="120"/>
      <c r="LFY67" s="120"/>
      <c r="LFZ67" s="120"/>
      <c r="LGA67" s="120"/>
      <c r="LGB67" s="120"/>
      <c r="LGC67" s="120"/>
      <c r="LGD67" s="120"/>
      <c r="LGE67" s="120"/>
      <c r="LGF67" s="120"/>
      <c r="LGG67" s="120"/>
      <c r="LGH67" s="120"/>
      <c r="LGI67" s="120"/>
      <c r="LGJ67" s="120"/>
      <c r="LGK67" s="120"/>
      <c r="LGL67" s="120"/>
      <c r="LGM67" s="120"/>
      <c r="LGN67" s="120"/>
      <c r="LGO67" s="120"/>
      <c r="LGP67" s="120"/>
      <c r="LGQ67" s="120"/>
      <c r="LGR67" s="120"/>
      <c r="LGS67" s="120"/>
      <c r="LGT67" s="120"/>
      <c r="LGU67" s="120"/>
      <c r="LGV67" s="120"/>
      <c r="LGW67" s="120"/>
      <c r="LGX67" s="120"/>
      <c r="LGY67" s="120"/>
      <c r="LGZ67" s="120"/>
      <c r="LHA67" s="120"/>
      <c r="LHB67" s="120"/>
      <c r="LHC67" s="120"/>
      <c r="LHD67" s="120"/>
      <c r="LHE67" s="120"/>
      <c r="LHF67" s="120"/>
      <c r="LHG67" s="120"/>
      <c r="LHH67" s="120"/>
      <c r="LHI67" s="120"/>
      <c r="LHJ67" s="120"/>
      <c r="LHK67" s="120"/>
      <c r="LHL67" s="120"/>
      <c r="LHM67" s="120"/>
      <c r="LHN67" s="120"/>
      <c r="LHO67" s="120"/>
      <c r="LHP67" s="120"/>
      <c r="LHQ67" s="120"/>
      <c r="LHR67" s="120"/>
      <c r="LHS67" s="120"/>
      <c r="LHT67" s="120"/>
      <c r="LHU67" s="120"/>
      <c r="LHV67" s="120"/>
      <c r="LHW67" s="120"/>
      <c r="LHX67" s="120"/>
      <c r="LHY67" s="120"/>
      <c r="LHZ67" s="120"/>
      <c r="LIA67" s="120"/>
      <c r="LIB67" s="120"/>
      <c r="LIC67" s="120"/>
      <c r="LID67" s="120"/>
      <c r="LIE67" s="120"/>
      <c r="LIF67" s="120"/>
      <c r="LIG67" s="120"/>
      <c r="LIH67" s="120"/>
      <c r="LII67" s="120"/>
      <c r="LIJ67" s="120"/>
      <c r="LIK67" s="120"/>
      <c r="LIL67" s="120"/>
      <c r="LIM67" s="120"/>
      <c r="LIN67" s="120"/>
      <c r="LIO67" s="120"/>
      <c r="LIP67" s="120"/>
      <c r="LIQ67" s="120"/>
      <c r="LIR67" s="120"/>
      <c r="LIS67" s="120"/>
      <c r="LIT67" s="120"/>
      <c r="LIU67" s="120"/>
      <c r="LIV67" s="120"/>
      <c r="LIW67" s="120"/>
      <c r="LIX67" s="120"/>
      <c r="LIY67" s="120"/>
      <c r="LIZ67" s="120"/>
      <c r="LJA67" s="120"/>
      <c r="LJB67" s="120"/>
      <c r="LJC67" s="120"/>
      <c r="LJD67" s="120"/>
      <c r="LJE67" s="120"/>
      <c r="LJF67" s="120"/>
      <c r="LJG67" s="120"/>
      <c r="LJH67" s="120"/>
      <c r="LJI67" s="120"/>
      <c r="LJJ67" s="120"/>
      <c r="LJK67" s="120"/>
      <c r="LJL67" s="120"/>
      <c r="LJM67" s="120"/>
      <c r="LJN67" s="120"/>
      <c r="LJO67" s="120"/>
      <c r="LJP67" s="120"/>
      <c r="LJQ67" s="120"/>
      <c r="LJR67" s="120"/>
      <c r="LJS67" s="120"/>
      <c r="LJT67" s="120"/>
      <c r="LJU67" s="120"/>
      <c r="LJV67" s="120"/>
      <c r="LJW67" s="120"/>
      <c r="LJX67" s="120"/>
      <c r="LJY67" s="120"/>
      <c r="LJZ67" s="120"/>
      <c r="LKA67" s="120"/>
      <c r="LKB67" s="120"/>
      <c r="LKC67" s="120"/>
      <c r="LKD67" s="120"/>
      <c r="LKE67" s="120"/>
      <c r="LKF67" s="120"/>
      <c r="LKG67" s="120"/>
      <c r="LKH67" s="120"/>
      <c r="LKI67" s="120"/>
      <c r="LKJ67" s="120"/>
      <c r="LKK67" s="120"/>
      <c r="LKL67" s="120"/>
      <c r="LKM67" s="120"/>
      <c r="LKN67" s="120"/>
      <c r="LKO67" s="120"/>
      <c r="LKP67" s="120"/>
      <c r="LKQ67" s="120"/>
      <c r="LKR67" s="120"/>
      <c r="LKS67" s="120"/>
      <c r="LKT67" s="120"/>
      <c r="LKU67" s="120"/>
      <c r="LKV67" s="120"/>
      <c r="LKW67" s="120"/>
      <c r="LKX67" s="120"/>
      <c r="LKY67" s="120"/>
      <c r="LKZ67" s="120"/>
      <c r="LLA67" s="120"/>
      <c r="LLB67" s="120"/>
      <c r="LLC67" s="120"/>
      <c r="LLD67" s="120"/>
      <c r="LLE67" s="120"/>
      <c r="LLF67" s="120"/>
      <c r="LLG67" s="120"/>
      <c r="LLH67" s="120"/>
      <c r="LLI67" s="120"/>
      <c r="LLJ67" s="120"/>
      <c r="LLK67" s="120"/>
      <c r="LLL67" s="120"/>
      <c r="LLM67" s="120"/>
      <c r="LLN67" s="120"/>
      <c r="LLO67" s="120"/>
      <c r="LLP67" s="120"/>
      <c r="LLQ67" s="120"/>
      <c r="LLR67" s="120"/>
      <c r="LLS67" s="120"/>
      <c r="LLT67" s="120"/>
      <c r="LLU67" s="120"/>
      <c r="LLV67" s="120"/>
      <c r="LLW67" s="120"/>
      <c r="LLX67" s="120"/>
      <c r="LLY67" s="120"/>
      <c r="LLZ67" s="120"/>
      <c r="LMA67" s="120"/>
      <c r="LMB67" s="120"/>
      <c r="LMC67" s="120"/>
      <c r="LMD67" s="120"/>
      <c r="LME67" s="120"/>
      <c r="LMF67" s="120"/>
      <c r="LMG67" s="120"/>
      <c r="LMH67" s="120"/>
      <c r="LMI67" s="120"/>
      <c r="LMJ67" s="120"/>
      <c r="LMK67" s="120"/>
      <c r="LML67" s="120"/>
      <c r="LMM67" s="120"/>
      <c r="LMN67" s="120"/>
      <c r="LMO67" s="120"/>
      <c r="LMP67" s="120"/>
      <c r="LMQ67" s="120"/>
      <c r="LMR67" s="120"/>
      <c r="LMS67" s="120"/>
      <c r="LMT67" s="120"/>
      <c r="LMU67" s="120"/>
      <c r="LMV67" s="120"/>
      <c r="LMW67" s="120"/>
      <c r="LMX67" s="120"/>
      <c r="LMY67" s="120"/>
      <c r="LMZ67" s="120"/>
      <c r="LNA67" s="120"/>
      <c r="LNB67" s="120"/>
      <c r="LNC67" s="120"/>
      <c r="LND67" s="120"/>
      <c r="LNE67" s="120"/>
      <c r="LNF67" s="120"/>
      <c r="LNG67" s="120"/>
      <c r="LNH67" s="120"/>
      <c r="LNI67" s="120"/>
      <c r="LNJ67" s="120"/>
      <c r="LNK67" s="120"/>
      <c r="LNL67" s="120"/>
      <c r="LNM67" s="120"/>
      <c r="LNN67" s="120"/>
      <c r="LNO67" s="120"/>
      <c r="LNP67" s="120"/>
      <c r="LNQ67" s="120"/>
      <c r="LNR67" s="120"/>
      <c r="LNS67" s="120"/>
      <c r="LNT67" s="120"/>
      <c r="LNU67" s="120"/>
      <c r="LNV67" s="120"/>
      <c r="LNW67" s="120"/>
      <c r="LNX67" s="120"/>
      <c r="LNY67" s="120"/>
      <c r="LNZ67" s="120"/>
      <c r="LOA67" s="120"/>
      <c r="LOB67" s="120"/>
      <c r="LOC67" s="120"/>
      <c r="LOD67" s="120"/>
      <c r="LOE67" s="120"/>
      <c r="LOF67" s="120"/>
      <c r="LOG67" s="120"/>
      <c r="LOH67" s="120"/>
      <c r="LOI67" s="120"/>
      <c r="LOJ67" s="120"/>
      <c r="LOK67" s="120"/>
      <c r="LOL67" s="120"/>
      <c r="LOM67" s="120"/>
      <c r="LON67" s="120"/>
      <c r="LOO67" s="120"/>
      <c r="LOP67" s="120"/>
      <c r="LOQ67" s="120"/>
      <c r="LOR67" s="120"/>
      <c r="LOS67" s="120"/>
      <c r="LOT67" s="120"/>
      <c r="LOU67" s="120"/>
      <c r="LOV67" s="120"/>
      <c r="LOW67" s="120"/>
      <c r="LOX67" s="120"/>
      <c r="LOY67" s="120"/>
      <c r="LOZ67" s="120"/>
      <c r="LPA67" s="120"/>
      <c r="LPB67" s="120"/>
      <c r="LPC67" s="120"/>
      <c r="LPD67" s="120"/>
      <c r="LPE67" s="120"/>
      <c r="LPF67" s="120"/>
      <c r="LPG67" s="120"/>
      <c r="LPH67" s="120"/>
      <c r="LPI67" s="120"/>
      <c r="LPJ67" s="120"/>
      <c r="LPK67" s="120"/>
      <c r="LPL67" s="120"/>
      <c r="LPM67" s="120"/>
      <c r="LPN67" s="120"/>
      <c r="LPO67" s="120"/>
      <c r="LPP67" s="120"/>
      <c r="LPQ67" s="120"/>
      <c r="LPR67" s="120"/>
      <c r="LPS67" s="120"/>
      <c r="LPT67" s="120"/>
      <c r="LPU67" s="120"/>
      <c r="LPV67" s="120"/>
      <c r="LPW67" s="120"/>
      <c r="LPX67" s="120"/>
      <c r="LPY67" s="120"/>
      <c r="LPZ67" s="120"/>
      <c r="LQA67" s="120"/>
      <c r="LQB67" s="120"/>
      <c r="LQC67" s="120"/>
      <c r="LQD67" s="120"/>
      <c r="LQE67" s="120"/>
      <c r="LQF67" s="120"/>
      <c r="LQG67" s="120"/>
      <c r="LQH67" s="120"/>
      <c r="LQI67" s="120"/>
      <c r="LQJ67" s="120"/>
      <c r="LQK67" s="120"/>
      <c r="LQL67" s="120"/>
      <c r="LQM67" s="120"/>
      <c r="LQN67" s="120"/>
      <c r="LQO67" s="120"/>
      <c r="LQP67" s="120"/>
      <c r="LQQ67" s="120"/>
      <c r="LQR67" s="120"/>
      <c r="LQS67" s="120"/>
      <c r="LQT67" s="120"/>
      <c r="LQU67" s="120"/>
      <c r="LQV67" s="120"/>
      <c r="LQW67" s="120"/>
      <c r="LQX67" s="120"/>
      <c r="LQY67" s="120"/>
      <c r="LQZ67" s="120"/>
      <c r="LRA67" s="120"/>
      <c r="LRB67" s="120"/>
      <c r="LRC67" s="120"/>
      <c r="LRD67" s="120"/>
      <c r="LRE67" s="120"/>
      <c r="LRF67" s="120"/>
      <c r="LRG67" s="120"/>
      <c r="LRH67" s="120"/>
      <c r="LRI67" s="120"/>
      <c r="LRJ67" s="120"/>
      <c r="LRK67" s="120"/>
      <c r="LRL67" s="120"/>
      <c r="LRM67" s="120"/>
      <c r="LRN67" s="120"/>
      <c r="LRO67" s="120"/>
      <c r="LRP67" s="120"/>
      <c r="LRQ67" s="120"/>
      <c r="LRR67" s="120"/>
      <c r="LRS67" s="120"/>
      <c r="LRT67" s="120"/>
      <c r="LRU67" s="120"/>
      <c r="LRV67" s="120"/>
      <c r="LRW67" s="120"/>
      <c r="LRX67" s="120"/>
      <c r="LRY67" s="120"/>
      <c r="LRZ67" s="120"/>
      <c r="LSA67" s="120"/>
      <c r="LSB67" s="120"/>
      <c r="LSC67" s="120"/>
      <c r="LSD67" s="120"/>
      <c r="LSE67" s="120"/>
      <c r="LSF67" s="120"/>
      <c r="LSG67" s="120"/>
      <c r="LSH67" s="120"/>
      <c r="LSI67" s="120"/>
      <c r="LSJ67" s="120"/>
      <c r="LSK67" s="120"/>
      <c r="LSL67" s="120"/>
      <c r="LSM67" s="120"/>
      <c r="LSN67" s="120"/>
      <c r="LSO67" s="120"/>
      <c r="LSP67" s="120"/>
      <c r="LSQ67" s="120"/>
      <c r="LSR67" s="120"/>
      <c r="LSS67" s="120"/>
      <c r="LST67" s="120"/>
      <c r="LSU67" s="120"/>
      <c r="LSV67" s="120"/>
      <c r="LSW67" s="120"/>
      <c r="LSX67" s="120"/>
      <c r="LSY67" s="120"/>
      <c r="LSZ67" s="120"/>
      <c r="LTA67" s="120"/>
      <c r="LTB67" s="120"/>
      <c r="LTC67" s="120"/>
      <c r="LTD67" s="120"/>
      <c r="LTE67" s="120"/>
      <c r="LTF67" s="120"/>
      <c r="LTG67" s="120"/>
      <c r="LTH67" s="120"/>
      <c r="LTI67" s="120"/>
      <c r="LTJ67" s="120"/>
      <c r="LTK67" s="120"/>
      <c r="LTL67" s="120"/>
      <c r="LTM67" s="120"/>
      <c r="LTN67" s="120"/>
      <c r="LTO67" s="120"/>
      <c r="LTP67" s="120"/>
      <c r="LTQ67" s="120"/>
      <c r="LTR67" s="120"/>
      <c r="LTS67" s="120"/>
      <c r="LTT67" s="120"/>
      <c r="LTU67" s="120"/>
      <c r="LTV67" s="120"/>
      <c r="LTW67" s="120"/>
      <c r="LTX67" s="120"/>
      <c r="LTY67" s="120"/>
      <c r="LTZ67" s="120"/>
      <c r="LUA67" s="120"/>
      <c r="LUB67" s="120"/>
      <c r="LUC67" s="120"/>
      <c r="LUD67" s="120"/>
      <c r="LUE67" s="120"/>
      <c r="LUF67" s="120"/>
      <c r="LUG67" s="120"/>
      <c r="LUH67" s="120"/>
      <c r="LUI67" s="120"/>
      <c r="LUJ67" s="120"/>
      <c r="LUK67" s="120"/>
      <c r="LUL67" s="120"/>
      <c r="LUM67" s="120"/>
      <c r="LUN67" s="120"/>
      <c r="LUO67" s="120"/>
      <c r="LUP67" s="120"/>
      <c r="LUQ67" s="120"/>
      <c r="LUR67" s="120"/>
      <c r="LUS67" s="120"/>
      <c r="LUT67" s="120"/>
      <c r="LUU67" s="120"/>
      <c r="LUV67" s="120"/>
      <c r="LUW67" s="120"/>
      <c r="LUX67" s="120"/>
      <c r="LUY67" s="120"/>
      <c r="LUZ67" s="120"/>
      <c r="LVA67" s="120"/>
      <c r="LVB67" s="120"/>
      <c r="LVC67" s="120"/>
      <c r="LVD67" s="120"/>
      <c r="LVE67" s="120"/>
      <c r="LVF67" s="120"/>
      <c r="LVG67" s="120"/>
      <c r="LVH67" s="120"/>
      <c r="LVI67" s="120"/>
      <c r="LVJ67" s="120"/>
      <c r="LVK67" s="120"/>
      <c r="LVL67" s="120"/>
      <c r="LVM67" s="120"/>
      <c r="LVN67" s="120"/>
      <c r="LVO67" s="120"/>
      <c r="LVP67" s="120"/>
      <c r="LVQ67" s="120"/>
      <c r="LVR67" s="120"/>
      <c r="LVS67" s="120"/>
      <c r="LVT67" s="120"/>
      <c r="LVU67" s="120"/>
      <c r="LVV67" s="120"/>
      <c r="LVW67" s="120"/>
      <c r="LVX67" s="120"/>
      <c r="LVY67" s="120"/>
      <c r="LVZ67" s="120"/>
      <c r="LWA67" s="120"/>
      <c r="LWB67" s="120"/>
      <c r="LWC67" s="120"/>
      <c r="LWD67" s="120"/>
      <c r="LWE67" s="120"/>
      <c r="LWF67" s="120"/>
      <c r="LWG67" s="120"/>
      <c r="LWH67" s="120"/>
      <c r="LWI67" s="120"/>
      <c r="LWJ67" s="120"/>
      <c r="LWK67" s="120"/>
      <c r="LWL67" s="120"/>
      <c r="LWM67" s="120"/>
      <c r="LWN67" s="120"/>
      <c r="LWO67" s="120"/>
      <c r="LWP67" s="120"/>
      <c r="LWQ67" s="120"/>
      <c r="LWR67" s="120"/>
      <c r="LWS67" s="120"/>
      <c r="LWT67" s="120"/>
      <c r="LWU67" s="120"/>
      <c r="LWV67" s="120"/>
      <c r="LWW67" s="120"/>
      <c r="LWX67" s="120"/>
      <c r="LWY67" s="120"/>
      <c r="LWZ67" s="120"/>
      <c r="LXA67" s="120"/>
      <c r="LXB67" s="120"/>
      <c r="LXC67" s="120"/>
      <c r="LXD67" s="120"/>
      <c r="LXE67" s="120"/>
      <c r="LXF67" s="120"/>
      <c r="LXG67" s="120"/>
      <c r="LXH67" s="120"/>
      <c r="LXI67" s="120"/>
      <c r="LXJ67" s="120"/>
      <c r="LXK67" s="120"/>
      <c r="LXL67" s="120"/>
      <c r="LXM67" s="120"/>
      <c r="LXN67" s="120"/>
      <c r="LXO67" s="120"/>
      <c r="LXP67" s="120"/>
      <c r="LXQ67" s="120"/>
      <c r="LXR67" s="120"/>
      <c r="LXS67" s="120"/>
      <c r="LXT67" s="120"/>
      <c r="LXU67" s="120"/>
      <c r="LXV67" s="120"/>
      <c r="LXW67" s="120"/>
      <c r="LXX67" s="120"/>
      <c r="LXY67" s="120"/>
      <c r="LXZ67" s="120"/>
      <c r="LYA67" s="120"/>
      <c r="LYB67" s="120"/>
      <c r="LYC67" s="120"/>
      <c r="LYD67" s="120"/>
      <c r="LYE67" s="120"/>
      <c r="LYF67" s="120"/>
      <c r="LYG67" s="120"/>
      <c r="LYH67" s="120"/>
      <c r="LYI67" s="120"/>
      <c r="LYJ67" s="120"/>
      <c r="LYK67" s="120"/>
      <c r="LYL67" s="120"/>
      <c r="LYM67" s="120"/>
      <c r="LYN67" s="120"/>
      <c r="LYO67" s="120"/>
      <c r="LYP67" s="120"/>
      <c r="LYQ67" s="120"/>
      <c r="LYR67" s="120"/>
      <c r="LYS67" s="120"/>
      <c r="LYT67" s="120"/>
      <c r="LYU67" s="120"/>
      <c r="LYV67" s="120"/>
      <c r="LYW67" s="120"/>
      <c r="LYX67" s="120"/>
      <c r="LYY67" s="120"/>
      <c r="LYZ67" s="120"/>
      <c r="LZA67" s="120"/>
      <c r="LZB67" s="120"/>
      <c r="LZC67" s="120"/>
      <c r="LZD67" s="120"/>
      <c r="LZE67" s="120"/>
      <c r="LZF67" s="120"/>
      <c r="LZG67" s="120"/>
      <c r="LZH67" s="120"/>
      <c r="LZI67" s="120"/>
      <c r="LZJ67" s="120"/>
      <c r="LZK67" s="120"/>
      <c r="LZL67" s="120"/>
      <c r="LZM67" s="120"/>
      <c r="LZN67" s="120"/>
      <c r="LZO67" s="120"/>
      <c r="LZP67" s="120"/>
      <c r="LZQ67" s="120"/>
      <c r="LZR67" s="120"/>
      <c r="LZS67" s="120"/>
      <c r="LZT67" s="120"/>
      <c r="LZU67" s="120"/>
      <c r="LZV67" s="120"/>
      <c r="LZW67" s="120"/>
      <c r="LZX67" s="120"/>
      <c r="LZY67" s="120"/>
      <c r="LZZ67" s="120"/>
      <c r="MAA67" s="120"/>
      <c r="MAB67" s="120"/>
      <c r="MAC67" s="120"/>
      <c r="MAD67" s="120"/>
      <c r="MAE67" s="120"/>
      <c r="MAF67" s="120"/>
      <c r="MAG67" s="120"/>
      <c r="MAH67" s="120"/>
      <c r="MAI67" s="120"/>
      <c r="MAJ67" s="120"/>
      <c r="MAK67" s="120"/>
      <c r="MAL67" s="120"/>
      <c r="MAM67" s="120"/>
      <c r="MAN67" s="120"/>
      <c r="MAO67" s="120"/>
      <c r="MAP67" s="120"/>
      <c r="MAQ67" s="120"/>
      <c r="MAR67" s="120"/>
      <c r="MAS67" s="120"/>
      <c r="MAT67" s="120"/>
      <c r="MAU67" s="120"/>
      <c r="MAV67" s="120"/>
      <c r="MAW67" s="120"/>
      <c r="MAX67" s="120"/>
      <c r="MAY67" s="120"/>
      <c r="MAZ67" s="120"/>
      <c r="MBA67" s="120"/>
      <c r="MBB67" s="120"/>
      <c r="MBC67" s="120"/>
      <c r="MBD67" s="120"/>
      <c r="MBE67" s="120"/>
      <c r="MBF67" s="120"/>
      <c r="MBG67" s="120"/>
      <c r="MBH67" s="120"/>
      <c r="MBI67" s="120"/>
      <c r="MBJ67" s="120"/>
      <c r="MBK67" s="120"/>
      <c r="MBL67" s="120"/>
      <c r="MBM67" s="120"/>
      <c r="MBN67" s="120"/>
      <c r="MBO67" s="120"/>
      <c r="MBP67" s="120"/>
      <c r="MBQ67" s="120"/>
      <c r="MBR67" s="120"/>
      <c r="MBS67" s="120"/>
      <c r="MBT67" s="120"/>
      <c r="MBU67" s="120"/>
      <c r="MBV67" s="120"/>
      <c r="MBW67" s="120"/>
      <c r="MBX67" s="120"/>
      <c r="MBY67" s="120"/>
      <c r="MBZ67" s="120"/>
      <c r="MCA67" s="120"/>
      <c r="MCB67" s="120"/>
      <c r="MCC67" s="120"/>
      <c r="MCD67" s="120"/>
      <c r="MCE67" s="120"/>
      <c r="MCF67" s="120"/>
      <c r="MCG67" s="120"/>
      <c r="MCH67" s="120"/>
      <c r="MCI67" s="120"/>
      <c r="MCJ67" s="120"/>
      <c r="MCK67" s="120"/>
      <c r="MCL67" s="120"/>
      <c r="MCM67" s="120"/>
      <c r="MCN67" s="120"/>
      <c r="MCO67" s="120"/>
      <c r="MCP67" s="120"/>
      <c r="MCQ67" s="120"/>
      <c r="MCR67" s="120"/>
      <c r="MCS67" s="120"/>
      <c r="MCT67" s="120"/>
      <c r="MCU67" s="120"/>
      <c r="MCV67" s="120"/>
      <c r="MCW67" s="120"/>
      <c r="MCX67" s="120"/>
      <c r="MCY67" s="120"/>
      <c r="MCZ67" s="120"/>
      <c r="MDA67" s="120"/>
      <c r="MDB67" s="120"/>
      <c r="MDC67" s="120"/>
      <c r="MDD67" s="120"/>
      <c r="MDE67" s="120"/>
      <c r="MDF67" s="120"/>
      <c r="MDG67" s="120"/>
      <c r="MDH67" s="120"/>
      <c r="MDI67" s="120"/>
      <c r="MDJ67" s="120"/>
      <c r="MDK67" s="120"/>
      <c r="MDL67" s="120"/>
      <c r="MDM67" s="120"/>
      <c r="MDN67" s="120"/>
      <c r="MDO67" s="120"/>
      <c r="MDP67" s="120"/>
      <c r="MDQ67" s="120"/>
      <c r="MDR67" s="120"/>
      <c r="MDS67" s="120"/>
      <c r="MDT67" s="120"/>
      <c r="MDU67" s="120"/>
      <c r="MDV67" s="120"/>
      <c r="MDW67" s="120"/>
      <c r="MDX67" s="120"/>
      <c r="MDY67" s="120"/>
      <c r="MDZ67" s="120"/>
      <c r="MEA67" s="120"/>
      <c r="MEB67" s="120"/>
      <c r="MEC67" s="120"/>
      <c r="MED67" s="120"/>
      <c r="MEE67" s="120"/>
      <c r="MEF67" s="120"/>
      <c r="MEG67" s="120"/>
      <c r="MEH67" s="120"/>
      <c r="MEI67" s="120"/>
      <c r="MEJ67" s="120"/>
      <c r="MEK67" s="120"/>
      <c r="MEL67" s="120"/>
      <c r="MEM67" s="120"/>
      <c r="MEN67" s="120"/>
      <c r="MEO67" s="120"/>
      <c r="MEP67" s="120"/>
      <c r="MEQ67" s="120"/>
      <c r="MER67" s="120"/>
      <c r="MES67" s="120"/>
      <c r="MET67" s="120"/>
      <c r="MEU67" s="120"/>
      <c r="MEV67" s="120"/>
      <c r="MEW67" s="120"/>
      <c r="MEX67" s="120"/>
      <c r="MEY67" s="120"/>
      <c r="MEZ67" s="120"/>
      <c r="MFA67" s="120"/>
      <c r="MFB67" s="120"/>
      <c r="MFC67" s="120"/>
      <c r="MFD67" s="120"/>
      <c r="MFE67" s="120"/>
      <c r="MFF67" s="120"/>
      <c r="MFG67" s="120"/>
      <c r="MFH67" s="120"/>
      <c r="MFI67" s="120"/>
      <c r="MFJ67" s="120"/>
      <c r="MFK67" s="120"/>
      <c r="MFL67" s="120"/>
      <c r="MFM67" s="120"/>
      <c r="MFN67" s="120"/>
      <c r="MFO67" s="120"/>
      <c r="MFP67" s="120"/>
      <c r="MFQ67" s="120"/>
      <c r="MFR67" s="120"/>
      <c r="MFS67" s="120"/>
      <c r="MFT67" s="120"/>
      <c r="MFU67" s="120"/>
      <c r="MFV67" s="120"/>
      <c r="MFW67" s="120"/>
      <c r="MFX67" s="120"/>
      <c r="MFY67" s="120"/>
      <c r="MFZ67" s="120"/>
      <c r="MGA67" s="120"/>
      <c r="MGB67" s="120"/>
      <c r="MGC67" s="120"/>
      <c r="MGD67" s="120"/>
      <c r="MGE67" s="120"/>
      <c r="MGF67" s="120"/>
      <c r="MGG67" s="120"/>
      <c r="MGH67" s="120"/>
      <c r="MGI67" s="120"/>
      <c r="MGJ67" s="120"/>
      <c r="MGK67" s="120"/>
      <c r="MGL67" s="120"/>
      <c r="MGM67" s="120"/>
      <c r="MGN67" s="120"/>
      <c r="MGO67" s="120"/>
      <c r="MGP67" s="120"/>
      <c r="MGQ67" s="120"/>
      <c r="MGR67" s="120"/>
      <c r="MGS67" s="120"/>
      <c r="MGT67" s="120"/>
      <c r="MGU67" s="120"/>
      <c r="MGV67" s="120"/>
      <c r="MGW67" s="120"/>
      <c r="MGX67" s="120"/>
      <c r="MGY67" s="120"/>
      <c r="MGZ67" s="120"/>
      <c r="MHA67" s="120"/>
      <c r="MHB67" s="120"/>
      <c r="MHC67" s="120"/>
      <c r="MHD67" s="120"/>
      <c r="MHE67" s="120"/>
      <c r="MHF67" s="120"/>
      <c r="MHG67" s="120"/>
      <c r="MHH67" s="120"/>
      <c r="MHI67" s="120"/>
      <c r="MHJ67" s="120"/>
      <c r="MHK67" s="120"/>
      <c r="MHL67" s="120"/>
      <c r="MHM67" s="120"/>
      <c r="MHN67" s="120"/>
      <c r="MHO67" s="120"/>
      <c r="MHP67" s="120"/>
      <c r="MHQ67" s="120"/>
      <c r="MHR67" s="120"/>
      <c r="MHS67" s="120"/>
      <c r="MHT67" s="120"/>
      <c r="MHU67" s="120"/>
      <c r="MHV67" s="120"/>
      <c r="MHW67" s="120"/>
      <c r="MHX67" s="120"/>
      <c r="MHY67" s="120"/>
      <c r="MHZ67" s="120"/>
      <c r="MIA67" s="120"/>
      <c r="MIB67" s="120"/>
      <c r="MIC67" s="120"/>
      <c r="MID67" s="120"/>
      <c r="MIE67" s="120"/>
      <c r="MIF67" s="120"/>
      <c r="MIG67" s="120"/>
      <c r="MIH67" s="120"/>
      <c r="MII67" s="120"/>
      <c r="MIJ67" s="120"/>
      <c r="MIK67" s="120"/>
      <c r="MIL67" s="120"/>
      <c r="MIM67" s="120"/>
      <c r="MIN67" s="120"/>
      <c r="MIO67" s="120"/>
      <c r="MIP67" s="120"/>
      <c r="MIQ67" s="120"/>
      <c r="MIR67" s="120"/>
      <c r="MIS67" s="120"/>
      <c r="MIT67" s="120"/>
      <c r="MIU67" s="120"/>
      <c r="MIV67" s="120"/>
      <c r="MIW67" s="120"/>
      <c r="MIX67" s="120"/>
      <c r="MIY67" s="120"/>
      <c r="MIZ67" s="120"/>
      <c r="MJA67" s="120"/>
      <c r="MJB67" s="120"/>
      <c r="MJC67" s="120"/>
      <c r="MJD67" s="120"/>
      <c r="MJE67" s="120"/>
      <c r="MJF67" s="120"/>
      <c r="MJG67" s="120"/>
      <c r="MJH67" s="120"/>
      <c r="MJI67" s="120"/>
      <c r="MJJ67" s="120"/>
      <c r="MJK67" s="120"/>
      <c r="MJL67" s="120"/>
      <c r="MJM67" s="120"/>
      <c r="MJN67" s="120"/>
      <c r="MJO67" s="120"/>
      <c r="MJP67" s="120"/>
      <c r="MJQ67" s="120"/>
      <c r="MJR67" s="120"/>
      <c r="MJS67" s="120"/>
      <c r="MJT67" s="120"/>
      <c r="MJU67" s="120"/>
      <c r="MJV67" s="120"/>
      <c r="MJW67" s="120"/>
      <c r="MJX67" s="120"/>
      <c r="MJY67" s="120"/>
      <c r="MJZ67" s="120"/>
      <c r="MKA67" s="120"/>
      <c r="MKB67" s="120"/>
      <c r="MKC67" s="120"/>
      <c r="MKD67" s="120"/>
      <c r="MKE67" s="120"/>
      <c r="MKF67" s="120"/>
      <c r="MKG67" s="120"/>
      <c r="MKH67" s="120"/>
      <c r="MKI67" s="120"/>
      <c r="MKJ67" s="120"/>
      <c r="MKK67" s="120"/>
      <c r="MKL67" s="120"/>
      <c r="MKM67" s="120"/>
      <c r="MKN67" s="120"/>
      <c r="MKO67" s="120"/>
      <c r="MKP67" s="120"/>
      <c r="MKQ67" s="120"/>
      <c r="MKR67" s="120"/>
      <c r="MKS67" s="120"/>
      <c r="MKT67" s="120"/>
      <c r="MKU67" s="120"/>
      <c r="MKV67" s="120"/>
      <c r="MKW67" s="120"/>
      <c r="MKX67" s="120"/>
      <c r="MKY67" s="120"/>
      <c r="MKZ67" s="120"/>
      <c r="MLA67" s="120"/>
      <c r="MLB67" s="120"/>
      <c r="MLC67" s="120"/>
      <c r="MLD67" s="120"/>
      <c r="MLE67" s="120"/>
      <c r="MLF67" s="120"/>
      <c r="MLG67" s="120"/>
      <c r="MLH67" s="120"/>
      <c r="MLI67" s="120"/>
      <c r="MLJ67" s="120"/>
      <c r="MLK67" s="120"/>
      <c r="MLL67" s="120"/>
      <c r="MLM67" s="120"/>
      <c r="MLN67" s="120"/>
      <c r="MLO67" s="120"/>
      <c r="MLP67" s="120"/>
      <c r="MLQ67" s="120"/>
      <c r="MLR67" s="120"/>
      <c r="MLS67" s="120"/>
      <c r="MLT67" s="120"/>
      <c r="MLU67" s="120"/>
      <c r="MLV67" s="120"/>
      <c r="MLW67" s="120"/>
      <c r="MLX67" s="120"/>
      <c r="MLY67" s="120"/>
      <c r="MLZ67" s="120"/>
      <c r="MMA67" s="120"/>
      <c r="MMB67" s="120"/>
      <c r="MMC67" s="120"/>
      <c r="MMD67" s="120"/>
      <c r="MME67" s="120"/>
      <c r="MMF67" s="120"/>
      <c r="MMG67" s="120"/>
      <c r="MMH67" s="120"/>
      <c r="MMI67" s="120"/>
      <c r="MMJ67" s="120"/>
      <c r="MMK67" s="120"/>
      <c r="MML67" s="120"/>
      <c r="MMM67" s="120"/>
      <c r="MMN67" s="120"/>
      <c r="MMO67" s="120"/>
      <c r="MMP67" s="120"/>
      <c r="MMQ67" s="120"/>
      <c r="MMR67" s="120"/>
      <c r="MMS67" s="120"/>
      <c r="MMT67" s="120"/>
      <c r="MMU67" s="120"/>
      <c r="MMV67" s="120"/>
      <c r="MMW67" s="120"/>
      <c r="MMX67" s="120"/>
      <c r="MMY67" s="120"/>
      <c r="MMZ67" s="120"/>
      <c r="MNA67" s="120"/>
      <c r="MNB67" s="120"/>
      <c r="MNC67" s="120"/>
      <c r="MND67" s="120"/>
      <c r="MNE67" s="120"/>
      <c r="MNF67" s="120"/>
      <c r="MNG67" s="120"/>
      <c r="MNH67" s="120"/>
      <c r="MNI67" s="120"/>
      <c r="MNJ67" s="120"/>
      <c r="MNK67" s="120"/>
      <c r="MNL67" s="120"/>
      <c r="MNM67" s="120"/>
      <c r="MNN67" s="120"/>
      <c r="MNO67" s="120"/>
      <c r="MNP67" s="120"/>
      <c r="MNQ67" s="120"/>
      <c r="MNR67" s="120"/>
      <c r="MNS67" s="120"/>
      <c r="MNT67" s="120"/>
      <c r="MNU67" s="120"/>
      <c r="MNV67" s="120"/>
      <c r="MNW67" s="120"/>
      <c r="MNX67" s="120"/>
      <c r="MNY67" s="120"/>
      <c r="MNZ67" s="120"/>
      <c r="MOA67" s="120"/>
      <c r="MOB67" s="120"/>
      <c r="MOC67" s="120"/>
      <c r="MOD67" s="120"/>
      <c r="MOE67" s="120"/>
      <c r="MOF67" s="120"/>
      <c r="MOG67" s="120"/>
      <c r="MOH67" s="120"/>
      <c r="MOI67" s="120"/>
      <c r="MOJ67" s="120"/>
      <c r="MOK67" s="120"/>
      <c r="MOL67" s="120"/>
      <c r="MOM67" s="120"/>
      <c r="MON67" s="120"/>
      <c r="MOO67" s="120"/>
      <c r="MOP67" s="120"/>
      <c r="MOQ67" s="120"/>
      <c r="MOR67" s="120"/>
      <c r="MOS67" s="120"/>
      <c r="MOT67" s="120"/>
      <c r="MOU67" s="120"/>
      <c r="MOV67" s="120"/>
      <c r="MOW67" s="120"/>
      <c r="MOX67" s="120"/>
      <c r="MOY67" s="120"/>
      <c r="MOZ67" s="120"/>
      <c r="MPA67" s="120"/>
      <c r="MPB67" s="120"/>
      <c r="MPC67" s="120"/>
      <c r="MPD67" s="120"/>
      <c r="MPE67" s="120"/>
      <c r="MPF67" s="120"/>
      <c r="MPG67" s="120"/>
      <c r="MPH67" s="120"/>
      <c r="MPI67" s="120"/>
      <c r="MPJ67" s="120"/>
      <c r="MPK67" s="120"/>
      <c r="MPL67" s="120"/>
      <c r="MPM67" s="120"/>
      <c r="MPN67" s="120"/>
      <c r="MPO67" s="120"/>
      <c r="MPP67" s="120"/>
      <c r="MPQ67" s="120"/>
      <c r="MPR67" s="120"/>
      <c r="MPS67" s="120"/>
      <c r="MPT67" s="120"/>
      <c r="MPU67" s="120"/>
      <c r="MPV67" s="120"/>
      <c r="MPW67" s="120"/>
      <c r="MPX67" s="120"/>
      <c r="MPY67" s="120"/>
      <c r="MPZ67" s="120"/>
      <c r="MQA67" s="120"/>
      <c r="MQB67" s="120"/>
      <c r="MQC67" s="120"/>
      <c r="MQD67" s="120"/>
      <c r="MQE67" s="120"/>
      <c r="MQF67" s="120"/>
      <c r="MQG67" s="120"/>
      <c r="MQH67" s="120"/>
      <c r="MQI67" s="120"/>
      <c r="MQJ67" s="120"/>
      <c r="MQK67" s="120"/>
      <c r="MQL67" s="120"/>
      <c r="MQM67" s="120"/>
      <c r="MQN67" s="120"/>
      <c r="MQO67" s="120"/>
      <c r="MQP67" s="120"/>
      <c r="MQQ67" s="120"/>
      <c r="MQR67" s="120"/>
      <c r="MQS67" s="120"/>
      <c r="MQT67" s="120"/>
      <c r="MQU67" s="120"/>
      <c r="MQV67" s="120"/>
      <c r="MQW67" s="120"/>
      <c r="MQX67" s="120"/>
      <c r="MQY67" s="120"/>
      <c r="MQZ67" s="120"/>
      <c r="MRA67" s="120"/>
      <c r="MRB67" s="120"/>
      <c r="MRC67" s="120"/>
      <c r="MRD67" s="120"/>
      <c r="MRE67" s="120"/>
      <c r="MRF67" s="120"/>
      <c r="MRG67" s="120"/>
      <c r="MRH67" s="120"/>
      <c r="MRI67" s="120"/>
      <c r="MRJ67" s="120"/>
      <c r="MRK67" s="120"/>
      <c r="MRL67" s="120"/>
      <c r="MRM67" s="120"/>
      <c r="MRN67" s="120"/>
      <c r="MRO67" s="120"/>
      <c r="MRP67" s="120"/>
      <c r="MRQ67" s="120"/>
      <c r="MRR67" s="120"/>
      <c r="MRS67" s="120"/>
      <c r="MRT67" s="120"/>
      <c r="MRU67" s="120"/>
      <c r="MRV67" s="120"/>
      <c r="MRW67" s="120"/>
      <c r="MRX67" s="120"/>
      <c r="MRY67" s="120"/>
      <c r="MRZ67" s="120"/>
      <c r="MSA67" s="120"/>
      <c r="MSB67" s="120"/>
      <c r="MSC67" s="120"/>
      <c r="MSD67" s="120"/>
      <c r="MSE67" s="120"/>
      <c r="MSF67" s="120"/>
      <c r="MSG67" s="120"/>
      <c r="MSH67" s="120"/>
      <c r="MSI67" s="120"/>
      <c r="MSJ67" s="120"/>
      <c r="MSK67" s="120"/>
      <c r="MSL67" s="120"/>
      <c r="MSM67" s="120"/>
      <c r="MSN67" s="120"/>
      <c r="MSO67" s="120"/>
      <c r="MSP67" s="120"/>
      <c r="MSQ67" s="120"/>
      <c r="MSR67" s="120"/>
      <c r="MSS67" s="120"/>
      <c r="MST67" s="120"/>
      <c r="MSU67" s="120"/>
      <c r="MSV67" s="120"/>
      <c r="MSW67" s="120"/>
      <c r="MSX67" s="120"/>
      <c r="MSY67" s="120"/>
      <c r="MSZ67" s="120"/>
      <c r="MTA67" s="120"/>
      <c r="MTB67" s="120"/>
      <c r="MTC67" s="120"/>
      <c r="MTD67" s="120"/>
      <c r="MTE67" s="120"/>
      <c r="MTF67" s="120"/>
      <c r="MTG67" s="120"/>
      <c r="MTH67" s="120"/>
      <c r="MTI67" s="120"/>
      <c r="MTJ67" s="120"/>
      <c r="MTK67" s="120"/>
      <c r="MTL67" s="120"/>
      <c r="MTM67" s="120"/>
      <c r="MTN67" s="120"/>
      <c r="MTO67" s="120"/>
      <c r="MTP67" s="120"/>
      <c r="MTQ67" s="120"/>
      <c r="MTR67" s="120"/>
      <c r="MTS67" s="120"/>
      <c r="MTT67" s="120"/>
      <c r="MTU67" s="120"/>
      <c r="MTV67" s="120"/>
      <c r="MTW67" s="120"/>
      <c r="MTX67" s="120"/>
      <c r="MTY67" s="120"/>
      <c r="MTZ67" s="120"/>
      <c r="MUA67" s="120"/>
      <c r="MUB67" s="120"/>
      <c r="MUC67" s="120"/>
      <c r="MUD67" s="120"/>
      <c r="MUE67" s="120"/>
      <c r="MUF67" s="120"/>
      <c r="MUG67" s="120"/>
      <c r="MUH67" s="120"/>
      <c r="MUI67" s="120"/>
      <c r="MUJ67" s="120"/>
      <c r="MUK67" s="120"/>
      <c r="MUL67" s="120"/>
      <c r="MUM67" s="120"/>
      <c r="MUN67" s="120"/>
      <c r="MUO67" s="120"/>
      <c r="MUP67" s="120"/>
      <c r="MUQ67" s="120"/>
      <c r="MUR67" s="120"/>
      <c r="MUS67" s="120"/>
      <c r="MUT67" s="120"/>
      <c r="MUU67" s="120"/>
      <c r="MUV67" s="120"/>
      <c r="MUW67" s="120"/>
      <c r="MUX67" s="120"/>
      <c r="MUY67" s="120"/>
      <c r="MUZ67" s="120"/>
      <c r="MVA67" s="120"/>
      <c r="MVB67" s="120"/>
      <c r="MVC67" s="120"/>
      <c r="MVD67" s="120"/>
      <c r="MVE67" s="120"/>
      <c r="MVF67" s="120"/>
      <c r="MVG67" s="120"/>
      <c r="MVH67" s="120"/>
      <c r="MVI67" s="120"/>
      <c r="MVJ67" s="120"/>
      <c r="MVK67" s="120"/>
      <c r="MVL67" s="120"/>
      <c r="MVM67" s="120"/>
      <c r="MVN67" s="120"/>
      <c r="MVO67" s="120"/>
      <c r="MVP67" s="120"/>
      <c r="MVQ67" s="120"/>
      <c r="MVR67" s="120"/>
      <c r="MVS67" s="120"/>
      <c r="MVT67" s="120"/>
      <c r="MVU67" s="120"/>
      <c r="MVV67" s="120"/>
      <c r="MVW67" s="120"/>
      <c r="MVX67" s="120"/>
      <c r="MVY67" s="120"/>
      <c r="MVZ67" s="120"/>
      <c r="MWA67" s="120"/>
      <c r="MWB67" s="120"/>
      <c r="MWC67" s="120"/>
      <c r="MWD67" s="120"/>
      <c r="MWE67" s="120"/>
      <c r="MWF67" s="120"/>
      <c r="MWG67" s="120"/>
      <c r="MWH67" s="120"/>
      <c r="MWI67" s="120"/>
      <c r="MWJ67" s="120"/>
      <c r="MWK67" s="120"/>
      <c r="MWL67" s="120"/>
      <c r="MWM67" s="120"/>
      <c r="MWN67" s="120"/>
      <c r="MWO67" s="120"/>
      <c r="MWP67" s="120"/>
      <c r="MWQ67" s="120"/>
      <c r="MWR67" s="120"/>
      <c r="MWS67" s="120"/>
      <c r="MWT67" s="120"/>
      <c r="MWU67" s="120"/>
      <c r="MWV67" s="120"/>
      <c r="MWW67" s="120"/>
      <c r="MWX67" s="120"/>
      <c r="MWY67" s="120"/>
      <c r="MWZ67" s="120"/>
      <c r="MXA67" s="120"/>
      <c r="MXB67" s="120"/>
      <c r="MXC67" s="120"/>
      <c r="MXD67" s="120"/>
      <c r="MXE67" s="120"/>
      <c r="MXF67" s="120"/>
      <c r="MXG67" s="120"/>
      <c r="MXH67" s="120"/>
      <c r="MXI67" s="120"/>
      <c r="MXJ67" s="120"/>
      <c r="MXK67" s="120"/>
      <c r="MXL67" s="120"/>
      <c r="MXM67" s="120"/>
      <c r="MXN67" s="120"/>
      <c r="MXO67" s="120"/>
      <c r="MXP67" s="120"/>
      <c r="MXQ67" s="120"/>
      <c r="MXR67" s="120"/>
      <c r="MXS67" s="120"/>
      <c r="MXT67" s="120"/>
      <c r="MXU67" s="120"/>
      <c r="MXV67" s="120"/>
      <c r="MXW67" s="120"/>
      <c r="MXX67" s="120"/>
      <c r="MXY67" s="120"/>
      <c r="MXZ67" s="120"/>
      <c r="MYA67" s="120"/>
      <c r="MYB67" s="120"/>
      <c r="MYC67" s="120"/>
      <c r="MYD67" s="120"/>
      <c r="MYE67" s="120"/>
      <c r="MYF67" s="120"/>
      <c r="MYG67" s="120"/>
      <c r="MYH67" s="120"/>
      <c r="MYI67" s="120"/>
      <c r="MYJ67" s="120"/>
      <c r="MYK67" s="120"/>
      <c r="MYL67" s="120"/>
      <c r="MYM67" s="120"/>
      <c r="MYN67" s="120"/>
      <c r="MYO67" s="120"/>
      <c r="MYP67" s="120"/>
      <c r="MYQ67" s="120"/>
      <c r="MYR67" s="120"/>
      <c r="MYS67" s="120"/>
      <c r="MYT67" s="120"/>
      <c r="MYU67" s="120"/>
      <c r="MYV67" s="120"/>
      <c r="MYW67" s="120"/>
      <c r="MYX67" s="120"/>
      <c r="MYY67" s="120"/>
      <c r="MYZ67" s="120"/>
      <c r="MZA67" s="120"/>
      <c r="MZB67" s="120"/>
      <c r="MZC67" s="120"/>
      <c r="MZD67" s="120"/>
      <c r="MZE67" s="120"/>
      <c r="MZF67" s="120"/>
      <c r="MZG67" s="120"/>
      <c r="MZH67" s="120"/>
      <c r="MZI67" s="120"/>
      <c r="MZJ67" s="120"/>
      <c r="MZK67" s="120"/>
      <c r="MZL67" s="120"/>
      <c r="MZM67" s="120"/>
      <c r="MZN67" s="120"/>
      <c r="MZO67" s="120"/>
      <c r="MZP67" s="120"/>
      <c r="MZQ67" s="120"/>
      <c r="MZR67" s="120"/>
      <c r="MZS67" s="120"/>
      <c r="MZT67" s="120"/>
      <c r="MZU67" s="120"/>
      <c r="MZV67" s="120"/>
      <c r="MZW67" s="120"/>
      <c r="MZX67" s="120"/>
      <c r="MZY67" s="120"/>
      <c r="MZZ67" s="120"/>
      <c r="NAA67" s="120"/>
      <c r="NAB67" s="120"/>
      <c r="NAC67" s="120"/>
      <c r="NAD67" s="120"/>
      <c r="NAE67" s="120"/>
      <c r="NAF67" s="120"/>
      <c r="NAG67" s="120"/>
      <c r="NAH67" s="120"/>
      <c r="NAI67" s="120"/>
      <c r="NAJ67" s="120"/>
      <c r="NAK67" s="120"/>
      <c r="NAL67" s="120"/>
      <c r="NAM67" s="120"/>
      <c r="NAN67" s="120"/>
      <c r="NAO67" s="120"/>
      <c r="NAP67" s="120"/>
      <c r="NAQ67" s="120"/>
      <c r="NAR67" s="120"/>
      <c r="NAS67" s="120"/>
      <c r="NAT67" s="120"/>
      <c r="NAU67" s="120"/>
      <c r="NAV67" s="120"/>
      <c r="NAW67" s="120"/>
      <c r="NAX67" s="120"/>
      <c r="NAY67" s="120"/>
      <c r="NAZ67" s="120"/>
      <c r="NBA67" s="120"/>
      <c r="NBB67" s="120"/>
      <c r="NBC67" s="120"/>
      <c r="NBD67" s="120"/>
      <c r="NBE67" s="120"/>
      <c r="NBF67" s="120"/>
      <c r="NBG67" s="120"/>
      <c r="NBH67" s="120"/>
      <c r="NBI67" s="120"/>
      <c r="NBJ67" s="120"/>
      <c r="NBK67" s="120"/>
      <c r="NBL67" s="120"/>
      <c r="NBM67" s="120"/>
      <c r="NBN67" s="120"/>
      <c r="NBO67" s="120"/>
      <c r="NBP67" s="120"/>
      <c r="NBQ67" s="120"/>
      <c r="NBR67" s="120"/>
      <c r="NBS67" s="120"/>
      <c r="NBT67" s="120"/>
      <c r="NBU67" s="120"/>
      <c r="NBV67" s="120"/>
      <c r="NBW67" s="120"/>
      <c r="NBX67" s="120"/>
      <c r="NBY67" s="120"/>
      <c r="NBZ67" s="120"/>
      <c r="NCA67" s="120"/>
      <c r="NCB67" s="120"/>
      <c r="NCC67" s="120"/>
      <c r="NCD67" s="120"/>
      <c r="NCE67" s="120"/>
      <c r="NCF67" s="120"/>
      <c r="NCG67" s="120"/>
      <c r="NCH67" s="120"/>
      <c r="NCI67" s="120"/>
      <c r="NCJ67" s="120"/>
      <c r="NCK67" s="120"/>
      <c r="NCL67" s="120"/>
      <c r="NCM67" s="120"/>
      <c r="NCN67" s="120"/>
      <c r="NCO67" s="120"/>
      <c r="NCP67" s="120"/>
      <c r="NCQ67" s="120"/>
      <c r="NCR67" s="120"/>
      <c r="NCS67" s="120"/>
      <c r="NCT67" s="120"/>
      <c r="NCU67" s="120"/>
      <c r="NCV67" s="120"/>
      <c r="NCW67" s="120"/>
      <c r="NCX67" s="120"/>
      <c r="NCY67" s="120"/>
      <c r="NCZ67" s="120"/>
      <c r="NDA67" s="120"/>
      <c r="NDB67" s="120"/>
      <c r="NDC67" s="120"/>
      <c r="NDD67" s="120"/>
      <c r="NDE67" s="120"/>
      <c r="NDF67" s="120"/>
      <c r="NDG67" s="120"/>
      <c r="NDH67" s="120"/>
      <c r="NDI67" s="120"/>
      <c r="NDJ67" s="120"/>
      <c r="NDK67" s="120"/>
      <c r="NDL67" s="120"/>
      <c r="NDM67" s="120"/>
      <c r="NDN67" s="120"/>
      <c r="NDO67" s="120"/>
      <c r="NDP67" s="120"/>
      <c r="NDQ67" s="120"/>
      <c r="NDR67" s="120"/>
      <c r="NDS67" s="120"/>
      <c r="NDT67" s="120"/>
      <c r="NDU67" s="120"/>
      <c r="NDV67" s="120"/>
      <c r="NDW67" s="120"/>
      <c r="NDX67" s="120"/>
      <c r="NDY67" s="120"/>
      <c r="NDZ67" s="120"/>
      <c r="NEA67" s="120"/>
      <c r="NEB67" s="120"/>
      <c r="NEC67" s="120"/>
      <c r="NED67" s="120"/>
      <c r="NEE67" s="120"/>
      <c r="NEF67" s="120"/>
      <c r="NEG67" s="120"/>
      <c r="NEH67" s="120"/>
      <c r="NEI67" s="120"/>
      <c r="NEJ67" s="120"/>
      <c r="NEK67" s="120"/>
      <c r="NEL67" s="120"/>
      <c r="NEM67" s="120"/>
      <c r="NEN67" s="120"/>
      <c r="NEO67" s="120"/>
      <c r="NEP67" s="120"/>
      <c r="NEQ67" s="120"/>
      <c r="NER67" s="120"/>
      <c r="NES67" s="120"/>
      <c r="NET67" s="120"/>
      <c r="NEU67" s="120"/>
      <c r="NEV67" s="120"/>
      <c r="NEW67" s="120"/>
      <c r="NEX67" s="120"/>
      <c r="NEY67" s="120"/>
      <c r="NEZ67" s="120"/>
      <c r="NFA67" s="120"/>
      <c r="NFB67" s="120"/>
      <c r="NFC67" s="120"/>
      <c r="NFD67" s="120"/>
      <c r="NFE67" s="120"/>
      <c r="NFF67" s="120"/>
      <c r="NFG67" s="120"/>
      <c r="NFH67" s="120"/>
      <c r="NFI67" s="120"/>
      <c r="NFJ67" s="120"/>
      <c r="NFK67" s="120"/>
      <c r="NFL67" s="120"/>
      <c r="NFM67" s="120"/>
      <c r="NFN67" s="120"/>
      <c r="NFO67" s="120"/>
      <c r="NFP67" s="120"/>
      <c r="NFQ67" s="120"/>
      <c r="NFR67" s="120"/>
      <c r="NFS67" s="120"/>
      <c r="NFT67" s="120"/>
      <c r="NFU67" s="120"/>
      <c r="NFV67" s="120"/>
      <c r="NFW67" s="120"/>
      <c r="NFX67" s="120"/>
      <c r="NFY67" s="120"/>
      <c r="NFZ67" s="120"/>
      <c r="NGA67" s="120"/>
      <c r="NGB67" s="120"/>
      <c r="NGC67" s="120"/>
      <c r="NGD67" s="120"/>
      <c r="NGE67" s="120"/>
      <c r="NGF67" s="120"/>
      <c r="NGG67" s="120"/>
      <c r="NGH67" s="120"/>
      <c r="NGI67" s="120"/>
      <c r="NGJ67" s="120"/>
      <c r="NGK67" s="120"/>
      <c r="NGL67" s="120"/>
      <c r="NGM67" s="120"/>
      <c r="NGN67" s="120"/>
      <c r="NGO67" s="120"/>
      <c r="NGP67" s="120"/>
      <c r="NGQ67" s="120"/>
      <c r="NGR67" s="120"/>
      <c r="NGS67" s="120"/>
      <c r="NGT67" s="120"/>
      <c r="NGU67" s="120"/>
      <c r="NGV67" s="120"/>
      <c r="NGW67" s="120"/>
      <c r="NGX67" s="120"/>
      <c r="NGY67" s="120"/>
      <c r="NGZ67" s="120"/>
      <c r="NHA67" s="120"/>
      <c r="NHB67" s="120"/>
      <c r="NHC67" s="120"/>
      <c r="NHD67" s="120"/>
      <c r="NHE67" s="120"/>
      <c r="NHF67" s="120"/>
      <c r="NHG67" s="120"/>
      <c r="NHH67" s="120"/>
      <c r="NHI67" s="120"/>
      <c r="NHJ67" s="120"/>
      <c r="NHK67" s="120"/>
      <c r="NHL67" s="120"/>
      <c r="NHM67" s="120"/>
      <c r="NHN67" s="120"/>
      <c r="NHO67" s="120"/>
      <c r="NHP67" s="120"/>
      <c r="NHQ67" s="120"/>
      <c r="NHR67" s="120"/>
      <c r="NHS67" s="120"/>
      <c r="NHT67" s="120"/>
      <c r="NHU67" s="120"/>
      <c r="NHV67" s="120"/>
      <c r="NHW67" s="120"/>
      <c r="NHX67" s="120"/>
      <c r="NHY67" s="120"/>
      <c r="NHZ67" s="120"/>
      <c r="NIA67" s="120"/>
      <c r="NIB67" s="120"/>
      <c r="NIC67" s="120"/>
      <c r="NID67" s="120"/>
      <c r="NIE67" s="120"/>
      <c r="NIF67" s="120"/>
      <c r="NIG67" s="120"/>
      <c r="NIH67" s="120"/>
      <c r="NII67" s="120"/>
      <c r="NIJ67" s="120"/>
      <c r="NIK67" s="120"/>
      <c r="NIL67" s="120"/>
      <c r="NIM67" s="120"/>
      <c r="NIN67" s="120"/>
      <c r="NIO67" s="120"/>
      <c r="NIP67" s="120"/>
      <c r="NIQ67" s="120"/>
      <c r="NIR67" s="120"/>
      <c r="NIS67" s="120"/>
      <c r="NIT67" s="120"/>
      <c r="NIU67" s="120"/>
      <c r="NIV67" s="120"/>
      <c r="NIW67" s="120"/>
      <c r="NIX67" s="120"/>
      <c r="NIY67" s="120"/>
      <c r="NIZ67" s="120"/>
      <c r="NJA67" s="120"/>
      <c r="NJB67" s="120"/>
      <c r="NJC67" s="120"/>
      <c r="NJD67" s="120"/>
      <c r="NJE67" s="120"/>
      <c r="NJF67" s="120"/>
      <c r="NJG67" s="120"/>
      <c r="NJH67" s="120"/>
      <c r="NJI67" s="120"/>
      <c r="NJJ67" s="120"/>
      <c r="NJK67" s="120"/>
      <c r="NJL67" s="120"/>
      <c r="NJM67" s="120"/>
      <c r="NJN67" s="120"/>
      <c r="NJO67" s="120"/>
      <c r="NJP67" s="120"/>
      <c r="NJQ67" s="120"/>
      <c r="NJR67" s="120"/>
      <c r="NJS67" s="120"/>
      <c r="NJT67" s="120"/>
      <c r="NJU67" s="120"/>
      <c r="NJV67" s="120"/>
      <c r="NJW67" s="120"/>
      <c r="NJX67" s="120"/>
      <c r="NJY67" s="120"/>
      <c r="NJZ67" s="120"/>
      <c r="NKA67" s="120"/>
      <c r="NKB67" s="120"/>
      <c r="NKC67" s="120"/>
      <c r="NKD67" s="120"/>
      <c r="NKE67" s="120"/>
      <c r="NKF67" s="120"/>
      <c r="NKG67" s="120"/>
      <c r="NKH67" s="120"/>
      <c r="NKI67" s="120"/>
      <c r="NKJ67" s="120"/>
      <c r="NKK67" s="120"/>
      <c r="NKL67" s="120"/>
      <c r="NKM67" s="120"/>
      <c r="NKN67" s="120"/>
      <c r="NKO67" s="120"/>
      <c r="NKP67" s="120"/>
      <c r="NKQ67" s="120"/>
      <c r="NKR67" s="120"/>
      <c r="NKS67" s="120"/>
      <c r="NKT67" s="120"/>
      <c r="NKU67" s="120"/>
      <c r="NKV67" s="120"/>
      <c r="NKW67" s="120"/>
      <c r="NKX67" s="120"/>
      <c r="NKY67" s="120"/>
      <c r="NKZ67" s="120"/>
      <c r="NLA67" s="120"/>
      <c r="NLB67" s="120"/>
      <c r="NLC67" s="120"/>
      <c r="NLD67" s="120"/>
      <c r="NLE67" s="120"/>
      <c r="NLF67" s="120"/>
      <c r="NLG67" s="120"/>
      <c r="NLH67" s="120"/>
      <c r="NLI67" s="120"/>
      <c r="NLJ67" s="120"/>
      <c r="NLK67" s="120"/>
      <c r="NLL67" s="120"/>
      <c r="NLM67" s="120"/>
      <c r="NLN67" s="120"/>
      <c r="NLO67" s="120"/>
      <c r="NLP67" s="120"/>
      <c r="NLQ67" s="120"/>
      <c r="NLR67" s="120"/>
      <c r="NLS67" s="120"/>
      <c r="NLT67" s="120"/>
      <c r="NLU67" s="120"/>
      <c r="NLV67" s="120"/>
      <c r="NLW67" s="120"/>
      <c r="NLX67" s="120"/>
      <c r="NLY67" s="120"/>
      <c r="NLZ67" s="120"/>
      <c r="NMA67" s="120"/>
      <c r="NMB67" s="120"/>
      <c r="NMC67" s="120"/>
      <c r="NMD67" s="120"/>
      <c r="NME67" s="120"/>
      <c r="NMF67" s="120"/>
      <c r="NMG67" s="120"/>
      <c r="NMH67" s="120"/>
      <c r="NMI67" s="120"/>
      <c r="NMJ67" s="120"/>
      <c r="NMK67" s="120"/>
      <c r="NML67" s="120"/>
      <c r="NMM67" s="120"/>
      <c r="NMN67" s="120"/>
      <c r="NMO67" s="120"/>
      <c r="NMP67" s="120"/>
      <c r="NMQ67" s="120"/>
      <c r="NMR67" s="120"/>
      <c r="NMS67" s="120"/>
      <c r="NMT67" s="120"/>
      <c r="NMU67" s="120"/>
      <c r="NMV67" s="120"/>
      <c r="NMW67" s="120"/>
      <c r="NMX67" s="120"/>
      <c r="NMY67" s="120"/>
      <c r="NMZ67" s="120"/>
      <c r="NNA67" s="120"/>
      <c r="NNB67" s="120"/>
      <c r="NNC67" s="120"/>
      <c r="NND67" s="120"/>
      <c r="NNE67" s="120"/>
      <c r="NNF67" s="120"/>
      <c r="NNG67" s="120"/>
      <c r="NNH67" s="120"/>
      <c r="NNI67" s="120"/>
      <c r="NNJ67" s="120"/>
      <c r="NNK67" s="120"/>
      <c r="NNL67" s="120"/>
      <c r="NNM67" s="120"/>
      <c r="NNN67" s="120"/>
      <c r="NNO67" s="120"/>
      <c r="NNP67" s="120"/>
      <c r="NNQ67" s="120"/>
      <c r="NNR67" s="120"/>
      <c r="NNS67" s="120"/>
      <c r="NNT67" s="120"/>
      <c r="NNU67" s="120"/>
      <c r="NNV67" s="120"/>
      <c r="NNW67" s="120"/>
      <c r="NNX67" s="120"/>
      <c r="NNY67" s="120"/>
      <c r="NNZ67" s="120"/>
      <c r="NOA67" s="120"/>
      <c r="NOB67" s="120"/>
      <c r="NOC67" s="120"/>
      <c r="NOD67" s="120"/>
      <c r="NOE67" s="120"/>
      <c r="NOF67" s="120"/>
      <c r="NOG67" s="120"/>
      <c r="NOH67" s="120"/>
      <c r="NOI67" s="120"/>
      <c r="NOJ67" s="120"/>
      <c r="NOK67" s="120"/>
      <c r="NOL67" s="120"/>
      <c r="NOM67" s="120"/>
      <c r="NON67" s="120"/>
      <c r="NOO67" s="120"/>
      <c r="NOP67" s="120"/>
      <c r="NOQ67" s="120"/>
      <c r="NOR67" s="120"/>
      <c r="NOS67" s="120"/>
      <c r="NOT67" s="120"/>
      <c r="NOU67" s="120"/>
      <c r="NOV67" s="120"/>
      <c r="NOW67" s="120"/>
      <c r="NOX67" s="120"/>
      <c r="NOY67" s="120"/>
      <c r="NOZ67" s="120"/>
      <c r="NPA67" s="120"/>
      <c r="NPB67" s="120"/>
      <c r="NPC67" s="120"/>
      <c r="NPD67" s="120"/>
      <c r="NPE67" s="120"/>
      <c r="NPF67" s="120"/>
      <c r="NPG67" s="120"/>
      <c r="NPH67" s="120"/>
      <c r="NPI67" s="120"/>
      <c r="NPJ67" s="120"/>
      <c r="NPK67" s="120"/>
      <c r="NPL67" s="120"/>
      <c r="NPM67" s="120"/>
      <c r="NPN67" s="120"/>
      <c r="NPO67" s="120"/>
      <c r="NPP67" s="120"/>
      <c r="NPQ67" s="120"/>
      <c r="NPR67" s="120"/>
      <c r="NPS67" s="120"/>
      <c r="NPT67" s="120"/>
      <c r="NPU67" s="120"/>
      <c r="NPV67" s="120"/>
      <c r="NPW67" s="120"/>
      <c r="NPX67" s="120"/>
      <c r="NPY67" s="120"/>
      <c r="NPZ67" s="120"/>
      <c r="NQA67" s="120"/>
      <c r="NQB67" s="120"/>
      <c r="NQC67" s="120"/>
      <c r="NQD67" s="120"/>
      <c r="NQE67" s="120"/>
      <c r="NQF67" s="120"/>
      <c r="NQG67" s="120"/>
      <c r="NQH67" s="120"/>
      <c r="NQI67" s="120"/>
      <c r="NQJ67" s="120"/>
      <c r="NQK67" s="120"/>
      <c r="NQL67" s="120"/>
      <c r="NQM67" s="120"/>
      <c r="NQN67" s="120"/>
      <c r="NQO67" s="120"/>
      <c r="NQP67" s="120"/>
      <c r="NQQ67" s="120"/>
      <c r="NQR67" s="120"/>
      <c r="NQS67" s="120"/>
      <c r="NQT67" s="120"/>
      <c r="NQU67" s="120"/>
      <c r="NQV67" s="120"/>
      <c r="NQW67" s="120"/>
      <c r="NQX67" s="120"/>
      <c r="NQY67" s="120"/>
      <c r="NQZ67" s="120"/>
      <c r="NRA67" s="120"/>
      <c r="NRB67" s="120"/>
      <c r="NRC67" s="120"/>
      <c r="NRD67" s="120"/>
      <c r="NRE67" s="120"/>
      <c r="NRF67" s="120"/>
      <c r="NRG67" s="120"/>
      <c r="NRH67" s="120"/>
      <c r="NRI67" s="120"/>
      <c r="NRJ67" s="120"/>
      <c r="NRK67" s="120"/>
      <c r="NRL67" s="120"/>
      <c r="NRM67" s="120"/>
      <c r="NRN67" s="120"/>
      <c r="NRO67" s="120"/>
      <c r="NRP67" s="120"/>
      <c r="NRQ67" s="120"/>
      <c r="NRR67" s="120"/>
      <c r="NRS67" s="120"/>
      <c r="NRT67" s="120"/>
      <c r="NRU67" s="120"/>
      <c r="NRV67" s="120"/>
      <c r="NRW67" s="120"/>
      <c r="NRX67" s="120"/>
      <c r="NRY67" s="120"/>
      <c r="NRZ67" s="120"/>
      <c r="NSA67" s="120"/>
      <c r="NSB67" s="120"/>
      <c r="NSC67" s="120"/>
      <c r="NSD67" s="120"/>
      <c r="NSE67" s="120"/>
      <c r="NSF67" s="120"/>
      <c r="NSG67" s="120"/>
      <c r="NSH67" s="120"/>
      <c r="NSI67" s="120"/>
      <c r="NSJ67" s="120"/>
      <c r="NSK67" s="120"/>
      <c r="NSL67" s="120"/>
      <c r="NSM67" s="120"/>
      <c r="NSN67" s="120"/>
      <c r="NSO67" s="120"/>
      <c r="NSP67" s="120"/>
      <c r="NSQ67" s="120"/>
      <c r="NSR67" s="120"/>
      <c r="NSS67" s="120"/>
      <c r="NST67" s="120"/>
      <c r="NSU67" s="120"/>
      <c r="NSV67" s="120"/>
      <c r="NSW67" s="120"/>
      <c r="NSX67" s="120"/>
      <c r="NSY67" s="120"/>
      <c r="NSZ67" s="120"/>
      <c r="NTA67" s="120"/>
      <c r="NTB67" s="120"/>
      <c r="NTC67" s="120"/>
      <c r="NTD67" s="120"/>
      <c r="NTE67" s="120"/>
      <c r="NTF67" s="120"/>
      <c r="NTG67" s="120"/>
      <c r="NTH67" s="120"/>
      <c r="NTI67" s="120"/>
      <c r="NTJ67" s="120"/>
      <c r="NTK67" s="120"/>
      <c r="NTL67" s="120"/>
      <c r="NTM67" s="120"/>
      <c r="NTN67" s="120"/>
      <c r="NTO67" s="120"/>
      <c r="NTP67" s="120"/>
      <c r="NTQ67" s="120"/>
      <c r="NTR67" s="120"/>
      <c r="NTS67" s="120"/>
      <c r="NTT67" s="120"/>
      <c r="NTU67" s="120"/>
      <c r="NTV67" s="120"/>
      <c r="NTW67" s="120"/>
      <c r="NTX67" s="120"/>
      <c r="NTY67" s="120"/>
      <c r="NTZ67" s="120"/>
      <c r="NUA67" s="120"/>
      <c r="NUB67" s="120"/>
      <c r="NUC67" s="120"/>
      <c r="NUD67" s="120"/>
      <c r="NUE67" s="120"/>
      <c r="NUF67" s="120"/>
      <c r="NUG67" s="120"/>
      <c r="NUH67" s="120"/>
      <c r="NUI67" s="120"/>
      <c r="NUJ67" s="120"/>
      <c r="NUK67" s="120"/>
      <c r="NUL67" s="120"/>
      <c r="NUM67" s="120"/>
      <c r="NUN67" s="120"/>
      <c r="NUO67" s="120"/>
      <c r="NUP67" s="120"/>
      <c r="NUQ67" s="120"/>
      <c r="NUR67" s="120"/>
      <c r="NUS67" s="120"/>
      <c r="NUT67" s="120"/>
      <c r="NUU67" s="120"/>
      <c r="NUV67" s="120"/>
      <c r="NUW67" s="120"/>
      <c r="NUX67" s="120"/>
      <c r="NUY67" s="120"/>
      <c r="NUZ67" s="120"/>
      <c r="NVA67" s="120"/>
      <c r="NVB67" s="120"/>
      <c r="NVC67" s="120"/>
      <c r="NVD67" s="120"/>
      <c r="NVE67" s="120"/>
      <c r="NVF67" s="120"/>
      <c r="NVG67" s="120"/>
      <c r="NVH67" s="120"/>
      <c r="NVI67" s="120"/>
      <c r="NVJ67" s="120"/>
      <c r="NVK67" s="120"/>
      <c r="NVL67" s="120"/>
      <c r="NVM67" s="120"/>
      <c r="NVN67" s="120"/>
      <c r="NVO67" s="120"/>
      <c r="NVP67" s="120"/>
      <c r="NVQ67" s="120"/>
      <c r="NVR67" s="120"/>
      <c r="NVS67" s="120"/>
      <c r="NVT67" s="120"/>
      <c r="NVU67" s="120"/>
      <c r="NVV67" s="120"/>
      <c r="NVW67" s="120"/>
      <c r="NVX67" s="120"/>
      <c r="NVY67" s="120"/>
      <c r="NVZ67" s="120"/>
      <c r="NWA67" s="120"/>
      <c r="NWB67" s="120"/>
      <c r="NWC67" s="120"/>
      <c r="NWD67" s="120"/>
      <c r="NWE67" s="120"/>
      <c r="NWF67" s="120"/>
      <c r="NWG67" s="120"/>
      <c r="NWH67" s="120"/>
      <c r="NWI67" s="120"/>
      <c r="NWJ67" s="120"/>
      <c r="NWK67" s="120"/>
      <c r="NWL67" s="120"/>
      <c r="NWM67" s="120"/>
      <c r="NWN67" s="120"/>
      <c r="NWO67" s="120"/>
      <c r="NWP67" s="120"/>
      <c r="NWQ67" s="120"/>
      <c r="NWR67" s="120"/>
      <c r="NWS67" s="120"/>
      <c r="NWT67" s="120"/>
      <c r="NWU67" s="120"/>
      <c r="NWV67" s="120"/>
      <c r="NWW67" s="120"/>
      <c r="NWX67" s="120"/>
      <c r="NWY67" s="120"/>
      <c r="NWZ67" s="120"/>
      <c r="NXA67" s="120"/>
      <c r="NXB67" s="120"/>
      <c r="NXC67" s="120"/>
      <c r="NXD67" s="120"/>
      <c r="NXE67" s="120"/>
      <c r="NXF67" s="120"/>
      <c r="NXG67" s="120"/>
      <c r="NXH67" s="120"/>
      <c r="NXI67" s="120"/>
      <c r="NXJ67" s="120"/>
      <c r="NXK67" s="120"/>
      <c r="NXL67" s="120"/>
      <c r="NXM67" s="120"/>
      <c r="NXN67" s="120"/>
      <c r="NXO67" s="120"/>
      <c r="NXP67" s="120"/>
      <c r="NXQ67" s="120"/>
      <c r="NXR67" s="120"/>
      <c r="NXS67" s="120"/>
      <c r="NXT67" s="120"/>
      <c r="NXU67" s="120"/>
      <c r="NXV67" s="120"/>
      <c r="NXW67" s="120"/>
      <c r="NXX67" s="120"/>
      <c r="NXY67" s="120"/>
      <c r="NXZ67" s="120"/>
      <c r="NYA67" s="120"/>
      <c r="NYB67" s="120"/>
      <c r="NYC67" s="120"/>
      <c r="NYD67" s="120"/>
      <c r="NYE67" s="120"/>
      <c r="NYF67" s="120"/>
      <c r="NYG67" s="120"/>
      <c r="NYH67" s="120"/>
      <c r="NYI67" s="120"/>
      <c r="NYJ67" s="120"/>
      <c r="NYK67" s="120"/>
      <c r="NYL67" s="120"/>
      <c r="NYM67" s="120"/>
      <c r="NYN67" s="120"/>
      <c r="NYO67" s="120"/>
      <c r="NYP67" s="120"/>
      <c r="NYQ67" s="120"/>
      <c r="NYR67" s="120"/>
      <c r="NYS67" s="120"/>
      <c r="NYT67" s="120"/>
      <c r="NYU67" s="120"/>
      <c r="NYV67" s="120"/>
      <c r="NYW67" s="120"/>
      <c r="NYX67" s="120"/>
      <c r="NYY67" s="120"/>
      <c r="NYZ67" s="120"/>
      <c r="NZA67" s="120"/>
      <c r="NZB67" s="120"/>
      <c r="NZC67" s="120"/>
      <c r="NZD67" s="120"/>
      <c r="NZE67" s="120"/>
      <c r="NZF67" s="120"/>
      <c r="NZG67" s="120"/>
      <c r="NZH67" s="120"/>
      <c r="NZI67" s="120"/>
      <c r="NZJ67" s="120"/>
      <c r="NZK67" s="120"/>
      <c r="NZL67" s="120"/>
      <c r="NZM67" s="120"/>
      <c r="NZN67" s="120"/>
      <c r="NZO67" s="120"/>
      <c r="NZP67" s="120"/>
      <c r="NZQ67" s="120"/>
      <c r="NZR67" s="120"/>
      <c r="NZS67" s="120"/>
      <c r="NZT67" s="120"/>
      <c r="NZU67" s="120"/>
      <c r="NZV67" s="120"/>
      <c r="NZW67" s="120"/>
      <c r="NZX67" s="120"/>
      <c r="NZY67" s="120"/>
      <c r="NZZ67" s="120"/>
      <c r="OAA67" s="120"/>
      <c r="OAB67" s="120"/>
      <c r="OAC67" s="120"/>
      <c r="OAD67" s="120"/>
      <c r="OAE67" s="120"/>
      <c r="OAF67" s="120"/>
      <c r="OAG67" s="120"/>
      <c r="OAH67" s="120"/>
      <c r="OAI67" s="120"/>
      <c r="OAJ67" s="120"/>
      <c r="OAK67" s="120"/>
      <c r="OAL67" s="120"/>
      <c r="OAM67" s="120"/>
      <c r="OAN67" s="120"/>
      <c r="OAO67" s="120"/>
      <c r="OAP67" s="120"/>
      <c r="OAQ67" s="120"/>
      <c r="OAR67" s="120"/>
      <c r="OAS67" s="120"/>
      <c r="OAT67" s="120"/>
      <c r="OAU67" s="120"/>
      <c r="OAV67" s="120"/>
      <c r="OAW67" s="120"/>
      <c r="OAX67" s="120"/>
      <c r="OAY67" s="120"/>
      <c r="OAZ67" s="120"/>
      <c r="OBA67" s="120"/>
      <c r="OBB67" s="120"/>
      <c r="OBC67" s="120"/>
      <c r="OBD67" s="120"/>
      <c r="OBE67" s="120"/>
      <c r="OBF67" s="120"/>
      <c r="OBG67" s="120"/>
      <c r="OBH67" s="120"/>
      <c r="OBI67" s="120"/>
      <c r="OBJ67" s="120"/>
      <c r="OBK67" s="120"/>
      <c r="OBL67" s="120"/>
      <c r="OBM67" s="120"/>
      <c r="OBN67" s="120"/>
      <c r="OBO67" s="120"/>
      <c r="OBP67" s="120"/>
      <c r="OBQ67" s="120"/>
      <c r="OBR67" s="120"/>
      <c r="OBS67" s="120"/>
      <c r="OBT67" s="120"/>
      <c r="OBU67" s="120"/>
      <c r="OBV67" s="120"/>
      <c r="OBW67" s="120"/>
      <c r="OBX67" s="120"/>
      <c r="OBY67" s="120"/>
      <c r="OBZ67" s="120"/>
      <c r="OCA67" s="120"/>
      <c r="OCB67" s="120"/>
      <c r="OCC67" s="120"/>
      <c r="OCD67" s="120"/>
      <c r="OCE67" s="120"/>
      <c r="OCF67" s="120"/>
      <c r="OCG67" s="120"/>
      <c r="OCH67" s="120"/>
      <c r="OCI67" s="120"/>
      <c r="OCJ67" s="120"/>
      <c r="OCK67" s="120"/>
      <c r="OCL67" s="120"/>
      <c r="OCM67" s="120"/>
      <c r="OCN67" s="120"/>
      <c r="OCO67" s="120"/>
      <c r="OCP67" s="120"/>
      <c r="OCQ67" s="120"/>
      <c r="OCR67" s="120"/>
      <c r="OCS67" s="120"/>
      <c r="OCT67" s="120"/>
      <c r="OCU67" s="120"/>
      <c r="OCV67" s="120"/>
      <c r="OCW67" s="120"/>
      <c r="OCX67" s="120"/>
      <c r="OCY67" s="120"/>
      <c r="OCZ67" s="120"/>
      <c r="ODA67" s="120"/>
      <c r="ODB67" s="120"/>
      <c r="ODC67" s="120"/>
      <c r="ODD67" s="120"/>
      <c r="ODE67" s="120"/>
      <c r="ODF67" s="120"/>
      <c r="ODG67" s="120"/>
      <c r="ODH67" s="120"/>
      <c r="ODI67" s="120"/>
      <c r="ODJ67" s="120"/>
      <c r="ODK67" s="120"/>
      <c r="ODL67" s="120"/>
      <c r="ODM67" s="120"/>
      <c r="ODN67" s="120"/>
      <c r="ODO67" s="120"/>
      <c r="ODP67" s="120"/>
      <c r="ODQ67" s="120"/>
      <c r="ODR67" s="120"/>
      <c r="ODS67" s="120"/>
      <c r="ODT67" s="120"/>
      <c r="ODU67" s="120"/>
      <c r="ODV67" s="120"/>
      <c r="ODW67" s="120"/>
      <c r="ODX67" s="120"/>
      <c r="ODY67" s="120"/>
      <c r="ODZ67" s="120"/>
      <c r="OEA67" s="120"/>
      <c r="OEB67" s="120"/>
      <c r="OEC67" s="120"/>
      <c r="OED67" s="120"/>
      <c r="OEE67" s="120"/>
      <c r="OEF67" s="120"/>
      <c r="OEG67" s="120"/>
      <c r="OEH67" s="120"/>
      <c r="OEI67" s="120"/>
      <c r="OEJ67" s="120"/>
      <c r="OEK67" s="120"/>
      <c r="OEL67" s="120"/>
      <c r="OEM67" s="120"/>
      <c r="OEN67" s="120"/>
      <c r="OEO67" s="120"/>
      <c r="OEP67" s="120"/>
      <c r="OEQ67" s="120"/>
      <c r="OER67" s="120"/>
      <c r="OES67" s="120"/>
      <c r="OET67" s="120"/>
      <c r="OEU67" s="120"/>
      <c r="OEV67" s="120"/>
      <c r="OEW67" s="120"/>
      <c r="OEX67" s="120"/>
      <c r="OEY67" s="120"/>
      <c r="OEZ67" s="120"/>
      <c r="OFA67" s="120"/>
      <c r="OFB67" s="120"/>
      <c r="OFC67" s="120"/>
      <c r="OFD67" s="120"/>
      <c r="OFE67" s="120"/>
      <c r="OFF67" s="120"/>
      <c r="OFG67" s="120"/>
      <c r="OFH67" s="120"/>
      <c r="OFI67" s="120"/>
      <c r="OFJ67" s="120"/>
      <c r="OFK67" s="120"/>
      <c r="OFL67" s="120"/>
      <c r="OFM67" s="120"/>
      <c r="OFN67" s="120"/>
      <c r="OFO67" s="120"/>
      <c r="OFP67" s="120"/>
      <c r="OFQ67" s="120"/>
      <c r="OFR67" s="120"/>
      <c r="OFS67" s="120"/>
      <c r="OFT67" s="120"/>
      <c r="OFU67" s="120"/>
      <c r="OFV67" s="120"/>
      <c r="OFW67" s="120"/>
      <c r="OFX67" s="120"/>
      <c r="OFY67" s="120"/>
      <c r="OFZ67" s="120"/>
      <c r="OGA67" s="120"/>
      <c r="OGB67" s="120"/>
      <c r="OGC67" s="120"/>
      <c r="OGD67" s="120"/>
      <c r="OGE67" s="120"/>
      <c r="OGF67" s="120"/>
      <c r="OGG67" s="120"/>
      <c r="OGH67" s="120"/>
      <c r="OGI67" s="120"/>
      <c r="OGJ67" s="120"/>
      <c r="OGK67" s="120"/>
      <c r="OGL67" s="120"/>
      <c r="OGM67" s="120"/>
      <c r="OGN67" s="120"/>
      <c r="OGO67" s="120"/>
      <c r="OGP67" s="120"/>
      <c r="OGQ67" s="120"/>
      <c r="OGR67" s="120"/>
      <c r="OGS67" s="120"/>
      <c r="OGT67" s="120"/>
      <c r="OGU67" s="120"/>
      <c r="OGV67" s="120"/>
      <c r="OGW67" s="120"/>
      <c r="OGX67" s="120"/>
      <c r="OGY67" s="120"/>
      <c r="OGZ67" s="120"/>
      <c r="OHA67" s="120"/>
      <c r="OHB67" s="120"/>
      <c r="OHC67" s="120"/>
      <c r="OHD67" s="120"/>
      <c r="OHE67" s="120"/>
      <c r="OHF67" s="120"/>
      <c r="OHG67" s="120"/>
      <c r="OHH67" s="120"/>
      <c r="OHI67" s="120"/>
      <c r="OHJ67" s="120"/>
      <c r="OHK67" s="120"/>
      <c r="OHL67" s="120"/>
      <c r="OHM67" s="120"/>
      <c r="OHN67" s="120"/>
      <c r="OHO67" s="120"/>
      <c r="OHP67" s="120"/>
      <c r="OHQ67" s="120"/>
      <c r="OHR67" s="120"/>
      <c r="OHS67" s="120"/>
      <c r="OHT67" s="120"/>
      <c r="OHU67" s="120"/>
      <c r="OHV67" s="120"/>
      <c r="OHW67" s="120"/>
      <c r="OHX67" s="120"/>
      <c r="OHY67" s="120"/>
      <c r="OHZ67" s="120"/>
      <c r="OIA67" s="120"/>
      <c r="OIB67" s="120"/>
      <c r="OIC67" s="120"/>
      <c r="OID67" s="120"/>
      <c r="OIE67" s="120"/>
      <c r="OIF67" s="120"/>
      <c r="OIG67" s="120"/>
      <c r="OIH67" s="120"/>
      <c r="OII67" s="120"/>
      <c r="OIJ67" s="120"/>
      <c r="OIK67" s="120"/>
      <c r="OIL67" s="120"/>
      <c r="OIM67" s="120"/>
      <c r="OIN67" s="120"/>
      <c r="OIO67" s="120"/>
      <c r="OIP67" s="120"/>
      <c r="OIQ67" s="120"/>
      <c r="OIR67" s="120"/>
      <c r="OIS67" s="120"/>
      <c r="OIT67" s="120"/>
      <c r="OIU67" s="120"/>
      <c r="OIV67" s="120"/>
      <c r="OIW67" s="120"/>
      <c r="OIX67" s="120"/>
      <c r="OIY67" s="120"/>
      <c r="OIZ67" s="120"/>
      <c r="OJA67" s="120"/>
      <c r="OJB67" s="120"/>
      <c r="OJC67" s="120"/>
      <c r="OJD67" s="120"/>
      <c r="OJE67" s="120"/>
      <c r="OJF67" s="120"/>
      <c r="OJG67" s="120"/>
      <c r="OJH67" s="120"/>
      <c r="OJI67" s="120"/>
      <c r="OJJ67" s="120"/>
      <c r="OJK67" s="120"/>
      <c r="OJL67" s="120"/>
      <c r="OJM67" s="120"/>
      <c r="OJN67" s="120"/>
      <c r="OJO67" s="120"/>
      <c r="OJP67" s="120"/>
      <c r="OJQ67" s="120"/>
      <c r="OJR67" s="120"/>
      <c r="OJS67" s="120"/>
      <c r="OJT67" s="120"/>
      <c r="OJU67" s="120"/>
      <c r="OJV67" s="120"/>
      <c r="OJW67" s="120"/>
      <c r="OJX67" s="120"/>
      <c r="OJY67" s="120"/>
      <c r="OJZ67" s="120"/>
      <c r="OKA67" s="120"/>
      <c r="OKB67" s="120"/>
      <c r="OKC67" s="120"/>
      <c r="OKD67" s="120"/>
      <c r="OKE67" s="120"/>
      <c r="OKF67" s="120"/>
      <c r="OKG67" s="120"/>
      <c r="OKH67" s="120"/>
      <c r="OKI67" s="120"/>
      <c r="OKJ67" s="120"/>
      <c r="OKK67" s="120"/>
      <c r="OKL67" s="120"/>
      <c r="OKM67" s="120"/>
      <c r="OKN67" s="120"/>
      <c r="OKO67" s="120"/>
      <c r="OKP67" s="120"/>
      <c r="OKQ67" s="120"/>
      <c r="OKR67" s="120"/>
      <c r="OKS67" s="120"/>
      <c r="OKT67" s="120"/>
      <c r="OKU67" s="120"/>
      <c r="OKV67" s="120"/>
      <c r="OKW67" s="120"/>
      <c r="OKX67" s="120"/>
      <c r="OKY67" s="120"/>
      <c r="OKZ67" s="120"/>
      <c r="OLA67" s="120"/>
      <c r="OLB67" s="120"/>
      <c r="OLC67" s="120"/>
      <c r="OLD67" s="120"/>
      <c r="OLE67" s="120"/>
      <c r="OLF67" s="120"/>
      <c r="OLG67" s="120"/>
      <c r="OLH67" s="120"/>
      <c r="OLI67" s="120"/>
      <c r="OLJ67" s="120"/>
      <c r="OLK67" s="120"/>
      <c r="OLL67" s="120"/>
      <c r="OLM67" s="120"/>
      <c r="OLN67" s="120"/>
      <c r="OLO67" s="120"/>
      <c r="OLP67" s="120"/>
      <c r="OLQ67" s="120"/>
      <c r="OLR67" s="120"/>
      <c r="OLS67" s="120"/>
      <c r="OLT67" s="120"/>
      <c r="OLU67" s="120"/>
      <c r="OLV67" s="120"/>
      <c r="OLW67" s="120"/>
      <c r="OLX67" s="120"/>
      <c r="OLY67" s="120"/>
      <c r="OLZ67" s="120"/>
      <c r="OMA67" s="120"/>
      <c r="OMB67" s="120"/>
      <c r="OMC67" s="120"/>
      <c r="OMD67" s="120"/>
      <c r="OME67" s="120"/>
      <c r="OMF67" s="120"/>
      <c r="OMG67" s="120"/>
      <c r="OMH67" s="120"/>
      <c r="OMI67" s="120"/>
      <c r="OMJ67" s="120"/>
      <c r="OMK67" s="120"/>
      <c r="OML67" s="120"/>
      <c r="OMM67" s="120"/>
      <c r="OMN67" s="120"/>
      <c r="OMO67" s="120"/>
      <c r="OMP67" s="120"/>
      <c r="OMQ67" s="120"/>
      <c r="OMR67" s="120"/>
      <c r="OMS67" s="120"/>
      <c r="OMT67" s="120"/>
      <c r="OMU67" s="120"/>
      <c r="OMV67" s="120"/>
      <c r="OMW67" s="120"/>
      <c r="OMX67" s="120"/>
      <c r="OMY67" s="120"/>
      <c r="OMZ67" s="120"/>
      <c r="ONA67" s="120"/>
      <c r="ONB67" s="120"/>
      <c r="ONC67" s="120"/>
      <c r="OND67" s="120"/>
      <c r="ONE67" s="120"/>
      <c r="ONF67" s="120"/>
      <c r="ONG67" s="120"/>
      <c r="ONH67" s="120"/>
      <c r="ONI67" s="120"/>
      <c r="ONJ67" s="120"/>
      <c r="ONK67" s="120"/>
      <c r="ONL67" s="120"/>
      <c r="ONM67" s="120"/>
      <c r="ONN67" s="120"/>
      <c r="ONO67" s="120"/>
      <c r="ONP67" s="120"/>
      <c r="ONQ67" s="120"/>
      <c r="ONR67" s="120"/>
      <c r="ONS67" s="120"/>
      <c r="ONT67" s="120"/>
      <c r="ONU67" s="120"/>
      <c r="ONV67" s="120"/>
      <c r="ONW67" s="120"/>
      <c r="ONX67" s="120"/>
      <c r="ONY67" s="120"/>
      <c r="ONZ67" s="120"/>
      <c r="OOA67" s="120"/>
      <c r="OOB67" s="120"/>
      <c r="OOC67" s="120"/>
      <c r="OOD67" s="120"/>
      <c r="OOE67" s="120"/>
      <c r="OOF67" s="120"/>
      <c r="OOG67" s="120"/>
      <c r="OOH67" s="120"/>
      <c r="OOI67" s="120"/>
      <c r="OOJ67" s="120"/>
      <c r="OOK67" s="120"/>
      <c r="OOL67" s="120"/>
      <c r="OOM67" s="120"/>
      <c r="OON67" s="120"/>
      <c r="OOO67" s="120"/>
      <c r="OOP67" s="120"/>
      <c r="OOQ67" s="120"/>
      <c r="OOR67" s="120"/>
      <c r="OOS67" s="120"/>
      <c r="OOT67" s="120"/>
      <c r="OOU67" s="120"/>
      <c r="OOV67" s="120"/>
      <c r="OOW67" s="120"/>
      <c r="OOX67" s="120"/>
      <c r="OOY67" s="120"/>
      <c r="OOZ67" s="120"/>
      <c r="OPA67" s="120"/>
      <c r="OPB67" s="120"/>
      <c r="OPC67" s="120"/>
      <c r="OPD67" s="120"/>
      <c r="OPE67" s="120"/>
      <c r="OPF67" s="120"/>
      <c r="OPG67" s="120"/>
      <c r="OPH67" s="120"/>
      <c r="OPI67" s="120"/>
      <c r="OPJ67" s="120"/>
      <c r="OPK67" s="120"/>
      <c r="OPL67" s="120"/>
      <c r="OPM67" s="120"/>
      <c r="OPN67" s="120"/>
      <c r="OPO67" s="120"/>
      <c r="OPP67" s="120"/>
      <c r="OPQ67" s="120"/>
      <c r="OPR67" s="120"/>
      <c r="OPS67" s="120"/>
      <c r="OPT67" s="120"/>
      <c r="OPU67" s="120"/>
      <c r="OPV67" s="120"/>
      <c r="OPW67" s="120"/>
      <c r="OPX67" s="120"/>
      <c r="OPY67" s="120"/>
      <c r="OPZ67" s="120"/>
      <c r="OQA67" s="120"/>
      <c r="OQB67" s="120"/>
      <c r="OQC67" s="120"/>
      <c r="OQD67" s="120"/>
      <c r="OQE67" s="120"/>
      <c r="OQF67" s="120"/>
      <c r="OQG67" s="120"/>
      <c r="OQH67" s="120"/>
      <c r="OQI67" s="120"/>
      <c r="OQJ67" s="120"/>
      <c r="OQK67" s="120"/>
      <c r="OQL67" s="120"/>
      <c r="OQM67" s="120"/>
      <c r="OQN67" s="120"/>
      <c r="OQO67" s="120"/>
      <c r="OQP67" s="120"/>
      <c r="OQQ67" s="120"/>
      <c r="OQR67" s="120"/>
      <c r="OQS67" s="120"/>
      <c r="OQT67" s="120"/>
      <c r="OQU67" s="120"/>
      <c r="OQV67" s="120"/>
      <c r="OQW67" s="120"/>
      <c r="OQX67" s="120"/>
      <c r="OQY67" s="120"/>
      <c r="OQZ67" s="120"/>
      <c r="ORA67" s="120"/>
      <c r="ORB67" s="120"/>
      <c r="ORC67" s="120"/>
      <c r="ORD67" s="120"/>
      <c r="ORE67" s="120"/>
      <c r="ORF67" s="120"/>
      <c r="ORG67" s="120"/>
      <c r="ORH67" s="120"/>
      <c r="ORI67" s="120"/>
      <c r="ORJ67" s="120"/>
      <c r="ORK67" s="120"/>
      <c r="ORL67" s="120"/>
      <c r="ORM67" s="120"/>
      <c r="ORN67" s="120"/>
      <c r="ORO67" s="120"/>
      <c r="ORP67" s="120"/>
      <c r="ORQ67" s="120"/>
      <c r="ORR67" s="120"/>
      <c r="ORS67" s="120"/>
      <c r="ORT67" s="120"/>
      <c r="ORU67" s="120"/>
      <c r="ORV67" s="120"/>
      <c r="ORW67" s="120"/>
      <c r="ORX67" s="120"/>
      <c r="ORY67" s="120"/>
      <c r="ORZ67" s="120"/>
      <c r="OSA67" s="120"/>
      <c r="OSB67" s="120"/>
      <c r="OSC67" s="120"/>
      <c r="OSD67" s="120"/>
      <c r="OSE67" s="120"/>
      <c r="OSF67" s="120"/>
      <c r="OSG67" s="120"/>
      <c r="OSH67" s="120"/>
      <c r="OSI67" s="120"/>
      <c r="OSJ67" s="120"/>
      <c r="OSK67" s="120"/>
      <c r="OSL67" s="120"/>
      <c r="OSM67" s="120"/>
      <c r="OSN67" s="120"/>
      <c r="OSO67" s="120"/>
      <c r="OSP67" s="120"/>
      <c r="OSQ67" s="120"/>
      <c r="OSR67" s="120"/>
      <c r="OSS67" s="120"/>
      <c r="OST67" s="120"/>
      <c r="OSU67" s="120"/>
      <c r="OSV67" s="120"/>
      <c r="OSW67" s="120"/>
      <c r="OSX67" s="120"/>
      <c r="OSY67" s="120"/>
      <c r="OSZ67" s="120"/>
      <c r="OTA67" s="120"/>
      <c r="OTB67" s="120"/>
      <c r="OTC67" s="120"/>
      <c r="OTD67" s="120"/>
      <c r="OTE67" s="120"/>
      <c r="OTF67" s="120"/>
      <c r="OTG67" s="120"/>
      <c r="OTH67" s="120"/>
      <c r="OTI67" s="120"/>
      <c r="OTJ67" s="120"/>
      <c r="OTK67" s="120"/>
      <c r="OTL67" s="120"/>
      <c r="OTM67" s="120"/>
      <c r="OTN67" s="120"/>
      <c r="OTO67" s="120"/>
      <c r="OTP67" s="120"/>
      <c r="OTQ67" s="120"/>
      <c r="OTR67" s="120"/>
      <c r="OTS67" s="120"/>
      <c r="OTT67" s="120"/>
      <c r="OTU67" s="120"/>
      <c r="OTV67" s="120"/>
      <c r="OTW67" s="120"/>
      <c r="OTX67" s="120"/>
      <c r="OTY67" s="120"/>
      <c r="OTZ67" s="120"/>
      <c r="OUA67" s="120"/>
      <c r="OUB67" s="120"/>
      <c r="OUC67" s="120"/>
      <c r="OUD67" s="120"/>
      <c r="OUE67" s="120"/>
      <c r="OUF67" s="120"/>
      <c r="OUG67" s="120"/>
      <c r="OUH67" s="120"/>
      <c r="OUI67" s="120"/>
      <c r="OUJ67" s="120"/>
      <c r="OUK67" s="120"/>
      <c r="OUL67" s="120"/>
      <c r="OUM67" s="120"/>
      <c r="OUN67" s="120"/>
      <c r="OUO67" s="120"/>
      <c r="OUP67" s="120"/>
      <c r="OUQ67" s="120"/>
      <c r="OUR67" s="120"/>
      <c r="OUS67" s="120"/>
      <c r="OUT67" s="120"/>
      <c r="OUU67" s="120"/>
      <c r="OUV67" s="120"/>
      <c r="OUW67" s="120"/>
      <c r="OUX67" s="120"/>
      <c r="OUY67" s="120"/>
      <c r="OUZ67" s="120"/>
      <c r="OVA67" s="120"/>
      <c r="OVB67" s="120"/>
      <c r="OVC67" s="120"/>
      <c r="OVD67" s="120"/>
      <c r="OVE67" s="120"/>
      <c r="OVF67" s="120"/>
      <c r="OVG67" s="120"/>
      <c r="OVH67" s="120"/>
      <c r="OVI67" s="120"/>
      <c r="OVJ67" s="120"/>
      <c r="OVK67" s="120"/>
      <c r="OVL67" s="120"/>
      <c r="OVM67" s="120"/>
      <c r="OVN67" s="120"/>
      <c r="OVO67" s="120"/>
      <c r="OVP67" s="120"/>
      <c r="OVQ67" s="120"/>
      <c r="OVR67" s="120"/>
      <c r="OVS67" s="120"/>
      <c r="OVT67" s="120"/>
      <c r="OVU67" s="120"/>
      <c r="OVV67" s="120"/>
      <c r="OVW67" s="120"/>
      <c r="OVX67" s="120"/>
      <c r="OVY67" s="120"/>
      <c r="OVZ67" s="120"/>
      <c r="OWA67" s="120"/>
      <c r="OWB67" s="120"/>
      <c r="OWC67" s="120"/>
      <c r="OWD67" s="120"/>
      <c r="OWE67" s="120"/>
      <c r="OWF67" s="120"/>
      <c r="OWG67" s="120"/>
      <c r="OWH67" s="120"/>
      <c r="OWI67" s="120"/>
      <c r="OWJ67" s="120"/>
      <c r="OWK67" s="120"/>
      <c r="OWL67" s="120"/>
      <c r="OWM67" s="120"/>
      <c r="OWN67" s="120"/>
      <c r="OWO67" s="120"/>
      <c r="OWP67" s="120"/>
      <c r="OWQ67" s="120"/>
      <c r="OWR67" s="120"/>
      <c r="OWS67" s="120"/>
      <c r="OWT67" s="120"/>
      <c r="OWU67" s="120"/>
      <c r="OWV67" s="120"/>
      <c r="OWW67" s="120"/>
      <c r="OWX67" s="120"/>
      <c r="OWY67" s="120"/>
      <c r="OWZ67" s="120"/>
      <c r="OXA67" s="120"/>
      <c r="OXB67" s="120"/>
      <c r="OXC67" s="120"/>
      <c r="OXD67" s="120"/>
      <c r="OXE67" s="120"/>
      <c r="OXF67" s="120"/>
      <c r="OXG67" s="120"/>
      <c r="OXH67" s="120"/>
      <c r="OXI67" s="120"/>
      <c r="OXJ67" s="120"/>
      <c r="OXK67" s="120"/>
      <c r="OXL67" s="120"/>
      <c r="OXM67" s="120"/>
      <c r="OXN67" s="120"/>
      <c r="OXO67" s="120"/>
      <c r="OXP67" s="120"/>
      <c r="OXQ67" s="120"/>
      <c r="OXR67" s="120"/>
      <c r="OXS67" s="120"/>
      <c r="OXT67" s="120"/>
      <c r="OXU67" s="120"/>
      <c r="OXV67" s="120"/>
      <c r="OXW67" s="120"/>
      <c r="OXX67" s="120"/>
      <c r="OXY67" s="120"/>
      <c r="OXZ67" s="120"/>
      <c r="OYA67" s="120"/>
      <c r="OYB67" s="120"/>
      <c r="OYC67" s="120"/>
      <c r="OYD67" s="120"/>
      <c r="OYE67" s="120"/>
      <c r="OYF67" s="120"/>
      <c r="OYG67" s="120"/>
      <c r="OYH67" s="120"/>
      <c r="OYI67" s="120"/>
      <c r="OYJ67" s="120"/>
      <c r="OYK67" s="120"/>
      <c r="OYL67" s="120"/>
      <c r="OYM67" s="120"/>
      <c r="OYN67" s="120"/>
      <c r="OYO67" s="120"/>
      <c r="OYP67" s="120"/>
      <c r="OYQ67" s="120"/>
      <c r="OYR67" s="120"/>
      <c r="OYS67" s="120"/>
      <c r="OYT67" s="120"/>
      <c r="OYU67" s="120"/>
      <c r="OYV67" s="120"/>
      <c r="OYW67" s="120"/>
      <c r="OYX67" s="120"/>
      <c r="OYY67" s="120"/>
      <c r="OYZ67" s="120"/>
      <c r="OZA67" s="120"/>
      <c r="OZB67" s="120"/>
      <c r="OZC67" s="120"/>
      <c r="OZD67" s="120"/>
      <c r="OZE67" s="120"/>
      <c r="OZF67" s="120"/>
      <c r="OZG67" s="120"/>
      <c r="OZH67" s="120"/>
      <c r="OZI67" s="120"/>
      <c r="OZJ67" s="120"/>
      <c r="OZK67" s="120"/>
      <c r="OZL67" s="120"/>
      <c r="OZM67" s="120"/>
      <c r="OZN67" s="120"/>
      <c r="OZO67" s="120"/>
      <c r="OZP67" s="120"/>
      <c r="OZQ67" s="120"/>
      <c r="OZR67" s="120"/>
      <c r="OZS67" s="120"/>
      <c r="OZT67" s="120"/>
      <c r="OZU67" s="120"/>
      <c r="OZV67" s="120"/>
      <c r="OZW67" s="120"/>
      <c r="OZX67" s="120"/>
      <c r="OZY67" s="120"/>
      <c r="OZZ67" s="120"/>
      <c r="PAA67" s="120"/>
      <c r="PAB67" s="120"/>
      <c r="PAC67" s="120"/>
      <c r="PAD67" s="120"/>
      <c r="PAE67" s="120"/>
      <c r="PAF67" s="120"/>
      <c r="PAG67" s="120"/>
      <c r="PAH67" s="120"/>
      <c r="PAI67" s="120"/>
      <c r="PAJ67" s="120"/>
      <c r="PAK67" s="120"/>
      <c r="PAL67" s="120"/>
      <c r="PAM67" s="120"/>
      <c r="PAN67" s="120"/>
      <c r="PAO67" s="120"/>
      <c r="PAP67" s="120"/>
      <c r="PAQ67" s="120"/>
      <c r="PAR67" s="120"/>
      <c r="PAS67" s="120"/>
      <c r="PAT67" s="120"/>
      <c r="PAU67" s="120"/>
      <c r="PAV67" s="120"/>
      <c r="PAW67" s="120"/>
      <c r="PAX67" s="120"/>
      <c r="PAY67" s="120"/>
      <c r="PAZ67" s="120"/>
      <c r="PBA67" s="120"/>
      <c r="PBB67" s="120"/>
      <c r="PBC67" s="120"/>
      <c r="PBD67" s="120"/>
      <c r="PBE67" s="120"/>
      <c r="PBF67" s="120"/>
      <c r="PBG67" s="120"/>
      <c r="PBH67" s="120"/>
      <c r="PBI67" s="120"/>
      <c r="PBJ67" s="120"/>
      <c r="PBK67" s="120"/>
      <c r="PBL67" s="120"/>
      <c r="PBM67" s="120"/>
      <c r="PBN67" s="120"/>
      <c r="PBO67" s="120"/>
      <c r="PBP67" s="120"/>
      <c r="PBQ67" s="120"/>
      <c r="PBR67" s="120"/>
      <c r="PBS67" s="120"/>
      <c r="PBT67" s="120"/>
      <c r="PBU67" s="120"/>
      <c r="PBV67" s="120"/>
      <c r="PBW67" s="120"/>
      <c r="PBX67" s="120"/>
      <c r="PBY67" s="120"/>
      <c r="PBZ67" s="120"/>
      <c r="PCA67" s="120"/>
      <c r="PCB67" s="120"/>
      <c r="PCC67" s="120"/>
      <c r="PCD67" s="120"/>
      <c r="PCE67" s="120"/>
      <c r="PCF67" s="120"/>
      <c r="PCG67" s="120"/>
      <c r="PCH67" s="120"/>
      <c r="PCI67" s="120"/>
      <c r="PCJ67" s="120"/>
      <c r="PCK67" s="120"/>
      <c r="PCL67" s="120"/>
      <c r="PCM67" s="120"/>
      <c r="PCN67" s="120"/>
      <c r="PCO67" s="120"/>
      <c r="PCP67" s="120"/>
      <c r="PCQ67" s="120"/>
      <c r="PCR67" s="120"/>
      <c r="PCS67" s="120"/>
      <c r="PCT67" s="120"/>
      <c r="PCU67" s="120"/>
      <c r="PCV67" s="120"/>
      <c r="PCW67" s="120"/>
      <c r="PCX67" s="120"/>
      <c r="PCY67" s="120"/>
      <c r="PCZ67" s="120"/>
      <c r="PDA67" s="120"/>
      <c r="PDB67" s="120"/>
      <c r="PDC67" s="120"/>
      <c r="PDD67" s="120"/>
      <c r="PDE67" s="120"/>
      <c r="PDF67" s="120"/>
      <c r="PDG67" s="120"/>
      <c r="PDH67" s="120"/>
      <c r="PDI67" s="120"/>
      <c r="PDJ67" s="120"/>
      <c r="PDK67" s="120"/>
      <c r="PDL67" s="120"/>
      <c r="PDM67" s="120"/>
      <c r="PDN67" s="120"/>
      <c r="PDO67" s="120"/>
      <c r="PDP67" s="120"/>
      <c r="PDQ67" s="120"/>
      <c r="PDR67" s="120"/>
      <c r="PDS67" s="120"/>
      <c r="PDT67" s="120"/>
      <c r="PDU67" s="120"/>
      <c r="PDV67" s="120"/>
      <c r="PDW67" s="120"/>
      <c r="PDX67" s="120"/>
      <c r="PDY67" s="120"/>
      <c r="PDZ67" s="120"/>
      <c r="PEA67" s="120"/>
      <c r="PEB67" s="120"/>
      <c r="PEC67" s="120"/>
      <c r="PED67" s="120"/>
      <c r="PEE67" s="120"/>
      <c r="PEF67" s="120"/>
      <c r="PEG67" s="120"/>
      <c r="PEH67" s="120"/>
      <c r="PEI67" s="120"/>
      <c r="PEJ67" s="120"/>
      <c r="PEK67" s="120"/>
      <c r="PEL67" s="120"/>
      <c r="PEM67" s="120"/>
      <c r="PEN67" s="120"/>
      <c r="PEO67" s="120"/>
      <c r="PEP67" s="120"/>
      <c r="PEQ67" s="120"/>
      <c r="PER67" s="120"/>
      <c r="PES67" s="120"/>
      <c r="PET67" s="120"/>
      <c r="PEU67" s="120"/>
      <c r="PEV67" s="120"/>
      <c r="PEW67" s="120"/>
      <c r="PEX67" s="120"/>
      <c r="PEY67" s="120"/>
      <c r="PEZ67" s="120"/>
      <c r="PFA67" s="120"/>
      <c r="PFB67" s="120"/>
      <c r="PFC67" s="120"/>
      <c r="PFD67" s="120"/>
      <c r="PFE67" s="120"/>
      <c r="PFF67" s="120"/>
      <c r="PFG67" s="120"/>
      <c r="PFH67" s="120"/>
      <c r="PFI67" s="120"/>
      <c r="PFJ67" s="120"/>
      <c r="PFK67" s="120"/>
      <c r="PFL67" s="120"/>
      <c r="PFM67" s="120"/>
      <c r="PFN67" s="120"/>
      <c r="PFO67" s="120"/>
      <c r="PFP67" s="120"/>
      <c r="PFQ67" s="120"/>
      <c r="PFR67" s="120"/>
      <c r="PFS67" s="120"/>
      <c r="PFT67" s="120"/>
      <c r="PFU67" s="120"/>
      <c r="PFV67" s="120"/>
      <c r="PFW67" s="120"/>
      <c r="PFX67" s="120"/>
      <c r="PFY67" s="120"/>
      <c r="PFZ67" s="120"/>
      <c r="PGA67" s="120"/>
      <c r="PGB67" s="120"/>
      <c r="PGC67" s="120"/>
      <c r="PGD67" s="120"/>
      <c r="PGE67" s="120"/>
      <c r="PGF67" s="120"/>
      <c r="PGG67" s="120"/>
      <c r="PGH67" s="120"/>
      <c r="PGI67" s="120"/>
      <c r="PGJ67" s="120"/>
      <c r="PGK67" s="120"/>
      <c r="PGL67" s="120"/>
      <c r="PGM67" s="120"/>
      <c r="PGN67" s="120"/>
      <c r="PGO67" s="120"/>
      <c r="PGP67" s="120"/>
      <c r="PGQ67" s="120"/>
      <c r="PGR67" s="120"/>
      <c r="PGS67" s="120"/>
      <c r="PGT67" s="120"/>
      <c r="PGU67" s="120"/>
      <c r="PGV67" s="120"/>
      <c r="PGW67" s="120"/>
      <c r="PGX67" s="120"/>
      <c r="PGY67" s="120"/>
      <c r="PGZ67" s="120"/>
      <c r="PHA67" s="120"/>
      <c r="PHB67" s="120"/>
      <c r="PHC67" s="120"/>
      <c r="PHD67" s="120"/>
      <c r="PHE67" s="120"/>
      <c r="PHF67" s="120"/>
      <c r="PHG67" s="120"/>
      <c r="PHH67" s="120"/>
      <c r="PHI67" s="120"/>
      <c r="PHJ67" s="120"/>
      <c r="PHK67" s="120"/>
      <c r="PHL67" s="120"/>
      <c r="PHM67" s="120"/>
      <c r="PHN67" s="120"/>
      <c r="PHO67" s="120"/>
      <c r="PHP67" s="120"/>
      <c r="PHQ67" s="120"/>
      <c r="PHR67" s="120"/>
      <c r="PHS67" s="120"/>
      <c r="PHT67" s="120"/>
      <c r="PHU67" s="120"/>
      <c r="PHV67" s="120"/>
      <c r="PHW67" s="120"/>
      <c r="PHX67" s="120"/>
      <c r="PHY67" s="120"/>
      <c r="PHZ67" s="120"/>
      <c r="PIA67" s="120"/>
      <c r="PIB67" s="120"/>
      <c r="PIC67" s="120"/>
      <c r="PID67" s="120"/>
      <c r="PIE67" s="120"/>
      <c r="PIF67" s="120"/>
      <c r="PIG67" s="120"/>
      <c r="PIH67" s="120"/>
      <c r="PII67" s="120"/>
      <c r="PIJ67" s="120"/>
      <c r="PIK67" s="120"/>
      <c r="PIL67" s="120"/>
      <c r="PIM67" s="120"/>
      <c r="PIN67" s="120"/>
      <c r="PIO67" s="120"/>
      <c r="PIP67" s="120"/>
      <c r="PIQ67" s="120"/>
      <c r="PIR67" s="120"/>
      <c r="PIS67" s="120"/>
      <c r="PIT67" s="120"/>
      <c r="PIU67" s="120"/>
      <c r="PIV67" s="120"/>
      <c r="PIW67" s="120"/>
      <c r="PIX67" s="120"/>
      <c r="PIY67" s="120"/>
      <c r="PIZ67" s="120"/>
      <c r="PJA67" s="120"/>
      <c r="PJB67" s="120"/>
      <c r="PJC67" s="120"/>
      <c r="PJD67" s="120"/>
      <c r="PJE67" s="120"/>
      <c r="PJF67" s="120"/>
      <c r="PJG67" s="120"/>
      <c r="PJH67" s="120"/>
      <c r="PJI67" s="120"/>
      <c r="PJJ67" s="120"/>
      <c r="PJK67" s="120"/>
      <c r="PJL67" s="120"/>
      <c r="PJM67" s="120"/>
      <c r="PJN67" s="120"/>
      <c r="PJO67" s="120"/>
      <c r="PJP67" s="120"/>
      <c r="PJQ67" s="120"/>
      <c r="PJR67" s="120"/>
      <c r="PJS67" s="120"/>
      <c r="PJT67" s="120"/>
      <c r="PJU67" s="120"/>
      <c r="PJV67" s="120"/>
      <c r="PJW67" s="120"/>
      <c r="PJX67" s="120"/>
      <c r="PJY67" s="120"/>
      <c r="PJZ67" s="120"/>
      <c r="PKA67" s="120"/>
      <c r="PKB67" s="120"/>
      <c r="PKC67" s="120"/>
      <c r="PKD67" s="120"/>
      <c r="PKE67" s="120"/>
      <c r="PKF67" s="120"/>
      <c r="PKG67" s="120"/>
      <c r="PKH67" s="120"/>
      <c r="PKI67" s="120"/>
      <c r="PKJ67" s="120"/>
      <c r="PKK67" s="120"/>
      <c r="PKL67" s="120"/>
      <c r="PKM67" s="120"/>
      <c r="PKN67" s="120"/>
      <c r="PKO67" s="120"/>
      <c r="PKP67" s="120"/>
      <c r="PKQ67" s="120"/>
      <c r="PKR67" s="120"/>
      <c r="PKS67" s="120"/>
      <c r="PKT67" s="120"/>
      <c r="PKU67" s="120"/>
      <c r="PKV67" s="120"/>
      <c r="PKW67" s="120"/>
      <c r="PKX67" s="120"/>
      <c r="PKY67" s="120"/>
      <c r="PKZ67" s="120"/>
      <c r="PLA67" s="120"/>
      <c r="PLB67" s="120"/>
      <c r="PLC67" s="120"/>
      <c r="PLD67" s="120"/>
      <c r="PLE67" s="120"/>
      <c r="PLF67" s="120"/>
      <c r="PLG67" s="120"/>
      <c r="PLH67" s="120"/>
      <c r="PLI67" s="120"/>
      <c r="PLJ67" s="120"/>
      <c r="PLK67" s="120"/>
      <c r="PLL67" s="120"/>
      <c r="PLM67" s="120"/>
      <c r="PLN67" s="120"/>
      <c r="PLO67" s="120"/>
      <c r="PLP67" s="120"/>
      <c r="PLQ67" s="120"/>
      <c r="PLR67" s="120"/>
      <c r="PLS67" s="120"/>
      <c r="PLT67" s="120"/>
      <c r="PLU67" s="120"/>
      <c r="PLV67" s="120"/>
      <c r="PLW67" s="120"/>
      <c r="PLX67" s="120"/>
      <c r="PLY67" s="120"/>
      <c r="PLZ67" s="120"/>
      <c r="PMA67" s="120"/>
      <c r="PMB67" s="120"/>
      <c r="PMC67" s="120"/>
      <c r="PMD67" s="120"/>
      <c r="PME67" s="120"/>
      <c r="PMF67" s="120"/>
      <c r="PMG67" s="120"/>
      <c r="PMH67" s="120"/>
      <c r="PMI67" s="120"/>
      <c r="PMJ67" s="120"/>
      <c r="PMK67" s="120"/>
      <c r="PML67" s="120"/>
      <c r="PMM67" s="120"/>
      <c r="PMN67" s="120"/>
      <c r="PMO67" s="120"/>
      <c r="PMP67" s="120"/>
      <c r="PMQ67" s="120"/>
      <c r="PMR67" s="120"/>
      <c r="PMS67" s="120"/>
      <c r="PMT67" s="120"/>
      <c r="PMU67" s="120"/>
      <c r="PMV67" s="120"/>
      <c r="PMW67" s="120"/>
      <c r="PMX67" s="120"/>
      <c r="PMY67" s="120"/>
      <c r="PMZ67" s="120"/>
      <c r="PNA67" s="120"/>
      <c r="PNB67" s="120"/>
      <c r="PNC67" s="120"/>
      <c r="PND67" s="120"/>
      <c r="PNE67" s="120"/>
      <c r="PNF67" s="120"/>
      <c r="PNG67" s="120"/>
      <c r="PNH67" s="120"/>
      <c r="PNI67" s="120"/>
      <c r="PNJ67" s="120"/>
      <c r="PNK67" s="120"/>
      <c r="PNL67" s="120"/>
      <c r="PNM67" s="120"/>
      <c r="PNN67" s="120"/>
      <c r="PNO67" s="120"/>
      <c r="PNP67" s="120"/>
      <c r="PNQ67" s="120"/>
      <c r="PNR67" s="120"/>
      <c r="PNS67" s="120"/>
      <c r="PNT67" s="120"/>
      <c r="PNU67" s="120"/>
      <c r="PNV67" s="120"/>
      <c r="PNW67" s="120"/>
      <c r="PNX67" s="120"/>
      <c r="PNY67" s="120"/>
      <c r="PNZ67" s="120"/>
      <c r="POA67" s="120"/>
      <c r="POB67" s="120"/>
      <c r="POC67" s="120"/>
      <c r="POD67" s="120"/>
      <c r="POE67" s="120"/>
      <c r="POF67" s="120"/>
      <c r="POG67" s="120"/>
      <c r="POH67" s="120"/>
      <c r="POI67" s="120"/>
      <c r="POJ67" s="120"/>
      <c r="POK67" s="120"/>
      <c r="POL67" s="120"/>
      <c r="POM67" s="120"/>
      <c r="PON67" s="120"/>
      <c r="POO67" s="120"/>
      <c r="POP67" s="120"/>
      <c r="POQ67" s="120"/>
      <c r="POR67" s="120"/>
      <c r="POS67" s="120"/>
      <c r="POT67" s="120"/>
      <c r="POU67" s="120"/>
      <c r="POV67" s="120"/>
      <c r="POW67" s="120"/>
      <c r="POX67" s="120"/>
      <c r="POY67" s="120"/>
      <c r="POZ67" s="120"/>
      <c r="PPA67" s="120"/>
      <c r="PPB67" s="120"/>
      <c r="PPC67" s="120"/>
      <c r="PPD67" s="120"/>
      <c r="PPE67" s="120"/>
      <c r="PPF67" s="120"/>
      <c r="PPG67" s="120"/>
      <c r="PPH67" s="120"/>
      <c r="PPI67" s="120"/>
      <c r="PPJ67" s="120"/>
      <c r="PPK67" s="120"/>
      <c r="PPL67" s="120"/>
      <c r="PPM67" s="120"/>
      <c r="PPN67" s="120"/>
      <c r="PPO67" s="120"/>
      <c r="PPP67" s="120"/>
      <c r="PPQ67" s="120"/>
      <c r="PPR67" s="120"/>
      <c r="PPS67" s="120"/>
      <c r="PPT67" s="120"/>
      <c r="PPU67" s="120"/>
      <c r="PPV67" s="120"/>
      <c r="PPW67" s="120"/>
      <c r="PPX67" s="120"/>
      <c r="PPY67" s="120"/>
      <c r="PPZ67" s="120"/>
      <c r="PQA67" s="120"/>
      <c r="PQB67" s="120"/>
      <c r="PQC67" s="120"/>
      <c r="PQD67" s="120"/>
      <c r="PQE67" s="120"/>
      <c r="PQF67" s="120"/>
      <c r="PQG67" s="120"/>
      <c r="PQH67" s="120"/>
      <c r="PQI67" s="120"/>
      <c r="PQJ67" s="120"/>
      <c r="PQK67" s="120"/>
      <c r="PQL67" s="120"/>
      <c r="PQM67" s="120"/>
      <c r="PQN67" s="120"/>
      <c r="PQO67" s="120"/>
      <c r="PQP67" s="120"/>
      <c r="PQQ67" s="120"/>
      <c r="PQR67" s="120"/>
      <c r="PQS67" s="120"/>
      <c r="PQT67" s="120"/>
      <c r="PQU67" s="120"/>
      <c r="PQV67" s="120"/>
      <c r="PQW67" s="120"/>
      <c r="PQX67" s="120"/>
      <c r="PQY67" s="120"/>
      <c r="PQZ67" s="120"/>
      <c r="PRA67" s="120"/>
      <c r="PRB67" s="120"/>
      <c r="PRC67" s="120"/>
      <c r="PRD67" s="120"/>
      <c r="PRE67" s="120"/>
      <c r="PRF67" s="120"/>
      <c r="PRG67" s="120"/>
      <c r="PRH67" s="120"/>
      <c r="PRI67" s="120"/>
      <c r="PRJ67" s="120"/>
      <c r="PRK67" s="120"/>
      <c r="PRL67" s="120"/>
      <c r="PRM67" s="120"/>
      <c r="PRN67" s="120"/>
      <c r="PRO67" s="120"/>
      <c r="PRP67" s="120"/>
      <c r="PRQ67" s="120"/>
      <c r="PRR67" s="120"/>
      <c r="PRS67" s="120"/>
      <c r="PRT67" s="120"/>
      <c r="PRU67" s="120"/>
      <c r="PRV67" s="120"/>
      <c r="PRW67" s="120"/>
      <c r="PRX67" s="120"/>
      <c r="PRY67" s="120"/>
      <c r="PRZ67" s="120"/>
      <c r="PSA67" s="120"/>
      <c r="PSB67" s="120"/>
      <c r="PSC67" s="120"/>
      <c r="PSD67" s="120"/>
      <c r="PSE67" s="120"/>
      <c r="PSF67" s="120"/>
      <c r="PSG67" s="120"/>
      <c r="PSH67" s="120"/>
      <c r="PSI67" s="120"/>
      <c r="PSJ67" s="120"/>
      <c r="PSK67" s="120"/>
      <c r="PSL67" s="120"/>
      <c r="PSM67" s="120"/>
      <c r="PSN67" s="120"/>
      <c r="PSO67" s="120"/>
      <c r="PSP67" s="120"/>
      <c r="PSQ67" s="120"/>
      <c r="PSR67" s="120"/>
      <c r="PSS67" s="120"/>
      <c r="PST67" s="120"/>
      <c r="PSU67" s="120"/>
      <c r="PSV67" s="120"/>
      <c r="PSW67" s="120"/>
      <c r="PSX67" s="120"/>
      <c r="PSY67" s="120"/>
      <c r="PSZ67" s="120"/>
      <c r="PTA67" s="120"/>
      <c r="PTB67" s="120"/>
      <c r="PTC67" s="120"/>
      <c r="PTD67" s="120"/>
      <c r="PTE67" s="120"/>
      <c r="PTF67" s="120"/>
      <c r="PTG67" s="120"/>
      <c r="PTH67" s="120"/>
      <c r="PTI67" s="120"/>
      <c r="PTJ67" s="120"/>
      <c r="PTK67" s="120"/>
      <c r="PTL67" s="120"/>
      <c r="PTM67" s="120"/>
      <c r="PTN67" s="120"/>
      <c r="PTO67" s="120"/>
      <c r="PTP67" s="120"/>
      <c r="PTQ67" s="120"/>
      <c r="PTR67" s="120"/>
      <c r="PTS67" s="120"/>
      <c r="PTT67" s="120"/>
      <c r="PTU67" s="120"/>
      <c r="PTV67" s="120"/>
      <c r="PTW67" s="120"/>
      <c r="PTX67" s="120"/>
      <c r="PTY67" s="120"/>
      <c r="PTZ67" s="120"/>
      <c r="PUA67" s="120"/>
      <c r="PUB67" s="120"/>
      <c r="PUC67" s="120"/>
      <c r="PUD67" s="120"/>
      <c r="PUE67" s="120"/>
      <c r="PUF67" s="120"/>
      <c r="PUG67" s="120"/>
      <c r="PUH67" s="120"/>
      <c r="PUI67" s="120"/>
      <c r="PUJ67" s="120"/>
      <c r="PUK67" s="120"/>
      <c r="PUL67" s="120"/>
      <c r="PUM67" s="120"/>
      <c r="PUN67" s="120"/>
      <c r="PUO67" s="120"/>
      <c r="PUP67" s="120"/>
      <c r="PUQ67" s="120"/>
      <c r="PUR67" s="120"/>
      <c r="PUS67" s="120"/>
      <c r="PUT67" s="120"/>
      <c r="PUU67" s="120"/>
      <c r="PUV67" s="120"/>
      <c r="PUW67" s="120"/>
      <c r="PUX67" s="120"/>
      <c r="PUY67" s="120"/>
      <c r="PUZ67" s="120"/>
      <c r="PVA67" s="120"/>
      <c r="PVB67" s="120"/>
      <c r="PVC67" s="120"/>
      <c r="PVD67" s="120"/>
      <c r="PVE67" s="120"/>
      <c r="PVF67" s="120"/>
      <c r="PVG67" s="120"/>
      <c r="PVH67" s="120"/>
      <c r="PVI67" s="120"/>
      <c r="PVJ67" s="120"/>
      <c r="PVK67" s="120"/>
      <c r="PVL67" s="120"/>
      <c r="PVM67" s="120"/>
      <c r="PVN67" s="120"/>
      <c r="PVO67" s="120"/>
      <c r="PVP67" s="120"/>
      <c r="PVQ67" s="120"/>
      <c r="PVR67" s="120"/>
      <c r="PVS67" s="120"/>
      <c r="PVT67" s="120"/>
      <c r="PVU67" s="120"/>
      <c r="PVV67" s="120"/>
      <c r="PVW67" s="120"/>
      <c r="PVX67" s="120"/>
      <c r="PVY67" s="120"/>
      <c r="PVZ67" s="120"/>
      <c r="PWA67" s="120"/>
      <c r="PWB67" s="120"/>
      <c r="PWC67" s="120"/>
      <c r="PWD67" s="120"/>
      <c r="PWE67" s="120"/>
      <c r="PWF67" s="120"/>
      <c r="PWG67" s="120"/>
      <c r="PWH67" s="120"/>
      <c r="PWI67" s="120"/>
      <c r="PWJ67" s="120"/>
      <c r="PWK67" s="120"/>
      <c r="PWL67" s="120"/>
      <c r="PWM67" s="120"/>
      <c r="PWN67" s="120"/>
      <c r="PWO67" s="120"/>
      <c r="PWP67" s="120"/>
      <c r="PWQ67" s="120"/>
      <c r="PWR67" s="120"/>
      <c r="PWS67" s="120"/>
      <c r="PWT67" s="120"/>
      <c r="PWU67" s="120"/>
      <c r="PWV67" s="120"/>
      <c r="PWW67" s="120"/>
      <c r="PWX67" s="120"/>
      <c r="PWY67" s="120"/>
      <c r="PWZ67" s="120"/>
      <c r="PXA67" s="120"/>
      <c r="PXB67" s="120"/>
      <c r="PXC67" s="120"/>
      <c r="PXD67" s="120"/>
      <c r="PXE67" s="120"/>
      <c r="PXF67" s="120"/>
      <c r="PXG67" s="120"/>
      <c r="PXH67" s="120"/>
      <c r="PXI67" s="120"/>
      <c r="PXJ67" s="120"/>
      <c r="PXK67" s="120"/>
      <c r="PXL67" s="120"/>
      <c r="PXM67" s="120"/>
      <c r="PXN67" s="120"/>
      <c r="PXO67" s="120"/>
      <c r="PXP67" s="120"/>
      <c r="PXQ67" s="120"/>
      <c r="PXR67" s="120"/>
      <c r="PXS67" s="120"/>
      <c r="PXT67" s="120"/>
      <c r="PXU67" s="120"/>
      <c r="PXV67" s="120"/>
      <c r="PXW67" s="120"/>
      <c r="PXX67" s="120"/>
      <c r="PXY67" s="120"/>
      <c r="PXZ67" s="120"/>
      <c r="PYA67" s="120"/>
      <c r="PYB67" s="120"/>
      <c r="PYC67" s="120"/>
      <c r="PYD67" s="120"/>
      <c r="PYE67" s="120"/>
      <c r="PYF67" s="120"/>
      <c r="PYG67" s="120"/>
      <c r="PYH67" s="120"/>
      <c r="PYI67" s="120"/>
      <c r="PYJ67" s="120"/>
      <c r="PYK67" s="120"/>
      <c r="PYL67" s="120"/>
      <c r="PYM67" s="120"/>
      <c r="PYN67" s="120"/>
      <c r="PYO67" s="120"/>
      <c r="PYP67" s="120"/>
      <c r="PYQ67" s="120"/>
      <c r="PYR67" s="120"/>
      <c r="PYS67" s="120"/>
      <c r="PYT67" s="120"/>
      <c r="PYU67" s="120"/>
      <c r="PYV67" s="120"/>
      <c r="PYW67" s="120"/>
      <c r="PYX67" s="120"/>
      <c r="PYY67" s="120"/>
      <c r="PYZ67" s="120"/>
      <c r="PZA67" s="120"/>
      <c r="PZB67" s="120"/>
      <c r="PZC67" s="120"/>
      <c r="PZD67" s="120"/>
      <c r="PZE67" s="120"/>
      <c r="PZF67" s="120"/>
      <c r="PZG67" s="120"/>
      <c r="PZH67" s="120"/>
      <c r="PZI67" s="120"/>
      <c r="PZJ67" s="120"/>
      <c r="PZK67" s="120"/>
      <c r="PZL67" s="120"/>
      <c r="PZM67" s="120"/>
      <c r="PZN67" s="120"/>
      <c r="PZO67" s="120"/>
      <c r="PZP67" s="120"/>
      <c r="PZQ67" s="120"/>
      <c r="PZR67" s="120"/>
      <c r="PZS67" s="120"/>
      <c r="PZT67" s="120"/>
      <c r="PZU67" s="120"/>
      <c r="PZV67" s="120"/>
      <c r="PZW67" s="120"/>
      <c r="PZX67" s="120"/>
      <c r="PZY67" s="120"/>
      <c r="PZZ67" s="120"/>
      <c r="QAA67" s="120"/>
      <c r="QAB67" s="120"/>
      <c r="QAC67" s="120"/>
      <c r="QAD67" s="120"/>
      <c r="QAE67" s="120"/>
      <c r="QAF67" s="120"/>
      <c r="QAG67" s="120"/>
      <c r="QAH67" s="120"/>
      <c r="QAI67" s="120"/>
      <c r="QAJ67" s="120"/>
      <c r="QAK67" s="120"/>
      <c r="QAL67" s="120"/>
      <c r="QAM67" s="120"/>
      <c r="QAN67" s="120"/>
      <c r="QAO67" s="120"/>
      <c r="QAP67" s="120"/>
      <c r="QAQ67" s="120"/>
      <c r="QAR67" s="120"/>
      <c r="QAS67" s="120"/>
      <c r="QAT67" s="120"/>
      <c r="QAU67" s="120"/>
      <c r="QAV67" s="120"/>
      <c r="QAW67" s="120"/>
      <c r="QAX67" s="120"/>
      <c r="QAY67" s="120"/>
      <c r="QAZ67" s="120"/>
      <c r="QBA67" s="120"/>
      <c r="QBB67" s="120"/>
      <c r="QBC67" s="120"/>
      <c r="QBD67" s="120"/>
      <c r="QBE67" s="120"/>
      <c r="QBF67" s="120"/>
      <c r="QBG67" s="120"/>
      <c r="QBH67" s="120"/>
      <c r="QBI67" s="120"/>
      <c r="QBJ67" s="120"/>
      <c r="QBK67" s="120"/>
      <c r="QBL67" s="120"/>
      <c r="QBM67" s="120"/>
      <c r="QBN67" s="120"/>
      <c r="QBO67" s="120"/>
      <c r="QBP67" s="120"/>
      <c r="QBQ67" s="120"/>
      <c r="QBR67" s="120"/>
      <c r="QBS67" s="120"/>
      <c r="QBT67" s="120"/>
      <c r="QBU67" s="120"/>
      <c r="QBV67" s="120"/>
      <c r="QBW67" s="120"/>
      <c r="QBX67" s="120"/>
      <c r="QBY67" s="120"/>
      <c r="QBZ67" s="120"/>
      <c r="QCA67" s="120"/>
      <c r="QCB67" s="120"/>
      <c r="QCC67" s="120"/>
      <c r="QCD67" s="120"/>
      <c r="QCE67" s="120"/>
      <c r="QCF67" s="120"/>
      <c r="QCG67" s="120"/>
      <c r="QCH67" s="120"/>
      <c r="QCI67" s="120"/>
      <c r="QCJ67" s="120"/>
      <c r="QCK67" s="120"/>
      <c r="QCL67" s="120"/>
      <c r="QCM67" s="120"/>
      <c r="QCN67" s="120"/>
      <c r="QCO67" s="120"/>
      <c r="QCP67" s="120"/>
      <c r="QCQ67" s="120"/>
      <c r="QCR67" s="120"/>
      <c r="QCS67" s="120"/>
      <c r="QCT67" s="120"/>
      <c r="QCU67" s="120"/>
      <c r="QCV67" s="120"/>
      <c r="QCW67" s="120"/>
      <c r="QCX67" s="120"/>
      <c r="QCY67" s="120"/>
      <c r="QCZ67" s="120"/>
      <c r="QDA67" s="120"/>
      <c r="QDB67" s="120"/>
      <c r="QDC67" s="120"/>
      <c r="QDD67" s="120"/>
      <c r="QDE67" s="120"/>
      <c r="QDF67" s="120"/>
      <c r="QDG67" s="120"/>
      <c r="QDH67" s="120"/>
      <c r="QDI67" s="120"/>
      <c r="QDJ67" s="120"/>
      <c r="QDK67" s="120"/>
      <c r="QDL67" s="120"/>
      <c r="QDM67" s="120"/>
      <c r="QDN67" s="120"/>
      <c r="QDO67" s="120"/>
      <c r="QDP67" s="120"/>
      <c r="QDQ67" s="120"/>
      <c r="QDR67" s="120"/>
      <c r="QDS67" s="120"/>
      <c r="QDT67" s="120"/>
      <c r="QDU67" s="120"/>
      <c r="QDV67" s="120"/>
      <c r="QDW67" s="120"/>
      <c r="QDX67" s="120"/>
      <c r="QDY67" s="120"/>
      <c r="QDZ67" s="120"/>
      <c r="QEA67" s="120"/>
      <c r="QEB67" s="120"/>
      <c r="QEC67" s="120"/>
      <c r="QED67" s="120"/>
      <c r="QEE67" s="120"/>
      <c r="QEF67" s="120"/>
      <c r="QEG67" s="120"/>
      <c r="QEH67" s="120"/>
      <c r="QEI67" s="120"/>
      <c r="QEJ67" s="120"/>
      <c r="QEK67" s="120"/>
      <c r="QEL67" s="120"/>
      <c r="QEM67" s="120"/>
      <c r="QEN67" s="120"/>
      <c r="QEO67" s="120"/>
      <c r="QEP67" s="120"/>
      <c r="QEQ67" s="120"/>
      <c r="QER67" s="120"/>
      <c r="QES67" s="120"/>
      <c r="QET67" s="120"/>
      <c r="QEU67" s="120"/>
      <c r="QEV67" s="120"/>
      <c r="QEW67" s="120"/>
      <c r="QEX67" s="120"/>
      <c r="QEY67" s="120"/>
      <c r="QEZ67" s="120"/>
      <c r="QFA67" s="120"/>
      <c r="QFB67" s="120"/>
      <c r="QFC67" s="120"/>
      <c r="QFD67" s="120"/>
      <c r="QFE67" s="120"/>
      <c r="QFF67" s="120"/>
      <c r="QFG67" s="120"/>
      <c r="QFH67" s="120"/>
      <c r="QFI67" s="120"/>
      <c r="QFJ67" s="120"/>
      <c r="QFK67" s="120"/>
      <c r="QFL67" s="120"/>
      <c r="QFM67" s="120"/>
      <c r="QFN67" s="120"/>
      <c r="QFO67" s="120"/>
      <c r="QFP67" s="120"/>
      <c r="QFQ67" s="120"/>
      <c r="QFR67" s="120"/>
      <c r="QFS67" s="120"/>
      <c r="QFT67" s="120"/>
      <c r="QFU67" s="120"/>
      <c r="QFV67" s="120"/>
      <c r="QFW67" s="120"/>
      <c r="QFX67" s="120"/>
      <c r="QFY67" s="120"/>
      <c r="QFZ67" s="120"/>
      <c r="QGA67" s="120"/>
      <c r="QGB67" s="120"/>
      <c r="QGC67" s="120"/>
      <c r="QGD67" s="120"/>
      <c r="QGE67" s="120"/>
      <c r="QGF67" s="120"/>
      <c r="QGG67" s="120"/>
      <c r="QGH67" s="120"/>
      <c r="QGI67" s="120"/>
      <c r="QGJ67" s="120"/>
      <c r="QGK67" s="120"/>
      <c r="QGL67" s="120"/>
      <c r="QGM67" s="120"/>
      <c r="QGN67" s="120"/>
      <c r="QGO67" s="120"/>
      <c r="QGP67" s="120"/>
      <c r="QGQ67" s="120"/>
      <c r="QGR67" s="120"/>
      <c r="QGS67" s="120"/>
      <c r="QGT67" s="120"/>
      <c r="QGU67" s="120"/>
      <c r="QGV67" s="120"/>
      <c r="QGW67" s="120"/>
      <c r="QGX67" s="120"/>
      <c r="QGY67" s="120"/>
      <c r="QGZ67" s="120"/>
      <c r="QHA67" s="120"/>
      <c r="QHB67" s="120"/>
      <c r="QHC67" s="120"/>
      <c r="QHD67" s="120"/>
      <c r="QHE67" s="120"/>
      <c r="QHF67" s="120"/>
      <c r="QHG67" s="120"/>
      <c r="QHH67" s="120"/>
      <c r="QHI67" s="120"/>
      <c r="QHJ67" s="120"/>
      <c r="QHK67" s="120"/>
      <c r="QHL67" s="120"/>
      <c r="QHM67" s="120"/>
      <c r="QHN67" s="120"/>
      <c r="QHO67" s="120"/>
      <c r="QHP67" s="120"/>
      <c r="QHQ67" s="120"/>
      <c r="QHR67" s="120"/>
      <c r="QHS67" s="120"/>
      <c r="QHT67" s="120"/>
      <c r="QHU67" s="120"/>
      <c r="QHV67" s="120"/>
      <c r="QHW67" s="120"/>
      <c r="QHX67" s="120"/>
      <c r="QHY67" s="120"/>
      <c r="QHZ67" s="120"/>
      <c r="QIA67" s="120"/>
      <c r="QIB67" s="120"/>
      <c r="QIC67" s="120"/>
      <c r="QID67" s="120"/>
      <c r="QIE67" s="120"/>
      <c r="QIF67" s="120"/>
      <c r="QIG67" s="120"/>
      <c r="QIH67" s="120"/>
      <c r="QII67" s="120"/>
      <c r="QIJ67" s="120"/>
      <c r="QIK67" s="120"/>
      <c r="QIL67" s="120"/>
      <c r="QIM67" s="120"/>
      <c r="QIN67" s="120"/>
      <c r="QIO67" s="120"/>
      <c r="QIP67" s="120"/>
      <c r="QIQ67" s="120"/>
      <c r="QIR67" s="120"/>
      <c r="QIS67" s="120"/>
      <c r="QIT67" s="120"/>
      <c r="QIU67" s="120"/>
      <c r="QIV67" s="120"/>
      <c r="QIW67" s="120"/>
      <c r="QIX67" s="120"/>
      <c r="QIY67" s="120"/>
      <c r="QIZ67" s="120"/>
      <c r="QJA67" s="120"/>
      <c r="QJB67" s="120"/>
      <c r="QJC67" s="120"/>
      <c r="QJD67" s="120"/>
      <c r="QJE67" s="120"/>
      <c r="QJF67" s="120"/>
      <c r="QJG67" s="120"/>
      <c r="QJH67" s="120"/>
      <c r="QJI67" s="120"/>
      <c r="QJJ67" s="120"/>
      <c r="QJK67" s="120"/>
      <c r="QJL67" s="120"/>
      <c r="QJM67" s="120"/>
      <c r="QJN67" s="120"/>
      <c r="QJO67" s="120"/>
      <c r="QJP67" s="120"/>
      <c r="QJQ67" s="120"/>
      <c r="QJR67" s="120"/>
      <c r="QJS67" s="120"/>
      <c r="QJT67" s="120"/>
      <c r="QJU67" s="120"/>
      <c r="QJV67" s="120"/>
      <c r="QJW67" s="120"/>
      <c r="QJX67" s="120"/>
      <c r="QJY67" s="120"/>
      <c r="QJZ67" s="120"/>
      <c r="QKA67" s="120"/>
      <c r="QKB67" s="120"/>
      <c r="QKC67" s="120"/>
      <c r="QKD67" s="120"/>
      <c r="QKE67" s="120"/>
      <c r="QKF67" s="120"/>
      <c r="QKG67" s="120"/>
      <c r="QKH67" s="120"/>
      <c r="QKI67" s="120"/>
      <c r="QKJ67" s="120"/>
      <c r="QKK67" s="120"/>
      <c r="QKL67" s="120"/>
      <c r="QKM67" s="120"/>
      <c r="QKN67" s="120"/>
      <c r="QKO67" s="120"/>
      <c r="QKP67" s="120"/>
      <c r="QKQ67" s="120"/>
      <c r="QKR67" s="120"/>
      <c r="QKS67" s="120"/>
      <c r="QKT67" s="120"/>
      <c r="QKU67" s="120"/>
      <c r="QKV67" s="120"/>
      <c r="QKW67" s="120"/>
      <c r="QKX67" s="120"/>
      <c r="QKY67" s="120"/>
      <c r="QKZ67" s="120"/>
      <c r="QLA67" s="120"/>
      <c r="QLB67" s="120"/>
      <c r="QLC67" s="120"/>
      <c r="QLD67" s="120"/>
      <c r="QLE67" s="120"/>
      <c r="QLF67" s="120"/>
      <c r="QLG67" s="120"/>
      <c r="QLH67" s="120"/>
      <c r="QLI67" s="120"/>
      <c r="QLJ67" s="120"/>
      <c r="QLK67" s="120"/>
      <c r="QLL67" s="120"/>
      <c r="QLM67" s="120"/>
      <c r="QLN67" s="120"/>
      <c r="QLO67" s="120"/>
      <c r="QLP67" s="120"/>
      <c r="QLQ67" s="120"/>
      <c r="QLR67" s="120"/>
      <c r="QLS67" s="120"/>
      <c r="QLT67" s="120"/>
      <c r="QLU67" s="120"/>
      <c r="QLV67" s="120"/>
      <c r="QLW67" s="120"/>
      <c r="QLX67" s="120"/>
      <c r="QLY67" s="120"/>
      <c r="QLZ67" s="120"/>
      <c r="QMA67" s="120"/>
      <c r="QMB67" s="120"/>
      <c r="QMC67" s="120"/>
      <c r="QMD67" s="120"/>
      <c r="QME67" s="120"/>
      <c r="QMF67" s="120"/>
      <c r="QMG67" s="120"/>
      <c r="QMH67" s="120"/>
      <c r="QMI67" s="120"/>
      <c r="QMJ67" s="120"/>
      <c r="QMK67" s="120"/>
      <c r="QML67" s="120"/>
      <c r="QMM67" s="120"/>
      <c r="QMN67" s="120"/>
      <c r="QMO67" s="120"/>
      <c r="QMP67" s="120"/>
      <c r="QMQ67" s="120"/>
      <c r="QMR67" s="120"/>
      <c r="QMS67" s="120"/>
      <c r="QMT67" s="120"/>
      <c r="QMU67" s="120"/>
      <c r="QMV67" s="120"/>
      <c r="QMW67" s="120"/>
      <c r="QMX67" s="120"/>
      <c r="QMY67" s="120"/>
      <c r="QMZ67" s="120"/>
      <c r="QNA67" s="120"/>
      <c r="QNB67" s="120"/>
      <c r="QNC67" s="120"/>
      <c r="QND67" s="120"/>
      <c r="QNE67" s="120"/>
      <c r="QNF67" s="120"/>
      <c r="QNG67" s="120"/>
      <c r="QNH67" s="120"/>
      <c r="QNI67" s="120"/>
      <c r="QNJ67" s="120"/>
      <c r="QNK67" s="120"/>
      <c r="QNL67" s="120"/>
      <c r="QNM67" s="120"/>
      <c r="QNN67" s="120"/>
      <c r="QNO67" s="120"/>
      <c r="QNP67" s="120"/>
      <c r="QNQ67" s="120"/>
      <c r="QNR67" s="120"/>
      <c r="QNS67" s="120"/>
      <c r="QNT67" s="120"/>
      <c r="QNU67" s="120"/>
      <c r="QNV67" s="120"/>
      <c r="QNW67" s="120"/>
      <c r="QNX67" s="120"/>
      <c r="QNY67" s="120"/>
      <c r="QNZ67" s="120"/>
      <c r="QOA67" s="120"/>
      <c r="QOB67" s="120"/>
      <c r="QOC67" s="120"/>
      <c r="QOD67" s="120"/>
      <c r="QOE67" s="120"/>
      <c r="QOF67" s="120"/>
      <c r="QOG67" s="120"/>
      <c r="QOH67" s="120"/>
      <c r="QOI67" s="120"/>
      <c r="QOJ67" s="120"/>
      <c r="QOK67" s="120"/>
      <c r="QOL67" s="120"/>
      <c r="QOM67" s="120"/>
      <c r="QON67" s="120"/>
      <c r="QOO67" s="120"/>
      <c r="QOP67" s="120"/>
      <c r="QOQ67" s="120"/>
      <c r="QOR67" s="120"/>
      <c r="QOS67" s="120"/>
      <c r="QOT67" s="120"/>
      <c r="QOU67" s="120"/>
      <c r="QOV67" s="120"/>
      <c r="QOW67" s="120"/>
      <c r="QOX67" s="120"/>
      <c r="QOY67" s="120"/>
      <c r="QOZ67" s="120"/>
      <c r="QPA67" s="120"/>
      <c r="QPB67" s="120"/>
      <c r="QPC67" s="120"/>
      <c r="QPD67" s="120"/>
      <c r="QPE67" s="120"/>
      <c r="QPF67" s="120"/>
      <c r="QPG67" s="120"/>
      <c r="QPH67" s="120"/>
      <c r="QPI67" s="120"/>
      <c r="QPJ67" s="120"/>
      <c r="QPK67" s="120"/>
      <c r="QPL67" s="120"/>
      <c r="QPM67" s="120"/>
      <c r="QPN67" s="120"/>
      <c r="QPO67" s="120"/>
      <c r="QPP67" s="120"/>
      <c r="QPQ67" s="120"/>
      <c r="QPR67" s="120"/>
      <c r="QPS67" s="120"/>
      <c r="QPT67" s="120"/>
      <c r="QPU67" s="120"/>
      <c r="QPV67" s="120"/>
      <c r="QPW67" s="120"/>
      <c r="QPX67" s="120"/>
      <c r="QPY67" s="120"/>
      <c r="QPZ67" s="120"/>
      <c r="QQA67" s="120"/>
      <c r="QQB67" s="120"/>
      <c r="QQC67" s="120"/>
      <c r="QQD67" s="120"/>
      <c r="QQE67" s="120"/>
      <c r="QQF67" s="120"/>
      <c r="QQG67" s="120"/>
      <c r="QQH67" s="120"/>
      <c r="QQI67" s="120"/>
      <c r="QQJ67" s="120"/>
      <c r="QQK67" s="120"/>
      <c r="QQL67" s="120"/>
      <c r="QQM67" s="120"/>
      <c r="QQN67" s="120"/>
      <c r="QQO67" s="120"/>
      <c r="QQP67" s="120"/>
      <c r="QQQ67" s="120"/>
      <c r="QQR67" s="120"/>
      <c r="QQS67" s="120"/>
      <c r="QQT67" s="120"/>
      <c r="QQU67" s="120"/>
      <c r="QQV67" s="120"/>
      <c r="QQW67" s="120"/>
      <c r="QQX67" s="120"/>
      <c r="QQY67" s="120"/>
      <c r="QQZ67" s="120"/>
      <c r="QRA67" s="120"/>
      <c r="QRB67" s="120"/>
      <c r="QRC67" s="120"/>
      <c r="QRD67" s="120"/>
      <c r="QRE67" s="120"/>
      <c r="QRF67" s="120"/>
      <c r="QRG67" s="120"/>
      <c r="QRH67" s="120"/>
      <c r="QRI67" s="120"/>
      <c r="QRJ67" s="120"/>
      <c r="QRK67" s="120"/>
      <c r="QRL67" s="120"/>
      <c r="QRM67" s="120"/>
      <c r="QRN67" s="120"/>
      <c r="QRO67" s="120"/>
      <c r="QRP67" s="120"/>
      <c r="QRQ67" s="120"/>
      <c r="QRR67" s="120"/>
      <c r="QRS67" s="120"/>
      <c r="QRT67" s="120"/>
      <c r="QRU67" s="120"/>
      <c r="QRV67" s="120"/>
      <c r="QRW67" s="120"/>
      <c r="QRX67" s="120"/>
      <c r="QRY67" s="120"/>
      <c r="QRZ67" s="120"/>
      <c r="QSA67" s="120"/>
      <c r="QSB67" s="120"/>
      <c r="QSC67" s="120"/>
      <c r="QSD67" s="120"/>
      <c r="QSE67" s="120"/>
      <c r="QSF67" s="120"/>
      <c r="QSG67" s="120"/>
      <c r="QSH67" s="120"/>
      <c r="QSI67" s="120"/>
      <c r="QSJ67" s="120"/>
      <c r="QSK67" s="120"/>
      <c r="QSL67" s="120"/>
      <c r="QSM67" s="120"/>
      <c r="QSN67" s="120"/>
      <c r="QSO67" s="120"/>
      <c r="QSP67" s="120"/>
      <c r="QSQ67" s="120"/>
      <c r="QSR67" s="120"/>
      <c r="QSS67" s="120"/>
      <c r="QST67" s="120"/>
      <c r="QSU67" s="120"/>
      <c r="QSV67" s="120"/>
      <c r="QSW67" s="120"/>
      <c r="QSX67" s="120"/>
      <c r="QSY67" s="120"/>
      <c r="QSZ67" s="120"/>
      <c r="QTA67" s="120"/>
      <c r="QTB67" s="120"/>
      <c r="QTC67" s="120"/>
      <c r="QTD67" s="120"/>
      <c r="QTE67" s="120"/>
      <c r="QTF67" s="120"/>
      <c r="QTG67" s="120"/>
      <c r="QTH67" s="120"/>
      <c r="QTI67" s="120"/>
      <c r="QTJ67" s="120"/>
      <c r="QTK67" s="120"/>
      <c r="QTL67" s="120"/>
      <c r="QTM67" s="120"/>
      <c r="QTN67" s="120"/>
      <c r="QTO67" s="120"/>
      <c r="QTP67" s="120"/>
      <c r="QTQ67" s="120"/>
      <c r="QTR67" s="120"/>
      <c r="QTS67" s="120"/>
      <c r="QTT67" s="120"/>
      <c r="QTU67" s="120"/>
      <c r="QTV67" s="120"/>
      <c r="QTW67" s="120"/>
      <c r="QTX67" s="120"/>
      <c r="QTY67" s="120"/>
      <c r="QTZ67" s="120"/>
      <c r="QUA67" s="120"/>
      <c r="QUB67" s="120"/>
      <c r="QUC67" s="120"/>
      <c r="QUD67" s="120"/>
      <c r="QUE67" s="120"/>
      <c r="QUF67" s="120"/>
      <c r="QUG67" s="120"/>
      <c r="QUH67" s="120"/>
      <c r="QUI67" s="120"/>
      <c r="QUJ67" s="120"/>
      <c r="QUK67" s="120"/>
      <c r="QUL67" s="120"/>
      <c r="QUM67" s="120"/>
      <c r="QUN67" s="120"/>
      <c r="QUO67" s="120"/>
      <c r="QUP67" s="120"/>
      <c r="QUQ67" s="120"/>
      <c r="QUR67" s="120"/>
      <c r="QUS67" s="120"/>
      <c r="QUT67" s="120"/>
      <c r="QUU67" s="120"/>
      <c r="QUV67" s="120"/>
      <c r="QUW67" s="120"/>
      <c r="QUX67" s="120"/>
      <c r="QUY67" s="120"/>
      <c r="QUZ67" s="120"/>
      <c r="QVA67" s="120"/>
      <c r="QVB67" s="120"/>
      <c r="QVC67" s="120"/>
      <c r="QVD67" s="120"/>
      <c r="QVE67" s="120"/>
      <c r="QVF67" s="120"/>
      <c r="QVG67" s="120"/>
      <c r="QVH67" s="120"/>
      <c r="QVI67" s="120"/>
      <c r="QVJ67" s="120"/>
      <c r="QVK67" s="120"/>
      <c r="QVL67" s="120"/>
      <c r="QVM67" s="120"/>
      <c r="QVN67" s="120"/>
      <c r="QVO67" s="120"/>
      <c r="QVP67" s="120"/>
      <c r="QVQ67" s="120"/>
      <c r="QVR67" s="120"/>
      <c r="QVS67" s="120"/>
      <c r="QVT67" s="120"/>
      <c r="QVU67" s="120"/>
      <c r="QVV67" s="120"/>
      <c r="QVW67" s="120"/>
      <c r="QVX67" s="120"/>
      <c r="QVY67" s="120"/>
      <c r="QVZ67" s="120"/>
      <c r="QWA67" s="120"/>
      <c r="QWB67" s="120"/>
      <c r="QWC67" s="120"/>
      <c r="QWD67" s="120"/>
      <c r="QWE67" s="120"/>
      <c r="QWF67" s="120"/>
      <c r="QWG67" s="120"/>
      <c r="QWH67" s="120"/>
      <c r="QWI67" s="120"/>
      <c r="QWJ67" s="120"/>
      <c r="QWK67" s="120"/>
      <c r="QWL67" s="120"/>
      <c r="QWM67" s="120"/>
      <c r="QWN67" s="120"/>
      <c r="QWO67" s="120"/>
      <c r="QWP67" s="120"/>
      <c r="QWQ67" s="120"/>
      <c r="QWR67" s="120"/>
      <c r="QWS67" s="120"/>
      <c r="QWT67" s="120"/>
      <c r="QWU67" s="120"/>
      <c r="QWV67" s="120"/>
      <c r="QWW67" s="120"/>
      <c r="QWX67" s="120"/>
      <c r="QWY67" s="120"/>
      <c r="QWZ67" s="120"/>
      <c r="QXA67" s="120"/>
      <c r="QXB67" s="120"/>
      <c r="QXC67" s="120"/>
      <c r="QXD67" s="120"/>
      <c r="QXE67" s="120"/>
      <c r="QXF67" s="120"/>
      <c r="QXG67" s="120"/>
      <c r="QXH67" s="120"/>
      <c r="QXI67" s="120"/>
      <c r="QXJ67" s="120"/>
      <c r="QXK67" s="120"/>
      <c r="QXL67" s="120"/>
      <c r="QXM67" s="120"/>
      <c r="QXN67" s="120"/>
      <c r="QXO67" s="120"/>
      <c r="QXP67" s="120"/>
      <c r="QXQ67" s="120"/>
      <c r="QXR67" s="120"/>
      <c r="QXS67" s="120"/>
      <c r="QXT67" s="120"/>
      <c r="QXU67" s="120"/>
      <c r="QXV67" s="120"/>
      <c r="QXW67" s="120"/>
      <c r="QXX67" s="120"/>
      <c r="QXY67" s="120"/>
      <c r="QXZ67" s="120"/>
      <c r="QYA67" s="120"/>
      <c r="QYB67" s="120"/>
      <c r="QYC67" s="120"/>
      <c r="QYD67" s="120"/>
      <c r="QYE67" s="120"/>
      <c r="QYF67" s="120"/>
      <c r="QYG67" s="120"/>
      <c r="QYH67" s="120"/>
      <c r="QYI67" s="120"/>
      <c r="QYJ67" s="120"/>
      <c r="QYK67" s="120"/>
      <c r="QYL67" s="120"/>
      <c r="QYM67" s="120"/>
      <c r="QYN67" s="120"/>
      <c r="QYO67" s="120"/>
      <c r="QYP67" s="120"/>
      <c r="QYQ67" s="120"/>
      <c r="QYR67" s="120"/>
      <c r="QYS67" s="120"/>
      <c r="QYT67" s="120"/>
      <c r="QYU67" s="120"/>
      <c r="QYV67" s="120"/>
      <c r="QYW67" s="120"/>
      <c r="QYX67" s="120"/>
      <c r="QYY67" s="120"/>
      <c r="QYZ67" s="120"/>
      <c r="QZA67" s="120"/>
      <c r="QZB67" s="120"/>
      <c r="QZC67" s="120"/>
      <c r="QZD67" s="120"/>
      <c r="QZE67" s="120"/>
      <c r="QZF67" s="120"/>
      <c r="QZG67" s="120"/>
      <c r="QZH67" s="120"/>
      <c r="QZI67" s="120"/>
      <c r="QZJ67" s="120"/>
      <c r="QZK67" s="120"/>
      <c r="QZL67" s="120"/>
      <c r="QZM67" s="120"/>
      <c r="QZN67" s="120"/>
      <c r="QZO67" s="120"/>
      <c r="QZP67" s="120"/>
      <c r="QZQ67" s="120"/>
      <c r="QZR67" s="120"/>
      <c r="QZS67" s="120"/>
      <c r="QZT67" s="120"/>
      <c r="QZU67" s="120"/>
      <c r="QZV67" s="120"/>
      <c r="QZW67" s="120"/>
      <c r="QZX67" s="120"/>
      <c r="QZY67" s="120"/>
      <c r="QZZ67" s="120"/>
      <c r="RAA67" s="120"/>
      <c r="RAB67" s="120"/>
      <c r="RAC67" s="120"/>
      <c r="RAD67" s="120"/>
      <c r="RAE67" s="120"/>
      <c r="RAF67" s="120"/>
      <c r="RAG67" s="120"/>
      <c r="RAH67" s="120"/>
      <c r="RAI67" s="120"/>
      <c r="RAJ67" s="120"/>
      <c r="RAK67" s="120"/>
      <c r="RAL67" s="120"/>
      <c r="RAM67" s="120"/>
      <c r="RAN67" s="120"/>
      <c r="RAO67" s="120"/>
      <c r="RAP67" s="120"/>
      <c r="RAQ67" s="120"/>
      <c r="RAR67" s="120"/>
      <c r="RAS67" s="120"/>
      <c r="RAT67" s="120"/>
      <c r="RAU67" s="120"/>
      <c r="RAV67" s="120"/>
      <c r="RAW67" s="120"/>
      <c r="RAX67" s="120"/>
      <c r="RAY67" s="120"/>
      <c r="RAZ67" s="120"/>
      <c r="RBA67" s="120"/>
      <c r="RBB67" s="120"/>
      <c r="RBC67" s="120"/>
      <c r="RBD67" s="120"/>
      <c r="RBE67" s="120"/>
      <c r="RBF67" s="120"/>
      <c r="RBG67" s="120"/>
      <c r="RBH67" s="120"/>
      <c r="RBI67" s="120"/>
      <c r="RBJ67" s="120"/>
      <c r="RBK67" s="120"/>
      <c r="RBL67" s="120"/>
      <c r="RBM67" s="120"/>
      <c r="RBN67" s="120"/>
      <c r="RBO67" s="120"/>
      <c r="RBP67" s="120"/>
      <c r="RBQ67" s="120"/>
      <c r="RBR67" s="120"/>
      <c r="RBS67" s="120"/>
      <c r="RBT67" s="120"/>
      <c r="RBU67" s="120"/>
      <c r="RBV67" s="120"/>
      <c r="RBW67" s="120"/>
      <c r="RBX67" s="120"/>
      <c r="RBY67" s="120"/>
      <c r="RBZ67" s="120"/>
      <c r="RCA67" s="120"/>
      <c r="RCB67" s="120"/>
      <c r="RCC67" s="120"/>
      <c r="RCD67" s="120"/>
      <c r="RCE67" s="120"/>
      <c r="RCF67" s="120"/>
      <c r="RCG67" s="120"/>
      <c r="RCH67" s="120"/>
      <c r="RCI67" s="120"/>
      <c r="RCJ67" s="120"/>
      <c r="RCK67" s="120"/>
      <c r="RCL67" s="120"/>
      <c r="RCM67" s="120"/>
      <c r="RCN67" s="120"/>
      <c r="RCO67" s="120"/>
      <c r="RCP67" s="120"/>
      <c r="RCQ67" s="120"/>
      <c r="RCR67" s="120"/>
      <c r="RCS67" s="120"/>
      <c r="RCT67" s="120"/>
      <c r="RCU67" s="120"/>
      <c r="RCV67" s="120"/>
      <c r="RCW67" s="120"/>
      <c r="RCX67" s="120"/>
      <c r="RCY67" s="120"/>
      <c r="RCZ67" s="120"/>
      <c r="RDA67" s="120"/>
      <c r="RDB67" s="120"/>
      <c r="RDC67" s="120"/>
      <c r="RDD67" s="120"/>
      <c r="RDE67" s="120"/>
      <c r="RDF67" s="120"/>
      <c r="RDG67" s="120"/>
      <c r="RDH67" s="120"/>
      <c r="RDI67" s="120"/>
      <c r="RDJ67" s="120"/>
      <c r="RDK67" s="120"/>
      <c r="RDL67" s="120"/>
      <c r="RDM67" s="120"/>
      <c r="RDN67" s="120"/>
      <c r="RDO67" s="120"/>
      <c r="RDP67" s="120"/>
      <c r="RDQ67" s="120"/>
      <c r="RDR67" s="120"/>
      <c r="RDS67" s="120"/>
      <c r="RDT67" s="120"/>
      <c r="RDU67" s="120"/>
      <c r="RDV67" s="120"/>
      <c r="RDW67" s="120"/>
      <c r="RDX67" s="120"/>
      <c r="RDY67" s="120"/>
      <c r="RDZ67" s="120"/>
      <c r="REA67" s="120"/>
      <c r="REB67" s="120"/>
      <c r="REC67" s="120"/>
      <c r="RED67" s="120"/>
      <c r="REE67" s="120"/>
      <c r="REF67" s="120"/>
      <c r="REG67" s="120"/>
      <c r="REH67" s="120"/>
      <c r="REI67" s="120"/>
      <c r="REJ67" s="120"/>
      <c r="REK67" s="120"/>
      <c r="REL67" s="120"/>
      <c r="REM67" s="120"/>
      <c r="REN67" s="120"/>
      <c r="REO67" s="120"/>
      <c r="REP67" s="120"/>
      <c r="REQ67" s="120"/>
      <c r="RER67" s="120"/>
      <c r="RES67" s="120"/>
      <c r="RET67" s="120"/>
      <c r="REU67" s="120"/>
      <c r="REV67" s="120"/>
      <c r="REW67" s="120"/>
      <c r="REX67" s="120"/>
      <c r="REY67" s="120"/>
      <c r="REZ67" s="120"/>
      <c r="RFA67" s="120"/>
      <c r="RFB67" s="120"/>
      <c r="RFC67" s="120"/>
      <c r="RFD67" s="120"/>
      <c r="RFE67" s="120"/>
      <c r="RFF67" s="120"/>
      <c r="RFG67" s="120"/>
      <c r="RFH67" s="120"/>
      <c r="RFI67" s="120"/>
      <c r="RFJ67" s="120"/>
      <c r="RFK67" s="120"/>
      <c r="RFL67" s="120"/>
      <c r="RFM67" s="120"/>
      <c r="RFN67" s="120"/>
      <c r="RFO67" s="120"/>
      <c r="RFP67" s="120"/>
      <c r="RFQ67" s="120"/>
      <c r="RFR67" s="120"/>
      <c r="RFS67" s="120"/>
      <c r="RFT67" s="120"/>
      <c r="RFU67" s="120"/>
      <c r="RFV67" s="120"/>
      <c r="RFW67" s="120"/>
      <c r="RFX67" s="120"/>
      <c r="RFY67" s="120"/>
      <c r="RFZ67" s="120"/>
      <c r="RGA67" s="120"/>
      <c r="RGB67" s="120"/>
      <c r="RGC67" s="120"/>
      <c r="RGD67" s="120"/>
      <c r="RGE67" s="120"/>
      <c r="RGF67" s="120"/>
      <c r="RGG67" s="120"/>
      <c r="RGH67" s="120"/>
      <c r="RGI67" s="120"/>
      <c r="RGJ67" s="120"/>
      <c r="RGK67" s="120"/>
      <c r="RGL67" s="120"/>
      <c r="RGM67" s="120"/>
      <c r="RGN67" s="120"/>
      <c r="RGO67" s="120"/>
      <c r="RGP67" s="120"/>
      <c r="RGQ67" s="120"/>
      <c r="RGR67" s="120"/>
      <c r="RGS67" s="120"/>
      <c r="RGT67" s="120"/>
      <c r="RGU67" s="120"/>
      <c r="RGV67" s="120"/>
      <c r="RGW67" s="120"/>
      <c r="RGX67" s="120"/>
      <c r="RGY67" s="120"/>
      <c r="RGZ67" s="120"/>
      <c r="RHA67" s="120"/>
      <c r="RHB67" s="120"/>
      <c r="RHC67" s="120"/>
      <c r="RHD67" s="120"/>
      <c r="RHE67" s="120"/>
      <c r="RHF67" s="120"/>
      <c r="RHG67" s="120"/>
      <c r="RHH67" s="120"/>
      <c r="RHI67" s="120"/>
      <c r="RHJ67" s="120"/>
      <c r="RHK67" s="120"/>
      <c r="RHL67" s="120"/>
      <c r="RHM67" s="120"/>
      <c r="RHN67" s="120"/>
      <c r="RHO67" s="120"/>
      <c r="RHP67" s="120"/>
      <c r="RHQ67" s="120"/>
      <c r="RHR67" s="120"/>
      <c r="RHS67" s="120"/>
      <c r="RHT67" s="120"/>
      <c r="RHU67" s="120"/>
      <c r="RHV67" s="120"/>
      <c r="RHW67" s="120"/>
      <c r="RHX67" s="120"/>
      <c r="RHY67" s="120"/>
      <c r="RHZ67" s="120"/>
      <c r="RIA67" s="120"/>
      <c r="RIB67" s="120"/>
      <c r="RIC67" s="120"/>
      <c r="RID67" s="120"/>
      <c r="RIE67" s="120"/>
      <c r="RIF67" s="120"/>
      <c r="RIG67" s="120"/>
      <c r="RIH67" s="120"/>
      <c r="RII67" s="120"/>
      <c r="RIJ67" s="120"/>
      <c r="RIK67" s="120"/>
      <c r="RIL67" s="120"/>
      <c r="RIM67" s="120"/>
      <c r="RIN67" s="120"/>
      <c r="RIO67" s="120"/>
      <c r="RIP67" s="120"/>
      <c r="RIQ67" s="120"/>
      <c r="RIR67" s="120"/>
      <c r="RIS67" s="120"/>
      <c r="RIT67" s="120"/>
      <c r="RIU67" s="120"/>
      <c r="RIV67" s="120"/>
      <c r="RIW67" s="120"/>
      <c r="RIX67" s="120"/>
      <c r="RIY67" s="120"/>
      <c r="RIZ67" s="120"/>
      <c r="RJA67" s="120"/>
      <c r="RJB67" s="120"/>
      <c r="RJC67" s="120"/>
      <c r="RJD67" s="120"/>
      <c r="RJE67" s="120"/>
      <c r="RJF67" s="120"/>
      <c r="RJG67" s="120"/>
      <c r="RJH67" s="120"/>
      <c r="RJI67" s="120"/>
      <c r="RJJ67" s="120"/>
      <c r="RJK67" s="120"/>
      <c r="RJL67" s="120"/>
      <c r="RJM67" s="120"/>
      <c r="RJN67" s="120"/>
      <c r="RJO67" s="120"/>
      <c r="RJP67" s="120"/>
      <c r="RJQ67" s="120"/>
      <c r="RJR67" s="120"/>
      <c r="RJS67" s="120"/>
      <c r="RJT67" s="120"/>
      <c r="RJU67" s="120"/>
      <c r="RJV67" s="120"/>
      <c r="RJW67" s="120"/>
      <c r="RJX67" s="120"/>
      <c r="RJY67" s="120"/>
      <c r="RJZ67" s="120"/>
      <c r="RKA67" s="120"/>
      <c r="RKB67" s="120"/>
      <c r="RKC67" s="120"/>
      <c r="RKD67" s="120"/>
      <c r="RKE67" s="120"/>
      <c r="RKF67" s="120"/>
      <c r="RKG67" s="120"/>
      <c r="RKH67" s="120"/>
      <c r="RKI67" s="120"/>
      <c r="RKJ67" s="120"/>
      <c r="RKK67" s="120"/>
      <c r="RKL67" s="120"/>
      <c r="RKM67" s="120"/>
      <c r="RKN67" s="120"/>
      <c r="RKO67" s="120"/>
      <c r="RKP67" s="120"/>
      <c r="RKQ67" s="120"/>
      <c r="RKR67" s="120"/>
      <c r="RKS67" s="120"/>
      <c r="RKT67" s="120"/>
      <c r="RKU67" s="120"/>
      <c r="RKV67" s="120"/>
      <c r="RKW67" s="120"/>
      <c r="RKX67" s="120"/>
      <c r="RKY67" s="120"/>
      <c r="RKZ67" s="120"/>
      <c r="RLA67" s="120"/>
      <c r="RLB67" s="120"/>
      <c r="RLC67" s="120"/>
      <c r="RLD67" s="120"/>
      <c r="RLE67" s="120"/>
      <c r="RLF67" s="120"/>
      <c r="RLG67" s="120"/>
      <c r="RLH67" s="120"/>
      <c r="RLI67" s="120"/>
      <c r="RLJ67" s="120"/>
      <c r="RLK67" s="120"/>
      <c r="RLL67" s="120"/>
      <c r="RLM67" s="120"/>
      <c r="RLN67" s="120"/>
      <c r="RLO67" s="120"/>
      <c r="RLP67" s="120"/>
      <c r="RLQ67" s="120"/>
      <c r="RLR67" s="120"/>
      <c r="RLS67" s="120"/>
      <c r="RLT67" s="120"/>
      <c r="RLU67" s="120"/>
      <c r="RLV67" s="120"/>
      <c r="RLW67" s="120"/>
      <c r="RLX67" s="120"/>
      <c r="RLY67" s="120"/>
      <c r="RLZ67" s="120"/>
      <c r="RMA67" s="120"/>
      <c r="RMB67" s="120"/>
      <c r="RMC67" s="120"/>
      <c r="RMD67" s="120"/>
      <c r="RME67" s="120"/>
      <c r="RMF67" s="120"/>
      <c r="RMG67" s="120"/>
      <c r="RMH67" s="120"/>
      <c r="RMI67" s="120"/>
      <c r="RMJ67" s="120"/>
      <c r="RMK67" s="120"/>
      <c r="RML67" s="120"/>
      <c r="RMM67" s="120"/>
      <c r="RMN67" s="120"/>
      <c r="RMO67" s="120"/>
      <c r="RMP67" s="120"/>
      <c r="RMQ67" s="120"/>
      <c r="RMR67" s="120"/>
      <c r="RMS67" s="120"/>
      <c r="RMT67" s="120"/>
      <c r="RMU67" s="120"/>
      <c r="RMV67" s="120"/>
      <c r="RMW67" s="120"/>
      <c r="RMX67" s="120"/>
      <c r="RMY67" s="120"/>
      <c r="RMZ67" s="120"/>
      <c r="RNA67" s="120"/>
      <c r="RNB67" s="120"/>
      <c r="RNC67" s="120"/>
      <c r="RND67" s="120"/>
      <c r="RNE67" s="120"/>
      <c r="RNF67" s="120"/>
      <c r="RNG67" s="120"/>
      <c r="RNH67" s="120"/>
      <c r="RNI67" s="120"/>
      <c r="RNJ67" s="120"/>
      <c r="RNK67" s="120"/>
      <c r="RNL67" s="120"/>
      <c r="RNM67" s="120"/>
      <c r="RNN67" s="120"/>
      <c r="RNO67" s="120"/>
      <c r="RNP67" s="120"/>
      <c r="RNQ67" s="120"/>
      <c r="RNR67" s="120"/>
      <c r="RNS67" s="120"/>
      <c r="RNT67" s="120"/>
      <c r="RNU67" s="120"/>
      <c r="RNV67" s="120"/>
      <c r="RNW67" s="120"/>
      <c r="RNX67" s="120"/>
      <c r="RNY67" s="120"/>
      <c r="RNZ67" s="120"/>
      <c r="ROA67" s="120"/>
      <c r="ROB67" s="120"/>
      <c r="ROC67" s="120"/>
      <c r="ROD67" s="120"/>
      <c r="ROE67" s="120"/>
      <c r="ROF67" s="120"/>
      <c r="ROG67" s="120"/>
      <c r="ROH67" s="120"/>
      <c r="ROI67" s="120"/>
      <c r="ROJ67" s="120"/>
      <c r="ROK67" s="120"/>
      <c r="ROL67" s="120"/>
      <c r="ROM67" s="120"/>
      <c r="RON67" s="120"/>
      <c r="ROO67" s="120"/>
      <c r="ROP67" s="120"/>
      <c r="ROQ67" s="120"/>
      <c r="ROR67" s="120"/>
      <c r="ROS67" s="120"/>
      <c r="ROT67" s="120"/>
      <c r="ROU67" s="120"/>
      <c r="ROV67" s="120"/>
      <c r="ROW67" s="120"/>
      <c r="ROX67" s="120"/>
      <c r="ROY67" s="120"/>
      <c r="ROZ67" s="120"/>
      <c r="RPA67" s="120"/>
      <c r="RPB67" s="120"/>
      <c r="RPC67" s="120"/>
      <c r="RPD67" s="120"/>
      <c r="RPE67" s="120"/>
      <c r="RPF67" s="120"/>
      <c r="RPG67" s="120"/>
      <c r="RPH67" s="120"/>
      <c r="RPI67" s="120"/>
      <c r="RPJ67" s="120"/>
      <c r="RPK67" s="120"/>
      <c r="RPL67" s="120"/>
      <c r="RPM67" s="120"/>
      <c r="RPN67" s="120"/>
      <c r="RPO67" s="120"/>
      <c r="RPP67" s="120"/>
      <c r="RPQ67" s="120"/>
      <c r="RPR67" s="120"/>
      <c r="RPS67" s="120"/>
      <c r="RPT67" s="120"/>
      <c r="RPU67" s="120"/>
      <c r="RPV67" s="120"/>
      <c r="RPW67" s="120"/>
      <c r="RPX67" s="120"/>
      <c r="RPY67" s="120"/>
      <c r="RPZ67" s="120"/>
      <c r="RQA67" s="120"/>
      <c r="RQB67" s="120"/>
      <c r="RQC67" s="120"/>
      <c r="RQD67" s="120"/>
      <c r="RQE67" s="120"/>
      <c r="RQF67" s="120"/>
      <c r="RQG67" s="120"/>
      <c r="RQH67" s="120"/>
      <c r="RQI67" s="120"/>
      <c r="RQJ67" s="120"/>
      <c r="RQK67" s="120"/>
      <c r="RQL67" s="120"/>
      <c r="RQM67" s="120"/>
      <c r="RQN67" s="120"/>
      <c r="RQO67" s="120"/>
      <c r="RQP67" s="120"/>
      <c r="RQQ67" s="120"/>
      <c r="RQR67" s="120"/>
      <c r="RQS67" s="120"/>
      <c r="RQT67" s="120"/>
      <c r="RQU67" s="120"/>
      <c r="RQV67" s="120"/>
      <c r="RQW67" s="120"/>
      <c r="RQX67" s="120"/>
      <c r="RQY67" s="120"/>
      <c r="RQZ67" s="120"/>
      <c r="RRA67" s="120"/>
      <c r="RRB67" s="120"/>
      <c r="RRC67" s="120"/>
      <c r="RRD67" s="120"/>
      <c r="RRE67" s="120"/>
      <c r="RRF67" s="120"/>
      <c r="RRG67" s="120"/>
      <c r="RRH67" s="120"/>
      <c r="RRI67" s="120"/>
      <c r="RRJ67" s="120"/>
      <c r="RRK67" s="120"/>
      <c r="RRL67" s="120"/>
      <c r="RRM67" s="120"/>
      <c r="RRN67" s="120"/>
      <c r="RRO67" s="120"/>
      <c r="RRP67" s="120"/>
      <c r="RRQ67" s="120"/>
      <c r="RRR67" s="120"/>
      <c r="RRS67" s="120"/>
      <c r="RRT67" s="120"/>
      <c r="RRU67" s="120"/>
      <c r="RRV67" s="120"/>
      <c r="RRW67" s="120"/>
      <c r="RRX67" s="120"/>
      <c r="RRY67" s="120"/>
      <c r="RRZ67" s="120"/>
      <c r="RSA67" s="120"/>
      <c r="RSB67" s="120"/>
      <c r="RSC67" s="120"/>
      <c r="RSD67" s="120"/>
      <c r="RSE67" s="120"/>
      <c r="RSF67" s="120"/>
      <c r="RSG67" s="120"/>
      <c r="RSH67" s="120"/>
      <c r="RSI67" s="120"/>
      <c r="RSJ67" s="120"/>
      <c r="RSK67" s="120"/>
      <c r="RSL67" s="120"/>
      <c r="RSM67" s="120"/>
      <c r="RSN67" s="120"/>
      <c r="RSO67" s="120"/>
      <c r="RSP67" s="120"/>
      <c r="RSQ67" s="120"/>
      <c r="RSR67" s="120"/>
      <c r="RSS67" s="120"/>
      <c r="RST67" s="120"/>
      <c r="RSU67" s="120"/>
      <c r="RSV67" s="120"/>
      <c r="RSW67" s="120"/>
      <c r="RSX67" s="120"/>
      <c r="RSY67" s="120"/>
      <c r="RSZ67" s="120"/>
      <c r="RTA67" s="120"/>
      <c r="RTB67" s="120"/>
      <c r="RTC67" s="120"/>
      <c r="RTD67" s="120"/>
      <c r="RTE67" s="120"/>
      <c r="RTF67" s="120"/>
      <c r="RTG67" s="120"/>
      <c r="RTH67" s="120"/>
      <c r="RTI67" s="120"/>
      <c r="RTJ67" s="120"/>
      <c r="RTK67" s="120"/>
      <c r="RTL67" s="120"/>
      <c r="RTM67" s="120"/>
      <c r="RTN67" s="120"/>
      <c r="RTO67" s="120"/>
      <c r="RTP67" s="120"/>
      <c r="RTQ67" s="120"/>
      <c r="RTR67" s="120"/>
      <c r="RTS67" s="120"/>
      <c r="RTT67" s="120"/>
      <c r="RTU67" s="120"/>
      <c r="RTV67" s="120"/>
      <c r="RTW67" s="120"/>
      <c r="RTX67" s="120"/>
      <c r="RTY67" s="120"/>
      <c r="RTZ67" s="120"/>
      <c r="RUA67" s="120"/>
      <c r="RUB67" s="120"/>
      <c r="RUC67" s="120"/>
      <c r="RUD67" s="120"/>
      <c r="RUE67" s="120"/>
      <c r="RUF67" s="120"/>
      <c r="RUG67" s="120"/>
      <c r="RUH67" s="120"/>
      <c r="RUI67" s="120"/>
      <c r="RUJ67" s="120"/>
      <c r="RUK67" s="120"/>
      <c r="RUL67" s="120"/>
      <c r="RUM67" s="120"/>
      <c r="RUN67" s="120"/>
      <c r="RUO67" s="120"/>
      <c r="RUP67" s="120"/>
      <c r="RUQ67" s="120"/>
      <c r="RUR67" s="120"/>
      <c r="RUS67" s="120"/>
      <c r="RUT67" s="120"/>
      <c r="RUU67" s="120"/>
      <c r="RUV67" s="120"/>
      <c r="RUW67" s="120"/>
      <c r="RUX67" s="120"/>
      <c r="RUY67" s="120"/>
      <c r="RUZ67" s="120"/>
      <c r="RVA67" s="120"/>
      <c r="RVB67" s="120"/>
      <c r="RVC67" s="120"/>
      <c r="RVD67" s="120"/>
      <c r="RVE67" s="120"/>
      <c r="RVF67" s="120"/>
      <c r="RVG67" s="120"/>
      <c r="RVH67" s="120"/>
      <c r="RVI67" s="120"/>
      <c r="RVJ67" s="120"/>
      <c r="RVK67" s="120"/>
      <c r="RVL67" s="120"/>
      <c r="RVM67" s="120"/>
      <c r="RVN67" s="120"/>
      <c r="RVO67" s="120"/>
      <c r="RVP67" s="120"/>
      <c r="RVQ67" s="120"/>
      <c r="RVR67" s="120"/>
      <c r="RVS67" s="120"/>
      <c r="RVT67" s="120"/>
      <c r="RVU67" s="120"/>
      <c r="RVV67" s="120"/>
      <c r="RVW67" s="120"/>
      <c r="RVX67" s="120"/>
      <c r="RVY67" s="120"/>
      <c r="RVZ67" s="120"/>
      <c r="RWA67" s="120"/>
      <c r="RWB67" s="120"/>
      <c r="RWC67" s="120"/>
      <c r="RWD67" s="120"/>
      <c r="RWE67" s="120"/>
      <c r="RWF67" s="120"/>
      <c r="RWG67" s="120"/>
      <c r="RWH67" s="120"/>
      <c r="RWI67" s="120"/>
      <c r="RWJ67" s="120"/>
      <c r="RWK67" s="120"/>
      <c r="RWL67" s="120"/>
      <c r="RWM67" s="120"/>
      <c r="RWN67" s="120"/>
      <c r="RWO67" s="120"/>
      <c r="RWP67" s="120"/>
      <c r="RWQ67" s="120"/>
      <c r="RWR67" s="120"/>
      <c r="RWS67" s="120"/>
      <c r="RWT67" s="120"/>
      <c r="RWU67" s="120"/>
      <c r="RWV67" s="120"/>
      <c r="RWW67" s="120"/>
      <c r="RWX67" s="120"/>
      <c r="RWY67" s="120"/>
      <c r="RWZ67" s="120"/>
      <c r="RXA67" s="120"/>
      <c r="RXB67" s="120"/>
      <c r="RXC67" s="120"/>
      <c r="RXD67" s="120"/>
      <c r="RXE67" s="120"/>
      <c r="RXF67" s="120"/>
      <c r="RXG67" s="120"/>
      <c r="RXH67" s="120"/>
      <c r="RXI67" s="120"/>
      <c r="RXJ67" s="120"/>
      <c r="RXK67" s="120"/>
      <c r="RXL67" s="120"/>
      <c r="RXM67" s="120"/>
      <c r="RXN67" s="120"/>
      <c r="RXO67" s="120"/>
      <c r="RXP67" s="120"/>
      <c r="RXQ67" s="120"/>
      <c r="RXR67" s="120"/>
      <c r="RXS67" s="120"/>
      <c r="RXT67" s="120"/>
      <c r="RXU67" s="120"/>
      <c r="RXV67" s="120"/>
      <c r="RXW67" s="120"/>
      <c r="RXX67" s="120"/>
      <c r="RXY67" s="120"/>
      <c r="RXZ67" s="120"/>
      <c r="RYA67" s="120"/>
      <c r="RYB67" s="120"/>
      <c r="RYC67" s="120"/>
      <c r="RYD67" s="120"/>
      <c r="RYE67" s="120"/>
      <c r="RYF67" s="120"/>
      <c r="RYG67" s="120"/>
      <c r="RYH67" s="120"/>
      <c r="RYI67" s="120"/>
      <c r="RYJ67" s="120"/>
      <c r="RYK67" s="120"/>
      <c r="RYL67" s="120"/>
      <c r="RYM67" s="120"/>
      <c r="RYN67" s="120"/>
      <c r="RYO67" s="120"/>
      <c r="RYP67" s="120"/>
      <c r="RYQ67" s="120"/>
      <c r="RYR67" s="120"/>
      <c r="RYS67" s="120"/>
      <c r="RYT67" s="120"/>
      <c r="RYU67" s="120"/>
      <c r="RYV67" s="120"/>
      <c r="RYW67" s="120"/>
      <c r="RYX67" s="120"/>
      <c r="RYY67" s="120"/>
      <c r="RYZ67" s="120"/>
      <c r="RZA67" s="120"/>
      <c r="RZB67" s="120"/>
      <c r="RZC67" s="120"/>
      <c r="RZD67" s="120"/>
      <c r="RZE67" s="120"/>
      <c r="RZF67" s="120"/>
      <c r="RZG67" s="120"/>
      <c r="RZH67" s="120"/>
      <c r="RZI67" s="120"/>
      <c r="RZJ67" s="120"/>
      <c r="RZK67" s="120"/>
      <c r="RZL67" s="120"/>
      <c r="RZM67" s="120"/>
      <c r="RZN67" s="120"/>
      <c r="RZO67" s="120"/>
      <c r="RZP67" s="120"/>
      <c r="RZQ67" s="120"/>
      <c r="RZR67" s="120"/>
      <c r="RZS67" s="120"/>
      <c r="RZT67" s="120"/>
      <c r="RZU67" s="120"/>
      <c r="RZV67" s="120"/>
      <c r="RZW67" s="120"/>
      <c r="RZX67" s="120"/>
      <c r="RZY67" s="120"/>
      <c r="RZZ67" s="120"/>
      <c r="SAA67" s="120"/>
      <c r="SAB67" s="120"/>
      <c r="SAC67" s="120"/>
      <c r="SAD67" s="120"/>
      <c r="SAE67" s="120"/>
      <c r="SAF67" s="120"/>
      <c r="SAG67" s="120"/>
      <c r="SAH67" s="120"/>
      <c r="SAI67" s="120"/>
      <c r="SAJ67" s="120"/>
      <c r="SAK67" s="120"/>
      <c r="SAL67" s="120"/>
      <c r="SAM67" s="120"/>
      <c r="SAN67" s="120"/>
      <c r="SAO67" s="120"/>
      <c r="SAP67" s="120"/>
      <c r="SAQ67" s="120"/>
      <c r="SAR67" s="120"/>
      <c r="SAS67" s="120"/>
      <c r="SAT67" s="120"/>
      <c r="SAU67" s="120"/>
      <c r="SAV67" s="120"/>
      <c r="SAW67" s="120"/>
      <c r="SAX67" s="120"/>
      <c r="SAY67" s="120"/>
      <c r="SAZ67" s="120"/>
      <c r="SBA67" s="120"/>
      <c r="SBB67" s="120"/>
      <c r="SBC67" s="120"/>
      <c r="SBD67" s="120"/>
      <c r="SBE67" s="120"/>
      <c r="SBF67" s="120"/>
      <c r="SBG67" s="120"/>
      <c r="SBH67" s="120"/>
      <c r="SBI67" s="120"/>
      <c r="SBJ67" s="120"/>
      <c r="SBK67" s="120"/>
      <c r="SBL67" s="120"/>
      <c r="SBM67" s="120"/>
      <c r="SBN67" s="120"/>
      <c r="SBO67" s="120"/>
      <c r="SBP67" s="120"/>
      <c r="SBQ67" s="120"/>
      <c r="SBR67" s="120"/>
      <c r="SBS67" s="120"/>
      <c r="SBT67" s="120"/>
      <c r="SBU67" s="120"/>
      <c r="SBV67" s="120"/>
      <c r="SBW67" s="120"/>
      <c r="SBX67" s="120"/>
      <c r="SBY67" s="120"/>
      <c r="SBZ67" s="120"/>
      <c r="SCA67" s="120"/>
      <c r="SCB67" s="120"/>
      <c r="SCC67" s="120"/>
      <c r="SCD67" s="120"/>
      <c r="SCE67" s="120"/>
      <c r="SCF67" s="120"/>
      <c r="SCG67" s="120"/>
      <c r="SCH67" s="120"/>
      <c r="SCI67" s="120"/>
      <c r="SCJ67" s="120"/>
      <c r="SCK67" s="120"/>
      <c r="SCL67" s="120"/>
      <c r="SCM67" s="120"/>
      <c r="SCN67" s="120"/>
      <c r="SCO67" s="120"/>
      <c r="SCP67" s="120"/>
      <c r="SCQ67" s="120"/>
      <c r="SCR67" s="120"/>
      <c r="SCS67" s="120"/>
      <c r="SCT67" s="120"/>
      <c r="SCU67" s="120"/>
      <c r="SCV67" s="120"/>
      <c r="SCW67" s="120"/>
      <c r="SCX67" s="120"/>
      <c r="SCY67" s="120"/>
      <c r="SCZ67" s="120"/>
      <c r="SDA67" s="120"/>
      <c r="SDB67" s="120"/>
      <c r="SDC67" s="120"/>
      <c r="SDD67" s="120"/>
      <c r="SDE67" s="120"/>
      <c r="SDF67" s="120"/>
      <c r="SDG67" s="120"/>
      <c r="SDH67" s="120"/>
      <c r="SDI67" s="120"/>
      <c r="SDJ67" s="120"/>
      <c r="SDK67" s="120"/>
      <c r="SDL67" s="120"/>
      <c r="SDM67" s="120"/>
      <c r="SDN67" s="120"/>
      <c r="SDO67" s="120"/>
      <c r="SDP67" s="120"/>
      <c r="SDQ67" s="120"/>
      <c r="SDR67" s="120"/>
      <c r="SDS67" s="120"/>
      <c r="SDT67" s="120"/>
      <c r="SDU67" s="120"/>
      <c r="SDV67" s="120"/>
      <c r="SDW67" s="120"/>
      <c r="SDX67" s="120"/>
      <c r="SDY67" s="120"/>
      <c r="SDZ67" s="120"/>
      <c r="SEA67" s="120"/>
      <c r="SEB67" s="120"/>
      <c r="SEC67" s="120"/>
      <c r="SED67" s="120"/>
      <c r="SEE67" s="120"/>
      <c r="SEF67" s="120"/>
      <c r="SEG67" s="120"/>
      <c r="SEH67" s="120"/>
      <c r="SEI67" s="120"/>
      <c r="SEJ67" s="120"/>
      <c r="SEK67" s="120"/>
      <c r="SEL67" s="120"/>
      <c r="SEM67" s="120"/>
      <c r="SEN67" s="120"/>
      <c r="SEO67" s="120"/>
      <c r="SEP67" s="120"/>
      <c r="SEQ67" s="120"/>
      <c r="SER67" s="120"/>
      <c r="SES67" s="120"/>
      <c r="SET67" s="120"/>
      <c r="SEU67" s="120"/>
      <c r="SEV67" s="120"/>
      <c r="SEW67" s="120"/>
      <c r="SEX67" s="120"/>
      <c r="SEY67" s="120"/>
      <c r="SEZ67" s="120"/>
      <c r="SFA67" s="120"/>
      <c r="SFB67" s="120"/>
      <c r="SFC67" s="120"/>
      <c r="SFD67" s="120"/>
      <c r="SFE67" s="120"/>
      <c r="SFF67" s="120"/>
      <c r="SFG67" s="120"/>
      <c r="SFH67" s="120"/>
      <c r="SFI67" s="120"/>
      <c r="SFJ67" s="120"/>
      <c r="SFK67" s="120"/>
      <c r="SFL67" s="120"/>
      <c r="SFM67" s="120"/>
      <c r="SFN67" s="120"/>
      <c r="SFO67" s="120"/>
      <c r="SFP67" s="120"/>
      <c r="SFQ67" s="120"/>
      <c r="SFR67" s="120"/>
      <c r="SFS67" s="120"/>
      <c r="SFT67" s="120"/>
      <c r="SFU67" s="120"/>
      <c r="SFV67" s="120"/>
      <c r="SFW67" s="120"/>
      <c r="SFX67" s="120"/>
      <c r="SFY67" s="120"/>
      <c r="SFZ67" s="120"/>
      <c r="SGA67" s="120"/>
      <c r="SGB67" s="120"/>
      <c r="SGC67" s="120"/>
      <c r="SGD67" s="120"/>
      <c r="SGE67" s="120"/>
      <c r="SGF67" s="120"/>
      <c r="SGG67" s="120"/>
      <c r="SGH67" s="120"/>
      <c r="SGI67" s="120"/>
      <c r="SGJ67" s="120"/>
      <c r="SGK67" s="120"/>
      <c r="SGL67" s="120"/>
      <c r="SGM67" s="120"/>
      <c r="SGN67" s="120"/>
      <c r="SGO67" s="120"/>
      <c r="SGP67" s="120"/>
      <c r="SGQ67" s="120"/>
      <c r="SGR67" s="120"/>
      <c r="SGS67" s="120"/>
      <c r="SGT67" s="120"/>
      <c r="SGU67" s="120"/>
      <c r="SGV67" s="120"/>
      <c r="SGW67" s="120"/>
      <c r="SGX67" s="120"/>
      <c r="SGY67" s="120"/>
      <c r="SGZ67" s="120"/>
      <c r="SHA67" s="120"/>
      <c r="SHB67" s="120"/>
      <c r="SHC67" s="120"/>
      <c r="SHD67" s="120"/>
      <c r="SHE67" s="120"/>
      <c r="SHF67" s="120"/>
      <c r="SHG67" s="120"/>
      <c r="SHH67" s="120"/>
      <c r="SHI67" s="120"/>
      <c r="SHJ67" s="120"/>
      <c r="SHK67" s="120"/>
      <c r="SHL67" s="120"/>
      <c r="SHM67" s="120"/>
      <c r="SHN67" s="120"/>
      <c r="SHO67" s="120"/>
      <c r="SHP67" s="120"/>
      <c r="SHQ67" s="120"/>
      <c r="SHR67" s="120"/>
      <c r="SHS67" s="120"/>
      <c r="SHT67" s="120"/>
      <c r="SHU67" s="120"/>
      <c r="SHV67" s="120"/>
      <c r="SHW67" s="120"/>
      <c r="SHX67" s="120"/>
      <c r="SHY67" s="120"/>
      <c r="SHZ67" s="120"/>
      <c r="SIA67" s="120"/>
      <c r="SIB67" s="120"/>
      <c r="SIC67" s="120"/>
      <c r="SID67" s="120"/>
      <c r="SIE67" s="120"/>
      <c r="SIF67" s="120"/>
      <c r="SIG67" s="120"/>
      <c r="SIH67" s="120"/>
      <c r="SII67" s="120"/>
      <c r="SIJ67" s="120"/>
      <c r="SIK67" s="120"/>
      <c r="SIL67" s="120"/>
      <c r="SIM67" s="120"/>
      <c r="SIN67" s="120"/>
      <c r="SIO67" s="120"/>
      <c r="SIP67" s="120"/>
      <c r="SIQ67" s="120"/>
      <c r="SIR67" s="120"/>
      <c r="SIS67" s="120"/>
      <c r="SIT67" s="120"/>
      <c r="SIU67" s="120"/>
      <c r="SIV67" s="120"/>
      <c r="SIW67" s="120"/>
      <c r="SIX67" s="120"/>
      <c r="SIY67" s="120"/>
      <c r="SIZ67" s="120"/>
      <c r="SJA67" s="120"/>
      <c r="SJB67" s="120"/>
      <c r="SJC67" s="120"/>
      <c r="SJD67" s="120"/>
      <c r="SJE67" s="120"/>
      <c r="SJF67" s="120"/>
      <c r="SJG67" s="120"/>
      <c r="SJH67" s="120"/>
      <c r="SJI67" s="120"/>
      <c r="SJJ67" s="120"/>
      <c r="SJK67" s="120"/>
      <c r="SJL67" s="120"/>
      <c r="SJM67" s="120"/>
      <c r="SJN67" s="120"/>
      <c r="SJO67" s="120"/>
      <c r="SJP67" s="120"/>
      <c r="SJQ67" s="120"/>
      <c r="SJR67" s="120"/>
      <c r="SJS67" s="120"/>
      <c r="SJT67" s="120"/>
      <c r="SJU67" s="120"/>
      <c r="SJV67" s="120"/>
      <c r="SJW67" s="120"/>
      <c r="SJX67" s="120"/>
      <c r="SJY67" s="120"/>
      <c r="SJZ67" s="120"/>
      <c r="SKA67" s="120"/>
      <c r="SKB67" s="120"/>
      <c r="SKC67" s="120"/>
      <c r="SKD67" s="120"/>
      <c r="SKE67" s="120"/>
      <c r="SKF67" s="120"/>
      <c r="SKG67" s="120"/>
      <c r="SKH67" s="120"/>
      <c r="SKI67" s="120"/>
      <c r="SKJ67" s="120"/>
      <c r="SKK67" s="120"/>
      <c r="SKL67" s="120"/>
      <c r="SKM67" s="120"/>
      <c r="SKN67" s="120"/>
      <c r="SKO67" s="120"/>
      <c r="SKP67" s="120"/>
      <c r="SKQ67" s="120"/>
      <c r="SKR67" s="120"/>
      <c r="SKS67" s="120"/>
      <c r="SKT67" s="120"/>
      <c r="SKU67" s="120"/>
      <c r="SKV67" s="120"/>
      <c r="SKW67" s="120"/>
      <c r="SKX67" s="120"/>
      <c r="SKY67" s="120"/>
      <c r="SKZ67" s="120"/>
      <c r="SLA67" s="120"/>
      <c r="SLB67" s="120"/>
      <c r="SLC67" s="120"/>
      <c r="SLD67" s="120"/>
      <c r="SLE67" s="120"/>
      <c r="SLF67" s="120"/>
      <c r="SLG67" s="120"/>
      <c r="SLH67" s="120"/>
      <c r="SLI67" s="120"/>
      <c r="SLJ67" s="120"/>
      <c r="SLK67" s="120"/>
      <c r="SLL67" s="120"/>
      <c r="SLM67" s="120"/>
      <c r="SLN67" s="120"/>
      <c r="SLO67" s="120"/>
      <c r="SLP67" s="120"/>
      <c r="SLQ67" s="120"/>
      <c r="SLR67" s="120"/>
      <c r="SLS67" s="120"/>
      <c r="SLT67" s="120"/>
      <c r="SLU67" s="120"/>
      <c r="SLV67" s="120"/>
      <c r="SLW67" s="120"/>
      <c r="SLX67" s="120"/>
      <c r="SLY67" s="120"/>
      <c r="SLZ67" s="120"/>
      <c r="SMA67" s="120"/>
      <c r="SMB67" s="120"/>
      <c r="SMC67" s="120"/>
      <c r="SMD67" s="120"/>
      <c r="SME67" s="120"/>
      <c r="SMF67" s="120"/>
      <c r="SMG67" s="120"/>
      <c r="SMH67" s="120"/>
      <c r="SMI67" s="120"/>
      <c r="SMJ67" s="120"/>
      <c r="SMK67" s="120"/>
      <c r="SML67" s="120"/>
      <c r="SMM67" s="120"/>
      <c r="SMN67" s="120"/>
      <c r="SMO67" s="120"/>
      <c r="SMP67" s="120"/>
      <c r="SMQ67" s="120"/>
      <c r="SMR67" s="120"/>
      <c r="SMS67" s="120"/>
      <c r="SMT67" s="120"/>
      <c r="SMU67" s="120"/>
      <c r="SMV67" s="120"/>
      <c r="SMW67" s="120"/>
      <c r="SMX67" s="120"/>
      <c r="SMY67" s="120"/>
      <c r="SMZ67" s="120"/>
      <c r="SNA67" s="120"/>
      <c r="SNB67" s="120"/>
      <c r="SNC67" s="120"/>
      <c r="SND67" s="120"/>
      <c r="SNE67" s="120"/>
      <c r="SNF67" s="120"/>
      <c r="SNG67" s="120"/>
      <c r="SNH67" s="120"/>
      <c r="SNI67" s="120"/>
      <c r="SNJ67" s="120"/>
      <c r="SNK67" s="120"/>
      <c r="SNL67" s="120"/>
      <c r="SNM67" s="120"/>
      <c r="SNN67" s="120"/>
      <c r="SNO67" s="120"/>
      <c r="SNP67" s="120"/>
      <c r="SNQ67" s="120"/>
      <c r="SNR67" s="120"/>
      <c r="SNS67" s="120"/>
      <c r="SNT67" s="120"/>
      <c r="SNU67" s="120"/>
      <c r="SNV67" s="120"/>
      <c r="SNW67" s="120"/>
      <c r="SNX67" s="120"/>
      <c r="SNY67" s="120"/>
      <c r="SNZ67" s="120"/>
      <c r="SOA67" s="120"/>
      <c r="SOB67" s="120"/>
      <c r="SOC67" s="120"/>
      <c r="SOD67" s="120"/>
      <c r="SOE67" s="120"/>
      <c r="SOF67" s="120"/>
      <c r="SOG67" s="120"/>
      <c r="SOH67" s="120"/>
      <c r="SOI67" s="120"/>
      <c r="SOJ67" s="120"/>
      <c r="SOK67" s="120"/>
      <c r="SOL67" s="120"/>
      <c r="SOM67" s="120"/>
      <c r="SON67" s="120"/>
      <c r="SOO67" s="120"/>
      <c r="SOP67" s="120"/>
      <c r="SOQ67" s="120"/>
      <c r="SOR67" s="120"/>
      <c r="SOS67" s="120"/>
      <c r="SOT67" s="120"/>
      <c r="SOU67" s="120"/>
      <c r="SOV67" s="120"/>
      <c r="SOW67" s="120"/>
      <c r="SOX67" s="120"/>
      <c r="SOY67" s="120"/>
      <c r="SOZ67" s="120"/>
      <c r="SPA67" s="120"/>
      <c r="SPB67" s="120"/>
      <c r="SPC67" s="120"/>
      <c r="SPD67" s="120"/>
      <c r="SPE67" s="120"/>
      <c r="SPF67" s="120"/>
      <c r="SPG67" s="120"/>
      <c r="SPH67" s="120"/>
      <c r="SPI67" s="120"/>
      <c r="SPJ67" s="120"/>
      <c r="SPK67" s="120"/>
      <c r="SPL67" s="120"/>
      <c r="SPM67" s="120"/>
      <c r="SPN67" s="120"/>
      <c r="SPO67" s="120"/>
      <c r="SPP67" s="120"/>
      <c r="SPQ67" s="120"/>
      <c r="SPR67" s="120"/>
      <c r="SPS67" s="120"/>
      <c r="SPT67" s="120"/>
      <c r="SPU67" s="120"/>
      <c r="SPV67" s="120"/>
      <c r="SPW67" s="120"/>
      <c r="SPX67" s="120"/>
      <c r="SPY67" s="120"/>
      <c r="SPZ67" s="120"/>
      <c r="SQA67" s="120"/>
      <c r="SQB67" s="120"/>
      <c r="SQC67" s="120"/>
      <c r="SQD67" s="120"/>
      <c r="SQE67" s="120"/>
      <c r="SQF67" s="120"/>
      <c r="SQG67" s="120"/>
      <c r="SQH67" s="120"/>
      <c r="SQI67" s="120"/>
      <c r="SQJ67" s="120"/>
      <c r="SQK67" s="120"/>
      <c r="SQL67" s="120"/>
      <c r="SQM67" s="120"/>
      <c r="SQN67" s="120"/>
      <c r="SQO67" s="120"/>
      <c r="SQP67" s="120"/>
      <c r="SQQ67" s="120"/>
      <c r="SQR67" s="120"/>
      <c r="SQS67" s="120"/>
      <c r="SQT67" s="120"/>
      <c r="SQU67" s="120"/>
      <c r="SQV67" s="120"/>
      <c r="SQW67" s="120"/>
      <c r="SQX67" s="120"/>
      <c r="SQY67" s="120"/>
      <c r="SQZ67" s="120"/>
      <c r="SRA67" s="120"/>
      <c r="SRB67" s="120"/>
      <c r="SRC67" s="120"/>
      <c r="SRD67" s="120"/>
      <c r="SRE67" s="120"/>
      <c r="SRF67" s="120"/>
      <c r="SRG67" s="120"/>
      <c r="SRH67" s="120"/>
      <c r="SRI67" s="120"/>
      <c r="SRJ67" s="120"/>
      <c r="SRK67" s="120"/>
      <c r="SRL67" s="120"/>
      <c r="SRM67" s="120"/>
      <c r="SRN67" s="120"/>
      <c r="SRO67" s="120"/>
      <c r="SRP67" s="120"/>
      <c r="SRQ67" s="120"/>
      <c r="SRR67" s="120"/>
      <c r="SRS67" s="120"/>
      <c r="SRT67" s="120"/>
      <c r="SRU67" s="120"/>
      <c r="SRV67" s="120"/>
      <c r="SRW67" s="120"/>
      <c r="SRX67" s="120"/>
      <c r="SRY67" s="120"/>
      <c r="SRZ67" s="120"/>
      <c r="SSA67" s="120"/>
      <c r="SSB67" s="120"/>
      <c r="SSC67" s="120"/>
      <c r="SSD67" s="120"/>
      <c r="SSE67" s="120"/>
      <c r="SSF67" s="120"/>
      <c r="SSG67" s="120"/>
      <c r="SSH67" s="120"/>
      <c r="SSI67" s="120"/>
      <c r="SSJ67" s="120"/>
      <c r="SSK67" s="120"/>
      <c r="SSL67" s="120"/>
      <c r="SSM67" s="120"/>
      <c r="SSN67" s="120"/>
      <c r="SSO67" s="120"/>
      <c r="SSP67" s="120"/>
      <c r="SSQ67" s="120"/>
      <c r="SSR67" s="120"/>
      <c r="SSS67" s="120"/>
      <c r="SST67" s="120"/>
      <c r="SSU67" s="120"/>
      <c r="SSV67" s="120"/>
      <c r="SSW67" s="120"/>
      <c r="SSX67" s="120"/>
      <c r="SSY67" s="120"/>
      <c r="SSZ67" s="120"/>
      <c r="STA67" s="120"/>
      <c r="STB67" s="120"/>
      <c r="STC67" s="120"/>
      <c r="STD67" s="120"/>
      <c r="STE67" s="120"/>
      <c r="STF67" s="120"/>
      <c r="STG67" s="120"/>
      <c r="STH67" s="120"/>
      <c r="STI67" s="120"/>
      <c r="STJ67" s="120"/>
      <c r="STK67" s="120"/>
      <c r="STL67" s="120"/>
      <c r="STM67" s="120"/>
      <c r="STN67" s="120"/>
      <c r="STO67" s="120"/>
      <c r="STP67" s="120"/>
      <c r="STQ67" s="120"/>
      <c r="STR67" s="120"/>
      <c r="STS67" s="120"/>
      <c r="STT67" s="120"/>
      <c r="STU67" s="120"/>
      <c r="STV67" s="120"/>
      <c r="STW67" s="120"/>
      <c r="STX67" s="120"/>
      <c r="STY67" s="120"/>
      <c r="STZ67" s="120"/>
      <c r="SUA67" s="120"/>
      <c r="SUB67" s="120"/>
      <c r="SUC67" s="120"/>
      <c r="SUD67" s="120"/>
      <c r="SUE67" s="120"/>
      <c r="SUF67" s="120"/>
      <c r="SUG67" s="120"/>
      <c r="SUH67" s="120"/>
      <c r="SUI67" s="120"/>
      <c r="SUJ67" s="120"/>
      <c r="SUK67" s="120"/>
      <c r="SUL67" s="120"/>
      <c r="SUM67" s="120"/>
      <c r="SUN67" s="120"/>
      <c r="SUO67" s="120"/>
      <c r="SUP67" s="120"/>
      <c r="SUQ67" s="120"/>
      <c r="SUR67" s="120"/>
      <c r="SUS67" s="120"/>
      <c r="SUT67" s="120"/>
      <c r="SUU67" s="120"/>
      <c r="SUV67" s="120"/>
      <c r="SUW67" s="120"/>
      <c r="SUX67" s="120"/>
      <c r="SUY67" s="120"/>
      <c r="SUZ67" s="120"/>
      <c r="SVA67" s="120"/>
      <c r="SVB67" s="120"/>
      <c r="SVC67" s="120"/>
      <c r="SVD67" s="120"/>
      <c r="SVE67" s="120"/>
      <c r="SVF67" s="120"/>
      <c r="SVG67" s="120"/>
      <c r="SVH67" s="120"/>
      <c r="SVI67" s="120"/>
      <c r="SVJ67" s="120"/>
      <c r="SVK67" s="120"/>
      <c r="SVL67" s="120"/>
      <c r="SVM67" s="120"/>
      <c r="SVN67" s="120"/>
      <c r="SVO67" s="120"/>
      <c r="SVP67" s="120"/>
      <c r="SVQ67" s="120"/>
      <c r="SVR67" s="120"/>
      <c r="SVS67" s="120"/>
      <c r="SVT67" s="120"/>
      <c r="SVU67" s="120"/>
      <c r="SVV67" s="120"/>
      <c r="SVW67" s="120"/>
      <c r="SVX67" s="120"/>
      <c r="SVY67" s="120"/>
      <c r="SVZ67" s="120"/>
      <c r="SWA67" s="120"/>
      <c r="SWB67" s="120"/>
      <c r="SWC67" s="120"/>
      <c r="SWD67" s="120"/>
      <c r="SWE67" s="120"/>
      <c r="SWF67" s="120"/>
      <c r="SWG67" s="120"/>
      <c r="SWH67" s="120"/>
      <c r="SWI67" s="120"/>
      <c r="SWJ67" s="120"/>
      <c r="SWK67" s="120"/>
      <c r="SWL67" s="120"/>
      <c r="SWM67" s="120"/>
      <c r="SWN67" s="120"/>
      <c r="SWO67" s="120"/>
      <c r="SWP67" s="120"/>
      <c r="SWQ67" s="120"/>
      <c r="SWR67" s="120"/>
      <c r="SWS67" s="120"/>
      <c r="SWT67" s="120"/>
      <c r="SWU67" s="120"/>
      <c r="SWV67" s="120"/>
      <c r="SWW67" s="120"/>
      <c r="SWX67" s="120"/>
      <c r="SWY67" s="120"/>
      <c r="SWZ67" s="120"/>
      <c r="SXA67" s="120"/>
      <c r="SXB67" s="120"/>
      <c r="SXC67" s="120"/>
      <c r="SXD67" s="120"/>
      <c r="SXE67" s="120"/>
      <c r="SXF67" s="120"/>
      <c r="SXG67" s="120"/>
      <c r="SXH67" s="120"/>
      <c r="SXI67" s="120"/>
      <c r="SXJ67" s="120"/>
      <c r="SXK67" s="120"/>
      <c r="SXL67" s="120"/>
      <c r="SXM67" s="120"/>
      <c r="SXN67" s="120"/>
      <c r="SXO67" s="120"/>
      <c r="SXP67" s="120"/>
      <c r="SXQ67" s="120"/>
      <c r="SXR67" s="120"/>
      <c r="SXS67" s="120"/>
      <c r="SXT67" s="120"/>
      <c r="SXU67" s="120"/>
      <c r="SXV67" s="120"/>
      <c r="SXW67" s="120"/>
      <c r="SXX67" s="120"/>
      <c r="SXY67" s="120"/>
      <c r="SXZ67" s="120"/>
      <c r="SYA67" s="120"/>
      <c r="SYB67" s="120"/>
      <c r="SYC67" s="120"/>
      <c r="SYD67" s="120"/>
      <c r="SYE67" s="120"/>
      <c r="SYF67" s="120"/>
      <c r="SYG67" s="120"/>
      <c r="SYH67" s="120"/>
      <c r="SYI67" s="120"/>
      <c r="SYJ67" s="120"/>
      <c r="SYK67" s="120"/>
      <c r="SYL67" s="120"/>
      <c r="SYM67" s="120"/>
      <c r="SYN67" s="120"/>
      <c r="SYO67" s="120"/>
      <c r="SYP67" s="120"/>
      <c r="SYQ67" s="120"/>
      <c r="SYR67" s="120"/>
      <c r="SYS67" s="120"/>
      <c r="SYT67" s="120"/>
      <c r="SYU67" s="120"/>
      <c r="SYV67" s="120"/>
      <c r="SYW67" s="120"/>
      <c r="SYX67" s="120"/>
      <c r="SYY67" s="120"/>
      <c r="SYZ67" s="120"/>
      <c r="SZA67" s="120"/>
      <c r="SZB67" s="120"/>
      <c r="SZC67" s="120"/>
      <c r="SZD67" s="120"/>
      <c r="SZE67" s="120"/>
      <c r="SZF67" s="120"/>
      <c r="SZG67" s="120"/>
      <c r="SZH67" s="120"/>
      <c r="SZI67" s="120"/>
      <c r="SZJ67" s="120"/>
      <c r="SZK67" s="120"/>
      <c r="SZL67" s="120"/>
      <c r="SZM67" s="120"/>
      <c r="SZN67" s="120"/>
      <c r="SZO67" s="120"/>
      <c r="SZP67" s="120"/>
      <c r="SZQ67" s="120"/>
      <c r="SZR67" s="120"/>
      <c r="SZS67" s="120"/>
      <c r="SZT67" s="120"/>
      <c r="SZU67" s="120"/>
      <c r="SZV67" s="120"/>
      <c r="SZW67" s="120"/>
      <c r="SZX67" s="120"/>
      <c r="SZY67" s="120"/>
      <c r="SZZ67" s="120"/>
      <c r="TAA67" s="120"/>
      <c r="TAB67" s="120"/>
      <c r="TAC67" s="120"/>
      <c r="TAD67" s="120"/>
      <c r="TAE67" s="120"/>
      <c r="TAF67" s="120"/>
      <c r="TAG67" s="120"/>
      <c r="TAH67" s="120"/>
      <c r="TAI67" s="120"/>
      <c r="TAJ67" s="120"/>
      <c r="TAK67" s="120"/>
      <c r="TAL67" s="120"/>
      <c r="TAM67" s="120"/>
      <c r="TAN67" s="120"/>
      <c r="TAO67" s="120"/>
      <c r="TAP67" s="120"/>
      <c r="TAQ67" s="120"/>
      <c r="TAR67" s="120"/>
      <c r="TAS67" s="120"/>
      <c r="TAT67" s="120"/>
      <c r="TAU67" s="120"/>
      <c r="TAV67" s="120"/>
      <c r="TAW67" s="120"/>
      <c r="TAX67" s="120"/>
      <c r="TAY67" s="120"/>
      <c r="TAZ67" s="120"/>
      <c r="TBA67" s="120"/>
      <c r="TBB67" s="120"/>
      <c r="TBC67" s="120"/>
      <c r="TBD67" s="120"/>
      <c r="TBE67" s="120"/>
      <c r="TBF67" s="120"/>
      <c r="TBG67" s="120"/>
      <c r="TBH67" s="120"/>
      <c r="TBI67" s="120"/>
      <c r="TBJ67" s="120"/>
      <c r="TBK67" s="120"/>
      <c r="TBL67" s="120"/>
      <c r="TBM67" s="120"/>
      <c r="TBN67" s="120"/>
      <c r="TBO67" s="120"/>
      <c r="TBP67" s="120"/>
      <c r="TBQ67" s="120"/>
      <c r="TBR67" s="120"/>
      <c r="TBS67" s="120"/>
      <c r="TBT67" s="120"/>
      <c r="TBU67" s="120"/>
      <c r="TBV67" s="120"/>
      <c r="TBW67" s="120"/>
      <c r="TBX67" s="120"/>
      <c r="TBY67" s="120"/>
      <c r="TBZ67" s="120"/>
      <c r="TCA67" s="120"/>
      <c r="TCB67" s="120"/>
      <c r="TCC67" s="120"/>
      <c r="TCD67" s="120"/>
      <c r="TCE67" s="120"/>
      <c r="TCF67" s="120"/>
      <c r="TCG67" s="120"/>
      <c r="TCH67" s="120"/>
      <c r="TCI67" s="120"/>
      <c r="TCJ67" s="120"/>
      <c r="TCK67" s="120"/>
      <c r="TCL67" s="120"/>
      <c r="TCM67" s="120"/>
      <c r="TCN67" s="120"/>
      <c r="TCO67" s="120"/>
      <c r="TCP67" s="120"/>
      <c r="TCQ67" s="120"/>
      <c r="TCR67" s="120"/>
      <c r="TCS67" s="120"/>
      <c r="TCT67" s="120"/>
      <c r="TCU67" s="120"/>
      <c r="TCV67" s="120"/>
      <c r="TCW67" s="120"/>
      <c r="TCX67" s="120"/>
      <c r="TCY67" s="120"/>
      <c r="TCZ67" s="120"/>
      <c r="TDA67" s="120"/>
      <c r="TDB67" s="120"/>
      <c r="TDC67" s="120"/>
      <c r="TDD67" s="120"/>
      <c r="TDE67" s="120"/>
      <c r="TDF67" s="120"/>
      <c r="TDG67" s="120"/>
      <c r="TDH67" s="120"/>
      <c r="TDI67" s="120"/>
      <c r="TDJ67" s="120"/>
      <c r="TDK67" s="120"/>
      <c r="TDL67" s="120"/>
      <c r="TDM67" s="120"/>
      <c r="TDN67" s="120"/>
      <c r="TDO67" s="120"/>
      <c r="TDP67" s="120"/>
      <c r="TDQ67" s="120"/>
      <c r="TDR67" s="120"/>
      <c r="TDS67" s="120"/>
      <c r="TDT67" s="120"/>
      <c r="TDU67" s="120"/>
      <c r="TDV67" s="120"/>
      <c r="TDW67" s="120"/>
      <c r="TDX67" s="120"/>
      <c r="TDY67" s="120"/>
      <c r="TDZ67" s="120"/>
      <c r="TEA67" s="120"/>
      <c r="TEB67" s="120"/>
      <c r="TEC67" s="120"/>
      <c r="TED67" s="120"/>
      <c r="TEE67" s="120"/>
      <c r="TEF67" s="120"/>
      <c r="TEG67" s="120"/>
      <c r="TEH67" s="120"/>
      <c r="TEI67" s="120"/>
      <c r="TEJ67" s="120"/>
      <c r="TEK67" s="120"/>
      <c r="TEL67" s="120"/>
      <c r="TEM67" s="120"/>
      <c r="TEN67" s="120"/>
      <c r="TEO67" s="120"/>
      <c r="TEP67" s="120"/>
      <c r="TEQ67" s="120"/>
      <c r="TER67" s="120"/>
      <c r="TES67" s="120"/>
      <c r="TET67" s="120"/>
      <c r="TEU67" s="120"/>
      <c r="TEV67" s="120"/>
      <c r="TEW67" s="120"/>
      <c r="TEX67" s="120"/>
      <c r="TEY67" s="120"/>
      <c r="TEZ67" s="120"/>
      <c r="TFA67" s="120"/>
      <c r="TFB67" s="120"/>
      <c r="TFC67" s="120"/>
      <c r="TFD67" s="120"/>
      <c r="TFE67" s="120"/>
      <c r="TFF67" s="120"/>
      <c r="TFG67" s="120"/>
      <c r="TFH67" s="120"/>
      <c r="TFI67" s="120"/>
      <c r="TFJ67" s="120"/>
      <c r="TFK67" s="120"/>
      <c r="TFL67" s="120"/>
      <c r="TFM67" s="120"/>
      <c r="TFN67" s="120"/>
      <c r="TFO67" s="120"/>
      <c r="TFP67" s="120"/>
      <c r="TFQ67" s="120"/>
      <c r="TFR67" s="120"/>
      <c r="TFS67" s="120"/>
      <c r="TFT67" s="120"/>
      <c r="TFU67" s="120"/>
      <c r="TFV67" s="120"/>
      <c r="TFW67" s="120"/>
      <c r="TFX67" s="120"/>
      <c r="TFY67" s="120"/>
      <c r="TFZ67" s="120"/>
      <c r="TGA67" s="120"/>
      <c r="TGB67" s="120"/>
      <c r="TGC67" s="120"/>
      <c r="TGD67" s="120"/>
      <c r="TGE67" s="120"/>
      <c r="TGF67" s="120"/>
      <c r="TGG67" s="120"/>
      <c r="TGH67" s="120"/>
      <c r="TGI67" s="120"/>
      <c r="TGJ67" s="120"/>
      <c r="TGK67" s="120"/>
      <c r="TGL67" s="120"/>
      <c r="TGM67" s="120"/>
      <c r="TGN67" s="120"/>
      <c r="TGO67" s="120"/>
      <c r="TGP67" s="120"/>
      <c r="TGQ67" s="120"/>
      <c r="TGR67" s="120"/>
      <c r="TGS67" s="120"/>
      <c r="TGT67" s="120"/>
      <c r="TGU67" s="120"/>
      <c r="TGV67" s="120"/>
      <c r="TGW67" s="120"/>
      <c r="TGX67" s="120"/>
      <c r="TGY67" s="120"/>
      <c r="TGZ67" s="120"/>
      <c r="THA67" s="120"/>
      <c r="THB67" s="120"/>
      <c r="THC67" s="120"/>
      <c r="THD67" s="120"/>
      <c r="THE67" s="120"/>
      <c r="THF67" s="120"/>
      <c r="THG67" s="120"/>
      <c r="THH67" s="120"/>
      <c r="THI67" s="120"/>
      <c r="THJ67" s="120"/>
      <c r="THK67" s="120"/>
      <c r="THL67" s="120"/>
      <c r="THM67" s="120"/>
      <c r="THN67" s="120"/>
      <c r="THO67" s="120"/>
      <c r="THP67" s="120"/>
      <c r="THQ67" s="120"/>
      <c r="THR67" s="120"/>
      <c r="THS67" s="120"/>
      <c r="THT67" s="120"/>
      <c r="THU67" s="120"/>
      <c r="THV67" s="120"/>
      <c r="THW67" s="120"/>
      <c r="THX67" s="120"/>
      <c r="THY67" s="120"/>
      <c r="THZ67" s="120"/>
      <c r="TIA67" s="120"/>
      <c r="TIB67" s="120"/>
      <c r="TIC67" s="120"/>
      <c r="TID67" s="120"/>
      <c r="TIE67" s="120"/>
      <c r="TIF67" s="120"/>
      <c r="TIG67" s="120"/>
      <c r="TIH67" s="120"/>
      <c r="TII67" s="120"/>
      <c r="TIJ67" s="120"/>
      <c r="TIK67" s="120"/>
      <c r="TIL67" s="120"/>
      <c r="TIM67" s="120"/>
      <c r="TIN67" s="120"/>
      <c r="TIO67" s="120"/>
      <c r="TIP67" s="120"/>
      <c r="TIQ67" s="120"/>
      <c r="TIR67" s="120"/>
      <c r="TIS67" s="120"/>
      <c r="TIT67" s="120"/>
      <c r="TIU67" s="120"/>
      <c r="TIV67" s="120"/>
      <c r="TIW67" s="120"/>
      <c r="TIX67" s="120"/>
      <c r="TIY67" s="120"/>
      <c r="TIZ67" s="120"/>
      <c r="TJA67" s="120"/>
      <c r="TJB67" s="120"/>
      <c r="TJC67" s="120"/>
      <c r="TJD67" s="120"/>
      <c r="TJE67" s="120"/>
      <c r="TJF67" s="120"/>
      <c r="TJG67" s="120"/>
      <c r="TJH67" s="120"/>
      <c r="TJI67" s="120"/>
      <c r="TJJ67" s="120"/>
      <c r="TJK67" s="120"/>
      <c r="TJL67" s="120"/>
      <c r="TJM67" s="120"/>
      <c r="TJN67" s="120"/>
      <c r="TJO67" s="120"/>
      <c r="TJP67" s="120"/>
      <c r="TJQ67" s="120"/>
      <c r="TJR67" s="120"/>
      <c r="TJS67" s="120"/>
      <c r="TJT67" s="120"/>
      <c r="TJU67" s="120"/>
      <c r="TJV67" s="120"/>
      <c r="TJW67" s="120"/>
      <c r="TJX67" s="120"/>
      <c r="TJY67" s="120"/>
      <c r="TJZ67" s="120"/>
      <c r="TKA67" s="120"/>
      <c r="TKB67" s="120"/>
      <c r="TKC67" s="120"/>
      <c r="TKD67" s="120"/>
      <c r="TKE67" s="120"/>
      <c r="TKF67" s="120"/>
      <c r="TKG67" s="120"/>
      <c r="TKH67" s="120"/>
      <c r="TKI67" s="120"/>
      <c r="TKJ67" s="120"/>
      <c r="TKK67" s="120"/>
      <c r="TKL67" s="120"/>
      <c r="TKM67" s="120"/>
      <c r="TKN67" s="120"/>
      <c r="TKO67" s="120"/>
      <c r="TKP67" s="120"/>
      <c r="TKQ67" s="120"/>
      <c r="TKR67" s="120"/>
      <c r="TKS67" s="120"/>
      <c r="TKT67" s="120"/>
      <c r="TKU67" s="120"/>
      <c r="TKV67" s="120"/>
      <c r="TKW67" s="120"/>
      <c r="TKX67" s="120"/>
      <c r="TKY67" s="120"/>
      <c r="TKZ67" s="120"/>
      <c r="TLA67" s="120"/>
      <c r="TLB67" s="120"/>
      <c r="TLC67" s="120"/>
      <c r="TLD67" s="120"/>
      <c r="TLE67" s="120"/>
      <c r="TLF67" s="120"/>
      <c r="TLG67" s="120"/>
      <c r="TLH67" s="120"/>
      <c r="TLI67" s="120"/>
      <c r="TLJ67" s="120"/>
      <c r="TLK67" s="120"/>
      <c r="TLL67" s="120"/>
      <c r="TLM67" s="120"/>
      <c r="TLN67" s="120"/>
      <c r="TLO67" s="120"/>
      <c r="TLP67" s="120"/>
      <c r="TLQ67" s="120"/>
      <c r="TLR67" s="120"/>
      <c r="TLS67" s="120"/>
      <c r="TLT67" s="120"/>
      <c r="TLU67" s="120"/>
      <c r="TLV67" s="120"/>
      <c r="TLW67" s="120"/>
      <c r="TLX67" s="120"/>
      <c r="TLY67" s="120"/>
      <c r="TLZ67" s="120"/>
      <c r="TMA67" s="120"/>
      <c r="TMB67" s="120"/>
      <c r="TMC67" s="120"/>
      <c r="TMD67" s="120"/>
      <c r="TME67" s="120"/>
      <c r="TMF67" s="120"/>
      <c r="TMG67" s="120"/>
      <c r="TMH67" s="120"/>
      <c r="TMI67" s="120"/>
      <c r="TMJ67" s="120"/>
      <c r="TMK67" s="120"/>
      <c r="TML67" s="120"/>
      <c r="TMM67" s="120"/>
      <c r="TMN67" s="120"/>
      <c r="TMO67" s="120"/>
      <c r="TMP67" s="120"/>
      <c r="TMQ67" s="120"/>
      <c r="TMR67" s="120"/>
      <c r="TMS67" s="120"/>
      <c r="TMT67" s="120"/>
      <c r="TMU67" s="120"/>
      <c r="TMV67" s="120"/>
      <c r="TMW67" s="120"/>
      <c r="TMX67" s="120"/>
      <c r="TMY67" s="120"/>
      <c r="TMZ67" s="120"/>
      <c r="TNA67" s="120"/>
      <c r="TNB67" s="120"/>
      <c r="TNC67" s="120"/>
      <c r="TND67" s="120"/>
      <c r="TNE67" s="120"/>
      <c r="TNF67" s="120"/>
      <c r="TNG67" s="120"/>
      <c r="TNH67" s="120"/>
      <c r="TNI67" s="120"/>
      <c r="TNJ67" s="120"/>
      <c r="TNK67" s="120"/>
      <c r="TNL67" s="120"/>
      <c r="TNM67" s="120"/>
      <c r="TNN67" s="120"/>
      <c r="TNO67" s="120"/>
      <c r="TNP67" s="120"/>
      <c r="TNQ67" s="120"/>
      <c r="TNR67" s="120"/>
      <c r="TNS67" s="120"/>
      <c r="TNT67" s="120"/>
      <c r="TNU67" s="120"/>
      <c r="TNV67" s="120"/>
      <c r="TNW67" s="120"/>
      <c r="TNX67" s="120"/>
      <c r="TNY67" s="120"/>
      <c r="TNZ67" s="120"/>
      <c r="TOA67" s="120"/>
      <c r="TOB67" s="120"/>
      <c r="TOC67" s="120"/>
      <c r="TOD67" s="120"/>
      <c r="TOE67" s="120"/>
      <c r="TOF67" s="120"/>
      <c r="TOG67" s="120"/>
      <c r="TOH67" s="120"/>
      <c r="TOI67" s="120"/>
      <c r="TOJ67" s="120"/>
      <c r="TOK67" s="120"/>
      <c r="TOL67" s="120"/>
      <c r="TOM67" s="120"/>
      <c r="TON67" s="120"/>
      <c r="TOO67" s="120"/>
      <c r="TOP67" s="120"/>
      <c r="TOQ67" s="120"/>
      <c r="TOR67" s="120"/>
      <c r="TOS67" s="120"/>
      <c r="TOT67" s="120"/>
      <c r="TOU67" s="120"/>
      <c r="TOV67" s="120"/>
      <c r="TOW67" s="120"/>
      <c r="TOX67" s="120"/>
      <c r="TOY67" s="120"/>
      <c r="TOZ67" s="120"/>
      <c r="TPA67" s="120"/>
      <c r="TPB67" s="120"/>
      <c r="TPC67" s="120"/>
      <c r="TPD67" s="120"/>
      <c r="TPE67" s="120"/>
      <c r="TPF67" s="120"/>
      <c r="TPG67" s="120"/>
      <c r="TPH67" s="120"/>
      <c r="TPI67" s="120"/>
      <c r="TPJ67" s="120"/>
      <c r="TPK67" s="120"/>
      <c r="TPL67" s="120"/>
      <c r="TPM67" s="120"/>
      <c r="TPN67" s="120"/>
      <c r="TPO67" s="120"/>
      <c r="TPP67" s="120"/>
      <c r="TPQ67" s="120"/>
      <c r="TPR67" s="120"/>
      <c r="TPS67" s="120"/>
      <c r="TPT67" s="120"/>
      <c r="TPU67" s="120"/>
      <c r="TPV67" s="120"/>
      <c r="TPW67" s="120"/>
      <c r="TPX67" s="120"/>
      <c r="TPY67" s="120"/>
      <c r="TPZ67" s="120"/>
      <c r="TQA67" s="120"/>
      <c r="TQB67" s="120"/>
      <c r="TQC67" s="120"/>
      <c r="TQD67" s="120"/>
      <c r="TQE67" s="120"/>
      <c r="TQF67" s="120"/>
      <c r="TQG67" s="120"/>
      <c r="TQH67" s="120"/>
      <c r="TQI67" s="120"/>
      <c r="TQJ67" s="120"/>
      <c r="TQK67" s="120"/>
      <c r="TQL67" s="120"/>
      <c r="TQM67" s="120"/>
      <c r="TQN67" s="120"/>
      <c r="TQO67" s="120"/>
      <c r="TQP67" s="120"/>
      <c r="TQQ67" s="120"/>
      <c r="TQR67" s="120"/>
      <c r="TQS67" s="120"/>
      <c r="TQT67" s="120"/>
      <c r="TQU67" s="120"/>
      <c r="TQV67" s="120"/>
      <c r="TQW67" s="120"/>
      <c r="TQX67" s="120"/>
      <c r="TQY67" s="120"/>
      <c r="TQZ67" s="120"/>
      <c r="TRA67" s="120"/>
      <c r="TRB67" s="120"/>
      <c r="TRC67" s="120"/>
      <c r="TRD67" s="120"/>
      <c r="TRE67" s="120"/>
      <c r="TRF67" s="120"/>
      <c r="TRG67" s="120"/>
      <c r="TRH67" s="120"/>
      <c r="TRI67" s="120"/>
      <c r="TRJ67" s="120"/>
      <c r="TRK67" s="120"/>
      <c r="TRL67" s="120"/>
      <c r="TRM67" s="120"/>
      <c r="TRN67" s="120"/>
      <c r="TRO67" s="120"/>
      <c r="TRP67" s="120"/>
      <c r="TRQ67" s="120"/>
      <c r="TRR67" s="120"/>
      <c r="TRS67" s="120"/>
      <c r="TRT67" s="120"/>
      <c r="TRU67" s="120"/>
      <c r="TRV67" s="120"/>
      <c r="TRW67" s="120"/>
      <c r="TRX67" s="120"/>
      <c r="TRY67" s="120"/>
      <c r="TRZ67" s="120"/>
      <c r="TSA67" s="120"/>
      <c r="TSB67" s="120"/>
      <c r="TSC67" s="120"/>
      <c r="TSD67" s="120"/>
      <c r="TSE67" s="120"/>
      <c r="TSF67" s="120"/>
      <c r="TSG67" s="120"/>
      <c r="TSH67" s="120"/>
      <c r="TSI67" s="120"/>
      <c r="TSJ67" s="120"/>
      <c r="TSK67" s="120"/>
      <c r="TSL67" s="120"/>
      <c r="TSM67" s="120"/>
      <c r="TSN67" s="120"/>
      <c r="TSO67" s="120"/>
      <c r="TSP67" s="120"/>
      <c r="TSQ67" s="120"/>
      <c r="TSR67" s="120"/>
      <c r="TSS67" s="120"/>
      <c r="TST67" s="120"/>
      <c r="TSU67" s="120"/>
      <c r="TSV67" s="120"/>
      <c r="TSW67" s="120"/>
      <c r="TSX67" s="120"/>
      <c r="TSY67" s="120"/>
      <c r="TSZ67" s="120"/>
      <c r="TTA67" s="120"/>
      <c r="TTB67" s="120"/>
      <c r="TTC67" s="120"/>
      <c r="TTD67" s="120"/>
      <c r="TTE67" s="120"/>
      <c r="TTF67" s="120"/>
      <c r="TTG67" s="120"/>
      <c r="TTH67" s="120"/>
      <c r="TTI67" s="120"/>
      <c r="TTJ67" s="120"/>
      <c r="TTK67" s="120"/>
      <c r="TTL67" s="120"/>
      <c r="TTM67" s="120"/>
      <c r="TTN67" s="120"/>
      <c r="TTO67" s="120"/>
      <c r="TTP67" s="120"/>
      <c r="TTQ67" s="120"/>
      <c r="TTR67" s="120"/>
      <c r="TTS67" s="120"/>
      <c r="TTT67" s="120"/>
      <c r="TTU67" s="120"/>
      <c r="TTV67" s="120"/>
      <c r="TTW67" s="120"/>
      <c r="TTX67" s="120"/>
      <c r="TTY67" s="120"/>
      <c r="TTZ67" s="120"/>
      <c r="TUA67" s="120"/>
      <c r="TUB67" s="120"/>
      <c r="TUC67" s="120"/>
      <c r="TUD67" s="120"/>
      <c r="TUE67" s="120"/>
      <c r="TUF67" s="120"/>
      <c r="TUG67" s="120"/>
      <c r="TUH67" s="120"/>
      <c r="TUI67" s="120"/>
      <c r="TUJ67" s="120"/>
      <c r="TUK67" s="120"/>
      <c r="TUL67" s="120"/>
      <c r="TUM67" s="120"/>
      <c r="TUN67" s="120"/>
      <c r="TUO67" s="120"/>
      <c r="TUP67" s="120"/>
      <c r="TUQ67" s="120"/>
      <c r="TUR67" s="120"/>
      <c r="TUS67" s="120"/>
      <c r="TUT67" s="120"/>
      <c r="TUU67" s="120"/>
      <c r="TUV67" s="120"/>
      <c r="TUW67" s="120"/>
      <c r="TUX67" s="120"/>
      <c r="TUY67" s="120"/>
      <c r="TUZ67" s="120"/>
      <c r="TVA67" s="120"/>
      <c r="TVB67" s="120"/>
      <c r="TVC67" s="120"/>
      <c r="TVD67" s="120"/>
      <c r="TVE67" s="120"/>
      <c r="TVF67" s="120"/>
      <c r="TVG67" s="120"/>
      <c r="TVH67" s="120"/>
      <c r="TVI67" s="120"/>
      <c r="TVJ67" s="120"/>
      <c r="TVK67" s="120"/>
      <c r="TVL67" s="120"/>
      <c r="TVM67" s="120"/>
      <c r="TVN67" s="120"/>
      <c r="TVO67" s="120"/>
      <c r="TVP67" s="120"/>
      <c r="TVQ67" s="120"/>
      <c r="TVR67" s="120"/>
      <c r="TVS67" s="120"/>
      <c r="TVT67" s="120"/>
      <c r="TVU67" s="120"/>
      <c r="TVV67" s="120"/>
      <c r="TVW67" s="120"/>
      <c r="TVX67" s="120"/>
      <c r="TVY67" s="120"/>
      <c r="TVZ67" s="120"/>
      <c r="TWA67" s="120"/>
      <c r="TWB67" s="120"/>
      <c r="TWC67" s="120"/>
      <c r="TWD67" s="120"/>
      <c r="TWE67" s="120"/>
      <c r="TWF67" s="120"/>
      <c r="TWG67" s="120"/>
      <c r="TWH67" s="120"/>
      <c r="TWI67" s="120"/>
      <c r="TWJ67" s="120"/>
      <c r="TWK67" s="120"/>
      <c r="TWL67" s="120"/>
      <c r="TWM67" s="120"/>
      <c r="TWN67" s="120"/>
      <c r="TWO67" s="120"/>
      <c r="TWP67" s="120"/>
      <c r="TWQ67" s="120"/>
      <c r="TWR67" s="120"/>
      <c r="TWS67" s="120"/>
      <c r="TWT67" s="120"/>
      <c r="TWU67" s="120"/>
      <c r="TWV67" s="120"/>
      <c r="TWW67" s="120"/>
      <c r="TWX67" s="120"/>
      <c r="TWY67" s="120"/>
      <c r="TWZ67" s="120"/>
      <c r="TXA67" s="120"/>
      <c r="TXB67" s="120"/>
      <c r="TXC67" s="120"/>
      <c r="TXD67" s="120"/>
      <c r="TXE67" s="120"/>
      <c r="TXF67" s="120"/>
      <c r="TXG67" s="120"/>
      <c r="TXH67" s="120"/>
      <c r="TXI67" s="120"/>
      <c r="TXJ67" s="120"/>
      <c r="TXK67" s="120"/>
      <c r="TXL67" s="120"/>
      <c r="TXM67" s="120"/>
      <c r="TXN67" s="120"/>
      <c r="TXO67" s="120"/>
      <c r="TXP67" s="120"/>
      <c r="TXQ67" s="120"/>
      <c r="TXR67" s="120"/>
      <c r="TXS67" s="120"/>
      <c r="TXT67" s="120"/>
      <c r="TXU67" s="120"/>
      <c r="TXV67" s="120"/>
      <c r="TXW67" s="120"/>
      <c r="TXX67" s="120"/>
      <c r="TXY67" s="120"/>
      <c r="TXZ67" s="120"/>
      <c r="TYA67" s="120"/>
      <c r="TYB67" s="120"/>
      <c r="TYC67" s="120"/>
      <c r="TYD67" s="120"/>
      <c r="TYE67" s="120"/>
      <c r="TYF67" s="120"/>
      <c r="TYG67" s="120"/>
      <c r="TYH67" s="120"/>
      <c r="TYI67" s="120"/>
      <c r="TYJ67" s="120"/>
      <c r="TYK67" s="120"/>
      <c r="TYL67" s="120"/>
      <c r="TYM67" s="120"/>
      <c r="TYN67" s="120"/>
      <c r="TYO67" s="120"/>
      <c r="TYP67" s="120"/>
      <c r="TYQ67" s="120"/>
      <c r="TYR67" s="120"/>
      <c r="TYS67" s="120"/>
      <c r="TYT67" s="120"/>
      <c r="TYU67" s="120"/>
      <c r="TYV67" s="120"/>
      <c r="TYW67" s="120"/>
      <c r="TYX67" s="120"/>
      <c r="TYY67" s="120"/>
      <c r="TYZ67" s="120"/>
      <c r="TZA67" s="120"/>
      <c r="TZB67" s="120"/>
      <c r="TZC67" s="120"/>
      <c r="TZD67" s="120"/>
      <c r="TZE67" s="120"/>
      <c r="TZF67" s="120"/>
      <c r="TZG67" s="120"/>
      <c r="TZH67" s="120"/>
      <c r="TZI67" s="120"/>
      <c r="TZJ67" s="120"/>
      <c r="TZK67" s="120"/>
      <c r="TZL67" s="120"/>
      <c r="TZM67" s="120"/>
      <c r="TZN67" s="120"/>
      <c r="TZO67" s="120"/>
      <c r="TZP67" s="120"/>
      <c r="TZQ67" s="120"/>
      <c r="TZR67" s="120"/>
      <c r="TZS67" s="120"/>
      <c r="TZT67" s="120"/>
      <c r="TZU67" s="120"/>
      <c r="TZV67" s="120"/>
      <c r="TZW67" s="120"/>
      <c r="TZX67" s="120"/>
      <c r="TZY67" s="120"/>
      <c r="TZZ67" s="120"/>
      <c r="UAA67" s="120"/>
      <c r="UAB67" s="120"/>
      <c r="UAC67" s="120"/>
      <c r="UAD67" s="120"/>
      <c r="UAE67" s="120"/>
      <c r="UAF67" s="120"/>
      <c r="UAG67" s="120"/>
      <c r="UAH67" s="120"/>
      <c r="UAI67" s="120"/>
      <c r="UAJ67" s="120"/>
      <c r="UAK67" s="120"/>
      <c r="UAL67" s="120"/>
      <c r="UAM67" s="120"/>
      <c r="UAN67" s="120"/>
      <c r="UAO67" s="120"/>
      <c r="UAP67" s="120"/>
      <c r="UAQ67" s="120"/>
      <c r="UAR67" s="120"/>
      <c r="UAS67" s="120"/>
      <c r="UAT67" s="120"/>
      <c r="UAU67" s="120"/>
      <c r="UAV67" s="120"/>
      <c r="UAW67" s="120"/>
      <c r="UAX67" s="120"/>
      <c r="UAY67" s="120"/>
      <c r="UAZ67" s="120"/>
      <c r="UBA67" s="120"/>
      <c r="UBB67" s="120"/>
      <c r="UBC67" s="120"/>
      <c r="UBD67" s="120"/>
      <c r="UBE67" s="120"/>
      <c r="UBF67" s="120"/>
      <c r="UBG67" s="120"/>
      <c r="UBH67" s="120"/>
      <c r="UBI67" s="120"/>
      <c r="UBJ67" s="120"/>
      <c r="UBK67" s="120"/>
      <c r="UBL67" s="120"/>
      <c r="UBM67" s="120"/>
      <c r="UBN67" s="120"/>
      <c r="UBO67" s="120"/>
      <c r="UBP67" s="120"/>
      <c r="UBQ67" s="120"/>
      <c r="UBR67" s="120"/>
      <c r="UBS67" s="120"/>
      <c r="UBT67" s="120"/>
      <c r="UBU67" s="120"/>
      <c r="UBV67" s="120"/>
      <c r="UBW67" s="120"/>
      <c r="UBX67" s="120"/>
      <c r="UBY67" s="120"/>
      <c r="UBZ67" s="120"/>
      <c r="UCA67" s="120"/>
      <c r="UCB67" s="120"/>
      <c r="UCC67" s="120"/>
      <c r="UCD67" s="120"/>
      <c r="UCE67" s="120"/>
      <c r="UCF67" s="120"/>
      <c r="UCG67" s="120"/>
      <c r="UCH67" s="120"/>
      <c r="UCI67" s="120"/>
      <c r="UCJ67" s="120"/>
      <c r="UCK67" s="120"/>
      <c r="UCL67" s="120"/>
      <c r="UCM67" s="120"/>
      <c r="UCN67" s="120"/>
      <c r="UCO67" s="120"/>
      <c r="UCP67" s="120"/>
      <c r="UCQ67" s="120"/>
      <c r="UCR67" s="120"/>
      <c r="UCS67" s="120"/>
      <c r="UCT67" s="120"/>
      <c r="UCU67" s="120"/>
      <c r="UCV67" s="120"/>
      <c r="UCW67" s="120"/>
      <c r="UCX67" s="120"/>
      <c r="UCY67" s="120"/>
      <c r="UCZ67" s="120"/>
      <c r="UDA67" s="120"/>
      <c r="UDB67" s="120"/>
      <c r="UDC67" s="120"/>
      <c r="UDD67" s="120"/>
      <c r="UDE67" s="120"/>
      <c r="UDF67" s="120"/>
      <c r="UDG67" s="120"/>
      <c r="UDH67" s="120"/>
      <c r="UDI67" s="120"/>
      <c r="UDJ67" s="120"/>
      <c r="UDK67" s="120"/>
      <c r="UDL67" s="120"/>
      <c r="UDM67" s="120"/>
      <c r="UDN67" s="120"/>
      <c r="UDO67" s="120"/>
      <c r="UDP67" s="120"/>
      <c r="UDQ67" s="120"/>
      <c r="UDR67" s="120"/>
      <c r="UDS67" s="120"/>
      <c r="UDT67" s="120"/>
      <c r="UDU67" s="120"/>
      <c r="UDV67" s="120"/>
      <c r="UDW67" s="120"/>
      <c r="UDX67" s="120"/>
      <c r="UDY67" s="120"/>
      <c r="UDZ67" s="120"/>
      <c r="UEA67" s="120"/>
      <c r="UEB67" s="120"/>
      <c r="UEC67" s="120"/>
      <c r="UED67" s="120"/>
      <c r="UEE67" s="120"/>
      <c r="UEF67" s="120"/>
      <c r="UEG67" s="120"/>
      <c r="UEH67" s="120"/>
      <c r="UEI67" s="120"/>
      <c r="UEJ67" s="120"/>
      <c r="UEK67" s="120"/>
      <c r="UEL67" s="120"/>
      <c r="UEM67" s="120"/>
      <c r="UEN67" s="120"/>
      <c r="UEO67" s="120"/>
      <c r="UEP67" s="120"/>
      <c r="UEQ67" s="120"/>
      <c r="UER67" s="120"/>
      <c r="UES67" s="120"/>
      <c r="UET67" s="120"/>
      <c r="UEU67" s="120"/>
      <c r="UEV67" s="120"/>
      <c r="UEW67" s="120"/>
      <c r="UEX67" s="120"/>
      <c r="UEY67" s="120"/>
      <c r="UEZ67" s="120"/>
      <c r="UFA67" s="120"/>
      <c r="UFB67" s="120"/>
      <c r="UFC67" s="120"/>
      <c r="UFD67" s="120"/>
      <c r="UFE67" s="120"/>
      <c r="UFF67" s="120"/>
      <c r="UFG67" s="120"/>
      <c r="UFH67" s="120"/>
      <c r="UFI67" s="120"/>
      <c r="UFJ67" s="120"/>
      <c r="UFK67" s="120"/>
      <c r="UFL67" s="120"/>
      <c r="UFM67" s="120"/>
      <c r="UFN67" s="120"/>
      <c r="UFO67" s="120"/>
      <c r="UFP67" s="120"/>
      <c r="UFQ67" s="120"/>
      <c r="UFR67" s="120"/>
      <c r="UFS67" s="120"/>
      <c r="UFT67" s="120"/>
      <c r="UFU67" s="120"/>
      <c r="UFV67" s="120"/>
      <c r="UFW67" s="120"/>
      <c r="UFX67" s="120"/>
      <c r="UFY67" s="120"/>
      <c r="UFZ67" s="120"/>
      <c r="UGA67" s="120"/>
      <c r="UGB67" s="120"/>
      <c r="UGC67" s="120"/>
      <c r="UGD67" s="120"/>
      <c r="UGE67" s="120"/>
      <c r="UGF67" s="120"/>
      <c r="UGG67" s="120"/>
      <c r="UGH67" s="120"/>
      <c r="UGI67" s="120"/>
      <c r="UGJ67" s="120"/>
      <c r="UGK67" s="120"/>
      <c r="UGL67" s="120"/>
      <c r="UGM67" s="120"/>
      <c r="UGN67" s="120"/>
      <c r="UGO67" s="120"/>
      <c r="UGP67" s="120"/>
      <c r="UGQ67" s="120"/>
      <c r="UGR67" s="120"/>
      <c r="UGS67" s="120"/>
      <c r="UGT67" s="120"/>
      <c r="UGU67" s="120"/>
      <c r="UGV67" s="120"/>
      <c r="UGW67" s="120"/>
      <c r="UGX67" s="120"/>
      <c r="UGY67" s="120"/>
      <c r="UGZ67" s="120"/>
      <c r="UHA67" s="120"/>
      <c r="UHB67" s="120"/>
      <c r="UHC67" s="120"/>
      <c r="UHD67" s="120"/>
      <c r="UHE67" s="120"/>
      <c r="UHF67" s="120"/>
      <c r="UHG67" s="120"/>
      <c r="UHH67" s="120"/>
      <c r="UHI67" s="120"/>
      <c r="UHJ67" s="120"/>
      <c r="UHK67" s="120"/>
      <c r="UHL67" s="120"/>
      <c r="UHM67" s="120"/>
      <c r="UHN67" s="120"/>
      <c r="UHO67" s="120"/>
      <c r="UHP67" s="120"/>
      <c r="UHQ67" s="120"/>
      <c r="UHR67" s="120"/>
      <c r="UHS67" s="120"/>
      <c r="UHT67" s="120"/>
      <c r="UHU67" s="120"/>
      <c r="UHV67" s="120"/>
      <c r="UHW67" s="120"/>
      <c r="UHX67" s="120"/>
      <c r="UHY67" s="120"/>
      <c r="UHZ67" s="120"/>
      <c r="UIA67" s="120"/>
      <c r="UIB67" s="120"/>
      <c r="UIC67" s="120"/>
      <c r="UID67" s="120"/>
      <c r="UIE67" s="120"/>
      <c r="UIF67" s="120"/>
      <c r="UIG67" s="120"/>
      <c r="UIH67" s="120"/>
      <c r="UII67" s="120"/>
      <c r="UIJ67" s="120"/>
      <c r="UIK67" s="120"/>
      <c r="UIL67" s="120"/>
      <c r="UIM67" s="120"/>
      <c r="UIN67" s="120"/>
      <c r="UIO67" s="120"/>
      <c r="UIP67" s="120"/>
      <c r="UIQ67" s="120"/>
      <c r="UIR67" s="120"/>
      <c r="UIS67" s="120"/>
      <c r="UIT67" s="120"/>
      <c r="UIU67" s="120"/>
      <c r="UIV67" s="120"/>
      <c r="UIW67" s="120"/>
      <c r="UIX67" s="120"/>
      <c r="UIY67" s="120"/>
      <c r="UIZ67" s="120"/>
      <c r="UJA67" s="120"/>
      <c r="UJB67" s="120"/>
      <c r="UJC67" s="120"/>
      <c r="UJD67" s="120"/>
      <c r="UJE67" s="120"/>
      <c r="UJF67" s="120"/>
      <c r="UJG67" s="120"/>
      <c r="UJH67" s="120"/>
      <c r="UJI67" s="120"/>
      <c r="UJJ67" s="120"/>
      <c r="UJK67" s="120"/>
      <c r="UJL67" s="120"/>
      <c r="UJM67" s="120"/>
      <c r="UJN67" s="120"/>
      <c r="UJO67" s="120"/>
      <c r="UJP67" s="120"/>
      <c r="UJQ67" s="120"/>
      <c r="UJR67" s="120"/>
      <c r="UJS67" s="120"/>
      <c r="UJT67" s="120"/>
      <c r="UJU67" s="120"/>
      <c r="UJV67" s="120"/>
      <c r="UJW67" s="120"/>
      <c r="UJX67" s="120"/>
      <c r="UJY67" s="120"/>
      <c r="UJZ67" s="120"/>
      <c r="UKA67" s="120"/>
      <c r="UKB67" s="120"/>
      <c r="UKC67" s="120"/>
      <c r="UKD67" s="120"/>
      <c r="UKE67" s="120"/>
      <c r="UKF67" s="120"/>
      <c r="UKG67" s="120"/>
      <c r="UKH67" s="120"/>
      <c r="UKI67" s="120"/>
      <c r="UKJ67" s="120"/>
      <c r="UKK67" s="120"/>
      <c r="UKL67" s="120"/>
      <c r="UKM67" s="120"/>
      <c r="UKN67" s="120"/>
      <c r="UKO67" s="120"/>
      <c r="UKP67" s="120"/>
      <c r="UKQ67" s="120"/>
      <c r="UKR67" s="120"/>
      <c r="UKS67" s="120"/>
      <c r="UKT67" s="120"/>
      <c r="UKU67" s="120"/>
      <c r="UKV67" s="120"/>
      <c r="UKW67" s="120"/>
      <c r="UKX67" s="120"/>
      <c r="UKY67" s="120"/>
      <c r="UKZ67" s="120"/>
      <c r="ULA67" s="120"/>
      <c r="ULB67" s="120"/>
      <c r="ULC67" s="120"/>
      <c r="ULD67" s="120"/>
      <c r="ULE67" s="120"/>
      <c r="ULF67" s="120"/>
      <c r="ULG67" s="120"/>
      <c r="ULH67" s="120"/>
      <c r="ULI67" s="120"/>
      <c r="ULJ67" s="120"/>
      <c r="ULK67" s="120"/>
      <c r="ULL67" s="120"/>
      <c r="ULM67" s="120"/>
      <c r="ULN67" s="120"/>
      <c r="ULO67" s="120"/>
      <c r="ULP67" s="120"/>
      <c r="ULQ67" s="120"/>
      <c r="ULR67" s="120"/>
      <c r="ULS67" s="120"/>
      <c r="ULT67" s="120"/>
      <c r="ULU67" s="120"/>
      <c r="ULV67" s="120"/>
      <c r="ULW67" s="120"/>
      <c r="ULX67" s="120"/>
      <c r="ULY67" s="120"/>
      <c r="ULZ67" s="120"/>
      <c r="UMA67" s="120"/>
      <c r="UMB67" s="120"/>
      <c r="UMC67" s="120"/>
      <c r="UMD67" s="120"/>
      <c r="UME67" s="120"/>
      <c r="UMF67" s="120"/>
      <c r="UMG67" s="120"/>
      <c r="UMH67" s="120"/>
      <c r="UMI67" s="120"/>
      <c r="UMJ67" s="120"/>
      <c r="UMK67" s="120"/>
      <c r="UML67" s="120"/>
      <c r="UMM67" s="120"/>
      <c r="UMN67" s="120"/>
      <c r="UMO67" s="120"/>
      <c r="UMP67" s="120"/>
      <c r="UMQ67" s="120"/>
      <c r="UMR67" s="120"/>
      <c r="UMS67" s="120"/>
      <c r="UMT67" s="120"/>
      <c r="UMU67" s="120"/>
      <c r="UMV67" s="120"/>
      <c r="UMW67" s="120"/>
      <c r="UMX67" s="120"/>
      <c r="UMY67" s="120"/>
      <c r="UMZ67" s="120"/>
      <c r="UNA67" s="120"/>
      <c r="UNB67" s="120"/>
      <c r="UNC67" s="120"/>
      <c r="UND67" s="120"/>
      <c r="UNE67" s="120"/>
      <c r="UNF67" s="120"/>
      <c r="UNG67" s="120"/>
      <c r="UNH67" s="120"/>
      <c r="UNI67" s="120"/>
      <c r="UNJ67" s="120"/>
      <c r="UNK67" s="120"/>
      <c r="UNL67" s="120"/>
      <c r="UNM67" s="120"/>
      <c r="UNN67" s="120"/>
      <c r="UNO67" s="120"/>
      <c r="UNP67" s="120"/>
      <c r="UNQ67" s="120"/>
      <c r="UNR67" s="120"/>
      <c r="UNS67" s="120"/>
      <c r="UNT67" s="120"/>
      <c r="UNU67" s="120"/>
      <c r="UNV67" s="120"/>
      <c r="UNW67" s="120"/>
      <c r="UNX67" s="120"/>
      <c r="UNY67" s="120"/>
      <c r="UNZ67" s="120"/>
      <c r="UOA67" s="120"/>
      <c r="UOB67" s="120"/>
      <c r="UOC67" s="120"/>
      <c r="UOD67" s="120"/>
      <c r="UOE67" s="120"/>
      <c r="UOF67" s="120"/>
      <c r="UOG67" s="120"/>
      <c r="UOH67" s="120"/>
      <c r="UOI67" s="120"/>
      <c r="UOJ67" s="120"/>
      <c r="UOK67" s="120"/>
      <c r="UOL67" s="120"/>
      <c r="UOM67" s="120"/>
      <c r="UON67" s="120"/>
      <c r="UOO67" s="120"/>
      <c r="UOP67" s="120"/>
      <c r="UOQ67" s="120"/>
      <c r="UOR67" s="120"/>
      <c r="UOS67" s="120"/>
      <c r="UOT67" s="120"/>
      <c r="UOU67" s="120"/>
      <c r="UOV67" s="120"/>
      <c r="UOW67" s="120"/>
      <c r="UOX67" s="120"/>
      <c r="UOY67" s="120"/>
      <c r="UOZ67" s="120"/>
      <c r="UPA67" s="120"/>
      <c r="UPB67" s="120"/>
      <c r="UPC67" s="120"/>
      <c r="UPD67" s="120"/>
      <c r="UPE67" s="120"/>
      <c r="UPF67" s="120"/>
      <c r="UPG67" s="120"/>
      <c r="UPH67" s="120"/>
      <c r="UPI67" s="120"/>
      <c r="UPJ67" s="120"/>
      <c r="UPK67" s="120"/>
      <c r="UPL67" s="120"/>
      <c r="UPM67" s="120"/>
      <c r="UPN67" s="120"/>
      <c r="UPO67" s="120"/>
      <c r="UPP67" s="120"/>
      <c r="UPQ67" s="120"/>
      <c r="UPR67" s="120"/>
      <c r="UPS67" s="120"/>
      <c r="UPT67" s="120"/>
      <c r="UPU67" s="120"/>
      <c r="UPV67" s="120"/>
      <c r="UPW67" s="120"/>
      <c r="UPX67" s="120"/>
      <c r="UPY67" s="120"/>
      <c r="UPZ67" s="120"/>
      <c r="UQA67" s="120"/>
      <c r="UQB67" s="120"/>
      <c r="UQC67" s="120"/>
      <c r="UQD67" s="120"/>
      <c r="UQE67" s="120"/>
      <c r="UQF67" s="120"/>
      <c r="UQG67" s="120"/>
      <c r="UQH67" s="120"/>
      <c r="UQI67" s="120"/>
      <c r="UQJ67" s="120"/>
      <c r="UQK67" s="120"/>
      <c r="UQL67" s="120"/>
      <c r="UQM67" s="120"/>
      <c r="UQN67" s="120"/>
      <c r="UQO67" s="120"/>
      <c r="UQP67" s="120"/>
      <c r="UQQ67" s="120"/>
      <c r="UQR67" s="120"/>
      <c r="UQS67" s="120"/>
      <c r="UQT67" s="120"/>
      <c r="UQU67" s="120"/>
      <c r="UQV67" s="120"/>
      <c r="UQW67" s="120"/>
      <c r="UQX67" s="120"/>
      <c r="UQY67" s="120"/>
      <c r="UQZ67" s="120"/>
      <c r="URA67" s="120"/>
      <c r="URB67" s="120"/>
      <c r="URC67" s="120"/>
      <c r="URD67" s="120"/>
      <c r="URE67" s="120"/>
      <c r="URF67" s="120"/>
      <c r="URG67" s="120"/>
      <c r="URH67" s="120"/>
      <c r="URI67" s="120"/>
      <c r="URJ67" s="120"/>
      <c r="URK67" s="120"/>
      <c r="URL67" s="120"/>
      <c r="URM67" s="120"/>
      <c r="URN67" s="120"/>
      <c r="URO67" s="120"/>
      <c r="URP67" s="120"/>
      <c r="URQ67" s="120"/>
      <c r="URR67" s="120"/>
      <c r="URS67" s="120"/>
      <c r="URT67" s="120"/>
      <c r="URU67" s="120"/>
      <c r="URV67" s="120"/>
      <c r="URW67" s="120"/>
      <c r="URX67" s="120"/>
      <c r="URY67" s="120"/>
      <c r="URZ67" s="120"/>
      <c r="USA67" s="120"/>
      <c r="USB67" s="120"/>
      <c r="USC67" s="120"/>
      <c r="USD67" s="120"/>
      <c r="USE67" s="120"/>
      <c r="USF67" s="120"/>
      <c r="USG67" s="120"/>
      <c r="USH67" s="120"/>
      <c r="USI67" s="120"/>
      <c r="USJ67" s="120"/>
      <c r="USK67" s="120"/>
      <c r="USL67" s="120"/>
      <c r="USM67" s="120"/>
      <c r="USN67" s="120"/>
      <c r="USO67" s="120"/>
      <c r="USP67" s="120"/>
      <c r="USQ67" s="120"/>
      <c r="USR67" s="120"/>
      <c r="USS67" s="120"/>
      <c r="UST67" s="120"/>
      <c r="USU67" s="120"/>
      <c r="USV67" s="120"/>
      <c r="USW67" s="120"/>
      <c r="USX67" s="120"/>
      <c r="USY67" s="120"/>
      <c r="USZ67" s="120"/>
      <c r="UTA67" s="120"/>
      <c r="UTB67" s="120"/>
      <c r="UTC67" s="120"/>
      <c r="UTD67" s="120"/>
      <c r="UTE67" s="120"/>
      <c r="UTF67" s="120"/>
      <c r="UTG67" s="120"/>
      <c r="UTH67" s="120"/>
      <c r="UTI67" s="120"/>
      <c r="UTJ67" s="120"/>
      <c r="UTK67" s="120"/>
      <c r="UTL67" s="120"/>
      <c r="UTM67" s="120"/>
      <c r="UTN67" s="120"/>
      <c r="UTO67" s="120"/>
      <c r="UTP67" s="120"/>
      <c r="UTQ67" s="120"/>
      <c r="UTR67" s="120"/>
      <c r="UTS67" s="120"/>
      <c r="UTT67" s="120"/>
      <c r="UTU67" s="120"/>
      <c r="UTV67" s="120"/>
      <c r="UTW67" s="120"/>
      <c r="UTX67" s="120"/>
      <c r="UTY67" s="120"/>
      <c r="UTZ67" s="120"/>
      <c r="UUA67" s="120"/>
      <c r="UUB67" s="120"/>
      <c r="UUC67" s="120"/>
      <c r="UUD67" s="120"/>
      <c r="UUE67" s="120"/>
      <c r="UUF67" s="120"/>
      <c r="UUG67" s="120"/>
      <c r="UUH67" s="120"/>
      <c r="UUI67" s="120"/>
      <c r="UUJ67" s="120"/>
      <c r="UUK67" s="120"/>
      <c r="UUL67" s="120"/>
      <c r="UUM67" s="120"/>
      <c r="UUN67" s="120"/>
      <c r="UUO67" s="120"/>
      <c r="UUP67" s="120"/>
      <c r="UUQ67" s="120"/>
      <c r="UUR67" s="120"/>
      <c r="UUS67" s="120"/>
      <c r="UUT67" s="120"/>
      <c r="UUU67" s="120"/>
      <c r="UUV67" s="120"/>
      <c r="UUW67" s="120"/>
      <c r="UUX67" s="120"/>
      <c r="UUY67" s="120"/>
      <c r="UUZ67" s="120"/>
      <c r="UVA67" s="120"/>
      <c r="UVB67" s="120"/>
      <c r="UVC67" s="120"/>
      <c r="UVD67" s="120"/>
      <c r="UVE67" s="120"/>
      <c r="UVF67" s="120"/>
      <c r="UVG67" s="120"/>
      <c r="UVH67" s="120"/>
      <c r="UVI67" s="120"/>
      <c r="UVJ67" s="120"/>
      <c r="UVK67" s="120"/>
      <c r="UVL67" s="120"/>
      <c r="UVM67" s="120"/>
      <c r="UVN67" s="120"/>
      <c r="UVO67" s="120"/>
      <c r="UVP67" s="120"/>
      <c r="UVQ67" s="120"/>
      <c r="UVR67" s="120"/>
      <c r="UVS67" s="120"/>
      <c r="UVT67" s="120"/>
      <c r="UVU67" s="120"/>
      <c r="UVV67" s="120"/>
      <c r="UVW67" s="120"/>
      <c r="UVX67" s="120"/>
      <c r="UVY67" s="120"/>
      <c r="UVZ67" s="120"/>
      <c r="UWA67" s="120"/>
      <c r="UWB67" s="120"/>
      <c r="UWC67" s="120"/>
      <c r="UWD67" s="120"/>
      <c r="UWE67" s="120"/>
      <c r="UWF67" s="120"/>
      <c r="UWG67" s="120"/>
      <c r="UWH67" s="120"/>
      <c r="UWI67" s="120"/>
      <c r="UWJ67" s="120"/>
      <c r="UWK67" s="120"/>
      <c r="UWL67" s="120"/>
      <c r="UWM67" s="120"/>
      <c r="UWN67" s="120"/>
      <c r="UWO67" s="120"/>
      <c r="UWP67" s="120"/>
      <c r="UWQ67" s="120"/>
      <c r="UWR67" s="120"/>
      <c r="UWS67" s="120"/>
      <c r="UWT67" s="120"/>
      <c r="UWU67" s="120"/>
      <c r="UWV67" s="120"/>
      <c r="UWW67" s="120"/>
      <c r="UWX67" s="120"/>
      <c r="UWY67" s="120"/>
      <c r="UWZ67" s="120"/>
      <c r="UXA67" s="120"/>
      <c r="UXB67" s="120"/>
      <c r="UXC67" s="120"/>
      <c r="UXD67" s="120"/>
      <c r="UXE67" s="120"/>
      <c r="UXF67" s="120"/>
      <c r="UXG67" s="120"/>
      <c r="UXH67" s="120"/>
      <c r="UXI67" s="120"/>
      <c r="UXJ67" s="120"/>
      <c r="UXK67" s="120"/>
      <c r="UXL67" s="120"/>
      <c r="UXM67" s="120"/>
      <c r="UXN67" s="120"/>
      <c r="UXO67" s="120"/>
      <c r="UXP67" s="120"/>
      <c r="UXQ67" s="120"/>
      <c r="UXR67" s="120"/>
      <c r="UXS67" s="120"/>
      <c r="UXT67" s="120"/>
      <c r="UXU67" s="120"/>
      <c r="UXV67" s="120"/>
      <c r="UXW67" s="120"/>
      <c r="UXX67" s="120"/>
      <c r="UXY67" s="120"/>
      <c r="UXZ67" s="120"/>
      <c r="UYA67" s="120"/>
      <c r="UYB67" s="120"/>
      <c r="UYC67" s="120"/>
      <c r="UYD67" s="120"/>
      <c r="UYE67" s="120"/>
      <c r="UYF67" s="120"/>
      <c r="UYG67" s="120"/>
      <c r="UYH67" s="120"/>
      <c r="UYI67" s="120"/>
      <c r="UYJ67" s="120"/>
      <c r="UYK67" s="120"/>
      <c r="UYL67" s="120"/>
      <c r="UYM67" s="120"/>
      <c r="UYN67" s="120"/>
      <c r="UYO67" s="120"/>
      <c r="UYP67" s="120"/>
      <c r="UYQ67" s="120"/>
      <c r="UYR67" s="120"/>
      <c r="UYS67" s="120"/>
      <c r="UYT67" s="120"/>
      <c r="UYU67" s="120"/>
      <c r="UYV67" s="120"/>
      <c r="UYW67" s="120"/>
      <c r="UYX67" s="120"/>
      <c r="UYY67" s="120"/>
      <c r="UYZ67" s="120"/>
      <c r="UZA67" s="120"/>
      <c r="UZB67" s="120"/>
      <c r="UZC67" s="120"/>
      <c r="UZD67" s="120"/>
      <c r="UZE67" s="120"/>
      <c r="UZF67" s="120"/>
      <c r="UZG67" s="120"/>
      <c r="UZH67" s="120"/>
      <c r="UZI67" s="120"/>
      <c r="UZJ67" s="120"/>
      <c r="UZK67" s="120"/>
      <c r="UZL67" s="120"/>
      <c r="UZM67" s="120"/>
      <c r="UZN67" s="120"/>
      <c r="UZO67" s="120"/>
      <c r="UZP67" s="120"/>
      <c r="UZQ67" s="120"/>
      <c r="UZR67" s="120"/>
      <c r="UZS67" s="120"/>
      <c r="UZT67" s="120"/>
      <c r="UZU67" s="120"/>
      <c r="UZV67" s="120"/>
      <c r="UZW67" s="120"/>
      <c r="UZX67" s="120"/>
      <c r="UZY67" s="120"/>
      <c r="UZZ67" s="120"/>
      <c r="VAA67" s="120"/>
      <c r="VAB67" s="120"/>
      <c r="VAC67" s="120"/>
      <c r="VAD67" s="120"/>
      <c r="VAE67" s="120"/>
      <c r="VAF67" s="120"/>
      <c r="VAG67" s="120"/>
      <c r="VAH67" s="120"/>
      <c r="VAI67" s="120"/>
      <c r="VAJ67" s="120"/>
      <c r="VAK67" s="120"/>
      <c r="VAL67" s="120"/>
      <c r="VAM67" s="120"/>
      <c r="VAN67" s="120"/>
      <c r="VAO67" s="120"/>
      <c r="VAP67" s="120"/>
      <c r="VAQ67" s="120"/>
      <c r="VAR67" s="120"/>
      <c r="VAS67" s="120"/>
      <c r="VAT67" s="120"/>
      <c r="VAU67" s="120"/>
      <c r="VAV67" s="120"/>
      <c r="VAW67" s="120"/>
      <c r="VAX67" s="120"/>
      <c r="VAY67" s="120"/>
      <c r="VAZ67" s="120"/>
      <c r="VBA67" s="120"/>
      <c r="VBB67" s="120"/>
      <c r="VBC67" s="120"/>
      <c r="VBD67" s="120"/>
      <c r="VBE67" s="120"/>
      <c r="VBF67" s="120"/>
      <c r="VBG67" s="120"/>
      <c r="VBH67" s="120"/>
      <c r="VBI67" s="120"/>
      <c r="VBJ67" s="120"/>
      <c r="VBK67" s="120"/>
      <c r="VBL67" s="120"/>
      <c r="VBM67" s="120"/>
      <c r="VBN67" s="120"/>
      <c r="VBO67" s="120"/>
      <c r="VBP67" s="120"/>
      <c r="VBQ67" s="120"/>
      <c r="VBR67" s="120"/>
      <c r="VBS67" s="120"/>
      <c r="VBT67" s="120"/>
      <c r="VBU67" s="120"/>
      <c r="VBV67" s="120"/>
      <c r="VBW67" s="120"/>
      <c r="VBX67" s="120"/>
      <c r="VBY67" s="120"/>
      <c r="VBZ67" s="120"/>
      <c r="VCA67" s="120"/>
      <c r="VCB67" s="120"/>
      <c r="VCC67" s="120"/>
      <c r="VCD67" s="120"/>
      <c r="VCE67" s="120"/>
      <c r="VCF67" s="120"/>
      <c r="VCG67" s="120"/>
      <c r="VCH67" s="120"/>
      <c r="VCI67" s="120"/>
      <c r="VCJ67" s="120"/>
      <c r="VCK67" s="120"/>
      <c r="VCL67" s="120"/>
      <c r="VCM67" s="120"/>
      <c r="VCN67" s="120"/>
      <c r="VCO67" s="120"/>
      <c r="VCP67" s="120"/>
      <c r="VCQ67" s="120"/>
      <c r="VCR67" s="120"/>
      <c r="VCS67" s="120"/>
      <c r="VCT67" s="120"/>
      <c r="VCU67" s="120"/>
      <c r="VCV67" s="120"/>
      <c r="VCW67" s="120"/>
      <c r="VCX67" s="120"/>
      <c r="VCY67" s="120"/>
      <c r="VCZ67" s="120"/>
      <c r="VDA67" s="120"/>
      <c r="VDB67" s="120"/>
      <c r="VDC67" s="120"/>
      <c r="VDD67" s="120"/>
      <c r="VDE67" s="120"/>
      <c r="VDF67" s="120"/>
      <c r="VDG67" s="120"/>
      <c r="VDH67" s="120"/>
      <c r="VDI67" s="120"/>
      <c r="VDJ67" s="120"/>
      <c r="VDK67" s="120"/>
      <c r="VDL67" s="120"/>
      <c r="VDM67" s="120"/>
      <c r="VDN67" s="120"/>
      <c r="VDO67" s="120"/>
      <c r="VDP67" s="120"/>
      <c r="VDQ67" s="120"/>
      <c r="VDR67" s="120"/>
      <c r="VDS67" s="120"/>
      <c r="VDT67" s="120"/>
      <c r="VDU67" s="120"/>
      <c r="VDV67" s="120"/>
      <c r="VDW67" s="120"/>
      <c r="VDX67" s="120"/>
      <c r="VDY67" s="120"/>
      <c r="VDZ67" s="120"/>
      <c r="VEA67" s="120"/>
      <c r="VEB67" s="120"/>
      <c r="VEC67" s="120"/>
      <c r="VED67" s="120"/>
      <c r="VEE67" s="120"/>
      <c r="VEF67" s="120"/>
      <c r="VEG67" s="120"/>
      <c r="VEH67" s="120"/>
      <c r="VEI67" s="120"/>
      <c r="VEJ67" s="120"/>
      <c r="VEK67" s="120"/>
      <c r="VEL67" s="120"/>
      <c r="VEM67" s="120"/>
      <c r="VEN67" s="120"/>
      <c r="VEO67" s="120"/>
      <c r="VEP67" s="120"/>
      <c r="VEQ67" s="120"/>
      <c r="VER67" s="120"/>
      <c r="VES67" s="120"/>
      <c r="VET67" s="120"/>
      <c r="VEU67" s="120"/>
      <c r="VEV67" s="120"/>
      <c r="VEW67" s="120"/>
      <c r="VEX67" s="120"/>
      <c r="VEY67" s="120"/>
      <c r="VEZ67" s="120"/>
      <c r="VFA67" s="120"/>
      <c r="VFB67" s="120"/>
      <c r="VFC67" s="120"/>
      <c r="VFD67" s="120"/>
      <c r="VFE67" s="120"/>
      <c r="VFF67" s="120"/>
      <c r="VFG67" s="120"/>
      <c r="VFH67" s="120"/>
      <c r="VFI67" s="120"/>
      <c r="VFJ67" s="120"/>
      <c r="VFK67" s="120"/>
      <c r="VFL67" s="120"/>
      <c r="VFM67" s="120"/>
      <c r="VFN67" s="120"/>
      <c r="VFO67" s="120"/>
      <c r="VFP67" s="120"/>
      <c r="VFQ67" s="120"/>
      <c r="VFR67" s="120"/>
      <c r="VFS67" s="120"/>
      <c r="VFT67" s="120"/>
      <c r="VFU67" s="120"/>
      <c r="VFV67" s="120"/>
      <c r="VFW67" s="120"/>
      <c r="VFX67" s="120"/>
      <c r="VFY67" s="120"/>
      <c r="VFZ67" s="120"/>
      <c r="VGA67" s="120"/>
      <c r="VGB67" s="120"/>
      <c r="VGC67" s="120"/>
      <c r="VGD67" s="120"/>
      <c r="VGE67" s="120"/>
      <c r="VGF67" s="120"/>
      <c r="VGG67" s="120"/>
      <c r="VGH67" s="120"/>
      <c r="VGI67" s="120"/>
      <c r="VGJ67" s="120"/>
      <c r="VGK67" s="120"/>
      <c r="VGL67" s="120"/>
      <c r="VGM67" s="120"/>
      <c r="VGN67" s="120"/>
      <c r="VGO67" s="120"/>
      <c r="VGP67" s="120"/>
      <c r="VGQ67" s="120"/>
      <c r="VGR67" s="120"/>
      <c r="VGS67" s="120"/>
      <c r="VGT67" s="120"/>
      <c r="VGU67" s="120"/>
      <c r="VGV67" s="120"/>
      <c r="VGW67" s="120"/>
      <c r="VGX67" s="120"/>
      <c r="VGY67" s="120"/>
      <c r="VGZ67" s="120"/>
      <c r="VHA67" s="120"/>
      <c r="VHB67" s="120"/>
      <c r="VHC67" s="120"/>
      <c r="VHD67" s="120"/>
      <c r="VHE67" s="120"/>
      <c r="VHF67" s="120"/>
      <c r="VHG67" s="120"/>
      <c r="VHH67" s="120"/>
      <c r="VHI67" s="120"/>
      <c r="VHJ67" s="120"/>
      <c r="VHK67" s="120"/>
      <c r="VHL67" s="120"/>
      <c r="VHM67" s="120"/>
      <c r="VHN67" s="120"/>
      <c r="VHO67" s="120"/>
      <c r="VHP67" s="120"/>
      <c r="VHQ67" s="120"/>
      <c r="VHR67" s="120"/>
      <c r="VHS67" s="120"/>
      <c r="VHT67" s="120"/>
      <c r="VHU67" s="120"/>
      <c r="VHV67" s="120"/>
      <c r="VHW67" s="120"/>
      <c r="VHX67" s="120"/>
      <c r="VHY67" s="120"/>
      <c r="VHZ67" s="120"/>
      <c r="VIA67" s="120"/>
      <c r="VIB67" s="120"/>
      <c r="VIC67" s="120"/>
      <c r="VID67" s="120"/>
      <c r="VIE67" s="120"/>
      <c r="VIF67" s="120"/>
      <c r="VIG67" s="120"/>
      <c r="VIH67" s="120"/>
      <c r="VII67" s="120"/>
      <c r="VIJ67" s="120"/>
      <c r="VIK67" s="120"/>
      <c r="VIL67" s="120"/>
      <c r="VIM67" s="120"/>
      <c r="VIN67" s="120"/>
      <c r="VIO67" s="120"/>
      <c r="VIP67" s="120"/>
      <c r="VIQ67" s="120"/>
      <c r="VIR67" s="120"/>
      <c r="VIS67" s="120"/>
      <c r="VIT67" s="120"/>
      <c r="VIU67" s="120"/>
      <c r="VIV67" s="120"/>
      <c r="VIW67" s="120"/>
      <c r="VIX67" s="120"/>
      <c r="VIY67" s="120"/>
      <c r="VIZ67" s="120"/>
      <c r="VJA67" s="120"/>
      <c r="VJB67" s="120"/>
      <c r="VJC67" s="120"/>
      <c r="VJD67" s="120"/>
      <c r="VJE67" s="120"/>
      <c r="VJF67" s="120"/>
      <c r="VJG67" s="120"/>
      <c r="VJH67" s="120"/>
      <c r="VJI67" s="120"/>
      <c r="VJJ67" s="120"/>
      <c r="VJK67" s="120"/>
      <c r="VJL67" s="120"/>
      <c r="VJM67" s="120"/>
      <c r="VJN67" s="120"/>
      <c r="VJO67" s="120"/>
      <c r="VJP67" s="120"/>
      <c r="VJQ67" s="120"/>
      <c r="VJR67" s="120"/>
      <c r="VJS67" s="120"/>
      <c r="VJT67" s="120"/>
      <c r="VJU67" s="120"/>
      <c r="VJV67" s="120"/>
      <c r="VJW67" s="120"/>
      <c r="VJX67" s="120"/>
      <c r="VJY67" s="120"/>
      <c r="VJZ67" s="120"/>
      <c r="VKA67" s="120"/>
      <c r="VKB67" s="120"/>
      <c r="VKC67" s="120"/>
      <c r="VKD67" s="120"/>
      <c r="VKE67" s="120"/>
      <c r="VKF67" s="120"/>
      <c r="VKG67" s="120"/>
      <c r="VKH67" s="120"/>
      <c r="VKI67" s="120"/>
      <c r="VKJ67" s="120"/>
      <c r="VKK67" s="120"/>
      <c r="VKL67" s="120"/>
      <c r="VKM67" s="120"/>
      <c r="VKN67" s="120"/>
      <c r="VKO67" s="120"/>
      <c r="VKP67" s="120"/>
      <c r="VKQ67" s="120"/>
      <c r="VKR67" s="120"/>
      <c r="VKS67" s="120"/>
      <c r="VKT67" s="120"/>
      <c r="VKU67" s="120"/>
      <c r="VKV67" s="120"/>
      <c r="VKW67" s="120"/>
      <c r="VKX67" s="120"/>
      <c r="VKY67" s="120"/>
      <c r="VKZ67" s="120"/>
      <c r="VLA67" s="120"/>
      <c r="VLB67" s="120"/>
      <c r="VLC67" s="120"/>
      <c r="VLD67" s="120"/>
      <c r="VLE67" s="120"/>
      <c r="VLF67" s="120"/>
      <c r="VLG67" s="120"/>
      <c r="VLH67" s="120"/>
      <c r="VLI67" s="120"/>
      <c r="VLJ67" s="120"/>
      <c r="VLK67" s="120"/>
      <c r="VLL67" s="120"/>
      <c r="VLM67" s="120"/>
      <c r="VLN67" s="120"/>
      <c r="VLO67" s="120"/>
      <c r="VLP67" s="120"/>
      <c r="VLQ67" s="120"/>
      <c r="VLR67" s="120"/>
      <c r="VLS67" s="120"/>
      <c r="VLT67" s="120"/>
      <c r="VLU67" s="120"/>
      <c r="VLV67" s="120"/>
      <c r="VLW67" s="120"/>
      <c r="VLX67" s="120"/>
      <c r="VLY67" s="120"/>
      <c r="VLZ67" s="120"/>
      <c r="VMA67" s="120"/>
      <c r="VMB67" s="120"/>
      <c r="VMC67" s="120"/>
      <c r="VMD67" s="120"/>
      <c r="VME67" s="120"/>
      <c r="VMF67" s="120"/>
      <c r="VMG67" s="120"/>
      <c r="VMH67" s="120"/>
      <c r="VMI67" s="120"/>
      <c r="VMJ67" s="120"/>
      <c r="VMK67" s="120"/>
      <c r="VML67" s="120"/>
      <c r="VMM67" s="120"/>
      <c r="VMN67" s="120"/>
      <c r="VMO67" s="120"/>
      <c r="VMP67" s="120"/>
      <c r="VMQ67" s="120"/>
      <c r="VMR67" s="120"/>
      <c r="VMS67" s="120"/>
      <c r="VMT67" s="120"/>
      <c r="VMU67" s="120"/>
      <c r="VMV67" s="120"/>
      <c r="VMW67" s="120"/>
      <c r="VMX67" s="120"/>
      <c r="VMY67" s="120"/>
      <c r="VMZ67" s="120"/>
      <c r="VNA67" s="120"/>
      <c r="VNB67" s="120"/>
      <c r="VNC67" s="120"/>
      <c r="VND67" s="120"/>
      <c r="VNE67" s="120"/>
      <c r="VNF67" s="120"/>
      <c r="VNG67" s="120"/>
      <c r="VNH67" s="120"/>
      <c r="VNI67" s="120"/>
      <c r="VNJ67" s="120"/>
      <c r="VNK67" s="120"/>
      <c r="VNL67" s="120"/>
      <c r="VNM67" s="120"/>
      <c r="VNN67" s="120"/>
      <c r="VNO67" s="120"/>
      <c r="VNP67" s="120"/>
      <c r="VNQ67" s="120"/>
      <c r="VNR67" s="120"/>
      <c r="VNS67" s="120"/>
      <c r="VNT67" s="120"/>
      <c r="VNU67" s="120"/>
      <c r="VNV67" s="120"/>
      <c r="VNW67" s="120"/>
      <c r="VNX67" s="120"/>
      <c r="VNY67" s="120"/>
      <c r="VNZ67" s="120"/>
      <c r="VOA67" s="120"/>
      <c r="VOB67" s="120"/>
      <c r="VOC67" s="120"/>
      <c r="VOD67" s="120"/>
      <c r="VOE67" s="120"/>
      <c r="VOF67" s="120"/>
      <c r="VOG67" s="120"/>
      <c r="VOH67" s="120"/>
      <c r="VOI67" s="120"/>
      <c r="VOJ67" s="120"/>
      <c r="VOK67" s="120"/>
      <c r="VOL67" s="120"/>
      <c r="VOM67" s="120"/>
      <c r="VON67" s="120"/>
      <c r="VOO67" s="120"/>
      <c r="VOP67" s="120"/>
      <c r="VOQ67" s="120"/>
      <c r="VOR67" s="120"/>
      <c r="VOS67" s="120"/>
      <c r="VOT67" s="120"/>
      <c r="VOU67" s="120"/>
      <c r="VOV67" s="120"/>
      <c r="VOW67" s="120"/>
      <c r="VOX67" s="120"/>
      <c r="VOY67" s="120"/>
      <c r="VOZ67" s="120"/>
      <c r="VPA67" s="120"/>
      <c r="VPB67" s="120"/>
      <c r="VPC67" s="120"/>
      <c r="VPD67" s="120"/>
      <c r="VPE67" s="120"/>
      <c r="VPF67" s="120"/>
      <c r="VPG67" s="120"/>
      <c r="VPH67" s="120"/>
      <c r="VPI67" s="120"/>
      <c r="VPJ67" s="120"/>
      <c r="VPK67" s="120"/>
      <c r="VPL67" s="120"/>
      <c r="VPM67" s="120"/>
      <c r="VPN67" s="120"/>
      <c r="VPO67" s="120"/>
      <c r="VPP67" s="120"/>
      <c r="VPQ67" s="120"/>
      <c r="VPR67" s="120"/>
      <c r="VPS67" s="120"/>
      <c r="VPT67" s="120"/>
      <c r="VPU67" s="120"/>
      <c r="VPV67" s="120"/>
      <c r="VPW67" s="120"/>
      <c r="VPX67" s="120"/>
      <c r="VPY67" s="120"/>
      <c r="VPZ67" s="120"/>
      <c r="VQA67" s="120"/>
      <c r="VQB67" s="120"/>
      <c r="VQC67" s="120"/>
      <c r="VQD67" s="120"/>
      <c r="VQE67" s="120"/>
      <c r="VQF67" s="120"/>
      <c r="VQG67" s="120"/>
      <c r="VQH67" s="120"/>
      <c r="VQI67" s="120"/>
      <c r="VQJ67" s="120"/>
      <c r="VQK67" s="120"/>
      <c r="VQL67" s="120"/>
      <c r="VQM67" s="120"/>
      <c r="VQN67" s="120"/>
      <c r="VQO67" s="120"/>
      <c r="VQP67" s="120"/>
      <c r="VQQ67" s="120"/>
      <c r="VQR67" s="120"/>
      <c r="VQS67" s="120"/>
      <c r="VQT67" s="120"/>
      <c r="VQU67" s="120"/>
      <c r="VQV67" s="120"/>
      <c r="VQW67" s="120"/>
      <c r="VQX67" s="120"/>
      <c r="VQY67" s="120"/>
      <c r="VQZ67" s="120"/>
      <c r="VRA67" s="120"/>
      <c r="VRB67" s="120"/>
      <c r="VRC67" s="120"/>
      <c r="VRD67" s="120"/>
      <c r="VRE67" s="120"/>
      <c r="VRF67" s="120"/>
      <c r="VRG67" s="120"/>
      <c r="VRH67" s="120"/>
      <c r="VRI67" s="120"/>
      <c r="VRJ67" s="120"/>
      <c r="VRK67" s="120"/>
      <c r="VRL67" s="120"/>
      <c r="VRM67" s="120"/>
      <c r="VRN67" s="120"/>
      <c r="VRO67" s="120"/>
      <c r="VRP67" s="120"/>
      <c r="VRQ67" s="120"/>
      <c r="VRR67" s="120"/>
      <c r="VRS67" s="120"/>
      <c r="VRT67" s="120"/>
      <c r="VRU67" s="120"/>
      <c r="VRV67" s="120"/>
      <c r="VRW67" s="120"/>
      <c r="VRX67" s="120"/>
      <c r="VRY67" s="120"/>
      <c r="VRZ67" s="120"/>
      <c r="VSA67" s="120"/>
      <c r="VSB67" s="120"/>
      <c r="VSC67" s="120"/>
      <c r="VSD67" s="120"/>
      <c r="VSE67" s="120"/>
      <c r="VSF67" s="120"/>
      <c r="VSG67" s="120"/>
      <c r="VSH67" s="120"/>
      <c r="VSI67" s="120"/>
      <c r="VSJ67" s="120"/>
      <c r="VSK67" s="120"/>
      <c r="VSL67" s="120"/>
      <c r="VSM67" s="120"/>
      <c r="VSN67" s="120"/>
      <c r="VSO67" s="120"/>
      <c r="VSP67" s="120"/>
      <c r="VSQ67" s="120"/>
      <c r="VSR67" s="120"/>
      <c r="VSS67" s="120"/>
      <c r="VST67" s="120"/>
      <c r="VSU67" s="120"/>
      <c r="VSV67" s="120"/>
      <c r="VSW67" s="120"/>
      <c r="VSX67" s="120"/>
      <c r="VSY67" s="120"/>
      <c r="VSZ67" s="120"/>
      <c r="VTA67" s="120"/>
      <c r="VTB67" s="120"/>
      <c r="VTC67" s="120"/>
      <c r="VTD67" s="120"/>
      <c r="VTE67" s="120"/>
      <c r="VTF67" s="120"/>
      <c r="VTG67" s="120"/>
      <c r="VTH67" s="120"/>
      <c r="VTI67" s="120"/>
      <c r="VTJ67" s="120"/>
      <c r="VTK67" s="120"/>
      <c r="VTL67" s="120"/>
      <c r="VTM67" s="120"/>
      <c r="VTN67" s="120"/>
      <c r="VTO67" s="120"/>
      <c r="VTP67" s="120"/>
      <c r="VTQ67" s="120"/>
      <c r="VTR67" s="120"/>
      <c r="VTS67" s="120"/>
      <c r="VTT67" s="120"/>
      <c r="VTU67" s="120"/>
      <c r="VTV67" s="120"/>
      <c r="VTW67" s="120"/>
      <c r="VTX67" s="120"/>
      <c r="VTY67" s="120"/>
      <c r="VTZ67" s="120"/>
      <c r="VUA67" s="120"/>
      <c r="VUB67" s="120"/>
      <c r="VUC67" s="120"/>
      <c r="VUD67" s="120"/>
      <c r="VUE67" s="120"/>
      <c r="VUF67" s="120"/>
      <c r="VUG67" s="120"/>
      <c r="VUH67" s="120"/>
      <c r="VUI67" s="120"/>
      <c r="VUJ67" s="120"/>
      <c r="VUK67" s="120"/>
      <c r="VUL67" s="120"/>
      <c r="VUM67" s="120"/>
      <c r="VUN67" s="120"/>
      <c r="VUO67" s="120"/>
      <c r="VUP67" s="120"/>
      <c r="VUQ67" s="120"/>
      <c r="VUR67" s="120"/>
      <c r="VUS67" s="120"/>
      <c r="VUT67" s="120"/>
      <c r="VUU67" s="120"/>
      <c r="VUV67" s="120"/>
      <c r="VUW67" s="120"/>
      <c r="VUX67" s="120"/>
      <c r="VUY67" s="120"/>
      <c r="VUZ67" s="120"/>
      <c r="VVA67" s="120"/>
      <c r="VVB67" s="120"/>
      <c r="VVC67" s="120"/>
      <c r="VVD67" s="120"/>
      <c r="VVE67" s="120"/>
      <c r="VVF67" s="120"/>
      <c r="VVG67" s="120"/>
      <c r="VVH67" s="120"/>
      <c r="VVI67" s="120"/>
      <c r="VVJ67" s="120"/>
      <c r="VVK67" s="120"/>
      <c r="VVL67" s="120"/>
      <c r="VVM67" s="120"/>
      <c r="VVN67" s="120"/>
      <c r="VVO67" s="120"/>
      <c r="VVP67" s="120"/>
      <c r="VVQ67" s="120"/>
      <c r="VVR67" s="120"/>
      <c r="VVS67" s="120"/>
      <c r="VVT67" s="120"/>
      <c r="VVU67" s="120"/>
      <c r="VVV67" s="120"/>
      <c r="VVW67" s="120"/>
      <c r="VVX67" s="120"/>
      <c r="VVY67" s="120"/>
      <c r="VVZ67" s="120"/>
      <c r="VWA67" s="120"/>
      <c r="VWB67" s="120"/>
      <c r="VWC67" s="120"/>
      <c r="VWD67" s="120"/>
      <c r="VWE67" s="120"/>
      <c r="VWF67" s="120"/>
      <c r="VWG67" s="120"/>
      <c r="VWH67" s="120"/>
      <c r="VWI67" s="120"/>
      <c r="VWJ67" s="120"/>
      <c r="VWK67" s="120"/>
      <c r="VWL67" s="120"/>
      <c r="VWM67" s="120"/>
      <c r="VWN67" s="120"/>
      <c r="VWO67" s="120"/>
      <c r="VWP67" s="120"/>
      <c r="VWQ67" s="120"/>
      <c r="VWR67" s="120"/>
      <c r="VWS67" s="120"/>
      <c r="VWT67" s="120"/>
      <c r="VWU67" s="120"/>
      <c r="VWV67" s="120"/>
      <c r="VWW67" s="120"/>
      <c r="VWX67" s="120"/>
      <c r="VWY67" s="120"/>
      <c r="VWZ67" s="120"/>
      <c r="VXA67" s="120"/>
      <c r="VXB67" s="120"/>
      <c r="VXC67" s="120"/>
      <c r="VXD67" s="120"/>
      <c r="VXE67" s="120"/>
      <c r="VXF67" s="120"/>
      <c r="VXG67" s="120"/>
      <c r="VXH67" s="120"/>
      <c r="VXI67" s="120"/>
      <c r="VXJ67" s="120"/>
      <c r="VXK67" s="120"/>
      <c r="VXL67" s="120"/>
      <c r="VXM67" s="120"/>
      <c r="VXN67" s="120"/>
      <c r="VXO67" s="120"/>
      <c r="VXP67" s="120"/>
      <c r="VXQ67" s="120"/>
      <c r="VXR67" s="120"/>
      <c r="VXS67" s="120"/>
      <c r="VXT67" s="120"/>
      <c r="VXU67" s="120"/>
      <c r="VXV67" s="120"/>
      <c r="VXW67" s="120"/>
      <c r="VXX67" s="120"/>
      <c r="VXY67" s="120"/>
      <c r="VXZ67" s="120"/>
      <c r="VYA67" s="120"/>
      <c r="VYB67" s="120"/>
      <c r="VYC67" s="120"/>
      <c r="VYD67" s="120"/>
      <c r="VYE67" s="120"/>
      <c r="VYF67" s="120"/>
      <c r="VYG67" s="120"/>
      <c r="VYH67" s="120"/>
      <c r="VYI67" s="120"/>
      <c r="VYJ67" s="120"/>
      <c r="VYK67" s="120"/>
      <c r="VYL67" s="120"/>
      <c r="VYM67" s="120"/>
      <c r="VYN67" s="120"/>
      <c r="VYO67" s="120"/>
      <c r="VYP67" s="120"/>
      <c r="VYQ67" s="120"/>
      <c r="VYR67" s="120"/>
      <c r="VYS67" s="120"/>
      <c r="VYT67" s="120"/>
      <c r="VYU67" s="120"/>
      <c r="VYV67" s="120"/>
      <c r="VYW67" s="120"/>
      <c r="VYX67" s="120"/>
      <c r="VYY67" s="120"/>
      <c r="VYZ67" s="120"/>
      <c r="VZA67" s="120"/>
      <c r="VZB67" s="120"/>
      <c r="VZC67" s="120"/>
      <c r="VZD67" s="120"/>
      <c r="VZE67" s="120"/>
      <c r="VZF67" s="120"/>
      <c r="VZG67" s="120"/>
      <c r="VZH67" s="120"/>
      <c r="VZI67" s="120"/>
      <c r="VZJ67" s="120"/>
      <c r="VZK67" s="120"/>
      <c r="VZL67" s="120"/>
      <c r="VZM67" s="120"/>
      <c r="VZN67" s="120"/>
      <c r="VZO67" s="120"/>
      <c r="VZP67" s="120"/>
      <c r="VZQ67" s="120"/>
      <c r="VZR67" s="120"/>
      <c r="VZS67" s="120"/>
      <c r="VZT67" s="120"/>
      <c r="VZU67" s="120"/>
      <c r="VZV67" s="120"/>
      <c r="VZW67" s="120"/>
      <c r="VZX67" s="120"/>
      <c r="VZY67" s="120"/>
      <c r="VZZ67" s="120"/>
      <c r="WAA67" s="120"/>
      <c r="WAB67" s="120"/>
      <c r="WAC67" s="120"/>
      <c r="WAD67" s="120"/>
      <c r="WAE67" s="120"/>
      <c r="WAF67" s="120"/>
      <c r="WAG67" s="120"/>
      <c r="WAH67" s="120"/>
      <c r="WAI67" s="120"/>
      <c r="WAJ67" s="120"/>
      <c r="WAK67" s="120"/>
      <c r="WAL67" s="120"/>
      <c r="WAM67" s="120"/>
      <c r="WAN67" s="120"/>
      <c r="WAO67" s="120"/>
      <c r="WAP67" s="120"/>
      <c r="WAQ67" s="120"/>
      <c r="WAR67" s="120"/>
      <c r="WAS67" s="120"/>
      <c r="WAT67" s="120"/>
      <c r="WAU67" s="120"/>
      <c r="WAV67" s="120"/>
      <c r="WAW67" s="120"/>
      <c r="WAX67" s="120"/>
      <c r="WAY67" s="120"/>
      <c r="WAZ67" s="120"/>
      <c r="WBA67" s="120"/>
      <c r="WBB67" s="120"/>
      <c r="WBC67" s="120"/>
      <c r="WBD67" s="120"/>
      <c r="WBE67" s="120"/>
      <c r="WBF67" s="120"/>
      <c r="WBG67" s="120"/>
      <c r="WBH67" s="120"/>
      <c r="WBI67" s="120"/>
      <c r="WBJ67" s="120"/>
      <c r="WBK67" s="120"/>
      <c r="WBL67" s="120"/>
      <c r="WBM67" s="120"/>
      <c r="WBN67" s="120"/>
      <c r="WBO67" s="120"/>
      <c r="WBP67" s="120"/>
      <c r="WBQ67" s="120"/>
      <c r="WBR67" s="120"/>
      <c r="WBS67" s="120"/>
      <c r="WBT67" s="120"/>
      <c r="WBU67" s="120"/>
      <c r="WBV67" s="120"/>
      <c r="WBW67" s="120"/>
      <c r="WBX67" s="120"/>
      <c r="WBY67" s="120"/>
      <c r="WBZ67" s="120"/>
      <c r="WCA67" s="120"/>
      <c r="WCB67" s="120"/>
      <c r="WCC67" s="120"/>
      <c r="WCD67" s="120"/>
      <c r="WCE67" s="120"/>
      <c r="WCF67" s="120"/>
      <c r="WCG67" s="120"/>
      <c r="WCH67" s="120"/>
      <c r="WCI67" s="120"/>
      <c r="WCJ67" s="120"/>
      <c r="WCK67" s="120"/>
      <c r="WCL67" s="120"/>
      <c r="WCM67" s="120"/>
      <c r="WCN67" s="120"/>
      <c r="WCO67" s="120"/>
      <c r="WCP67" s="120"/>
      <c r="WCQ67" s="120"/>
      <c r="WCR67" s="120"/>
      <c r="WCS67" s="120"/>
      <c r="WCT67" s="120"/>
      <c r="WCU67" s="120"/>
      <c r="WCV67" s="120"/>
      <c r="WCW67" s="120"/>
      <c r="WCX67" s="120"/>
      <c r="WCY67" s="120"/>
      <c r="WCZ67" s="120"/>
      <c r="WDA67" s="120"/>
      <c r="WDB67" s="120"/>
      <c r="WDC67" s="120"/>
      <c r="WDD67" s="120"/>
      <c r="WDE67" s="120"/>
      <c r="WDF67" s="120"/>
      <c r="WDG67" s="120"/>
      <c r="WDH67" s="120"/>
      <c r="WDI67" s="120"/>
      <c r="WDJ67" s="120"/>
      <c r="WDK67" s="120"/>
      <c r="WDL67" s="120"/>
      <c r="WDM67" s="120"/>
      <c r="WDN67" s="120"/>
      <c r="WDO67" s="120"/>
      <c r="WDP67" s="120"/>
      <c r="WDQ67" s="120"/>
      <c r="WDR67" s="120"/>
      <c r="WDS67" s="120"/>
      <c r="WDT67" s="120"/>
      <c r="WDU67" s="120"/>
      <c r="WDV67" s="120"/>
      <c r="WDW67" s="120"/>
      <c r="WDX67" s="120"/>
      <c r="WDY67" s="120"/>
      <c r="WDZ67" s="120"/>
      <c r="WEA67" s="120"/>
      <c r="WEB67" s="120"/>
      <c r="WEC67" s="120"/>
      <c r="WED67" s="120"/>
      <c r="WEE67" s="120"/>
      <c r="WEF67" s="120"/>
      <c r="WEG67" s="120"/>
      <c r="WEH67" s="120"/>
      <c r="WEI67" s="120"/>
      <c r="WEJ67" s="120"/>
      <c r="WEK67" s="120"/>
      <c r="WEL67" s="120"/>
      <c r="WEM67" s="120"/>
      <c r="WEN67" s="120"/>
      <c r="WEO67" s="120"/>
      <c r="WEP67" s="120"/>
      <c r="WEQ67" s="120"/>
      <c r="WER67" s="120"/>
      <c r="WES67" s="120"/>
      <c r="WET67" s="120"/>
      <c r="WEU67" s="120"/>
      <c r="WEV67" s="120"/>
      <c r="WEW67" s="120"/>
      <c r="WEX67" s="120"/>
      <c r="WEY67" s="120"/>
      <c r="WEZ67" s="120"/>
      <c r="WFA67" s="120"/>
      <c r="WFB67" s="120"/>
      <c r="WFC67" s="120"/>
      <c r="WFD67" s="120"/>
      <c r="WFE67" s="120"/>
      <c r="WFF67" s="120"/>
      <c r="WFG67" s="120"/>
      <c r="WFH67" s="120"/>
      <c r="WFI67" s="120"/>
      <c r="WFJ67" s="120"/>
      <c r="WFK67" s="120"/>
      <c r="WFL67" s="120"/>
      <c r="WFM67" s="120"/>
      <c r="WFN67" s="120"/>
      <c r="WFO67" s="120"/>
      <c r="WFP67" s="120"/>
      <c r="WFQ67" s="120"/>
      <c r="WFR67" s="120"/>
      <c r="WFS67" s="120"/>
      <c r="WFT67" s="120"/>
      <c r="WFU67" s="120"/>
      <c r="WFV67" s="120"/>
      <c r="WFW67" s="120"/>
      <c r="WFX67" s="120"/>
      <c r="WFY67" s="120"/>
      <c r="WFZ67" s="120"/>
      <c r="WGA67" s="120"/>
      <c r="WGB67" s="120"/>
      <c r="WGC67" s="120"/>
      <c r="WGD67" s="120"/>
      <c r="WGE67" s="120"/>
      <c r="WGF67" s="120"/>
      <c r="WGG67" s="120"/>
      <c r="WGH67" s="120"/>
      <c r="WGI67" s="120"/>
      <c r="WGJ67" s="120"/>
      <c r="WGK67" s="120"/>
      <c r="WGL67" s="120"/>
      <c r="WGM67" s="120"/>
      <c r="WGN67" s="120"/>
      <c r="WGO67" s="120"/>
      <c r="WGP67" s="120"/>
      <c r="WGQ67" s="120"/>
      <c r="WGR67" s="120"/>
      <c r="WGS67" s="120"/>
      <c r="WGT67" s="120"/>
      <c r="WGU67" s="120"/>
      <c r="WGV67" s="120"/>
      <c r="WGW67" s="120"/>
      <c r="WGX67" s="120"/>
      <c r="WGY67" s="120"/>
      <c r="WGZ67" s="120"/>
      <c r="WHA67" s="120"/>
      <c r="WHB67" s="120"/>
      <c r="WHC67" s="120"/>
      <c r="WHD67" s="120"/>
      <c r="WHE67" s="120"/>
      <c r="WHF67" s="120"/>
      <c r="WHG67" s="120"/>
      <c r="WHH67" s="120"/>
      <c r="WHI67" s="120"/>
      <c r="WHJ67" s="120"/>
      <c r="WHK67" s="120"/>
      <c r="WHL67" s="120"/>
      <c r="WHM67" s="120"/>
      <c r="WHN67" s="120"/>
      <c r="WHO67" s="120"/>
      <c r="WHP67" s="120"/>
      <c r="WHQ67" s="120"/>
      <c r="WHR67" s="120"/>
      <c r="WHS67" s="120"/>
      <c r="WHT67" s="120"/>
      <c r="WHU67" s="120"/>
      <c r="WHV67" s="120"/>
      <c r="WHW67" s="120"/>
      <c r="WHX67" s="120"/>
      <c r="WHY67" s="120"/>
      <c r="WHZ67" s="120"/>
      <c r="WIA67" s="120"/>
      <c r="WIB67" s="120"/>
      <c r="WIC67" s="120"/>
      <c r="WID67" s="120"/>
      <c r="WIE67" s="120"/>
      <c r="WIF67" s="120"/>
      <c r="WIG67" s="120"/>
      <c r="WIH67" s="120"/>
      <c r="WII67" s="120"/>
      <c r="WIJ67" s="120"/>
      <c r="WIK67" s="120"/>
      <c r="WIL67" s="120"/>
      <c r="WIM67" s="120"/>
      <c r="WIN67" s="120"/>
      <c r="WIO67" s="120"/>
      <c r="WIP67" s="120"/>
      <c r="WIQ67" s="120"/>
      <c r="WIR67" s="120"/>
      <c r="WIS67" s="120"/>
      <c r="WIT67" s="120"/>
      <c r="WIU67" s="120"/>
      <c r="WIV67" s="120"/>
      <c r="WIW67" s="120"/>
      <c r="WIX67" s="120"/>
      <c r="WIY67" s="120"/>
      <c r="WIZ67" s="120"/>
      <c r="WJA67" s="120"/>
      <c r="WJB67" s="120"/>
      <c r="WJC67" s="120"/>
      <c r="WJD67" s="120"/>
      <c r="WJE67" s="120"/>
      <c r="WJF67" s="120"/>
      <c r="WJG67" s="120"/>
      <c r="WJH67" s="120"/>
      <c r="WJI67" s="120"/>
      <c r="WJJ67" s="120"/>
      <c r="WJK67" s="120"/>
      <c r="WJL67" s="120"/>
      <c r="WJM67" s="120"/>
      <c r="WJN67" s="120"/>
      <c r="WJO67" s="120"/>
      <c r="WJP67" s="120"/>
      <c r="WJQ67" s="120"/>
      <c r="WJR67" s="120"/>
      <c r="WJS67" s="120"/>
      <c r="WJT67" s="120"/>
      <c r="WJU67" s="120"/>
      <c r="WJV67" s="120"/>
      <c r="WJW67" s="120"/>
      <c r="WJX67" s="120"/>
      <c r="WJY67" s="120"/>
      <c r="WJZ67" s="120"/>
      <c r="WKA67" s="120"/>
      <c r="WKB67" s="120"/>
      <c r="WKC67" s="120"/>
      <c r="WKD67" s="120"/>
      <c r="WKE67" s="120"/>
      <c r="WKF67" s="120"/>
      <c r="WKG67" s="120"/>
      <c r="WKH67" s="120"/>
      <c r="WKI67" s="120"/>
      <c r="WKJ67" s="120"/>
      <c r="WKK67" s="120"/>
      <c r="WKL67" s="120"/>
      <c r="WKM67" s="120"/>
      <c r="WKN67" s="120"/>
      <c r="WKO67" s="120"/>
      <c r="WKP67" s="120"/>
      <c r="WKQ67" s="120"/>
      <c r="WKR67" s="120"/>
      <c r="WKS67" s="120"/>
      <c r="WKT67" s="120"/>
      <c r="WKU67" s="120"/>
      <c r="WKV67" s="120"/>
      <c r="WKW67" s="120"/>
      <c r="WKX67" s="120"/>
      <c r="WKY67" s="120"/>
      <c r="WKZ67" s="120"/>
      <c r="WLA67" s="120"/>
      <c r="WLB67" s="120"/>
      <c r="WLC67" s="120"/>
      <c r="WLD67" s="120"/>
      <c r="WLE67" s="120"/>
      <c r="WLF67" s="120"/>
      <c r="WLG67" s="120"/>
      <c r="WLH67" s="120"/>
      <c r="WLI67" s="120"/>
      <c r="WLJ67" s="120"/>
      <c r="WLK67" s="120"/>
      <c r="WLL67" s="120"/>
      <c r="WLM67" s="120"/>
      <c r="WLN67" s="120"/>
      <c r="WLO67" s="120"/>
      <c r="WLP67" s="120"/>
      <c r="WLQ67" s="120"/>
      <c r="WLR67" s="120"/>
      <c r="WLS67" s="120"/>
      <c r="WLT67" s="120"/>
      <c r="WLU67" s="120"/>
      <c r="WLV67" s="120"/>
      <c r="WLW67" s="120"/>
      <c r="WLX67" s="120"/>
      <c r="WLY67" s="120"/>
      <c r="WLZ67" s="120"/>
      <c r="WMA67" s="120"/>
      <c r="WMB67" s="120"/>
      <c r="WMC67" s="120"/>
      <c r="WMD67" s="120"/>
      <c r="WME67" s="120"/>
      <c r="WMF67" s="120"/>
      <c r="WMG67" s="120"/>
      <c r="WMH67" s="120"/>
      <c r="WMI67" s="120"/>
      <c r="WMJ67" s="120"/>
      <c r="WMK67" s="120"/>
      <c r="WML67" s="120"/>
      <c r="WMM67" s="120"/>
      <c r="WMN67" s="120"/>
      <c r="WMO67" s="120"/>
      <c r="WMP67" s="120"/>
      <c r="WMQ67" s="120"/>
      <c r="WMR67" s="120"/>
      <c r="WMS67" s="120"/>
      <c r="WMT67" s="120"/>
      <c r="WMU67" s="120"/>
      <c r="WMV67" s="120"/>
      <c r="WMW67" s="120"/>
      <c r="WMX67" s="120"/>
      <c r="WMY67" s="120"/>
      <c r="WMZ67" s="120"/>
      <c r="WNA67" s="120"/>
      <c r="WNB67" s="120"/>
      <c r="WNC67" s="120"/>
      <c r="WND67" s="120"/>
      <c r="WNE67" s="120"/>
      <c r="WNF67" s="120"/>
      <c r="WNG67" s="120"/>
      <c r="WNH67" s="120"/>
      <c r="WNI67" s="120"/>
      <c r="WNJ67" s="120"/>
      <c r="WNK67" s="120"/>
      <c r="WNL67" s="120"/>
      <c r="WNM67" s="120"/>
      <c r="WNN67" s="120"/>
      <c r="WNO67" s="120"/>
      <c r="WNP67" s="120"/>
      <c r="WNQ67" s="120"/>
      <c r="WNR67" s="120"/>
      <c r="WNS67" s="120"/>
      <c r="WNT67" s="120"/>
      <c r="WNU67" s="120"/>
      <c r="WNV67" s="120"/>
      <c r="WNW67" s="120"/>
      <c r="WNX67" s="120"/>
      <c r="WNY67" s="120"/>
      <c r="WNZ67" s="120"/>
      <c r="WOA67" s="120"/>
      <c r="WOB67" s="120"/>
      <c r="WOC67" s="120"/>
      <c r="WOD67" s="120"/>
      <c r="WOE67" s="120"/>
      <c r="WOF67" s="120"/>
      <c r="WOG67" s="120"/>
      <c r="WOH67" s="120"/>
      <c r="WOI67" s="120"/>
      <c r="WOJ67" s="120"/>
      <c r="WOK67" s="120"/>
      <c r="WOL67" s="120"/>
      <c r="WOM67" s="120"/>
      <c r="WON67" s="120"/>
      <c r="WOO67" s="120"/>
      <c r="WOP67" s="120"/>
      <c r="WOQ67" s="120"/>
      <c r="WOR67" s="120"/>
      <c r="WOS67" s="120"/>
      <c r="WOT67" s="120"/>
      <c r="WOU67" s="120"/>
      <c r="WOV67" s="120"/>
      <c r="WOW67" s="120"/>
      <c r="WOX67" s="120"/>
      <c r="WOY67" s="120"/>
      <c r="WOZ67" s="120"/>
      <c r="WPA67" s="120"/>
      <c r="WPB67" s="120"/>
      <c r="WPC67" s="120"/>
      <c r="WPD67" s="120"/>
      <c r="WPE67" s="120"/>
      <c r="WPF67" s="120"/>
      <c r="WPG67" s="120"/>
      <c r="WPH67" s="120"/>
      <c r="WPI67" s="120"/>
      <c r="WPJ67" s="120"/>
      <c r="WPK67" s="120"/>
      <c r="WPL67" s="120"/>
      <c r="WPM67" s="120"/>
      <c r="WPN67" s="120"/>
      <c r="WPO67" s="120"/>
      <c r="WPP67" s="120"/>
      <c r="WPQ67" s="120"/>
      <c r="WPR67" s="120"/>
      <c r="WPS67" s="120"/>
      <c r="WPT67" s="120"/>
      <c r="WPU67" s="120"/>
      <c r="WPV67" s="120"/>
      <c r="WPW67" s="120"/>
      <c r="WPX67" s="120"/>
      <c r="WPY67" s="120"/>
      <c r="WPZ67" s="120"/>
      <c r="WQA67" s="120"/>
      <c r="WQB67" s="120"/>
      <c r="WQC67" s="120"/>
      <c r="WQD67" s="120"/>
      <c r="WQE67" s="120"/>
      <c r="WQF67" s="120"/>
      <c r="WQG67" s="120"/>
      <c r="WQH67" s="120"/>
      <c r="WQI67" s="120"/>
      <c r="WQJ67" s="120"/>
      <c r="WQK67" s="120"/>
      <c r="WQL67" s="120"/>
      <c r="WQM67" s="120"/>
      <c r="WQN67" s="120"/>
      <c r="WQO67" s="120"/>
      <c r="WQP67" s="120"/>
      <c r="WQQ67" s="120"/>
      <c r="WQR67" s="120"/>
      <c r="WQS67" s="120"/>
      <c r="WQT67" s="120"/>
      <c r="WQU67" s="120"/>
      <c r="WQV67" s="120"/>
      <c r="WQW67" s="120"/>
      <c r="WQX67" s="120"/>
      <c r="WQY67" s="120"/>
      <c r="WQZ67" s="120"/>
      <c r="WRA67" s="120"/>
      <c r="WRB67" s="120"/>
      <c r="WRC67" s="120"/>
      <c r="WRD67" s="120"/>
      <c r="WRE67" s="120"/>
      <c r="WRF67" s="120"/>
      <c r="WRG67" s="120"/>
      <c r="WRH67" s="120"/>
      <c r="WRI67" s="120"/>
      <c r="WRJ67" s="120"/>
      <c r="WRK67" s="120"/>
      <c r="WRL67" s="120"/>
      <c r="WRM67" s="120"/>
      <c r="WRN67" s="120"/>
      <c r="WRO67" s="120"/>
      <c r="WRP67" s="120"/>
      <c r="WRQ67" s="120"/>
      <c r="WRR67" s="120"/>
      <c r="WRS67" s="120"/>
      <c r="WRT67" s="120"/>
      <c r="WRU67" s="120"/>
      <c r="WRV67" s="120"/>
      <c r="WRW67" s="120"/>
      <c r="WRX67" s="120"/>
      <c r="WRY67" s="120"/>
      <c r="WRZ67" s="120"/>
      <c r="WSA67" s="120"/>
      <c r="WSB67" s="120"/>
      <c r="WSC67" s="120"/>
      <c r="WSD67" s="120"/>
      <c r="WSE67" s="120"/>
      <c r="WSF67" s="120"/>
      <c r="WSG67" s="120"/>
      <c r="WSH67" s="120"/>
      <c r="WSI67" s="120"/>
      <c r="WSJ67" s="120"/>
      <c r="WSK67" s="120"/>
      <c r="WSL67" s="120"/>
      <c r="WSM67" s="120"/>
      <c r="WSN67" s="120"/>
      <c r="WSO67" s="120"/>
      <c r="WSP67" s="120"/>
      <c r="WSQ67" s="120"/>
      <c r="WSR67" s="120"/>
      <c r="WSS67" s="120"/>
      <c r="WST67" s="120"/>
      <c r="WSU67" s="120"/>
      <c r="WSV67" s="120"/>
      <c r="WSW67" s="120"/>
      <c r="WSX67" s="120"/>
      <c r="WSY67" s="120"/>
      <c r="WSZ67" s="120"/>
      <c r="WTA67" s="120"/>
      <c r="WTB67" s="120"/>
      <c r="WTC67" s="120"/>
      <c r="WTD67" s="120"/>
      <c r="WTE67" s="120"/>
      <c r="WTF67" s="120"/>
      <c r="WTG67" s="120"/>
      <c r="WTH67" s="120"/>
      <c r="WTI67" s="120"/>
      <c r="WTJ67" s="120"/>
      <c r="WTK67" s="120"/>
      <c r="WTL67" s="120"/>
      <c r="WTM67" s="120"/>
      <c r="WTN67" s="120"/>
      <c r="WTO67" s="120"/>
      <c r="WTP67" s="120"/>
      <c r="WTQ67" s="120"/>
      <c r="WTR67" s="120"/>
      <c r="WTS67" s="120"/>
      <c r="WTT67" s="120"/>
      <c r="WTU67" s="120"/>
      <c r="WTV67" s="120"/>
      <c r="WTW67" s="120"/>
      <c r="WTX67" s="120"/>
      <c r="WTY67" s="120"/>
      <c r="WTZ67" s="120"/>
      <c r="WUA67" s="120"/>
      <c r="WUB67" s="120"/>
      <c r="WUC67" s="120"/>
      <c r="WUD67" s="120"/>
      <c r="WUE67" s="120"/>
      <c r="WUF67" s="120"/>
      <c r="WUG67" s="120"/>
      <c r="WUH67" s="120"/>
      <c r="WUI67" s="120"/>
      <c r="WUJ67" s="120"/>
      <c r="WUK67" s="120"/>
      <c r="WUL67" s="120"/>
      <c r="WUM67" s="120"/>
      <c r="WUN67" s="120"/>
      <c r="WUO67" s="120"/>
      <c r="WUP67" s="120"/>
      <c r="WUQ67" s="120"/>
      <c r="WUR67" s="120"/>
      <c r="WUS67" s="120"/>
      <c r="WUT67" s="120"/>
      <c r="WUU67" s="120"/>
      <c r="WUV67" s="120"/>
      <c r="WUW67" s="120"/>
      <c r="WUX67" s="120"/>
      <c r="WUY67" s="120"/>
      <c r="WUZ67" s="120"/>
      <c r="WVA67" s="120"/>
      <c r="WVB67" s="120"/>
      <c r="WVC67" s="120"/>
      <c r="WVD67" s="120"/>
      <c r="WVE67" s="120"/>
      <c r="WVF67" s="120"/>
      <c r="WVG67" s="120"/>
      <c r="WVH67" s="120"/>
      <c r="WVI67" s="120"/>
      <c r="WVJ67" s="120"/>
    </row>
    <row r="68" spans="2:16130" s="118" customFormat="1" ht="9" hidden="1" customHeight="1">
      <c r="B68" s="119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120"/>
      <c r="AX68" s="120"/>
      <c r="AY68" s="120"/>
      <c r="AZ68" s="120"/>
      <c r="BA68" s="120"/>
      <c r="BB68" s="120"/>
      <c r="BC68" s="120"/>
      <c r="BD68" s="120"/>
      <c r="BE68" s="120"/>
      <c r="BF68" s="120"/>
      <c r="BG68" s="120"/>
      <c r="BH68" s="120"/>
      <c r="BI68" s="120"/>
      <c r="BJ68" s="120"/>
      <c r="BK68" s="120"/>
      <c r="BL68" s="120"/>
      <c r="BM68" s="120"/>
      <c r="BN68" s="120"/>
      <c r="BO68" s="120"/>
      <c r="BP68" s="120"/>
      <c r="BQ68" s="120"/>
      <c r="BR68" s="120"/>
      <c r="BS68" s="120"/>
      <c r="BT68" s="120"/>
      <c r="BU68" s="120"/>
      <c r="BV68" s="120"/>
      <c r="BW68" s="120"/>
      <c r="BX68" s="120"/>
      <c r="BY68" s="120"/>
      <c r="BZ68" s="120"/>
      <c r="CA68" s="120"/>
      <c r="CB68" s="120"/>
      <c r="CC68" s="120"/>
      <c r="CD68" s="120"/>
      <c r="CE68" s="120"/>
      <c r="CF68" s="120"/>
      <c r="CG68" s="120"/>
      <c r="CH68" s="120"/>
      <c r="CI68" s="120"/>
      <c r="CJ68" s="120"/>
      <c r="CK68" s="120"/>
      <c r="CL68" s="120"/>
      <c r="CM68" s="120"/>
      <c r="CN68" s="120"/>
      <c r="CO68" s="120"/>
      <c r="CP68" s="120"/>
      <c r="CQ68" s="120"/>
      <c r="CR68" s="120"/>
      <c r="CS68" s="120"/>
      <c r="CT68" s="120"/>
      <c r="CU68" s="120"/>
      <c r="CV68" s="120"/>
      <c r="CW68" s="120"/>
      <c r="CX68" s="120"/>
      <c r="CY68" s="120"/>
      <c r="CZ68" s="120"/>
      <c r="DA68" s="120"/>
      <c r="DB68" s="120"/>
      <c r="DC68" s="120"/>
      <c r="DD68" s="120"/>
      <c r="DE68" s="120"/>
      <c r="DF68" s="120"/>
      <c r="DG68" s="120"/>
      <c r="DH68" s="120"/>
      <c r="DI68" s="120"/>
      <c r="DJ68" s="120"/>
      <c r="DK68" s="120"/>
      <c r="DL68" s="120"/>
      <c r="DM68" s="120"/>
      <c r="DN68" s="120"/>
      <c r="DO68" s="120"/>
      <c r="DP68" s="120"/>
      <c r="DQ68" s="120"/>
      <c r="DR68" s="120"/>
      <c r="DS68" s="120"/>
      <c r="DT68" s="120"/>
      <c r="DU68" s="120"/>
      <c r="DV68" s="120"/>
      <c r="DW68" s="120"/>
      <c r="DX68" s="120"/>
      <c r="DY68" s="120"/>
      <c r="DZ68" s="120"/>
      <c r="EA68" s="120"/>
      <c r="EB68" s="120"/>
      <c r="EC68" s="120"/>
      <c r="ED68" s="120"/>
      <c r="EE68" s="120"/>
      <c r="EF68" s="120"/>
      <c r="EG68" s="120"/>
      <c r="EH68" s="120"/>
      <c r="EI68" s="120"/>
      <c r="EJ68" s="120"/>
      <c r="EK68" s="120"/>
      <c r="EL68" s="120"/>
      <c r="EM68" s="120"/>
      <c r="EN68" s="120"/>
      <c r="EO68" s="120"/>
      <c r="EP68" s="120"/>
      <c r="EQ68" s="120"/>
      <c r="ER68" s="120"/>
      <c r="ES68" s="120"/>
      <c r="ET68" s="120"/>
      <c r="EU68" s="120"/>
      <c r="EV68" s="120"/>
      <c r="EW68" s="120"/>
      <c r="EX68" s="120"/>
      <c r="EY68" s="120"/>
      <c r="EZ68" s="120"/>
      <c r="FA68" s="120"/>
      <c r="FB68" s="120"/>
      <c r="FC68" s="120"/>
      <c r="FD68" s="120"/>
      <c r="FE68" s="120"/>
      <c r="FF68" s="120"/>
      <c r="FG68" s="120"/>
      <c r="FH68" s="120"/>
      <c r="FI68" s="120"/>
      <c r="FJ68" s="120"/>
      <c r="FK68" s="120"/>
      <c r="FL68" s="120"/>
      <c r="FM68" s="120"/>
      <c r="FN68" s="120"/>
      <c r="FO68" s="120"/>
      <c r="FP68" s="120"/>
      <c r="FQ68" s="120"/>
      <c r="FR68" s="120"/>
      <c r="FS68" s="120"/>
      <c r="FT68" s="120"/>
      <c r="FU68" s="120"/>
      <c r="FV68" s="120"/>
      <c r="FW68" s="120"/>
      <c r="FX68" s="120"/>
      <c r="FY68" s="120"/>
      <c r="FZ68" s="120"/>
      <c r="GA68" s="120"/>
      <c r="GB68" s="120"/>
      <c r="GC68" s="120"/>
      <c r="GD68" s="120"/>
      <c r="GE68" s="120"/>
      <c r="GF68" s="120"/>
      <c r="GG68" s="120"/>
      <c r="GH68" s="120"/>
      <c r="GI68" s="120"/>
      <c r="GJ68" s="120"/>
      <c r="GK68" s="120"/>
      <c r="GL68" s="120"/>
      <c r="GM68" s="120"/>
      <c r="GN68" s="120"/>
      <c r="GO68" s="120"/>
      <c r="GP68" s="120"/>
      <c r="GQ68" s="120"/>
      <c r="GR68" s="120"/>
      <c r="GS68" s="120"/>
      <c r="GT68" s="120"/>
      <c r="GU68" s="120"/>
      <c r="GV68" s="120"/>
      <c r="GW68" s="120"/>
      <c r="GX68" s="120"/>
      <c r="GY68" s="120"/>
      <c r="GZ68" s="120"/>
      <c r="HA68" s="120"/>
      <c r="HB68" s="120"/>
      <c r="HC68" s="120"/>
      <c r="HD68" s="120"/>
      <c r="HE68" s="120"/>
      <c r="HF68" s="120"/>
      <c r="HG68" s="120"/>
      <c r="HH68" s="120"/>
      <c r="HI68" s="120"/>
      <c r="HJ68" s="120"/>
      <c r="HK68" s="120"/>
      <c r="HL68" s="120"/>
      <c r="HM68" s="120"/>
      <c r="HN68" s="120"/>
      <c r="HO68" s="120"/>
      <c r="HP68" s="120"/>
      <c r="HQ68" s="120"/>
      <c r="HR68" s="120"/>
      <c r="HS68" s="120"/>
      <c r="HT68" s="120"/>
      <c r="HU68" s="120"/>
      <c r="HV68" s="120"/>
      <c r="HW68" s="120"/>
      <c r="HX68" s="120"/>
      <c r="HY68" s="120"/>
      <c r="HZ68" s="120"/>
      <c r="IA68" s="120"/>
      <c r="IB68" s="120"/>
      <c r="IC68" s="120"/>
      <c r="ID68" s="120"/>
      <c r="IE68" s="120"/>
      <c r="IF68" s="120"/>
      <c r="IG68" s="120"/>
      <c r="IH68" s="120"/>
      <c r="II68" s="120"/>
      <c r="IJ68" s="120"/>
      <c r="IK68" s="120"/>
      <c r="IL68" s="120"/>
      <c r="IM68" s="120"/>
      <c r="IN68" s="120"/>
      <c r="IO68" s="120"/>
      <c r="IP68" s="120"/>
      <c r="IQ68" s="120"/>
      <c r="IR68" s="120"/>
      <c r="IS68" s="120"/>
      <c r="IT68" s="120"/>
      <c r="IU68" s="120"/>
      <c r="IV68" s="120"/>
      <c r="IW68" s="120"/>
      <c r="IX68" s="120"/>
      <c r="IY68" s="120"/>
      <c r="IZ68" s="120"/>
      <c r="JA68" s="120"/>
      <c r="JB68" s="120"/>
      <c r="JC68" s="120"/>
      <c r="JD68" s="120"/>
      <c r="JE68" s="120"/>
      <c r="JF68" s="120"/>
      <c r="JG68" s="120"/>
      <c r="JH68" s="120"/>
      <c r="JI68" s="120"/>
      <c r="JJ68" s="120"/>
      <c r="JK68" s="120"/>
      <c r="JL68" s="120"/>
      <c r="JM68" s="120"/>
      <c r="JN68" s="120"/>
      <c r="JO68" s="120"/>
      <c r="JP68" s="120"/>
      <c r="JQ68" s="120"/>
      <c r="JR68" s="120"/>
      <c r="JS68" s="120"/>
      <c r="JT68" s="120"/>
      <c r="JU68" s="120"/>
      <c r="JV68" s="120"/>
      <c r="JW68" s="120"/>
      <c r="JX68" s="120"/>
      <c r="JY68" s="120"/>
      <c r="JZ68" s="120"/>
      <c r="KA68" s="120"/>
      <c r="KB68" s="120"/>
      <c r="KC68" s="120"/>
      <c r="KD68" s="120"/>
      <c r="KE68" s="120"/>
      <c r="KF68" s="120"/>
      <c r="KG68" s="120"/>
      <c r="KH68" s="120"/>
      <c r="KI68" s="120"/>
      <c r="KJ68" s="120"/>
      <c r="KK68" s="120"/>
      <c r="KL68" s="120"/>
      <c r="KM68" s="120"/>
      <c r="KN68" s="120"/>
      <c r="KO68" s="120"/>
      <c r="KP68" s="120"/>
      <c r="KQ68" s="120"/>
      <c r="KR68" s="120"/>
      <c r="KS68" s="120"/>
      <c r="KT68" s="120"/>
      <c r="KU68" s="120"/>
      <c r="KV68" s="120"/>
      <c r="KW68" s="120"/>
      <c r="KX68" s="120"/>
      <c r="KY68" s="120"/>
      <c r="KZ68" s="120"/>
      <c r="LA68" s="120"/>
      <c r="LB68" s="120"/>
      <c r="LC68" s="120"/>
      <c r="LD68" s="120"/>
      <c r="LE68" s="120"/>
      <c r="LF68" s="120"/>
      <c r="LG68" s="120"/>
      <c r="LH68" s="120"/>
      <c r="LI68" s="120"/>
      <c r="LJ68" s="120"/>
      <c r="LK68" s="120"/>
      <c r="LL68" s="120"/>
      <c r="LM68" s="120"/>
      <c r="LN68" s="120"/>
      <c r="LO68" s="120"/>
      <c r="LP68" s="120"/>
      <c r="LQ68" s="120"/>
      <c r="LR68" s="120"/>
      <c r="LS68" s="120"/>
      <c r="LT68" s="120"/>
      <c r="LU68" s="120"/>
      <c r="LV68" s="120"/>
      <c r="LW68" s="120"/>
      <c r="LX68" s="120"/>
      <c r="LY68" s="120"/>
      <c r="LZ68" s="120"/>
      <c r="MA68" s="120"/>
      <c r="MB68" s="120"/>
      <c r="MC68" s="120"/>
      <c r="MD68" s="120"/>
      <c r="ME68" s="120"/>
      <c r="MF68" s="120"/>
      <c r="MG68" s="120"/>
      <c r="MH68" s="120"/>
      <c r="MI68" s="120"/>
      <c r="MJ68" s="120"/>
      <c r="MK68" s="120"/>
      <c r="ML68" s="120"/>
      <c r="MM68" s="120"/>
      <c r="MN68" s="120"/>
      <c r="MO68" s="120"/>
      <c r="MP68" s="120"/>
      <c r="MQ68" s="120"/>
      <c r="MR68" s="120"/>
      <c r="MS68" s="120"/>
      <c r="MT68" s="120"/>
      <c r="MU68" s="120"/>
      <c r="MV68" s="120"/>
      <c r="MW68" s="120"/>
      <c r="MX68" s="120"/>
      <c r="MY68" s="120"/>
      <c r="MZ68" s="120"/>
      <c r="NA68" s="120"/>
      <c r="NB68" s="120"/>
      <c r="NC68" s="120"/>
      <c r="ND68" s="120"/>
      <c r="NE68" s="120"/>
      <c r="NF68" s="120"/>
      <c r="NG68" s="120"/>
      <c r="NH68" s="120"/>
      <c r="NI68" s="120"/>
      <c r="NJ68" s="120"/>
      <c r="NK68" s="120"/>
      <c r="NL68" s="120"/>
      <c r="NM68" s="120"/>
      <c r="NN68" s="120"/>
      <c r="NO68" s="120"/>
      <c r="NP68" s="120"/>
      <c r="NQ68" s="120"/>
      <c r="NR68" s="120"/>
      <c r="NS68" s="120"/>
      <c r="NT68" s="120"/>
      <c r="NU68" s="120"/>
      <c r="NV68" s="120"/>
      <c r="NW68" s="120"/>
      <c r="NX68" s="120"/>
      <c r="NY68" s="120"/>
      <c r="NZ68" s="120"/>
      <c r="OA68" s="120"/>
      <c r="OB68" s="120"/>
      <c r="OC68" s="120"/>
      <c r="OD68" s="120"/>
      <c r="OE68" s="120"/>
      <c r="OF68" s="120"/>
      <c r="OG68" s="120"/>
      <c r="OH68" s="120"/>
      <c r="OI68" s="120"/>
      <c r="OJ68" s="120"/>
      <c r="OK68" s="120"/>
      <c r="OL68" s="120"/>
      <c r="OM68" s="120"/>
      <c r="ON68" s="120"/>
      <c r="OO68" s="120"/>
      <c r="OP68" s="120"/>
      <c r="OQ68" s="120"/>
      <c r="OR68" s="120"/>
      <c r="OS68" s="120"/>
      <c r="OT68" s="120"/>
      <c r="OU68" s="120"/>
      <c r="OV68" s="120"/>
      <c r="OW68" s="120"/>
      <c r="OX68" s="120"/>
      <c r="OY68" s="120"/>
      <c r="OZ68" s="120"/>
      <c r="PA68" s="120"/>
      <c r="PB68" s="120"/>
      <c r="PC68" s="120"/>
      <c r="PD68" s="120"/>
      <c r="PE68" s="120"/>
      <c r="PF68" s="120"/>
      <c r="PG68" s="120"/>
      <c r="PH68" s="120"/>
      <c r="PI68" s="120"/>
      <c r="PJ68" s="120"/>
      <c r="PK68" s="120"/>
      <c r="PL68" s="120"/>
      <c r="PM68" s="120"/>
      <c r="PN68" s="120"/>
      <c r="PO68" s="120"/>
      <c r="PP68" s="120"/>
      <c r="PQ68" s="120"/>
      <c r="PR68" s="120"/>
      <c r="PS68" s="120"/>
      <c r="PT68" s="120"/>
      <c r="PU68" s="120"/>
      <c r="PV68" s="120"/>
      <c r="PW68" s="120"/>
      <c r="PX68" s="120"/>
      <c r="PY68" s="120"/>
      <c r="PZ68" s="120"/>
      <c r="QA68" s="120"/>
      <c r="QB68" s="120"/>
      <c r="QC68" s="120"/>
      <c r="QD68" s="120"/>
      <c r="QE68" s="120"/>
      <c r="QF68" s="120"/>
      <c r="QG68" s="120"/>
      <c r="QH68" s="120"/>
      <c r="QI68" s="120"/>
      <c r="QJ68" s="120"/>
      <c r="QK68" s="120"/>
      <c r="QL68" s="120"/>
      <c r="QM68" s="120"/>
      <c r="QN68" s="120"/>
      <c r="QO68" s="120"/>
      <c r="QP68" s="120"/>
      <c r="QQ68" s="120"/>
      <c r="QR68" s="120"/>
      <c r="QS68" s="120"/>
      <c r="QT68" s="120"/>
      <c r="QU68" s="120"/>
      <c r="QV68" s="120"/>
      <c r="QW68" s="120"/>
      <c r="QX68" s="120"/>
      <c r="QY68" s="120"/>
      <c r="QZ68" s="120"/>
      <c r="RA68" s="120"/>
      <c r="RB68" s="120"/>
      <c r="RC68" s="120"/>
      <c r="RD68" s="120"/>
      <c r="RE68" s="120"/>
      <c r="RF68" s="120"/>
      <c r="RG68" s="120"/>
      <c r="RH68" s="120"/>
      <c r="RI68" s="120"/>
      <c r="RJ68" s="120"/>
      <c r="RK68" s="120"/>
      <c r="RL68" s="120"/>
      <c r="RM68" s="120"/>
      <c r="RN68" s="120"/>
      <c r="RO68" s="120"/>
      <c r="RP68" s="120"/>
      <c r="RQ68" s="120"/>
      <c r="RR68" s="120"/>
      <c r="RS68" s="120"/>
      <c r="RT68" s="120"/>
      <c r="RU68" s="120"/>
      <c r="RV68" s="120"/>
      <c r="RW68" s="120"/>
      <c r="RX68" s="120"/>
      <c r="RY68" s="120"/>
      <c r="RZ68" s="120"/>
      <c r="SA68" s="120"/>
      <c r="SB68" s="120"/>
      <c r="SC68" s="120"/>
      <c r="SD68" s="120"/>
      <c r="SE68" s="120"/>
      <c r="SF68" s="120"/>
      <c r="SG68" s="120"/>
      <c r="SH68" s="120"/>
      <c r="SI68" s="120"/>
      <c r="SJ68" s="120"/>
      <c r="SK68" s="120"/>
      <c r="SL68" s="120"/>
      <c r="SM68" s="120"/>
      <c r="SN68" s="120"/>
      <c r="SO68" s="120"/>
      <c r="SP68" s="120"/>
      <c r="SQ68" s="120"/>
      <c r="SR68" s="120"/>
      <c r="SS68" s="120"/>
      <c r="ST68" s="120"/>
      <c r="SU68" s="120"/>
      <c r="SV68" s="120"/>
      <c r="SW68" s="120"/>
      <c r="SX68" s="120"/>
      <c r="SY68" s="120"/>
      <c r="SZ68" s="120"/>
      <c r="TA68" s="120"/>
      <c r="TB68" s="120"/>
      <c r="TC68" s="120"/>
      <c r="TD68" s="120"/>
      <c r="TE68" s="120"/>
      <c r="TF68" s="120"/>
      <c r="TG68" s="120"/>
      <c r="TH68" s="120"/>
      <c r="TI68" s="120"/>
      <c r="TJ68" s="120"/>
      <c r="TK68" s="120"/>
      <c r="TL68" s="120"/>
      <c r="TM68" s="120"/>
      <c r="TN68" s="120"/>
      <c r="TO68" s="120"/>
      <c r="TP68" s="120"/>
      <c r="TQ68" s="120"/>
      <c r="TR68" s="120"/>
      <c r="TS68" s="120"/>
      <c r="TT68" s="120"/>
      <c r="TU68" s="120"/>
      <c r="TV68" s="120"/>
      <c r="TW68" s="120"/>
      <c r="TX68" s="120"/>
      <c r="TY68" s="120"/>
      <c r="TZ68" s="120"/>
      <c r="UA68" s="120"/>
      <c r="UB68" s="120"/>
      <c r="UC68" s="120"/>
      <c r="UD68" s="120"/>
      <c r="UE68" s="120"/>
      <c r="UF68" s="120"/>
      <c r="UG68" s="120"/>
      <c r="UH68" s="120"/>
      <c r="UI68" s="120"/>
      <c r="UJ68" s="120"/>
      <c r="UK68" s="120"/>
      <c r="UL68" s="120"/>
      <c r="UM68" s="120"/>
      <c r="UN68" s="120"/>
      <c r="UO68" s="120"/>
      <c r="UP68" s="120"/>
      <c r="UQ68" s="120"/>
      <c r="UR68" s="120"/>
      <c r="US68" s="120"/>
      <c r="UT68" s="120"/>
      <c r="UU68" s="120"/>
      <c r="UV68" s="120"/>
      <c r="UW68" s="120"/>
      <c r="UX68" s="120"/>
      <c r="UY68" s="120"/>
      <c r="UZ68" s="120"/>
      <c r="VA68" s="120"/>
      <c r="VB68" s="120"/>
      <c r="VC68" s="120"/>
      <c r="VD68" s="120"/>
      <c r="VE68" s="120"/>
      <c r="VF68" s="120"/>
      <c r="VG68" s="120"/>
      <c r="VH68" s="120"/>
      <c r="VI68" s="120"/>
      <c r="VJ68" s="120"/>
      <c r="VK68" s="120"/>
      <c r="VL68" s="120"/>
      <c r="VM68" s="120"/>
      <c r="VN68" s="120"/>
      <c r="VO68" s="120"/>
      <c r="VP68" s="120"/>
      <c r="VQ68" s="120"/>
      <c r="VR68" s="120"/>
      <c r="VS68" s="120"/>
      <c r="VT68" s="120"/>
      <c r="VU68" s="120"/>
      <c r="VV68" s="120"/>
      <c r="VW68" s="120"/>
      <c r="VX68" s="120"/>
      <c r="VY68" s="120"/>
      <c r="VZ68" s="120"/>
      <c r="WA68" s="120"/>
      <c r="WB68" s="120"/>
      <c r="WC68" s="120"/>
      <c r="WD68" s="120"/>
      <c r="WE68" s="120"/>
      <c r="WF68" s="120"/>
      <c r="WG68" s="120"/>
      <c r="WH68" s="120"/>
      <c r="WI68" s="120"/>
      <c r="WJ68" s="120"/>
      <c r="WK68" s="120"/>
      <c r="WL68" s="120"/>
      <c r="WM68" s="120"/>
      <c r="WN68" s="120"/>
      <c r="WO68" s="120"/>
      <c r="WP68" s="120"/>
      <c r="WQ68" s="120"/>
      <c r="WR68" s="120"/>
      <c r="WS68" s="120"/>
      <c r="WT68" s="120"/>
      <c r="WU68" s="120"/>
      <c r="WV68" s="120"/>
      <c r="WW68" s="120"/>
      <c r="WX68" s="120"/>
      <c r="WY68" s="120"/>
      <c r="WZ68" s="120"/>
      <c r="XA68" s="120"/>
      <c r="XB68" s="120"/>
      <c r="XC68" s="120"/>
      <c r="XD68" s="120"/>
      <c r="XE68" s="120"/>
      <c r="XF68" s="120"/>
      <c r="XG68" s="120"/>
      <c r="XH68" s="120"/>
      <c r="XI68" s="120"/>
      <c r="XJ68" s="120"/>
      <c r="XK68" s="120"/>
      <c r="XL68" s="120"/>
      <c r="XM68" s="120"/>
      <c r="XN68" s="120"/>
      <c r="XO68" s="120"/>
      <c r="XP68" s="120"/>
      <c r="XQ68" s="120"/>
      <c r="XR68" s="120"/>
      <c r="XS68" s="120"/>
      <c r="XT68" s="120"/>
      <c r="XU68" s="120"/>
      <c r="XV68" s="120"/>
      <c r="XW68" s="120"/>
      <c r="XX68" s="120"/>
      <c r="XY68" s="120"/>
      <c r="XZ68" s="120"/>
      <c r="YA68" s="120"/>
      <c r="YB68" s="120"/>
      <c r="YC68" s="120"/>
      <c r="YD68" s="120"/>
      <c r="YE68" s="120"/>
      <c r="YF68" s="120"/>
      <c r="YG68" s="120"/>
      <c r="YH68" s="120"/>
      <c r="YI68" s="120"/>
      <c r="YJ68" s="120"/>
      <c r="YK68" s="120"/>
      <c r="YL68" s="120"/>
      <c r="YM68" s="120"/>
      <c r="YN68" s="120"/>
      <c r="YO68" s="120"/>
      <c r="YP68" s="120"/>
      <c r="YQ68" s="120"/>
      <c r="YR68" s="120"/>
      <c r="YS68" s="120"/>
      <c r="YT68" s="120"/>
      <c r="YU68" s="120"/>
      <c r="YV68" s="120"/>
      <c r="YW68" s="120"/>
      <c r="YX68" s="120"/>
      <c r="YY68" s="120"/>
      <c r="YZ68" s="120"/>
      <c r="ZA68" s="120"/>
      <c r="ZB68" s="120"/>
      <c r="ZC68" s="120"/>
      <c r="ZD68" s="120"/>
      <c r="ZE68" s="120"/>
      <c r="ZF68" s="120"/>
      <c r="ZG68" s="120"/>
      <c r="ZH68" s="120"/>
      <c r="ZI68" s="120"/>
      <c r="ZJ68" s="120"/>
      <c r="ZK68" s="120"/>
      <c r="ZL68" s="120"/>
      <c r="ZM68" s="120"/>
      <c r="ZN68" s="120"/>
      <c r="ZO68" s="120"/>
      <c r="ZP68" s="120"/>
      <c r="ZQ68" s="120"/>
      <c r="ZR68" s="120"/>
      <c r="ZS68" s="120"/>
      <c r="ZT68" s="120"/>
      <c r="ZU68" s="120"/>
      <c r="ZV68" s="120"/>
      <c r="ZW68" s="120"/>
      <c r="ZX68" s="120"/>
      <c r="ZY68" s="120"/>
      <c r="ZZ68" s="120"/>
      <c r="AAA68" s="120"/>
      <c r="AAB68" s="120"/>
      <c r="AAC68" s="120"/>
      <c r="AAD68" s="120"/>
      <c r="AAE68" s="120"/>
      <c r="AAF68" s="120"/>
      <c r="AAG68" s="120"/>
      <c r="AAH68" s="120"/>
      <c r="AAI68" s="120"/>
      <c r="AAJ68" s="120"/>
      <c r="AAK68" s="120"/>
      <c r="AAL68" s="120"/>
      <c r="AAM68" s="120"/>
      <c r="AAN68" s="120"/>
      <c r="AAO68" s="120"/>
      <c r="AAP68" s="120"/>
      <c r="AAQ68" s="120"/>
      <c r="AAR68" s="120"/>
      <c r="AAS68" s="120"/>
      <c r="AAT68" s="120"/>
      <c r="AAU68" s="120"/>
      <c r="AAV68" s="120"/>
      <c r="AAW68" s="120"/>
      <c r="AAX68" s="120"/>
      <c r="AAY68" s="120"/>
      <c r="AAZ68" s="120"/>
      <c r="ABA68" s="120"/>
      <c r="ABB68" s="120"/>
      <c r="ABC68" s="120"/>
      <c r="ABD68" s="120"/>
      <c r="ABE68" s="120"/>
      <c r="ABF68" s="120"/>
      <c r="ABG68" s="120"/>
      <c r="ABH68" s="120"/>
      <c r="ABI68" s="120"/>
      <c r="ABJ68" s="120"/>
      <c r="ABK68" s="120"/>
      <c r="ABL68" s="120"/>
      <c r="ABM68" s="120"/>
      <c r="ABN68" s="120"/>
      <c r="ABO68" s="120"/>
      <c r="ABP68" s="120"/>
      <c r="ABQ68" s="120"/>
      <c r="ABR68" s="120"/>
      <c r="ABS68" s="120"/>
      <c r="ABT68" s="120"/>
      <c r="ABU68" s="120"/>
      <c r="ABV68" s="120"/>
      <c r="ABW68" s="120"/>
      <c r="ABX68" s="120"/>
      <c r="ABY68" s="120"/>
      <c r="ABZ68" s="120"/>
      <c r="ACA68" s="120"/>
      <c r="ACB68" s="120"/>
      <c r="ACC68" s="120"/>
      <c r="ACD68" s="120"/>
      <c r="ACE68" s="120"/>
      <c r="ACF68" s="120"/>
      <c r="ACG68" s="120"/>
      <c r="ACH68" s="120"/>
      <c r="ACI68" s="120"/>
      <c r="ACJ68" s="120"/>
      <c r="ACK68" s="120"/>
      <c r="ACL68" s="120"/>
      <c r="ACM68" s="120"/>
      <c r="ACN68" s="120"/>
      <c r="ACO68" s="120"/>
      <c r="ACP68" s="120"/>
      <c r="ACQ68" s="120"/>
      <c r="ACR68" s="120"/>
      <c r="ACS68" s="120"/>
      <c r="ACT68" s="120"/>
      <c r="ACU68" s="120"/>
      <c r="ACV68" s="120"/>
      <c r="ACW68" s="120"/>
      <c r="ACX68" s="120"/>
      <c r="ACY68" s="120"/>
      <c r="ACZ68" s="120"/>
      <c r="ADA68" s="120"/>
      <c r="ADB68" s="120"/>
      <c r="ADC68" s="120"/>
      <c r="ADD68" s="120"/>
      <c r="ADE68" s="120"/>
      <c r="ADF68" s="120"/>
      <c r="ADG68" s="120"/>
      <c r="ADH68" s="120"/>
      <c r="ADI68" s="120"/>
      <c r="ADJ68" s="120"/>
      <c r="ADK68" s="120"/>
      <c r="ADL68" s="120"/>
      <c r="ADM68" s="120"/>
      <c r="ADN68" s="120"/>
      <c r="ADO68" s="120"/>
      <c r="ADP68" s="120"/>
      <c r="ADQ68" s="120"/>
      <c r="ADR68" s="120"/>
      <c r="ADS68" s="120"/>
      <c r="ADT68" s="120"/>
      <c r="ADU68" s="120"/>
      <c r="ADV68" s="120"/>
      <c r="ADW68" s="120"/>
      <c r="ADX68" s="120"/>
      <c r="ADY68" s="120"/>
      <c r="ADZ68" s="120"/>
      <c r="AEA68" s="120"/>
      <c r="AEB68" s="120"/>
      <c r="AEC68" s="120"/>
      <c r="AED68" s="120"/>
      <c r="AEE68" s="120"/>
      <c r="AEF68" s="120"/>
      <c r="AEG68" s="120"/>
      <c r="AEH68" s="120"/>
      <c r="AEI68" s="120"/>
      <c r="AEJ68" s="120"/>
      <c r="AEK68" s="120"/>
      <c r="AEL68" s="120"/>
      <c r="AEM68" s="120"/>
      <c r="AEN68" s="120"/>
      <c r="AEO68" s="120"/>
      <c r="AEP68" s="120"/>
      <c r="AEQ68" s="120"/>
      <c r="AER68" s="120"/>
      <c r="AES68" s="120"/>
      <c r="AET68" s="120"/>
      <c r="AEU68" s="120"/>
      <c r="AEV68" s="120"/>
      <c r="AEW68" s="120"/>
      <c r="AEX68" s="120"/>
      <c r="AEY68" s="120"/>
      <c r="AEZ68" s="120"/>
      <c r="AFA68" s="120"/>
      <c r="AFB68" s="120"/>
      <c r="AFC68" s="120"/>
      <c r="AFD68" s="120"/>
      <c r="AFE68" s="120"/>
      <c r="AFF68" s="120"/>
      <c r="AFG68" s="120"/>
      <c r="AFH68" s="120"/>
      <c r="AFI68" s="120"/>
      <c r="AFJ68" s="120"/>
      <c r="AFK68" s="120"/>
      <c r="AFL68" s="120"/>
      <c r="AFM68" s="120"/>
      <c r="AFN68" s="120"/>
      <c r="AFO68" s="120"/>
      <c r="AFP68" s="120"/>
      <c r="AFQ68" s="120"/>
      <c r="AFR68" s="120"/>
      <c r="AFS68" s="120"/>
      <c r="AFT68" s="120"/>
      <c r="AFU68" s="120"/>
      <c r="AFV68" s="120"/>
      <c r="AFW68" s="120"/>
      <c r="AFX68" s="120"/>
      <c r="AFY68" s="120"/>
      <c r="AFZ68" s="120"/>
      <c r="AGA68" s="120"/>
      <c r="AGB68" s="120"/>
      <c r="AGC68" s="120"/>
      <c r="AGD68" s="120"/>
      <c r="AGE68" s="120"/>
      <c r="AGF68" s="120"/>
      <c r="AGG68" s="120"/>
      <c r="AGH68" s="120"/>
      <c r="AGI68" s="120"/>
      <c r="AGJ68" s="120"/>
      <c r="AGK68" s="120"/>
      <c r="AGL68" s="120"/>
      <c r="AGM68" s="120"/>
      <c r="AGN68" s="120"/>
      <c r="AGO68" s="120"/>
      <c r="AGP68" s="120"/>
      <c r="AGQ68" s="120"/>
      <c r="AGR68" s="120"/>
      <c r="AGS68" s="120"/>
      <c r="AGT68" s="120"/>
      <c r="AGU68" s="120"/>
      <c r="AGV68" s="120"/>
      <c r="AGW68" s="120"/>
      <c r="AGX68" s="120"/>
      <c r="AGY68" s="120"/>
      <c r="AGZ68" s="120"/>
      <c r="AHA68" s="120"/>
      <c r="AHB68" s="120"/>
      <c r="AHC68" s="120"/>
      <c r="AHD68" s="120"/>
      <c r="AHE68" s="120"/>
      <c r="AHF68" s="120"/>
      <c r="AHG68" s="120"/>
      <c r="AHH68" s="120"/>
      <c r="AHI68" s="120"/>
      <c r="AHJ68" s="120"/>
      <c r="AHK68" s="120"/>
      <c r="AHL68" s="120"/>
      <c r="AHM68" s="120"/>
      <c r="AHN68" s="120"/>
      <c r="AHO68" s="120"/>
      <c r="AHP68" s="120"/>
      <c r="AHQ68" s="120"/>
      <c r="AHR68" s="120"/>
      <c r="AHS68" s="120"/>
      <c r="AHT68" s="120"/>
      <c r="AHU68" s="120"/>
      <c r="AHV68" s="120"/>
      <c r="AHW68" s="120"/>
      <c r="AHX68" s="120"/>
      <c r="AHY68" s="120"/>
      <c r="AHZ68" s="120"/>
      <c r="AIA68" s="120"/>
      <c r="AIB68" s="120"/>
      <c r="AIC68" s="120"/>
      <c r="AID68" s="120"/>
      <c r="AIE68" s="120"/>
      <c r="AIF68" s="120"/>
      <c r="AIG68" s="120"/>
      <c r="AIH68" s="120"/>
      <c r="AII68" s="120"/>
      <c r="AIJ68" s="120"/>
      <c r="AIK68" s="120"/>
      <c r="AIL68" s="120"/>
      <c r="AIM68" s="120"/>
      <c r="AIN68" s="120"/>
      <c r="AIO68" s="120"/>
      <c r="AIP68" s="120"/>
      <c r="AIQ68" s="120"/>
      <c r="AIR68" s="120"/>
      <c r="AIS68" s="120"/>
      <c r="AIT68" s="120"/>
      <c r="AIU68" s="120"/>
      <c r="AIV68" s="120"/>
      <c r="AIW68" s="120"/>
      <c r="AIX68" s="120"/>
      <c r="AIY68" s="120"/>
      <c r="AIZ68" s="120"/>
      <c r="AJA68" s="120"/>
      <c r="AJB68" s="120"/>
      <c r="AJC68" s="120"/>
      <c r="AJD68" s="120"/>
      <c r="AJE68" s="120"/>
      <c r="AJF68" s="120"/>
      <c r="AJG68" s="120"/>
      <c r="AJH68" s="120"/>
      <c r="AJI68" s="120"/>
      <c r="AJJ68" s="120"/>
      <c r="AJK68" s="120"/>
      <c r="AJL68" s="120"/>
      <c r="AJM68" s="120"/>
      <c r="AJN68" s="120"/>
      <c r="AJO68" s="120"/>
      <c r="AJP68" s="120"/>
      <c r="AJQ68" s="120"/>
      <c r="AJR68" s="120"/>
      <c r="AJS68" s="120"/>
      <c r="AJT68" s="120"/>
      <c r="AJU68" s="120"/>
      <c r="AJV68" s="120"/>
      <c r="AJW68" s="120"/>
      <c r="AJX68" s="120"/>
      <c r="AJY68" s="120"/>
      <c r="AJZ68" s="120"/>
      <c r="AKA68" s="120"/>
      <c r="AKB68" s="120"/>
      <c r="AKC68" s="120"/>
      <c r="AKD68" s="120"/>
      <c r="AKE68" s="120"/>
      <c r="AKF68" s="120"/>
      <c r="AKG68" s="120"/>
      <c r="AKH68" s="120"/>
      <c r="AKI68" s="120"/>
      <c r="AKJ68" s="120"/>
      <c r="AKK68" s="120"/>
      <c r="AKL68" s="120"/>
      <c r="AKM68" s="120"/>
      <c r="AKN68" s="120"/>
      <c r="AKO68" s="120"/>
      <c r="AKP68" s="120"/>
      <c r="AKQ68" s="120"/>
      <c r="AKR68" s="120"/>
      <c r="AKS68" s="120"/>
      <c r="AKT68" s="120"/>
      <c r="AKU68" s="120"/>
      <c r="AKV68" s="120"/>
      <c r="AKW68" s="120"/>
      <c r="AKX68" s="120"/>
      <c r="AKY68" s="120"/>
      <c r="AKZ68" s="120"/>
      <c r="ALA68" s="120"/>
      <c r="ALB68" s="120"/>
      <c r="ALC68" s="120"/>
      <c r="ALD68" s="120"/>
      <c r="ALE68" s="120"/>
      <c r="ALF68" s="120"/>
      <c r="ALG68" s="120"/>
      <c r="ALH68" s="120"/>
      <c r="ALI68" s="120"/>
      <c r="ALJ68" s="120"/>
      <c r="ALK68" s="120"/>
      <c r="ALL68" s="120"/>
      <c r="ALM68" s="120"/>
      <c r="ALN68" s="120"/>
      <c r="ALO68" s="120"/>
      <c r="ALP68" s="120"/>
      <c r="ALQ68" s="120"/>
      <c r="ALR68" s="120"/>
      <c r="ALS68" s="120"/>
      <c r="ALT68" s="120"/>
      <c r="ALU68" s="120"/>
      <c r="ALV68" s="120"/>
      <c r="ALW68" s="120"/>
      <c r="ALX68" s="120"/>
      <c r="ALY68" s="120"/>
      <c r="ALZ68" s="120"/>
      <c r="AMA68" s="120"/>
      <c r="AMB68" s="120"/>
      <c r="AMC68" s="120"/>
      <c r="AMD68" s="120"/>
      <c r="AME68" s="120"/>
      <c r="AMF68" s="120"/>
      <c r="AMG68" s="120"/>
      <c r="AMH68" s="120"/>
      <c r="AMI68" s="120"/>
      <c r="AMJ68" s="120"/>
      <c r="AMK68" s="120"/>
      <c r="AML68" s="120"/>
      <c r="AMM68" s="120"/>
      <c r="AMN68" s="120"/>
      <c r="AMO68" s="120"/>
      <c r="AMP68" s="120"/>
      <c r="AMQ68" s="120"/>
      <c r="AMR68" s="120"/>
      <c r="AMS68" s="120"/>
      <c r="AMT68" s="120"/>
      <c r="AMU68" s="120"/>
      <c r="AMV68" s="120"/>
      <c r="AMW68" s="120"/>
      <c r="AMX68" s="120"/>
      <c r="AMY68" s="120"/>
      <c r="AMZ68" s="120"/>
      <c r="ANA68" s="120"/>
      <c r="ANB68" s="120"/>
      <c r="ANC68" s="120"/>
      <c r="AND68" s="120"/>
      <c r="ANE68" s="120"/>
      <c r="ANF68" s="120"/>
      <c r="ANG68" s="120"/>
      <c r="ANH68" s="120"/>
      <c r="ANI68" s="120"/>
      <c r="ANJ68" s="120"/>
      <c r="ANK68" s="120"/>
      <c r="ANL68" s="120"/>
      <c r="ANM68" s="120"/>
      <c r="ANN68" s="120"/>
      <c r="ANO68" s="120"/>
      <c r="ANP68" s="120"/>
      <c r="ANQ68" s="120"/>
      <c r="ANR68" s="120"/>
      <c r="ANS68" s="120"/>
      <c r="ANT68" s="120"/>
      <c r="ANU68" s="120"/>
      <c r="ANV68" s="120"/>
      <c r="ANW68" s="120"/>
      <c r="ANX68" s="120"/>
      <c r="ANY68" s="120"/>
      <c r="ANZ68" s="120"/>
      <c r="AOA68" s="120"/>
      <c r="AOB68" s="120"/>
      <c r="AOC68" s="120"/>
      <c r="AOD68" s="120"/>
      <c r="AOE68" s="120"/>
      <c r="AOF68" s="120"/>
      <c r="AOG68" s="120"/>
      <c r="AOH68" s="120"/>
      <c r="AOI68" s="120"/>
      <c r="AOJ68" s="120"/>
      <c r="AOK68" s="120"/>
      <c r="AOL68" s="120"/>
      <c r="AOM68" s="120"/>
      <c r="AON68" s="120"/>
      <c r="AOO68" s="120"/>
      <c r="AOP68" s="120"/>
      <c r="AOQ68" s="120"/>
      <c r="AOR68" s="120"/>
      <c r="AOS68" s="120"/>
      <c r="AOT68" s="120"/>
      <c r="AOU68" s="120"/>
      <c r="AOV68" s="120"/>
      <c r="AOW68" s="120"/>
      <c r="AOX68" s="120"/>
      <c r="AOY68" s="120"/>
      <c r="AOZ68" s="120"/>
      <c r="APA68" s="120"/>
      <c r="APB68" s="120"/>
      <c r="APC68" s="120"/>
      <c r="APD68" s="120"/>
      <c r="APE68" s="120"/>
      <c r="APF68" s="120"/>
      <c r="APG68" s="120"/>
      <c r="APH68" s="120"/>
      <c r="API68" s="120"/>
      <c r="APJ68" s="120"/>
      <c r="APK68" s="120"/>
      <c r="APL68" s="120"/>
      <c r="APM68" s="120"/>
      <c r="APN68" s="120"/>
      <c r="APO68" s="120"/>
      <c r="APP68" s="120"/>
      <c r="APQ68" s="120"/>
      <c r="APR68" s="120"/>
      <c r="APS68" s="120"/>
      <c r="APT68" s="120"/>
      <c r="APU68" s="120"/>
      <c r="APV68" s="120"/>
      <c r="APW68" s="120"/>
      <c r="APX68" s="120"/>
      <c r="APY68" s="120"/>
      <c r="APZ68" s="120"/>
      <c r="AQA68" s="120"/>
      <c r="AQB68" s="120"/>
      <c r="AQC68" s="120"/>
      <c r="AQD68" s="120"/>
      <c r="AQE68" s="120"/>
      <c r="AQF68" s="120"/>
      <c r="AQG68" s="120"/>
      <c r="AQH68" s="120"/>
      <c r="AQI68" s="120"/>
      <c r="AQJ68" s="120"/>
      <c r="AQK68" s="120"/>
      <c r="AQL68" s="120"/>
      <c r="AQM68" s="120"/>
      <c r="AQN68" s="120"/>
      <c r="AQO68" s="120"/>
      <c r="AQP68" s="120"/>
      <c r="AQQ68" s="120"/>
      <c r="AQR68" s="120"/>
      <c r="AQS68" s="120"/>
      <c r="AQT68" s="120"/>
      <c r="AQU68" s="120"/>
      <c r="AQV68" s="120"/>
      <c r="AQW68" s="120"/>
      <c r="AQX68" s="120"/>
      <c r="AQY68" s="120"/>
      <c r="AQZ68" s="120"/>
      <c r="ARA68" s="120"/>
      <c r="ARB68" s="120"/>
      <c r="ARC68" s="120"/>
      <c r="ARD68" s="120"/>
      <c r="ARE68" s="120"/>
      <c r="ARF68" s="120"/>
      <c r="ARG68" s="120"/>
      <c r="ARH68" s="120"/>
      <c r="ARI68" s="120"/>
      <c r="ARJ68" s="120"/>
      <c r="ARK68" s="120"/>
      <c r="ARL68" s="120"/>
      <c r="ARM68" s="120"/>
      <c r="ARN68" s="120"/>
      <c r="ARO68" s="120"/>
      <c r="ARP68" s="120"/>
      <c r="ARQ68" s="120"/>
      <c r="ARR68" s="120"/>
      <c r="ARS68" s="120"/>
      <c r="ART68" s="120"/>
      <c r="ARU68" s="120"/>
      <c r="ARV68" s="120"/>
      <c r="ARW68" s="120"/>
      <c r="ARX68" s="120"/>
      <c r="ARY68" s="120"/>
      <c r="ARZ68" s="120"/>
      <c r="ASA68" s="120"/>
      <c r="ASB68" s="120"/>
      <c r="ASC68" s="120"/>
      <c r="ASD68" s="120"/>
      <c r="ASE68" s="120"/>
      <c r="ASF68" s="120"/>
      <c r="ASG68" s="120"/>
      <c r="ASH68" s="120"/>
      <c r="ASI68" s="120"/>
      <c r="ASJ68" s="120"/>
      <c r="ASK68" s="120"/>
      <c r="ASL68" s="120"/>
      <c r="ASM68" s="120"/>
      <c r="ASN68" s="120"/>
      <c r="ASO68" s="120"/>
      <c r="ASP68" s="120"/>
      <c r="ASQ68" s="120"/>
      <c r="ASR68" s="120"/>
      <c r="ASS68" s="120"/>
      <c r="AST68" s="120"/>
      <c r="ASU68" s="120"/>
      <c r="ASV68" s="120"/>
      <c r="ASW68" s="120"/>
      <c r="ASX68" s="120"/>
      <c r="ASY68" s="120"/>
      <c r="ASZ68" s="120"/>
      <c r="ATA68" s="120"/>
      <c r="ATB68" s="120"/>
      <c r="ATC68" s="120"/>
      <c r="ATD68" s="120"/>
      <c r="ATE68" s="120"/>
      <c r="ATF68" s="120"/>
      <c r="ATG68" s="120"/>
      <c r="ATH68" s="120"/>
      <c r="ATI68" s="120"/>
      <c r="ATJ68" s="120"/>
      <c r="ATK68" s="120"/>
      <c r="ATL68" s="120"/>
      <c r="ATM68" s="120"/>
      <c r="ATN68" s="120"/>
      <c r="ATO68" s="120"/>
      <c r="ATP68" s="120"/>
      <c r="ATQ68" s="120"/>
      <c r="ATR68" s="120"/>
      <c r="ATS68" s="120"/>
      <c r="ATT68" s="120"/>
      <c r="ATU68" s="120"/>
      <c r="ATV68" s="120"/>
      <c r="ATW68" s="120"/>
      <c r="ATX68" s="120"/>
      <c r="ATY68" s="120"/>
      <c r="ATZ68" s="120"/>
      <c r="AUA68" s="120"/>
      <c r="AUB68" s="120"/>
      <c r="AUC68" s="120"/>
      <c r="AUD68" s="120"/>
      <c r="AUE68" s="120"/>
      <c r="AUF68" s="120"/>
      <c r="AUG68" s="120"/>
      <c r="AUH68" s="120"/>
      <c r="AUI68" s="120"/>
      <c r="AUJ68" s="120"/>
      <c r="AUK68" s="120"/>
      <c r="AUL68" s="120"/>
      <c r="AUM68" s="120"/>
      <c r="AUN68" s="120"/>
      <c r="AUO68" s="120"/>
      <c r="AUP68" s="120"/>
      <c r="AUQ68" s="120"/>
      <c r="AUR68" s="120"/>
      <c r="AUS68" s="120"/>
      <c r="AUT68" s="120"/>
      <c r="AUU68" s="120"/>
      <c r="AUV68" s="120"/>
      <c r="AUW68" s="120"/>
      <c r="AUX68" s="120"/>
      <c r="AUY68" s="120"/>
      <c r="AUZ68" s="120"/>
      <c r="AVA68" s="120"/>
      <c r="AVB68" s="120"/>
      <c r="AVC68" s="120"/>
      <c r="AVD68" s="120"/>
      <c r="AVE68" s="120"/>
      <c r="AVF68" s="120"/>
      <c r="AVG68" s="120"/>
      <c r="AVH68" s="120"/>
      <c r="AVI68" s="120"/>
      <c r="AVJ68" s="120"/>
      <c r="AVK68" s="120"/>
      <c r="AVL68" s="120"/>
      <c r="AVM68" s="120"/>
      <c r="AVN68" s="120"/>
      <c r="AVO68" s="120"/>
      <c r="AVP68" s="120"/>
      <c r="AVQ68" s="120"/>
      <c r="AVR68" s="120"/>
      <c r="AVS68" s="120"/>
      <c r="AVT68" s="120"/>
      <c r="AVU68" s="120"/>
      <c r="AVV68" s="120"/>
      <c r="AVW68" s="120"/>
      <c r="AVX68" s="120"/>
      <c r="AVY68" s="120"/>
      <c r="AVZ68" s="120"/>
      <c r="AWA68" s="120"/>
      <c r="AWB68" s="120"/>
      <c r="AWC68" s="120"/>
      <c r="AWD68" s="120"/>
      <c r="AWE68" s="120"/>
      <c r="AWF68" s="120"/>
      <c r="AWG68" s="120"/>
      <c r="AWH68" s="120"/>
      <c r="AWI68" s="120"/>
      <c r="AWJ68" s="120"/>
      <c r="AWK68" s="120"/>
      <c r="AWL68" s="120"/>
      <c r="AWM68" s="120"/>
      <c r="AWN68" s="120"/>
      <c r="AWO68" s="120"/>
      <c r="AWP68" s="120"/>
      <c r="AWQ68" s="120"/>
      <c r="AWR68" s="120"/>
      <c r="AWS68" s="120"/>
      <c r="AWT68" s="120"/>
      <c r="AWU68" s="120"/>
      <c r="AWV68" s="120"/>
      <c r="AWW68" s="120"/>
      <c r="AWX68" s="120"/>
      <c r="AWY68" s="120"/>
      <c r="AWZ68" s="120"/>
      <c r="AXA68" s="120"/>
      <c r="AXB68" s="120"/>
      <c r="AXC68" s="120"/>
      <c r="AXD68" s="120"/>
      <c r="AXE68" s="120"/>
      <c r="AXF68" s="120"/>
      <c r="AXG68" s="120"/>
      <c r="AXH68" s="120"/>
      <c r="AXI68" s="120"/>
      <c r="AXJ68" s="120"/>
      <c r="AXK68" s="120"/>
      <c r="AXL68" s="120"/>
      <c r="AXM68" s="120"/>
      <c r="AXN68" s="120"/>
      <c r="AXO68" s="120"/>
      <c r="AXP68" s="120"/>
      <c r="AXQ68" s="120"/>
      <c r="AXR68" s="120"/>
      <c r="AXS68" s="120"/>
      <c r="AXT68" s="120"/>
      <c r="AXU68" s="120"/>
      <c r="AXV68" s="120"/>
      <c r="AXW68" s="120"/>
      <c r="AXX68" s="120"/>
      <c r="AXY68" s="120"/>
      <c r="AXZ68" s="120"/>
      <c r="AYA68" s="120"/>
      <c r="AYB68" s="120"/>
      <c r="AYC68" s="120"/>
      <c r="AYD68" s="120"/>
      <c r="AYE68" s="120"/>
      <c r="AYF68" s="120"/>
      <c r="AYG68" s="120"/>
      <c r="AYH68" s="120"/>
      <c r="AYI68" s="120"/>
      <c r="AYJ68" s="120"/>
      <c r="AYK68" s="120"/>
      <c r="AYL68" s="120"/>
      <c r="AYM68" s="120"/>
      <c r="AYN68" s="120"/>
      <c r="AYO68" s="120"/>
      <c r="AYP68" s="120"/>
      <c r="AYQ68" s="120"/>
      <c r="AYR68" s="120"/>
      <c r="AYS68" s="120"/>
      <c r="AYT68" s="120"/>
      <c r="AYU68" s="120"/>
      <c r="AYV68" s="120"/>
      <c r="AYW68" s="120"/>
      <c r="AYX68" s="120"/>
      <c r="AYY68" s="120"/>
      <c r="AYZ68" s="120"/>
      <c r="AZA68" s="120"/>
      <c r="AZB68" s="120"/>
      <c r="AZC68" s="120"/>
      <c r="AZD68" s="120"/>
      <c r="AZE68" s="120"/>
      <c r="AZF68" s="120"/>
      <c r="AZG68" s="120"/>
      <c r="AZH68" s="120"/>
      <c r="AZI68" s="120"/>
      <c r="AZJ68" s="120"/>
      <c r="AZK68" s="120"/>
      <c r="AZL68" s="120"/>
      <c r="AZM68" s="120"/>
      <c r="AZN68" s="120"/>
      <c r="AZO68" s="120"/>
      <c r="AZP68" s="120"/>
      <c r="AZQ68" s="120"/>
      <c r="AZR68" s="120"/>
      <c r="AZS68" s="120"/>
      <c r="AZT68" s="120"/>
      <c r="AZU68" s="120"/>
      <c r="AZV68" s="120"/>
      <c r="AZW68" s="120"/>
      <c r="AZX68" s="120"/>
      <c r="AZY68" s="120"/>
      <c r="AZZ68" s="120"/>
      <c r="BAA68" s="120"/>
      <c r="BAB68" s="120"/>
      <c r="BAC68" s="120"/>
      <c r="BAD68" s="120"/>
      <c r="BAE68" s="120"/>
      <c r="BAF68" s="120"/>
      <c r="BAG68" s="120"/>
      <c r="BAH68" s="120"/>
      <c r="BAI68" s="120"/>
      <c r="BAJ68" s="120"/>
      <c r="BAK68" s="120"/>
      <c r="BAL68" s="120"/>
      <c r="BAM68" s="120"/>
      <c r="BAN68" s="120"/>
      <c r="BAO68" s="120"/>
      <c r="BAP68" s="120"/>
      <c r="BAQ68" s="120"/>
      <c r="BAR68" s="120"/>
      <c r="BAS68" s="120"/>
      <c r="BAT68" s="120"/>
      <c r="BAU68" s="120"/>
      <c r="BAV68" s="120"/>
      <c r="BAW68" s="120"/>
      <c r="BAX68" s="120"/>
      <c r="BAY68" s="120"/>
      <c r="BAZ68" s="120"/>
      <c r="BBA68" s="120"/>
      <c r="BBB68" s="120"/>
      <c r="BBC68" s="120"/>
      <c r="BBD68" s="120"/>
      <c r="BBE68" s="120"/>
      <c r="BBF68" s="120"/>
      <c r="BBG68" s="120"/>
      <c r="BBH68" s="120"/>
      <c r="BBI68" s="120"/>
      <c r="BBJ68" s="120"/>
      <c r="BBK68" s="120"/>
      <c r="BBL68" s="120"/>
      <c r="BBM68" s="120"/>
      <c r="BBN68" s="120"/>
      <c r="BBO68" s="120"/>
      <c r="BBP68" s="120"/>
      <c r="BBQ68" s="120"/>
      <c r="BBR68" s="120"/>
      <c r="BBS68" s="120"/>
      <c r="BBT68" s="120"/>
      <c r="BBU68" s="120"/>
      <c r="BBV68" s="120"/>
      <c r="BBW68" s="120"/>
      <c r="BBX68" s="120"/>
      <c r="BBY68" s="120"/>
      <c r="BBZ68" s="120"/>
      <c r="BCA68" s="120"/>
      <c r="BCB68" s="120"/>
      <c r="BCC68" s="120"/>
      <c r="BCD68" s="120"/>
      <c r="BCE68" s="120"/>
      <c r="BCF68" s="120"/>
      <c r="BCG68" s="120"/>
      <c r="BCH68" s="120"/>
      <c r="BCI68" s="120"/>
      <c r="BCJ68" s="120"/>
      <c r="BCK68" s="120"/>
      <c r="BCL68" s="120"/>
      <c r="BCM68" s="120"/>
      <c r="BCN68" s="120"/>
      <c r="BCO68" s="120"/>
      <c r="BCP68" s="120"/>
      <c r="BCQ68" s="120"/>
      <c r="BCR68" s="120"/>
      <c r="BCS68" s="120"/>
      <c r="BCT68" s="120"/>
      <c r="BCU68" s="120"/>
      <c r="BCV68" s="120"/>
      <c r="BCW68" s="120"/>
      <c r="BCX68" s="120"/>
      <c r="BCY68" s="120"/>
      <c r="BCZ68" s="120"/>
      <c r="BDA68" s="120"/>
      <c r="BDB68" s="120"/>
      <c r="BDC68" s="120"/>
      <c r="BDD68" s="120"/>
      <c r="BDE68" s="120"/>
      <c r="BDF68" s="120"/>
      <c r="BDG68" s="120"/>
      <c r="BDH68" s="120"/>
      <c r="BDI68" s="120"/>
      <c r="BDJ68" s="120"/>
      <c r="BDK68" s="120"/>
      <c r="BDL68" s="120"/>
      <c r="BDM68" s="120"/>
      <c r="BDN68" s="120"/>
      <c r="BDO68" s="120"/>
      <c r="BDP68" s="120"/>
      <c r="BDQ68" s="120"/>
      <c r="BDR68" s="120"/>
      <c r="BDS68" s="120"/>
      <c r="BDT68" s="120"/>
      <c r="BDU68" s="120"/>
      <c r="BDV68" s="120"/>
      <c r="BDW68" s="120"/>
      <c r="BDX68" s="120"/>
      <c r="BDY68" s="120"/>
      <c r="BDZ68" s="120"/>
      <c r="BEA68" s="120"/>
      <c r="BEB68" s="120"/>
      <c r="BEC68" s="120"/>
      <c r="BED68" s="120"/>
      <c r="BEE68" s="120"/>
      <c r="BEF68" s="120"/>
      <c r="BEG68" s="120"/>
      <c r="BEH68" s="120"/>
      <c r="BEI68" s="120"/>
      <c r="BEJ68" s="120"/>
      <c r="BEK68" s="120"/>
      <c r="BEL68" s="120"/>
      <c r="BEM68" s="120"/>
      <c r="BEN68" s="120"/>
      <c r="BEO68" s="120"/>
      <c r="BEP68" s="120"/>
      <c r="BEQ68" s="120"/>
      <c r="BER68" s="120"/>
      <c r="BES68" s="120"/>
      <c r="BET68" s="120"/>
      <c r="BEU68" s="120"/>
      <c r="BEV68" s="120"/>
      <c r="BEW68" s="120"/>
      <c r="BEX68" s="120"/>
      <c r="BEY68" s="120"/>
      <c r="BEZ68" s="120"/>
      <c r="BFA68" s="120"/>
      <c r="BFB68" s="120"/>
      <c r="BFC68" s="120"/>
      <c r="BFD68" s="120"/>
      <c r="BFE68" s="120"/>
      <c r="BFF68" s="120"/>
      <c r="BFG68" s="120"/>
      <c r="BFH68" s="120"/>
      <c r="BFI68" s="120"/>
      <c r="BFJ68" s="120"/>
      <c r="BFK68" s="120"/>
      <c r="BFL68" s="120"/>
      <c r="BFM68" s="120"/>
      <c r="BFN68" s="120"/>
      <c r="BFO68" s="120"/>
      <c r="BFP68" s="120"/>
      <c r="BFQ68" s="120"/>
      <c r="BFR68" s="120"/>
      <c r="BFS68" s="120"/>
      <c r="BFT68" s="120"/>
      <c r="BFU68" s="120"/>
      <c r="BFV68" s="120"/>
      <c r="BFW68" s="120"/>
      <c r="BFX68" s="120"/>
      <c r="BFY68" s="120"/>
      <c r="BFZ68" s="120"/>
      <c r="BGA68" s="120"/>
      <c r="BGB68" s="120"/>
      <c r="BGC68" s="120"/>
      <c r="BGD68" s="120"/>
      <c r="BGE68" s="120"/>
      <c r="BGF68" s="120"/>
      <c r="BGG68" s="120"/>
      <c r="BGH68" s="120"/>
      <c r="BGI68" s="120"/>
      <c r="BGJ68" s="120"/>
      <c r="BGK68" s="120"/>
      <c r="BGL68" s="120"/>
      <c r="BGM68" s="120"/>
      <c r="BGN68" s="120"/>
      <c r="BGO68" s="120"/>
      <c r="BGP68" s="120"/>
      <c r="BGQ68" s="120"/>
      <c r="BGR68" s="120"/>
      <c r="BGS68" s="120"/>
      <c r="BGT68" s="120"/>
      <c r="BGU68" s="120"/>
      <c r="BGV68" s="120"/>
      <c r="BGW68" s="120"/>
      <c r="BGX68" s="120"/>
      <c r="BGY68" s="120"/>
      <c r="BGZ68" s="120"/>
      <c r="BHA68" s="120"/>
      <c r="BHB68" s="120"/>
      <c r="BHC68" s="120"/>
      <c r="BHD68" s="120"/>
      <c r="BHE68" s="120"/>
      <c r="BHF68" s="120"/>
      <c r="BHG68" s="120"/>
      <c r="BHH68" s="120"/>
      <c r="BHI68" s="120"/>
      <c r="BHJ68" s="120"/>
      <c r="BHK68" s="120"/>
      <c r="BHL68" s="120"/>
      <c r="BHM68" s="120"/>
      <c r="BHN68" s="120"/>
      <c r="BHO68" s="120"/>
      <c r="BHP68" s="120"/>
      <c r="BHQ68" s="120"/>
      <c r="BHR68" s="120"/>
      <c r="BHS68" s="120"/>
      <c r="BHT68" s="120"/>
      <c r="BHU68" s="120"/>
      <c r="BHV68" s="120"/>
      <c r="BHW68" s="120"/>
      <c r="BHX68" s="120"/>
      <c r="BHY68" s="120"/>
      <c r="BHZ68" s="120"/>
      <c r="BIA68" s="120"/>
      <c r="BIB68" s="120"/>
      <c r="BIC68" s="120"/>
      <c r="BID68" s="120"/>
      <c r="BIE68" s="120"/>
      <c r="BIF68" s="120"/>
      <c r="BIG68" s="120"/>
      <c r="BIH68" s="120"/>
      <c r="BII68" s="120"/>
      <c r="BIJ68" s="120"/>
      <c r="BIK68" s="120"/>
      <c r="BIL68" s="120"/>
      <c r="BIM68" s="120"/>
      <c r="BIN68" s="120"/>
      <c r="BIO68" s="120"/>
      <c r="BIP68" s="120"/>
      <c r="BIQ68" s="120"/>
      <c r="BIR68" s="120"/>
      <c r="BIS68" s="120"/>
      <c r="BIT68" s="120"/>
      <c r="BIU68" s="120"/>
      <c r="BIV68" s="120"/>
      <c r="BIW68" s="120"/>
      <c r="BIX68" s="120"/>
      <c r="BIY68" s="120"/>
      <c r="BIZ68" s="120"/>
      <c r="BJA68" s="120"/>
      <c r="BJB68" s="120"/>
      <c r="BJC68" s="120"/>
      <c r="BJD68" s="120"/>
      <c r="BJE68" s="120"/>
      <c r="BJF68" s="120"/>
      <c r="BJG68" s="120"/>
      <c r="BJH68" s="120"/>
      <c r="BJI68" s="120"/>
      <c r="BJJ68" s="120"/>
      <c r="BJK68" s="120"/>
      <c r="BJL68" s="120"/>
      <c r="BJM68" s="120"/>
      <c r="BJN68" s="120"/>
      <c r="BJO68" s="120"/>
      <c r="BJP68" s="120"/>
      <c r="BJQ68" s="120"/>
      <c r="BJR68" s="120"/>
      <c r="BJS68" s="120"/>
      <c r="BJT68" s="120"/>
      <c r="BJU68" s="120"/>
      <c r="BJV68" s="120"/>
      <c r="BJW68" s="120"/>
      <c r="BJX68" s="120"/>
      <c r="BJY68" s="120"/>
      <c r="BJZ68" s="120"/>
      <c r="BKA68" s="120"/>
      <c r="BKB68" s="120"/>
      <c r="BKC68" s="120"/>
      <c r="BKD68" s="120"/>
      <c r="BKE68" s="120"/>
      <c r="BKF68" s="120"/>
      <c r="BKG68" s="120"/>
      <c r="BKH68" s="120"/>
      <c r="BKI68" s="120"/>
      <c r="BKJ68" s="120"/>
      <c r="BKK68" s="120"/>
      <c r="BKL68" s="120"/>
      <c r="BKM68" s="120"/>
      <c r="BKN68" s="120"/>
      <c r="BKO68" s="120"/>
      <c r="BKP68" s="120"/>
      <c r="BKQ68" s="120"/>
      <c r="BKR68" s="120"/>
      <c r="BKS68" s="120"/>
      <c r="BKT68" s="120"/>
      <c r="BKU68" s="120"/>
      <c r="BKV68" s="120"/>
      <c r="BKW68" s="120"/>
      <c r="BKX68" s="120"/>
      <c r="BKY68" s="120"/>
      <c r="BKZ68" s="120"/>
      <c r="BLA68" s="120"/>
      <c r="BLB68" s="120"/>
      <c r="BLC68" s="120"/>
      <c r="BLD68" s="120"/>
      <c r="BLE68" s="120"/>
      <c r="BLF68" s="120"/>
      <c r="BLG68" s="120"/>
      <c r="BLH68" s="120"/>
      <c r="BLI68" s="120"/>
      <c r="BLJ68" s="120"/>
      <c r="BLK68" s="120"/>
      <c r="BLL68" s="120"/>
      <c r="BLM68" s="120"/>
      <c r="BLN68" s="120"/>
      <c r="BLO68" s="120"/>
      <c r="BLP68" s="120"/>
      <c r="BLQ68" s="120"/>
      <c r="BLR68" s="120"/>
      <c r="BLS68" s="120"/>
      <c r="BLT68" s="120"/>
      <c r="BLU68" s="120"/>
      <c r="BLV68" s="120"/>
      <c r="BLW68" s="120"/>
      <c r="BLX68" s="120"/>
      <c r="BLY68" s="120"/>
      <c r="BLZ68" s="120"/>
      <c r="BMA68" s="120"/>
      <c r="BMB68" s="120"/>
      <c r="BMC68" s="120"/>
      <c r="BMD68" s="120"/>
      <c r="BME68" s="120"/>
      <c r="BMF68" s="120"/>
      <c r="BMG68" s="120"/>
      <c r="BMH68" s="120"/>
      <c r="BMI68" s="120"/>
      <c r="BMJ68" s="120"/>
      <c r="BMK68" s="120"/>
      <c r="BML68" s="120"/>
      <c r="BMM68" s="120"/>
      <c r="BMN68" s="120"/>
      <c r="BMO68" s="120"/>
      <c r="BMP68" s="120"/>
      <c r="BMQ68" s="120"/>
      <c r="BMR68" s="120"/>
      <c r="BMS68" s="120"/>
      <c r="BMT68" s="120"/>
      <c r="BMU68" s="120"/>
      <c r="BMV68" s="120"/>
      <c r="BMW68" s="120"/>
      <c r="BMX68" s="120"/>
      <c r="BMY68" s="120"/>
      <c r="BMZ68" s="120"/>
      <c r="BNA68" s="120"/>
      <c r="BNB68" s="120"/>
      <c r="BNC68" s="120"/>
      <c r="BND68" s="120"/>
      <c r="BNE68" s="120"/>
      <c r="BNF68" s="120"/>
      <c r="BNG68" s="120"/>
      <c r="BNH68" s="120"/>
      <c r="BNI68" s="120"/>
      <c r="BNJ68" s="120"/>
      <c r="BNK68" s="120"/>
      <c r="BNL68" s="120"/>
      <c r="BNM68" s="120"/>
      <c r="BNN68" s="120"/>
      <c r="BNO68" s="120"/>
      <c r="BNP68" s="120"/>
      <c r="BNQ68" s="120"/>
      <c r="BNR68" s="120"/>
      <c r="BNS68" s="120"/>
      <c r="BNT68" s="120"/>
      <c r="BNU68" s="120"/>
      <c r="BNV68" s="120"/>
      <c r="BNW68" s="120"/>
      <c r="BNX68" s="120"/>
      <c r="BNY68" s="120"/>
      <c r="BNZ68" s="120"/>
      <c r="BOA68" s="120"/>
      <c r="BOB68" s="120"/>
      <c r="BOC68" s="120"/>
      <c r="BOD68" s="120"/>
      <c r="BOE68" s="120"/>
      <c r="BOF68" s="120"/>
      <c r="BOG68" s="120"/>
      <c r="BOH68" s="120"/>
      <c r="BOI68" s="120"/>
      <c r="BOJ68" s="120"/>
      <c r="BOK68" s="120"/>
      <c r="BOL68" s="120"/>
      <c r="BOM68" s="120"/>
      <c r="BON68" s="120"/>
      <c r="BOO68" s="120"/>
      <c r="BOP68" s="120"/>
      <c r="BOQ68" s="120"/>
      <c r="BOR68" s="120"/>
      <c r="BOS68" s="120"/>
      <c r="BOT68" s="120"/>
      <c r="BOU68" s="120"/>
      <c r="BOV68" s="120"/>
      <c r="BOW68" s="120"/>
      <c r="BOX68" s="120"/>
      <c r="BOY68" s="120"/>
      <c r="BOZ68" s="120"/>
      <c r="BPA68" s="120"/>
      <c r="BPB68" s="120"/>
      <c r="BPC68" s="120"/>
      <c r="BPD68" s="120"/>
      <c r="BPE68" s="120"/>
      <c r="BPF68" s="120"/>
      <c r="BPG68" s="120"/>
      <c r="BPH68" s="120"/>
      <c r="BPI68" s="120"/>
      <c r="BPJ68" s="120"/>
      <c r="BPK68" s="120"/>
      <c r="BPL68" s="120"/>
      <c r="BPM68" s="120"/>
      <c r="BPN68" s="120"/>
      <c r="BPO68" s="120"/>
      <c r="BPP68" s="120"/>
      <c r="BPQ68" s="120"/>
      <c r="BPR68" s="120"/>
      <c r="BPS68" s="120"/>
      <c r="BPT68" s="120"/>
      <c r="BPU68" s="120"/>
      <c r="BPV68" s="120"/>
      <c r="BPW68" s="120"/>
      <c r="BPX68" s="120"/>
      <c r="BPY68" s="120"/>
      <c r="BPZ68" s="120"/>
      <c r="BQA68" s="120"/>
      <c r="BQB68" s="120"/>
      <c r="BQC68" s="120"/>
      <c r="BQD68" s="120"/>
      <c r="BQE68" s="120"/>
      <c r="BQF68" s="120"/>
      <c r="BQG68" s="120"/>
      <c r="BQH68" s="120"/>
      <c r="BQI68" s="120"/>
      <c r="BQJ68" s="120"/>
      <c r="BQK68" s="120"/>
      <c r="BQL68" s="120"/>
      <c r="BQM68" s="120"/>
      <c r="BQN68" s="120"/>
      <c r="BQO68" s="120"/>
      <c r="BQP68" s="120"/>
      <c r="BQQ68" s="120"/>
      <c r="BQR68" s="120"/>
      <c r="BQS68" s="120"/>
      <c r="BQT68" s="120"/>
      <c r="BQU68" s="120"/>
      <c r="BQV68" s="120"/>
      <c r="BQW68" s="120"/>
      <c r="BQX68" s="120"/>
      <c r="BQY68" s="120"/>
      <c r="BQZ68" s="120"/>
      <c r="BRA68" s="120"/>
      <c r="BRB68" s="120"/>
      <c r="BRC68" s="120"/>
      <c r="BRD68" s="120"/>
      <c r="BRE68" s="120"/>
      <c r="BRF68" s="120"/>
      <c r="BRG68" s="120"/>
      <c r="BRH68" s="120"/>
      <c r="BRI68" s="120"/>
      <c r="BRJ68" s="120"/>
      <c r="BRK68" s="120"/>
      <c r="BRL68" s="120"/>
      <c r="BRM68" s="120"/>
      <c r="BRN68" s="120"/>
      <c r="BRO68" s="120"/>
      <c r="BRP68" s="120"/>
      <c r="BRQ68" s="120"/>
      <c r="BRR68" s="120"/>
      <c r="BRS68" s="120"/>
      <c r="BRT68" s="120"/>
      <c r="BRU68" s="120"/>
      <c r="BRV68" s="120"/>
      <c r="BRW68" s="120"/>
      <c r="BRX68" s="120"/>
      <c r="BRY68" s="120"/>
      <c r="BRZ68" s="120"/>
      <c r="BSA68" s="120"/>
      <c r="BSB68" s="120"/>
      <c r="BSC68" s="120"/>
      <c r="BSD68" s="120"/>
      <c r="BSE68" s="120"/>
      <c r="BSF68" s="120"/>
      <c r="BSG68" s="120"/>
      <c r="BSH68" s="120"/>
      <c r="BSI68" s="120"/>
      <c r="BSJ68" s="120"/>
      <c r="BSK68" s="120"/>
      <c r="BSL68" s="120"/>
      <c r="BSM68" s="120"/>
      <c r="BSN68" s="120"/>
      <c r="BSO68" s="120"/>
      <c r="BSP68" s="120"/>
      <c r="BSQ68" s="120"/>
      <c r="BSR68" s="120"/>
      <c r="BSS68" s="120"/>
      <c r="BST68" s="120"/>
      <c r="BSU68" s="120"/>
      <c r="BSV68" s="120"/>
      <c r="BSW68" s="120"/>
      <c r="BSX68" s="120"/>
      <c r="BSY68" s="120"/>
      <c r="BSZ68" s="120"/>
      <c r="BTA68" s="120"/>
      <c r="BTB68" s="120"/>
      <c r="BTC68" s="120"/>
      <c r="BTD68" s="120"/>
      <c r="BTE68" s="120"/>
      <c r="BTF68" s="120"/>
      <c r="BTG68" s="120"/>
      <c r="BTH68" s="120"/>
      <c r="BTI68" s="120"/>
      <c r="BTJ68" s="120"/>
      <c r="BTK68" s="120"/>
      <c r="BTL68" s="120"/>
      <c r="BTM68" s="120"/>
      <c r="BTN68" s="120"/>
      <c r="BTO68" s="120"/>
      <c r="BTP68" s="120"/>
      <c r="BTQ68" s="120"/>
      <c r="BTR68" s="120"/>
      <c r="BTS68" s="120"/>
      <c r="BTT68" s="120"/>
      <c r="BTU68" s="120"/>
      <c r="BTV68" s="120"/>
      <c r="BTW68" s="120"/>
      <c r="BTX68" s="120"/>
      <c r="BTY68" s="120"/>
      <c r="BTZ68" s="120"/>
      <c r="BUA68" s="120"/>
      <c r="BUB68" s="120"/>
      <c r="BUC68" s="120"/>
      <c r="BUD68" s="120"/>
      <c r="BUE68" s="120"/>
      <c r="BUF68" s="120"/>
      <c r="BUG68" s="120"/>
      <c r="BUH68" s="120"/>
      <c r="BUI68" s="120"/>
      <c r="BUJ68" s="120"/>
      <c r="BUK68" s="120"/>
      <c r="BUL68" s="120"/>
      <c r="BUM68" s="120"/>
      <c r="BUN68" s="120"/>
      <c r="BUO68" s="120"/>
      <c r="BUP68" s="120"/>
      <c r="BUQ68" s="120"/>
      <c r="BUR68" s="120"/>
      <c r="BUS68" s="120"/>
      <c r="BUT68" s="120"/>
      <c r="BUU68" s="120"/>
      <c r="BUV68" s="120"/>
      <c r="BUW68" s="120"/>
      <c r="BUX68" s="120"/>
      <c r="BUY68" s="120"/>
      <c r="BUZ68" s="120"/>
      <c r="BVA68" s="120"/>
      <c r="BVB68" s="120"/>
      <c r="BVC68" s="120"/>
      <c r="BVD68" s="120"/>
      <c r="BVE68" s="120"/>
      <c r="BVF68" s="120"/>
      <c r="BVG68" s="120"/>
      <c r="BVH68" s="120"/>
      <c r="BVI68" s="120"/>
      <c r="BVJ68" s="120"/>
      <c r="BVK68" s="120"/>
      <c r="BVL68" s="120"/>
      <c r="BVM68" s="120"/>
      <c r="BVN68" s="120"/>
      <c r="BVO68" s="120"/>
      <c r="BVP68" s="120"/>
      <c r="BVQ68" s="120"/>
      <c r="BVR68" s="120"/>
      <c r="BVS68" s="120"/>
      <c r="BVT68" s="120"/>
      <c r="BVU68" s="120"/>
      <c r="BVV68" s="120"/>
      <c r="BVW68" s="120"/>
      <c r="BVX68" s="120"/>
      <c r="BVY68" s="120"/>
      <c r="BVZ68" s="120"/>
      <c r="BWA68" s="120"/>
      <c r="BWB68" s="120"/>
      <c r="BWC68" s="120"/>
      <c r="BWD68" s="120"/>
      <c r="BWE68" s="120"/>
      <c r="BWF68" s="120"/>
      <c r="BWG68" s="120"/>
      <c r="BWH68" s="120"/>
      <c r="BWI68" s="120"/>
      <c r="BWJ68" s="120"/>
      <c r="BWK68" s="120"/>
      <c r="BWL68" s="120"/>
      <c r="BWM68" s="120"/>
      <c r="BWN68" s="120"/>
      <c r="BWO68" s="120"/>
      <c r="BWP68" s="120"/>
      <c r="BWQ68" s="120"/>
      <c r="BWR68" s="120"/>
      <c r="BWS68" s="120"/>
      <c r="BWT68" s="120"/>
      <c r="BWU68" s="120"/>
      <c r="BWV68" s="120"/>
      <c r="BWW68" s="120"/>
      <c r="BWX68" s="120"/>
      <c r="BWY68" s="120"/>
      <c r="BWZ68" s="120"/>
      <c r="BXA68" s="120"/>
      <c r="BXB68" s="120"/>
      <c r="BXC68" s="120"/>
      <c r="BXD68" s="120"/>
      <c r="BXE68" s="120"/>
      <c r="BXF68" s="120"/>
      <c r="BXG68" s="120"/>
      <c r="BXH68" s="120"/>
      <c r="BXI68" s="120"/>
      <c r="BXJ68" s="120"/>
      <c r="BXK68" s="120"/>
      <c r="BXL68" s="120"/>
      <c r="BXM68" s="120"/>
      <c r="BXN68" s="120"/>
      <c r="BXO68" s="120"/>
      <c r="BXP68" s="120"/>
      <c r="BXQ68" s="120"/>
      <c r="BXR68" s="120"/>
      <c r="BXS68" s="120"/>
      <c r="BXT68" s="120"/>
      <c r="BXU68" s="120"/>
      <c r="BXV68" s="120"/>
      <c r="BXW68" s="120"/>
      <c r="BXX68" s="120"/>
      <c r="BXY68" s="120"/>
      <c r="BXZ68" s="120"/>
      <c r="BYA68" s="120"/>
      <c r="BYB68" s="120"/>
      <c r="BYC68" s="120"/>
      <c r="BYD68" s="120"/>
      <c r="BYE68" s="120"/>
      <c r="BYF68" s="120"/>
      <c r="BYG68" s="120"/>
      <c r="BYH68" s="120"/>
      <c r="BYI68" s="120"/>
      <c r="BYJ68" s="120"/>
      <c r="BYK68" s="120"/>
      <c r="BYL68" s="120"/>
      <c r="BYM68" s="120"/>
      <c r="BYN68" s="120"/>
      <c r="BYO68" s="120"/>
      <c r="BYP68" s="120"/>
      <c r="BYQ68" s="120"/>
      <c r="BYR68" s="120"/>
      <c r="BYS68" s="120"/>
      <c r="BYT68" s="120"/>
      <c r="BYU68" s="120"/>
      <c r="BYV68" s="120"/>
      <c r="BYW68" s="120"/>
      <c r="BYX68" s="120"/>
      <c r="BYY68" s="120"/>
      <c r="BYZ68" s="120"/>
      <c r="BZA68" s="120"/>
      <c r="BZB68" s="120"/>
      <c r="BZC68" s="120"/>
      <c r="BZD68" s="120"/>
      <c r="BZE68" s="120"/>
      <c r="BZF68" s="120"/>
      <c r="BZG68" s="120"/>
      <c r="BZH68" s="120"/>
      <c r="BZI68" s="120"/>
      <c r="BZJ68" s="120"/>
      <c r="BZK68" s="120"/>
      <c r="BZL68" s="120"/>
      <c r="BZM68" s="120"/>
      <c r="BZN68" s="120"/>
      <c r="BZO68" s="120"/>
      <c r="BZP68" s="120"/>
      <c r="BZQ68" s="120"/>
      <c r="BZR68" s="120"/>
      <c r="BZS68" s="120"/>
      <c r="BZT68" s="120"/>
      <c r="BZU68" s="120"/>
      <c r="BZV68" s="120"/>
      <c r="BZW68" s="120"/>
      <c r="BZX68" s="120"/>
      <c r="BZY68" s="120"/>
      <c r="BZZ68" s="120"/>
      <c r="CAA68" s="120"/>
      <c r="CAB68" s="120"/>
      <c r="CAC68" s="120"/>
      <c r="CAD68" s="120"/>
      <c r="CAE68" s="120"/>
      <c r="CAF68" s="120"/>
      <c r="CAG68" s="120"/>
      <c r="CAH68" s="120"/>
      <c r="CAI68" s="120"/>
      <c r="CAJ68" s="120"/>
      <c r="CAK68" s="120"/>
      <c r="CAL68" s="120"/>
      <c r="CAM68" s="120"/>
      <c r="CAN68" s="120"/>
      <c r="CAO68" s="120"/>
      <c r="CAP68" s="120"/>
      <c r="CAQ68" s="120"/>
      <c r="CAR68" s="120"/>
      <c r="CAS68" s="120"/>
      <c r="CAT68" s="120"/>
      <c r="CAU68" s="120"/>
      <c r="CAV68" s="120"/>
      <c r="CAW68" s="120"/>
      <c r="CAX68" s="120"/>
      <c r="CAY68" s="120"/>
      <c r="CAZ68" s="120"/>
      <c r="CBA68" s="120"/>
      <c r="CBB68" s="120"/>
      <c r="CBC68" s="120"/>
      <c r="CBD68" s="120"/>
      <c r="CBE68" s="120"/>
      <c r="CBF68" s="120"/>
      <c r="CBG68" s="120"/>
      <c r="CBH68" s="120"/>
      <c r="CBI68" s="120"/>
      <c r="CBJ68" s="120"/>
      <c r="CBK68" s="120"/>
      <c r="CBL68" s="120"/>
      <c r="CBM68" s="120"/>
      <c r="CBN68" s="120"/>
      <c r="CBO68" s="120"/>
      <c r="CBP68" s="120"/>
      <c r="CBQ68" s="120"/>
      <c r="CBR68" s="120"/>
      <c r="CBS68" s="120"/>
      <c r="CBT68" s="120"/>
      <c r="CBU68" s="120"/>
      <c r="CBV68" s="120"/>
      <c r="CBW68" s="120"/>
      <c r="CBX68" s="120"/>
      <c r="CBY68" s="120"/>
      <c r="CBZ68" s="120"/>
      <c r="CCA68" s="120"/>
      <c r="CCB68" s="120"/>
      <c r="CCC68" s="120"/>
      <c r="CCD68" s="120"/>
      <c r="CCE68" s="120"/>
      <c r="CCF68" s="120"/>
      <c r="CCG68" s="120"/>
      <c r="CCH68" s="120"/>
      <c r="CCI68" s="120"/>
      <c r="CCJ68" s="120"/>
      <c r="CCK68" s="120"/>
      <c r="CCL68" s="120"/>
      <c r="CCM68" s="120"/>
      <c r="CCN68" s="120"/>
      <c r="CCO68" s="120"/>
      <c r="CCP68" s="120"/>
      <c r="CCQ68" s="120"/>
      <c r="CCR68" s="120"/>
      <c r="CCS68" s="120"/>
      <c r="CCT68" s="120"/>
      <c r="CCU68" s="120"/>
      <c r="CCV68" s="120"/>
      <c r="CCW68" s="120"/>
      <c r="CCX68" s="120"/>
      <c r="CCY68" s="120"/>
      <c r="CCZ68" s="120"/>
      <c r="CDA68" s="120"/>
      <c r="CDB68" s="120"/>
      <c r="CDC68" s="120"/>
      <c r="CDD68" s="120"/>
      <c r="CDE68" s="120"/>
      <c r="CDF68" s="120"/>
      <c r="CDG68" s="120"/>
      <c r="CDH68" s="120"/>
      <c r="CDI68" s="120"/>
      <c r="CDJ68" s="120"/>
      <c r="CDK68" s="120"/>
      <c r="CDL68" s="120"/>
      <c r="CDM68" s="120"/>
      <c r="CDN68" s="120"/>
      <c r="CDO68" s="120"/>
      <c r="CDP68" s="120"/>
      <c r="CDQ68" s="120"/>
      <c r="CDR68" s="120"/>
      <c r="CDS68" s="120"/>
      <c r="CDT68" s="120"/>
      <c r="CDU68" s="120"/>
      <c r="CDV68" s="120"/>
      <c r="CDW68" s="120"/>
      <c r="CDX68" s="120"/>
      <c r="CDY68" s="120"/>
      <c r="CDZ68" s="120"/>
      <c r="CEA68" s="120"/>
      <c r="CEB68" s="120"/>
      <c r="CEC68" s="120"/>
      <c r="CED68" s="120"/>
      <c r="CEE68" s="120"/>
      <c r="CEF68" s="120"/>
      <c r="CEG68" s="120"/>
      <c r="CEH68" s="120"/>
      <c r="CEI68" s="120"/>
      <c r="CEJ68" s="120"/>
      <c r="CEK68" s="120"/>
      <c r="CEL68" s="120"/>
      <c r="CEM68" s="120"/>
      <c r="CEN68" s="120"/>
      <c r="CEO68" s="120"/>
      <c r="CEP68" s="120"/>
      <c r="CEQ68" s="120"/>
      <c r="CER68" s="120"/>
      <c r="CES68" s="120"/>
      <c r="CET68" s="120"/>
      <c r="CEU68" s="120"/>
      <c r="CEV68" s="120"/>
      <c r="CEW68" s="120"/>
      <c r="CEX68" s="120"/>
      <c r="CEY68" s="120"/>
      <c r="CEZ68" s="120"/>
      <c r="CFA68" s="120"/>
      <c r="CFB68" s="120"/>
      <c r="CFC68" s="120"/>
      <c r="CFD68" s="120"/>
      <c r="CFE68" s="120"/>
      <c r="CFF68" s="120"/>
      <c r="CFG68" s="120"/>
      <c r="CFH68" s="120"/>
      <c r="CFI68" s="120"/>
      <c r="CFJ68" s="120"/>
      <c r="CFK68" s="120"/>
      <c r="CFL68" s="120"/>
      <c r="CFM68" s="120"/>
      <c r="CFN68" s="120"/>
      <c r="CFO68" s="120"/>
      <c r="CFP68" s="120"/>
      <c r="CFQ68" s="120"/>
      <c r="CFR68" s="120"/>
      <c r="CFS68" s="120"/>
      <c r="CFT68" s="120"/>
      <c r="CFU68" s="120"/>
      <c r="CFV68" s="120"/>
      <c r="CFW68" s="120"/>
      <c r="CFX68" s="120"/>
      <c r="CFY68" s="120"/>
      <c r="CFZ68" s="120"/>
      <c r="CGA68" s="120"/>
      <c r="CGB68" s="120"/>
      <c r="CGC68" s="120"/>
      <c r="CGD68" s="120"/>
      <c r="CGE68" s="120"/>
      <c r="CGF68" s="120"/>
      <c r="CGG68" s="120"/>
      <c r="CGH68" s="120"/>
      <c r="CGI68" s="120"/>
      <c r="CGJ68" s="120"/>
      <c r="CGK68" s="120"/>
      <c r="CGL68" s="120"/>
      <c r="CGM68" s="120"/>
      <c r="CGN68" s="120"/>
      <c r="CGO68" s="120"/>
      <c r="CGP68" s="120"/>
      <c r="CGQ68" s="120"/>
      <c r="CGR68" s="120"/>
      <c r="CGS68" s="120"/>
      <c r="CGT68" s="120"/>
      <c r="CGU68" s="120"/>
      <c r="CGV68" s="120"/>
      <c r="CGW68" s="120"/>
      <c r="CGX68" s="120"/>
      <c r="CGY68" s="120"/>
      <c r="CGZ68" s="120"/>
      <c r="CHA68" s="120"/>
      <c r="CHB68" s="120"/>
      <c r="CHC68" s="120"/>
      <c r="CHD68" s="120"/>
      <c r="CHE68" s="120"/>
      <c r="CHF68" s="120"/>
      <c r="CHG68" s="120"/>
      <c r="CHH68" s="120"/>
      <c r="CHI68" s="120"/>
      <c r="CHJ68" s="120"/>
      <c r="CHK68" s="120"/>
      <c r="CHL68" s="120"/>
      <c r="CHM68" s="120"/>
      <c r="CHN68" s="120"/>
      <c r="CHO68" s="120"/>
      <c r="CHP68" s="120"/>
      <c r="CHQ68" s="120"/>
      <c r="CHR68" s="120"/>
      <c r="CHS68" s="120"/>
      <c r="CHT68" s="120"/>
      <c r="CHU68" s="120"/>
      <c r="CHV68" s="120"/>
      <c r="CHW68" s="120"/>
      <c r="CHX68" s="120"/>
      <c r="CHY68" s="120"/>
      <c r="CHZ68" s="120"/>
      <c r="CIA68" s="120"/>
      <c r="CIB68" s="120"/>
      <c r="CIC68" s="120"/>
      <c r="CID68" s="120"/>
      <c r="CIE68" s="120"/>
      <c r="CIF68" s="120"/>
      <c r="CIG68" s="120"/>
      <c r="CIH68" s="120"/>
      <c r="CII68" s="120"/>
      <c r="CIJ68" s="120"/>
      <c r="CIK68" s="120"/>
      <c r="CIL68" s="120"/>
      <c r="CIM68" s="120"/>
      <c r="CIN68" s="120"/>
      <c r="CIO68" s="120"/>
      <c r="CIP68" s="120"/>
      <c r="CIQ68" s="120"/>
      <c r="CIR68" s="120"/>
      <c r="CIS68" s="120"/>
      <c r="CIT68" s="120"/>
      <c r="CIU68" s="120"/>
      <c r="CIV68" s="120"/>
      <c r="CIW68" s="120"/>
      <c r="CIX68" s="120"/>
      <c r="CIY68" s="120"/>
      <c r="CIZ68" s="120"/>
      <c r="CJA68" s="120"/>
      <c r="CJB68" s="120"/>
      <c r="CJC68" s="120"/>
      <c r="CJD68" s="120"/>
      <c r="CJE68" s="120"/>
      <c r="CJF68" s="120"/>
      <c r="CJG68" s="120"/>
      <c r="CJH68" s="120"/>
      <c r="CJI68" s="120"/>
      <c r="CJJ68" s="120"/>
      <c r="CJK68" s="120"/>
      <c r="CJL68" s="120"/>
      <c r="CJM68" s="120"/>
      <c r="CJN68" s="120"/>
      <c r="CJO68" s="120"/>
      <c r="CJP68" s="120"/>
      <c r="CJQ68" s="120"/>
      <c r="CJR68" s="120"/>
      <c r="CJS68" s="120"/>
      <c r="CJT68" s="120"/>
      <c r="CJU68" s="120"/>
      <c r="CJV68" s="120"/>
      <c r="CJW68" s="120"/>
      <c r="CJX68" s="120"/>
      <c r="CJY68" s="120"/>
      <c r="CJZ68" s="120"/>
      <c r="CKA68" s="120"/>
      <c r="CKB68" s="120"/>
      <c r="CKC68" s="120"/>
      <c r="CKD68" s="120"/>
      <c r="CKE68" s="120"/>
      <c r="CKF68" s="120"/>
      <c r="CKG68" s="120"/>
      <c r="CKH68" s="120"/>
      <c r="CKI68" s="120"/>
      <c r="CKJ68" s="120"/>
      <c r="CKK68" s="120"/>
      <c r="CKL68" s="120"/>
      <c r="CKM68" s="120"/>
      <c r="CKN68" s="120"/>
      <c r="CKO68" s="120"/>
      <c r="CKP68" s="120"/>
      <c r="CKQ68" s="120"/>
      <c r="CKR68" s="120"/>
      <c r="CKS68" s="120"/>
      <c r="CKT68" s="120"/>
      <c r="CKU68" s="120"/>
      <c r="CKV68" s="120"/>
      <c r="CKW68" s="120"/>
      <c r="CKX68" s="120"/>
      <c r="CKY68" s="120"/>
      <c r="CKZ68" s="120"/>
      <c r="CLA68" s="120"/>
      <c r="CLB68" s="120"/>
      <c r="CLC68" s="120"/>
      <c r="CLD68" s="120"/>
      <c r="CLE68" s="120"/>
      <c r="CLF68" s="120"/>
      <c r="CLG68" s="120"/>
      <c r="CLH68" s="120"/>
      <c r="CLI68" s="120"/>
      <c r="CLJ68" s="120"/>
      <c r="CLK68" s="120"/>
      <c r="CLL68" s="120"/>
      <c r="CLM68" s="120"/>
      <c r="CLN68" s="120"/>
      <c r="CLO68" s="120"/>
      <c r="CLP68" s="120"/>
      <c r="CLQ68" s="120"/>
      <c r="CLR68" s="120"/>
      <c r="CLS68" s="120"/>
      <c r="CLT68" s="120"/>
      <c r="CLU68" s="120"/>
      <c r="CLV68" s="120"/>
      <c r="CLW68" s="120"/>
      <c r="CLX68" s="120"/>
      <c r="CLY68" s="120"/>
      <c r="CLZ68" s="120"/>
      <c r="CMA68" s="120"/>
      <c r="CMB68" s="120"/>
      <c r="CMC68" s="120"/>
      <c r="CMD68" s="120"/>
      <c r="CME68" s="120"/>
      <c r="CMF68" s="120"/>
      <c r="CMG68" s="120"/>
      <c r="CMH68" s="120"/>
      <c r="CMI68" s="120"/>
      <c r="CMJ68" s="120"/>
      <c r="CMK68" s="120"/>
      <c r="CML68" s="120"/>
      <c r="CMM68" s="120"/>
      <c r="CMN68" s="120"/>
      <c r="CMO68" s="120"/>
      <c r="CMP68" s="120"/>
      <c r="CMQ68" s="120"/>
      <c r="CMR68" s="120"/>
      <c r="CMS68" s="120"/>
      <c r="CMT68" s="120"/>
      <c r="CMU68" s="120"/>
      <c r="CMV68" s="120"/>
      <c r="CMW68" s="120"/>
      <c r="CMX68" s="120"/>
      <c r="CMY68" s="120"/>
      <c r="CMZ68" s="120"/>
      <c r="CNA68" s="120"/>
      <c r="CNB68" s="120"/>
      <c r="CNC68" s="120"/>
      <c r="CND68" s="120"/>
      <c r="CNE68" s="120"/>
      <c r="CNF68" s="120"/>
      <c r="CNG68" s="120"/>
      <c r="CNH68" s="120"/>
      <c r="CNI68" s="120"/>
      <c r="CNJ68" s="120"/>
      <c r="CNK68" s="120"/>
      <c r="CNL68" s="120"/>
      <c r="CNM68" s="120"/>
      <c r="CNN68" s="120"/>
      <c r="CNO68" s="120"/>
      <c r="CNP68" s="120"/>
      <c r="CNQ68" s="120"/>
      <c r="CNR68" s="120"/>
      <c r="CNS68" s="120"/>
      <c r="CNT68" s="120"/>
      <c r="CNU68" s="120"/>
      <c r="CNV68" s="120"/>
      <c r="CNW68" s="120"/>
      <c r="CNX68" s="120"/>
      <c r="CNY68" s="120"/>
      <c r="CNZ68" s="120"/>
      <c r="COA68" s="120"/>
      <c r="COB68" s="120"/>
      <c r="COC68" s="120"/>
      <c r="COD68" s="120"/>
      <c r="COE68" s="120"/>
      <c r="COF68" s="120"/>
      <c r="COG68" s="120"/>
      <c r="COH68" s="120"/>
      <c r="COI68" s="120"/>
      <c r="COJ68" s="120"/>
      <c r="COK68" s="120"/>
      <c r="COL68" s="120"/>
      <c r="COM68" s="120"/>
      <c r="CON68" s="120"/>
      <c r="COO68" s="120"/>
      <c r="COP68" s="120"/>
      <c r="COQ68" s="120"/>
      <c r="COR68" s="120"/>
      <c r="COS68" s="120"/>
      <c r="COT68" s="120"/>
      <c r="COU68" s="120"/>
      <c r="COV68" s="120"/>
      <c r="COW68" s="120"/>
      <c r="COX68" s="120"/>
      <c r="COY68" s="120"/>
      <c r="COZ68" s="120"/>
      <c r="CPA68" s="120"/>
      <c r="CPB68" s="120"/>
      <c r="CPC68" s="120"/>
      <c r="CPD68" s="120"/>
      <c r="CPE68" s="120"/>
      <c r="CPF68" s="120"/>
      <c r="CPG68" s="120"/>
      <c r="CPH68" s="120"/>
      <c r="CPI68" s="120"/>
      <c r="CPJ68" s="120"/>
      <c r="CPK68" s="120"/>
      <c r="CPL68" s="120"/>
      <c r="CPM68" s="120"/>
      <c r="CPN68" s="120"/>
      <c r="CPO68" s="120"/>
      <c r="CPP68" s="120"/>
      <c r="CPQ68" s="120"/>
      <c r="CPR68" s="120"/>
      <c r="CPS68" s="120"/>
      <c r="CPT68" s="120"/>
      <c r="CPU68" s="120"/>
      <c r="CPV68" s="120"/>
      <c r="CPW68" s="120"/>
      <c r="CPX68" s="120"/>
      <c r="CPY68" s="120"/>
      <c r="CPZ68" s="120"/>
      <c r="CQA68" s="120"/>
      <c r="CQB68" s="120"/>
      <c r="CQC68" s="120"/>
      <c r="CQD68" s="120"/>
      <c r="CQE68" s="120"/>
      <c r="CQF68" s="120"/>
      <c r="CQG68" s="120"/>
      <c r="CQH68" s="120"/>
      <c r="CQI68" s="120"/>
      <c r="CQJ68" s="120"/>
      <c r="CQK68" s="120"/>
      <c r="CQL68" s="120"/>
      <c r="CQM68" s="120"/>
      <c r="CQN68" s="120"/>
      <c r="CQO68" s="120"/>
      <c r="CQP68" s="120"/>
      <c r="CQQ68" s="120"/>
      <c r="CQR68" s="120"/>
      <c r="CQS68" s="120"/>
      <c r="CQT68" s="120"/>
      <c r="CQU68" s="120"/>
      <c r="CQV68" s="120"/>
      <c r="CQW68" s="120"/>
      <c r="CQX68" s="120"/>
      <c r="CQY68" s="120"/>
      <c r="CQZ68" s="120"/>
      <c r="CRA68" s="120"/>
      <c r="CRB68" s="120"/>
      <c r="CRC68" s="120"/>
      <c r="CRD68" s="120"/>
      <c r="CRE68" s="120"/>
      <c r="CRF68" s="120"/>
      <c r="CRG68" s="120"/>
      <c r="CRH68" s="120"/>
      <c r="CRI68" s="120"/>
      <c r="CRJ68" s="120"/>
      <c r="CRK68" s="120"/>
      <c r="CRL68" s="120"/>
      <c r="CRM68" s="120"/>
      <c r="CRN68" s="120"/>
      <c r="CRO68" s="120"/>
      <c r="CRP68" s="120"/>
      <c r="CRQ68" s="120"/>
      <c r="CRR68" s="120"/>
      <c r="CRS68" s="120"/>
      <c r="CRT68" s="120"/>
      <c r="CRU68" s="120"/>
      <c r="CRV68" s="120"/>
      <c r="CRW68" s="120"/>
      <c r="CRX68" s="120"/>
      <c r="CRY68" s="120"/>
      <c r="CRZ68" s="120"/>
      <c r="CSA68" s="120"/>
      <c r="CSB68" s="120"/>
      <c r="CSC68" s="120"/>
      <c r="CSD68" s="120"/>
      <c r="CSE68" s="120"/>
      <c r="CSF68" s="120"/>
      <c r="CSG68" s="120"/>
      <c r="CSH68" s="120"/>
      <c r="CSI68" s="120"/>
      <c r="CSJ68" s="120"/>
      <c r="CSK68" s="120"/>
      <c r="CSL68" s="120"/>
      <c r="CSM68" s="120"/>
      <c r="CSN68" s="120"/>
      <c r="CSO68" s="120"/>
      <c r="CSP68" s="120"/>
      <c r="CSQ68" s="120"/>
      <c r="CSR68" s="120"/>
      <c r="CSS68" s="120"/>
      <c r="CST68" s="120"/>
      <c r="CSU68" s="120"/>
      <c r="CSV68" s="120"/>
      <c r="CSW68" s="120"/>
      <c r="CSX68" s="120"/>
      <c r="CSY68" s="120"/>
      <c r="CSZ68" s="120"/>
      <c r="CTA68" s="120"/>
      <c r="CTB68" s="120"/>
      <c r="CTC68" s="120"/>
      <c r="CTD68" s="120"/>
      <c r="CTE68" s="120"/>
      <c r="CTF68" s="120"/>
      <c r="CTG68" s="120"/>
      <c r="CTH68" s="120"/>
      <c r="CTI68" s="120"/>
      <c r="CTJ68" s="120"/>
      <c r="CTK68" s="120"/>
      <c r="CTL68" s="120"/>
      <c r="CTM68" s="120"/>
      <c r="CTN68" s="120"/>
      <c r="CTO68" s="120"/>
      <c r="CTP68" s="120"/>
      <c r="CTQ68" s="120"/>
      <c r="CTR68" s="120"/>
      <c r="CTS68" s="120"/>
      <c r="CTT68" s="120"/>
      <c r="CTU68" s="120"/>
      <c r="CTV68" s="120"/>
      <c r="CTW68" s="120"/>
      <c r="CTX68" s="120"/>
      <c r="CTY68" s="120"/>
      <c r="CTZ68" s="120"/>
      <c r="CUA68" s="120"/>
      <c r="CUB68" s="120"/>
      <c r="CUC68" s="120"/>
      <c r="CUD68" s="120"/>
      <c r="CUE68" s="120"/>
      <c r="CUF68" s="120"/>
      <c r="CUG68" s="120"/>
      <c r="CUH68" s="120"/>
      <c r="CUI68" s="120"/>
      <c r="CUJ68" s="120"/>
      <c r="CUK68" s="120"/>
      <c r="CUL68" s="120"/>
      <c r="CUM68" s="120"/>
      <c r="CUN68" s="120"/>
      <c r="CUO68" s="120"/>
      <c r="CUP68" s="120"/>
      <c r="CUQ68" s="120"/>
      <c r="CUR68" s="120"/>
      <c r="CUS68" s="120"/>
      <c r="CUT68" s="120"/>
      <c r="CUU68" s="120"/>
      <c r="CUV68" s="120"/>
      <c r="CUW68" s="120"/>
      <c r="CUX68" s="120"/>
      <c r="CUY68" s="120"/>
      <c r="CUZ68" s="120"/>
      <c r="CVA68" s="120"/>
      <c r="CVB68" s="120"/>
      <c r="CVC68" s="120"/>
      <c r="CVD68" s="120"/>
      <c r="CVE68" s="120"/>
      <c r="CVF68" s="120"/>
      <c r="CVG68" s="120"/>
      <c r="CVH68" s="120"/>
      <c r="CVI68" s="120"/>
      <c r="CVJ68" s="120"/>
      <c r="CVK68" s="120"/>
      <c r="CVL68" s="120"/>
      <c r="CVM68" s="120"/>
      <c r="CVN68" s="120"/>
      <c r="CVO68" s="120"/>
      <c r="CVP68" s="120"/>
      <c r="CVQ68" s="120"/>
      <c r="CVR68" s="120"/>
      <c r="CVS68" s="120"/>
      <c r="CVT68" s="120"/>
      <c r="CVU68" s="120"/>
      <c r="CVV68" s="120"/>
      <c r="CVW68" s="120"/>
      <c r="CVX68" s="120"/>
      <c r="CVY68" s="120"/>
      <c r="CVZ68" s="120"/>
      <c r="CWA68" s="120"/>
      <c r="CWB68" s="120"/>
      <c r="CWC68" s="120"/>
      <c r="CWD68" s="120"/>
      <c r="CWE68" s="120"/>
      <c r="CWF68" s="120"/>
      <c r="CWG68" s="120"/>
      <c r="CWH68" s="120"/>
      <c r="CWI68" s="120"/>
      <c r="CWJ68" s="120"/>
      <c r="CWK68" s="120"/>
      <c r="CWL68" s="120"/>
      <c r="CWM68" s="120"/>
      <c r="CWN68" s="120"/>
      <c r="CWO68" s="120"/>
      <c r="CWP68" s="120"/>
      <c r="CWQ68" s="120"/>
      <c r="CWR68" s="120"/>
      <c r="CWS68" s="120"/>
      <c r="CWT68" s="120"/>
      <c r="CWU68" s="120"/>
      <c r="CWV68" s="120"/>
      <c r="CWW68" s="120"/>
      <c r="CWX68" s="120"/>
      <c r="CWY68" s="120"/>
      <c r="CWZ68" s="120"/>
      <c r="CXA68" s="120"/>
      <c r="CXB68" s="120"/>
      <c r="CXC68" s="120"/>
      <c r="CXD68" s="120"/>
      <c r="CXE68" s="120"/>
      <c r="CXF68" s="120"/>
      <c r="CXG68" s="120"/>
      <c r="CXH68" s="120"/>
      <c r="CXI68" s="120"/>
      <c r="CXJ68" s="120"/>
      <c r="CXK68" s="120"/>
      <c r="CXL68" s="120"/>
      <c r="CXM68" s="120"/>
      <c r="CXN68" s="120"/>
      <c r="CXO68" s="120"/>
      <c r="CXP68" s="120"/>
      <c r="CXQ68" s="120"/>
      <c r="CXR68" s="120"/>
      <c r="CXS68" s="120"/>
      <c r="CXT68" s="120"/>
      <c r="CXU68" s="120"/>
      <c r="CXV68" s="120"/>
      <c r="CXW68" s="120"/>
      <c r="CXX68" s="120"/>
      <c r="CXY68" s="120"/>
      <c r="CXZ68" s="120"/>
      <c r="CYA68" s="120"/>
      <c r="CYB68" s="120"/>
      <c r="CYC68" s="120"/>
      <c r="CYD68" s="120"/>
      <c r="CYE68" s="120"/>
      <c r="CYF68" s="120"/>
      <c r="CYG68" s="120"/>
      <c r="CYH68" s="120"/>
      <c r="CYI68" s="120"/>
      <c r="CYJ68" s="120"/>
      <c r="CYK68" s="120"/>
      <c r="CYL68" s="120"/>
      <c r="CYM68" s="120"/>
      <c r="CYN68" s="120"/>
      <c r="CYO68" s="120"/>
      <c r="CYP68" s="120"/>
      <c r="CYQ68" s="120"/>
      <c r="CYR68" s="120"/>
      <c r="CYS68" s="120"/>
      <c r="CYT68" s="120"/>
      <c r="CYU68" s="120"/>
      <c r="CYV68" s="120"/>
      <c r="CYW68" s="120"/>
      <c r="CYX68" s="120"/>
      <c r="CYY68" s="120"/>
      <c r="CYZ68" s="120"/>
      <c r="CZA68" s="120"/>
      <c r="CZB68" s="120"/>
      <c r="CZC68" s="120"/>
      <c r="CZD68" s="120"/>
      <c r="CZE68" s="120"/>
      <c r="CZF68" s="120"/>
      <c r="CZG68" s="120"/>
      <c r="CZH68" s="120"/>
      <c r="CZI68" s="120"/>
      <c r="CZJ68" s="120"/>
      <c r="CZK68" s="120"/>
      <c r="CZL68" s="120"/>
      <c r="CZM68" s="120"/>
      <c r="CZN68" s="120"/>
      <c r="CZO68" s="120"/>
      <c r="CZP68" s="120"/>
      <c r="CZQ68" s="120"/>
      <c r="CZR68" s="120"/>
      <c r="CZS68" s="120"/>
      <c r="CZT68" s="120"/>
      <c r="CZU68" s="120"/>
      <c r="CZV68" s="120"/>
      <c r="CZW68" s="120"/>
      <c r="CZX68" s="120"/>
      <c r="CZY68" s="120"/>
      <c r="CZZ68" s="120"/>
      <c r="DAA68" s="120"/>
      <c r="DAB68" s="120"/>
      <c r="DAC68" s="120"/>
      <c r="DAD68" s="120"/>
      <c r="DAE68" s="120"/>
      <c r="DAF68" s="120"/>
      <c r="DAG68" s="120"/>
      <c r="DAH68" s="120"/>
      <c r="DAI68" s="120"/>
      <c r="DAJ68" s="120"/>
      <c r="DAK68" s="120"/>
      <c r="DAL68" s="120"/>
      <c r="DAM68" s="120"/>
      <c r="DAN68" s="120"/>
      <c r="DAO68" s="120"/>
      <c r="DAP68" s="120"/>
      <c r="DAQ68" s="120"/>
      <c r="DAR68" s="120"/>
      <c r="DAS68" s="120"/>
      <c r="DAT68" s="120"/>
      <c r="DAU68" s="120"/>
      <c r="DAV68" s="120"/>
      <c r="DAW68" s="120"/>
      <c r="DAX68" s="120"/>
      <c r="DAY68" s="120"/>
      <c r="DAZ68" s="120"/>
      <c r="DBA68" s="120"/>
      <c r="DBB68" s="120"/>
      <c r="DBC68" s="120"/>
      <c r="DBD68" s="120"/>
      <c r="DBE68" s="120"/>
      <c r="DBF68" s="120"/>
      <c r="DBG68" s="120"/>
      <c r="DBH68" s="120"/>
      <c r="DBI68" s="120"/>
      <c r="DBJ68" s="120"/>
      <c r="DBK68" s="120"/>
      <c r="DBL68" s="120"/>
      <c r="DBM68" s="120"/>
      <c r="DBN68" s="120"/>
      <c r="DBO68" s="120"/>
      <c r="DBP68" s="120"/>
      <c r="DBQ68" s="120"/>
      <c r="DBR68" s="120"/>
      <c r="DBS68" s="120"/>
      <c r="DBT68" s="120"/>
      <c r="DBU68" s="120"/>
      <c r="DBV68" s="120"/>
      <c r="DBW68" s="120"/>
      <c r="DBX68" s="120"/>
      <c r="DBY68" s="120"/>
      <c r="DBZ68" s="120"/>
      <c r="DCA68" s="120"/>
      <c r="DCB68" s="120"/>
      <c r="DCC68" s="120"/>
      <c r="DCD68" s="120"/>
      <c r="DCE68" s="120"/>
      <c r="DCF68" s="120"/>
      <c r="DCG68" s="120"/>
      <c r="DCH68" s="120"/>
      <c r="DCI68" s="120"/>
      <c r="DCJ68" s="120"/>
      <c r="DCK68" s="120"/>
      <c r="DCL68" s="120"/>
      <c r="DCM68" s="120"/>
      <c r="DCN68" s="120"/>
      <c r="DCO68" s="120"/>
      <c r="DCP68" s="120"/>
      <c r="DCQ68" s="120"/>
      <c r="DCR68" s="120"/>
      <c r="DCS68" s="120"/>
      <c r="DCT68" s="120"/>
      <c r="DCU68" s="120"/>
      <c r="DCV68" s="120"/>
      <c r="DCW68" s="120"/>
      <c r="DCX68" s="120"/>
      <c r="DCY68" s="120"/>
      <c r="DCZ68" s="120"/>
      <c r="DDA68" s="120"/>
      <c r="DDB68" s="120"/>
      <c r="DDC68" s="120"/>
      <c r="DDD68" s="120"/>
      <c r="DDE68" s="120"/>
      <c r="DDF68" s="120"/>
      <c r="DDG68" s="120"/>
      <c r="DDH68" s="120"/>
      <c r="DDI68" s="120"/>
      <c r="DDJ68" s="120"/>
      <c r="DDK68" s="120"/>
      <c r="DDL68" s="120"/>
      <c r="DDM68" s="120"/>
      <c r="DDN68" s="120"/>
      <c r="DDO68" s="120"/>
      <c r="DDP68" s="120"/>
      <c r="DDQ68" s="120"/>
      <c r="DDR68" s="120"/>
      <c r="DDS68" s="120"/>
      <c r="DDT68" s="120"/>
      <c r="DDU68" s="120"/>
      <c r="DDV68" s="120"/>
      <c r="DDW68" s="120"/>
      <c r="DDX68" s="120"/>
      <c r="DDY68" s="120"/>
      <c r="DDZ68" s="120"/>
      <c r="DEA68" s="120"/>
      <c r="DEB68" s="120"/>
      <c r="DEC68" s="120"/>
      <c r="DED68" s="120"/>
      <c r="DEE68" s="120"/>
      <c r="DEF68" s="120"/>
      <c r="DEG68" s="120"/>
      <c r="DEH68" s="120"/>
      <c r="DEI68" s="120"/>
      <c r="DEJ68" s="120"/>
      <c r="DEK68" s="120"/>
      <c r="DEL68" s="120"/>
      <c r="DEM68" s="120"/>
      <c r="DEN68" s="120"/>
      <c r="DEO68" s="120"/>
      <c r="DEP68" s="120"/>
      <c r="DEQ68" s="120"/>
      <c r="DER68" s="120"/>
      <c r="DES68" s="120"/>
      <c r="DET68" s="120"/>
      <c r="DEU68" s="120"/>
      <c r="DEV68" s="120"/>
      <c r="DEW68" s="120"/>
      <c r="DEX68" s="120"/>
      <c r="DEY68" s="120"/>
      <c r="DEZ68" s="120"/>
      <c r="DFA68" s="120"/>
      <c r="DFB68" s="120"/>
      <c r="DFC68" s="120"/>
      <c r="DFD68" s="120"/>
      <c r="DFE68" s="120"/>
      <c r="DFF68" s="120"/>
      <c r="DFG68" s="120"/>
      <c r="DFH68" s="120"/>
      <c r="DFI68" s="120"/>
      <c r="DFJ68" s="120"/>
      <c r="DFK68" s="120"/>
      <c r="DFL68" s="120"/>
      <c r="DFM68" s="120"/>
      <c r="DFN68" s="120"/>
      <c r="DFO68" s="120"/>
      <c r="DFP68" s="120"/>
      <c r="DFQ68" s="120"/>
      <c r="DFR68" s="120"/>
      <c r="DFS68" s="120"/>
      <c r="DFT68" s="120"/>
      <c r="DFU68" s="120"/>
      <c r="DFV68" s="120"/>
      <c r="DFW68" s="120"/>
      <c r="DFX68" s="120"/>
      <c r="DFY68" s="120"/>
      <c r="DFZ68" s="120"/>
      <c r="DGA68" s="120"/>
      <c r="DGB68" s="120"/>
      <c r="DGC68" s="120"/>
      <c r="DGD68" s="120"/>
      <c r="DGE68" s="120"/>
      <c r="DGF68" s="120"/>
      <c r="DGG68" s="120"/>
      <c r="DGH68" s="120"/>
      <c r="DGI68" s="120"/>
      <c r="DGJ68" s="120"/>
      <c r="DGK68" s="120"/>
      <c r="DGL68" s="120"/>
      <c r="DGM68" s="120"/>
      <c r="DGN68" s="120"/>
      <c r="DGO68" s="120"/>
      <c r="DGP68" s="120"/>
      <c r="DGQ68" s="120"/>
      <c r="DGR68" s="120"/>
      <c r="DGS68" s="120"/>
      <c r="DGT68" s="120"/>
      <c r="DGU68" s="120"/>
      <c r="DGV68" s="120"/>
      <c r="DGW68" s="120"/>
      <c r="DGX68" s="120"/>
      <c r="DGY68" s="120"/>
      <c r="DGZ68" s="120"/>
      <c r="DHA68" s="120"/>
      <c r="DHB68" s="120"/>
      <c r="DHC68" s="120"/>
      <c r="DHD68" s="120"/>
      <c r="DHE68" s="120"/>
      <c r="DHF68" s="120"/>
      <c r="DHG68" s="120"/>
      <c r="DHH68" s="120"/>
      <c r="DHI68" s="120"/>
      <c r="DHJ68" s="120"/>
      <c r="DHK68" s="120"/>
      <c r="DHL68" s="120"/>
      <c r="DHM68" s="120"/>
      <c r="DHN68" s="120"/>
      <c r="DHO68" s="120"/>
      <c r="DHP68" s="120"/>
      <c r="DHQ68" s="120"/>
      <c r="DHR68" s="120"/>
      <c r="DHS68" s="120"/>
      <c r="DHT68" s="120"/>
      <c r="DHU68" s="120"/>
      <c r="DHV68" s="120"/>
      <c r="DHW68" s="120"/>
      <c r="DHX68" s="120"/>
      <c r="DHY68" s="120"/>
      <c r="DHZ68" s="120"/>
      <c r="DIA68" s="120"/>
      <c r="DIB68" s="120"/>
      <c r="DIC68" s="120"/>
      <c r="DID68" s="120"/>
      <c r="DIE68" s="120"/>
      <c r="DIF68" s="120"/>
      <c r="DIG68" s="120"/>
      <c r="DIH68" s="120"/>
      <c r="DII68" s="120"/>
      <c r="DIJ68" s="120"/>
      <c r="DIK68" s="120"/>
      <c r="DIL68" s="120"/>
      <c r="DIM68" s="120"/>
      <c r="DIN68" s="120"/>
      <c r="DIO68" s="120"/>
      <c r="DIP68" s="120"/>
      <c r="DIQ68" s="120"/>
      <c r="DIR68" s="120"/>
      <c r="DIS68" s="120"/>
      <c r="DIT68" s="120"/>
      <c r="DIU68" s="120"/>
      <c r="DIV68" s="120"/>
      <c r="DIW68" s="120"/>
      <c r="DIX68" s="120"/>
      <c r="DIY68" s="120"/>
      <c r="DIZ68" s="120"/>
      <c r="DJA68" s="120"/>
      <c r="DJB68" s="120"/>
      <c r="DJC68" s="120"/>
      <c r="DJD68" s="120"/>
      <c r="DJE68" s="120"/>
      <c r="DJF68" s="120"/>
      <c r="DJG68" s="120"/>
      <c r="DJH68" s="120"/>
      <c r="DJI68" s="120"/>
      <c r="DJJ68" s="120"/>
      <c r="DJK68" s="120"/>
      <c r="DJL68" s="120"/>
      <c r="DJM68" s="120"/>
      <c r="DJN68" s="120"/>
      <c r="DJO68" s="120"/>
      <c r="DJP68" s="120"/>
      <c r="DJQ68" s="120"/>
      <c r="DJR68" s="120"/>
      <c r="DJS68" s="120"/>
      <c r="DJT68" s="120"/>
      <c r="DJU68" s="120"/>
      <c r="DJV68" s="120"/>
      <c r="DJW68" s="120"/>
      <c r="DJX68" s="120"/>
      <c r="DJY68" s="120"/>
      <c r="DJZ68" s="120"/>
      <c r="DKA68" s="120"/>
      <c r="DKB68" s="120"/>
      <c r="DKC68" s="120"/>
      <c r="DKD68" s="120"/>
      <c r="DKE68" s="120"/>
      <c r="DKF68" s="120"/>
      <c r="DKG68" s="120"/>
      <c r="DKH68" s="120"/>
      <c r="DKI68" s="120"/>
      <c r="DKJ68" s="120"/>
      <c r="DKK68" s="120"/>
      <c r="DKL68" s="120"/>
      <c r="DKM68" s="120"/>
      <c r="DKN68" s="120"/>
      <c r="DKO68" s="120"/>
      <c r="DKP68" s="120"/>
      <c r="DKQ68" s="120"/>
      <c r="DKR68" s="120"/>
      <c r="DKS68" s="120"/>
      <c r="DKT68" s="120"/>
      <c r="DKU68" s="120"/>
      <c r="DKV68" s="120"/>
      <c r="DKW68" s="120"/>
      <c r="DKX68" s="120"/>
      <c r="DKY68" s="120"/>
      <c r="DKZ68" s="120"/>
      <c r="DLA68" s="120"/>
      <c r="DLB68" s="120"/>
      <c r="DLC68" s="120"/>
      <c r="DLD68" s="120"/>
      <c r="DLE68" s="120"/>
      <c r="DLF68" s="120"/>
      <c r="DLG68" s="120"/>
      <c r="DLH68" s="120"/>
      <c r="DLI68" s="120"/>
      <c r="DLJ68" s="120"/>
      <c r="DLK68" s="120"/>
      <c r="DLL68" s="120"/>
      <c r="DLM68" s="120"/>
      <c r="DLN68" s="120"/>
      <c r="DLO68" s="120"/>
      <c r="DLP68" s="120"/>
      <c r="DLQ68" s="120"/>
      <c r="DLR68" s="120"/>
      <c r="DLS68" s="120"/>
      <c r="DLT68" s="120"/>
      <c r="DLU68" s="120"/>
      <c r="DLV68" s="120"/>
      <c r="DLW68" s="120"/>
      <c r="DLX68" s="120"/>
      <c r="DLY68" s="120"/>
      <c r="DLZ68" s="120"/>
      <c r="DMA68" s="120"/>
      <c r="DMB68" s="120"/>
      <c r="DMC68" s="120"/>
      <c r="DMD68" s="120"/>
      <c r="DME68" s="120"/>
      <c r="DMF68" s="120"/>
      <c r="DMG68" s="120"/>
      <c r="DMH68" s="120"/>
      <c r="DMI68" s="120"/>
      <c r="DMJ68" s="120"/>
      <c r="DMK68" s="120"/>
      <c r="DML68" s="120"/>
      <c r="DMM68" s="120"/>
      <c r="DMN68" s="120"/>
      <c r="DMO68" s="120"/>
      <c r="DMP68" s="120"/>
      <c r="DMQ68" s="120"/>
      <c r="DMR68" s="120"/>
      <c r="DMS68" s="120"/>
      <c r="DMT68" s="120"/>
      <c r="DMU68" s="120"/>
      <c r="DMV68" s="120"/>
      <c r="DMW68" s="120"/>
      <c r="DMX68" s="120"/>
      <c r="DMY68" s="120"/>
      <c r="DMZ68" s="120"/>
      <c r="DNA68" s="120"/>
      <c r="DNB68" s="120"/>
      <c r="DNC68" s="120"/>
      <c r="DND68" s="120"/>
      <c r="DNE68" s="120"/>
      <c r="DNF68" s="120"/>
      <c r="DNG68" s="120"/>
      <c r="DNH68" s="120"/>
      <c r="DNI68" s="120"/>
      <c r="DNJ68" s="120"/>
      <c r="DNK68" s="120"/>
      <c r="DNL68" s="120"/>
      <c r="DNM68" s="120"/>
      <c r="DNN68" s="120"/>
      <c r="DNO68" s="120"/>
      <c r="DNP68" s="120"/>
      <c r="DNQ68" s="120"/>
      <c r="DNR68" s="120"/>
      <c r="DNS68" s="120"/>
      <c r="DNT68" s="120"/>
      <c r="DNU68" s="120"/>
      <c r="DNV68" s="120"/>
      <c r="DNW68" s="120"/>
      <c r="DNX68" s="120"/>
      <c r="DNY68" s="120"/>
      <c r="DNZ68" s="120"/>
      <c r="DOA68" s="120"/>
      <c r="DOB68" s="120"/>
      <c r="DOC68" s="120"/>
      <c r="DOD68" s="120"/>
      <c r="DOE68" s="120"/>
      <c r="DOF68" s="120"/>
      <c r="DOG68" s="120"/>
      <c r="DOH68" s="120"/>
      <c r="DOI68" s="120"/>
      <c r="DOJ68" s="120"/>
      <c r="DOK68" s="120"/>
      <c r="DOL68" s="120"/>
      <c r="DOM68" s="120"/>
      <c r="DON68" s="120"/>
      <c r="DOO68" s="120"/>
      <c r="DOP68" s="120"/>
      <c r="DOQ68" s="120"/>
      <c r="DOR68" s="120"/>
      <c r="DOS68" s="120"/>
      <c r="DOT68" s="120"/>
      <c r="DOU68" s="120"/>
      <c r="DOV68" s="120"/>
      <c r="DOW68" s="120"/>
      <c r="DOX68" s="120"/>
      <c r="DOY68" s="120"/>
      <c r="DOZ68" s="120"/>
      <c r="DPA68" s="120"/>
      <c r="DPB68" s="120"/>
      <c r="DPC68" s="120"/>
      <c r="DPD68" s="120"/>
      <c r="DPE68" s="120"/>
      <c r="DPF68" s="120"/>
      <c r="DPG68" s="120"/>
      <c r="DPH68" s="120"/>
      <c r="DPI68" s="120"/>
      <c r="DPJ68" s="120"/>
      <c r="DPK68" s="120"/>
      <c r="DPL68" s="120"/>
      <c r="DPM68" s="120"/>
      <c r="DPN68" s="120"/>
      <c r="DPO68" s="120"/>
      <c r="DPP68" s="120"/>
      <c r="DPQ68" s="120"/>
      <c r="DPR68" s="120"/>
      <c r="DPS68" s="120"/>
      <c r="DPT68" s="120"/>
      <c r="DPU68" s="120"/>
      <c r="DPV68" s="120"/>
      <c r="DPW68" s="120"/>
      <c r="DPX68" s="120"/>
      <c r="DPY68" s="120"/>
      <c r="DPZ68" s="120"/>
      <c r="DQA68" s="120"/>
      <c r="DQB68" s="120"/>
      <c r="DQC68" s="120"/>
      <c r="DQD68" s="120"/>
      <c r="DQE68" s="120"/>
      <c r="DQF68" s="120"/>
      <c r="DQG68" s="120"/>
      <c r="DQH68" s="120"/>
      <c r="DQI68" s="120"/>
      <c r="DQJ68" s="120"/>
      <c r="DQK68" s="120"/>
      <c r="DQL68" s="120"/>
      <c r="DQM68" s="120"/>
      <c r="DQN68" s="120"/>
      <c r="DQO68" s="120"/>
      <c r="DQP68" s="120"/>
      <c r="DQQ68" s="120"/>
      <c r="DQR68" s="120"/>
      <c r="DQS68" s="120"/>
      <c r="DQT68" s="120"/>
      <c r="DQU68" s="120"/>
      <c r="DQV68" s="120"/>
      <c r="DQW68" s="120"/>
      <c r="DQX68" s="120"/>
      <c r="DQY68" s="120"/>
      <c r="DQZ68" s="120"/>
      <c r="DRA68" s="120"/>
      <c r="DRB68" s="120"/>
      <c r="DRC68" s="120"/>
      <c r="DRD68" s="120"/>
      <c r="DRE68" s="120"/>
      <c r="DRF68" s="120"/>
      <c r="DRG68" s="120"/>
      <c r="DRH68" s="120"/>
      <c r="DRI68" s="120"/>
      <c r="DRJ68" s="120"/>
      <c r="DRK68" s="120"/>
      <c r="DRL68" s="120"/>
      <c r="DRM68" s="120"/>
      <c r="DRN68" s="120"/>
      <c r="DRO68" s="120"/>
      <c r="DRP68" s="120"/>
      <c r="DRQ68" s="120"/>
      <c r="DRR68" s="120"/>
      <c r="DRS68" s="120"/>
      <c r="DRT68" s="120"/>
      <c r="DRU68" s="120"/>
      <c r="DRV68" s="120"/>
      <c r="DRW68" s="120"/>
      <c r="DRX68" s="120"/>
      <c r="DRY68" s="120"/>
      <c r="DRZ68" s="120"/>
      <c r="DSA68" s="120"/>
      <c r="DSB68" s="120"/>
      <c r="DSC68" s="120"/>
      <c r="DSD68" s="120"/>
      <c r="DSE68" s="120"/>
      <c r="DSF68" s="120"/>
      <c r="DSG68" s="120"/>
      <c r="DSH68" s="120"/>
      <c r="DSI68" s="120"/>
      <c r="DSJ68" s="120"/>
      <c r="DSK68" s="120"/>
      <c r="DSL68" s="120"/>
      <c r="DSM68" s="120"/>
      <c r="DSN68" s="120"/>
      <c r="DSO68" s="120"/>
      <c r="DSP68" s="120"/>
      <c r="DSQ68" s="120"/>
      <c r="DSR68" s="120"/>
      <c r="DSS68" s="120"/>
      <c r="DST68" s="120"/>
      <c r="DSU68" s="120"/>
      <c r="DSV68" s="120"/>
      <c r="DSW68" s="120"/>
      <c r="DSX68" s="120"/>
      <c r="DSY68" s="120"/>
      <c r="DSZ68" s="120"/>
      <c r="DTA68" s="120"/>
      <c r="DTB68" s="120"/>
      <c r="DTC68" s="120"/>
      <c r="DTD68" s="120"/>
      <c r="DTE68" s="120"/>
      <c r="DTF68" s="120"/>
      <c r="DTG68" s="120"/>
      <c r="DTH68" s="120"/>
      <c r="DTI68" s="120"/>
      <c r="DTJ68" s="120"/>
      <c r="DTK68" s="120"/>
      <c r="DTL68" s="120"/>
      <c r="DTM68" s="120"/>
      <c r="DTN68" s="120"/>
      <c r="DTO68" s="120"/>
      <c r="DTP68" s="120"/>
      <c r="DTQ68" s="120"/>
      <c r="DTR68" s="120"/>
      <c r="DTS68" s="120"/>
      <c r="DTT68" s="120"/>
      <c r="DTU68" s="120"/>
      <c r="DTV68" s="120"/>
      <c r="DTW68" s="120"/>
      <c r="DTX68" s="120"/>
      <c r="DTY68" s="120"/>
      <c r="DTZ68" s="120"/>
      <c r="DUA68" s="120"/>
      <c r="DUB68" s="120"/>
      <c r="DUC68" s="120"/>
      <c r="DUD68" s="120"/>
      <c r="DUE68" s="120"/>
      <c r="DUF68" s="120"/>
      <c r="DUG68" s="120"/>
      <c r="DUH68" s="120"/>
      <c r="DUI68" s="120"/>
      <c r="DUJ68" s="120"/>
      <c r="DUK68" s="120"/>
      <c r="DUL68" s="120"/>
      <c r="DUM68" s="120"/>
      <c r="DUN68" s="120"/>
      <c r="DUO68" s="120"/>
      <c r="DUP68" s="120"/>
      <c r="DUQ68" s="120"/>
      <c r="DUR68" s="120"/>
      <c r="DUS68" s="120"/>
      <c r="DUT68" s="120"/>
      <c r="DUU68" s="120"/>
      <c r="DUV68" s="120"/>
      <c r="DUW68" s="120"/>
      <c r="DUX68" s="120"/>
      <c r="DUY68" s="120"/>
      <c r="DUZ68" s="120"/>
      <c r="DVA68" s="120"/>
      <c r="DVB68" s="120"/>
      <c r="DVC68" s="120"/>
      <c r="DVD68" s="120"/>
      <c r="DVE68" s="120"/>
      <c r="DVF68" s="120"/>
      <c r="DVG68" s="120"/>
      <c r="DVH68" s="120"/>
      <c r="DVI68" s="120"/>
      <c r="DVJ68" s="120"/>
      <c r="DVK68" s="120"/>
      <c r="DVL68" s="120"/>
      <c r="DVM68" s="120"/>
      <c r="DVN68" s="120"/>
      <c r="DVO68" s="120"/>
      <c r="DVP68" s="120"/>
      <c r="DVQ68" s="120"/>
      <c r="DVR68" s="120"/>
      <c r="DVS68" s="120"/>
      <c r="DVT68" s="120"/>
      <c r="DVU68" s="120"/>
      <c r="DVV68" s="120"/>
      <c r="DVW68" s="120"/>
      <c r="DVX68" s="120"/>
      <c r="DVY68" s="120"/>
      <c r="DVZ68" s="120"/>
      <c r="DWA68" s="120"/>
      <c r="DWB68" s="120"/>
      <c r="DWC68" s="120"/>
      <c r="DWD68" s="120"/>
      <c r="DWE68" s="120"/>
      <c r="DWF68" s="120"/>
      <c r="DWG68" s="120"/>
      <c r="DWH68" s="120"/>
      <c r="DWI68" s="120"/>
      <c r="DWJ68" s="120"/>
      <c r="DWK68" s="120"/>
      <c r="DWL68" s="120"/>
      <c r="DWM68" s="120"/>
      <c r="DWN68" s="120"/>
      <c r="DWO68" s="120"/>
      <c r="DWP68" s="120"/>
      <c r="DWQ68" s="120"/>
      <c r="DWR68" s="120"/>
      <c r="DWS68" s="120"/>
      <c r="DWT68" s="120"/>
      <c r="DWU68" s="120"/>
      <c r="DWV68" s="120"/>
      <c r="DWW68" s="120"/>
      <c r="DWX68" s="120"/>
      <c r="DWY68" s="120"/>
      <c r="DWZ68" s="120"/>
      <c r="DXA68" s="120"/>
      <c r="DXB68" s="120"/>
      <c r="DXC68" s="120"/>
      <c r="DXD68" s="120"/>
      <c r="DXE68" s="120"/>
      <c r="DXF68" s="120"/>
      <c r="DXG68" s="120"/>
      <c r="DXH68" s="120"/>
      <c r="DXI68" s="120"/>
      <c r="DXJ68" s="120"/>
      <c r="DXK68" s="120"/>
      <c r="DXL68" s="120"/>
      <c r="DXM68" s="120"/>
      <c r="DXN68" s="120"/>
      <c r="DXO68" s="120"/>
      <c r="DXP68" s="120"/>
      <c r="DXQ68" s="120"/>
      <c r="DXR68" s="120"/>
      <c r="DXS68" s="120"/>
      <c r="DXT68" s="120"/>
      <c r="DXU68" s="120"/>
      <c r="DXV68" s="120"/>
      <c r="DXW68" s="120"/>
      <c r="DXX68" s="120"/>
      <c r="DXY68" s="120"/>
      <c r="DXZ68" s="120"/>
      <c r="DYA68" s="120"/>
      <c r="DYB68" s="120"/>
      <c r="DYC68" s="120"/>
      <c r="DYD68" s="120"/>
      <c r="DYE68" s="120"/>
      <c r="DYF68" s="120"/>
      <c r="DYG68" s="120"/>
      <c r="DYH68" s="120"/>
      <c r="DYI68" s="120"/>
      <c r="DYJ68" s="120"/>
      <c r="DYK68" s="120"/>
      <c r="DYL68" s="120"/>
      <c r="DYM68" s="120"/>
      <c r="DYN68" s="120"/>
      <c r="DYO68" s="120"/>
      <c r="DYP68" s="120"/>
      <c r="DYQ68" s="120"/>
      <c r="DYR68" s="120"/>
      <c r="DYS68" s="120"/>
      <c r="DYT68" s="120"/>
      <c r="DYU68" s="120"/>
      <c r="DYV68" s="120"/>
      <c r="DYW68" s="120"/>
      <c r="DYX68" s="120"/>
      <c r="DYY68" s="120"/>
      <c r="DYZ68" s="120"/>
      <c r="DZA68" s="120"/>
      <c r="DZB68" s="120"/>
      <c r="DZC68" s="120"/>
      <c r="DZD68" s="120"/>
      <c r="DZE68" s="120"/>
      <c r="DZF68" s="120"/>
      <c r="DZG68" s="120"/>
      <c r="DZH68" s="120"/>
      <c r="DZI68" s="120"/>
      <c r="DZJ68" s="120"/>
      <c r="DZK68" s="120"/>
      <c r="DZL68" s="120"/>
      <c r="DZM68" s="120"/>
      <c r="DZN68" s="120"/>
      <c r="DZO68" s="120"/>
      <c r="DZP68" s="120"/>
      <c r="DZQ68" s="120"/>
      <c r="DZR68" s="120"/>
      <c r="DZS68" s="120"/>
      <c r="DZT68" s="120"/>
      <c r="DZU68" s="120"/>
      <c r="DZV68" s="120"/>
      <c r="DZW68" s="120"/>
      <c r="DZX68" s="120"/>
      <c r="DZY68" s="120"/>
      <c r="DZZ68" s="120"/>
      <c r="EAA68" s="120"/>
      <c r="EAB68" s="120"/>
      <c r="EAC68" s="120"/>
      <c r="EAD68" s="120"/>
      <c r="EAE68" s="120"/>
      <c r="EAF68" s="120"/>
      <c r="EAG68" s="120"/>
      <c r="EAH68" s="120"/>
      <c r="EAI68" s="120"/>
      <c r="EAJ68" s="120"/>
      <c r="EAK68" s="120"/>
      <c r="EAL68" s="120"/>
      <c r="EAM68" s="120"/>
      <c r="EAN68" s="120"/>
      <c r="EAO68" s="120"/>
      <c r="EAP68" s="120"/>
      <c r="EAQ68" s="120"/>
      <c r="EAR68" s="120"/>
      <c r="EAS68" s="120"/>
      <c r="EAT68" s="120"/>
      <c r="EAU68" s="120"/>
      <c r="EAV68" s="120"/>
      <c r="EAW68" s="120"/>
      <c r="EAX68" s="120"/>
      <c r="EAY68" s="120"/>
      <c r="EAZ68" s="120"/>
      <c r="EBA68" s="120"/>
      <c r="EBB68" s="120"/>
      <c r="EBC68" s="120"/>
      <c r="EBD68" s="120"/>
      <c r="EBE68" s="120"/>
      <c r="EBF68" s="120"/>
      <c r="EBG68" s="120"/>
      <c r="EBH68" s="120"/>
      <c r="EBI68" s="120"/>
      <c r="EBJ68" s="120"/>
      <c r="EBK68" s="120"/>
      <c r="EBL68" s="120"/>
      <c r="EBM68" s="120"/>
      <c r="EBN68" s="120"/>
      <c r="EBO68" s="120"/>
      <c r="EBP68" s="120"/>
      <c r="EBQ68" s="120"/>
      <c r="EBR68" s="120"/>
      <c r="EBS68" s="120"/>
      <c r="EBT68" s="120"/>
      <c r="EBU68" s="120"/>
      <c r="EBV68" s="120"/>
      <c r="EBW68" s="120"/>
      <c r="EBX68" s="120"/>
      <c r="EBY68" s="120"/>
      <c r="EBZ68" s="120"/>
      <c r="ECA68" s="120"/>
      <c r="ECB68" s="120"/>
      <c r="ECC68" s="120"/>
      <c r="ECD68" s="120"/>
      <c r="ECE68" s="120"/>
      <c r="ECF68" s="120"/>
      <c r="ECG68" s="120"/>
      <c r="ECH68" s="120"/>
      <c r="ECI68" s="120"/>
      <c r="ECJ68" s="120"/>
      <c r="ECK68" s="120"/>
      <c r="ECL68" s="120"/>
      <c r="ECM68" s="120"/>
      <c r="ECN68" s="120"/>
      <c r="ECO68" s="120"/>
      <c r="ECP68" s="120"/>
      <c r="ECQ68" s="120"/>
      <c r="ECR68" s="120"/>
      <c r="ECS68" s="120"/>
      <c r="ECT68" s="120"/>
      <c r="ECU68" s="120"/>
      <c r="ECV68" s="120"/>
      <c r="ECW68" s="120"/>
      <c r="ECX68" s="120"/>
      <c r="ECY68" s="120"/>
      <c r="ECZ68" s="120"/>
      <c r="EDA68" s="120"/>
      <c r="EDB68" s="120"/>
      <c r="EDC68" s="120"/>
      <c r="EDD68" s="120"/>
      <c r="EDE68" s="120"/>
      <c r="EDF68" s="120"/>
      <c r="EDG68" s="120"/>
      <c r="EDH68" s="120"/>
      <c r="EDI68" s="120"/>
      <c r="EDJ68" s="120"/>
      <c r="EDK68" s="120"/>
      <c r="EDL68" s="120"/>
      <c r="EDM68" s="120"/>
      <c r="EDN68" s="120"/>
      <c r="EDO68" s="120"/>
      <c r="EDP68" s="120"/>
      <c r="EDQ68" s="120"/>
      <c r="EDR68" s="120"/>
      <c r="EDS68" s="120"/>
      <c r="EDT68" s="120"/>
      <c r="EDU68" s="120"/>
      <c r="EDV68" s="120"/>
      <c r="EDW68" s="120"/>
      <c r="EDX68" s="120"/>
      <c r="EDY68" s="120"/>
      <c r="EDZ68" s="120"/>
      <c r="EEA68" s="120"/>
      <c r="EEB68" s="120"/>
      <c r="EEC68" s="120"/>
      <c r="EED68" s="120"/>
      <c r="EEE68" s="120"/>
      <c r="EEF68" s="120"/>
      <c r="EEG68" s="120"/>
      <c r="EEH68" s="120"/>
      <c r="EEI68" s="120"/>
      <c r="EEJ68" s="120"/>
      <c r="EEK68" s="120"/>
      <c r="EEL68" s="120"/>
      <c r="EEM68" s="120"/>
      <c r="EEN68" s="120"/>
      <c r="EEO68" s="120"/>
      <c r="EEP68" s="120"/>
      <c r="EEQ68" s="120"/>
      <c r="EER68" s="120"/>
      <c r="EES68" s="120"/>
      <c r="EET68" s="120"/>
      <c r="EEU68" s="120"/>
      <c r="EEV68" s="120"/>
      <c r="EEW68" s="120"/>
      <c r="EEX68" s="120"/>
      <c r="EEY68" s="120"/>
      <c r="EEZ68" s="120"/>
      <c r="EFA68" s="120"/>
      <c r="EFB68" s="120"/>
      <c r="EFC68" s="120"/>
      <c r="EFD68" s="120"/>
      <c r="EFE68" s="120"/>
      <c r="EFF68" s="120"/>
      <c r="EFG68" s="120"/>
      <c r="EFH68" s="120"/>
      <c r="EFI68" s="120"/>
      <c r="EFJ68" s="120"/>
      <c r="EFK68" s="120"/>
      <c r="EFL68" s="120"/>
      <c r="EFM68" s="120"/>
      <c r="EFN68" s="120"/>
      <c r="EFO68" s="120"/>
      <c r="EFP68" s="120"/>
      <c r="EFQ68" s="120"/>
      <c r="EFR68" s="120"/>
      <c r="EFS68" s="120"/>
      <c r="EFT68" s="120"/>
      <c r="EFU68" s="120"/>
      <c r="EFV68" s="120"/>
      <c r="EFW68" s="120"/>
      <c r="EFX68" s="120"/>
      <c r="EFY68" s="120"/>
      <c r="EFZ68" s="120"/>
      <c r="EGA68" s="120"/>
      <c r="EGB68" s="120"/>
      <c r="EGC68" s="120"/>
      <c r="EGD68" s="120"/>
      <c r="EGE68" s="120"/>
      <c r="EGF68" s="120"/>
      <c r="EGG68" s="120"/>
      <c r="EGH68" s="120"/>
      <c r="EGI68" s="120"/>
      <c r="EGJ68" s="120"/>
      <c r="EGK68" s="120"/>
      <c r="EGL68" s="120"/>
      <c r="EGM68" s="120"/>
      <c r="EGN68" s="120"/>
      <c r="EGO68" s="120"/>
      <c r="EGP68" s="120"/>
      <c r="EGQ68" s="120"/>
      <c r="EGR68" s="120"/>
      <c r="EGS68" s="120"/>
      <c r="EGT68" s="120"/>
      <c r="EGU68" s="120"/>
      <c r="EGV68" s="120"/>
      <c r="EGW68" s="120"/>
      <c r="EGX68" s="120"/>
      <c r="EGY68" s="120"/>
      <c r="EGZ68" s="120"/>
      <c r="EHA68" s="120"/>
      <c r="EHB68" s="120"/>
      <c r="EHC68" s="120"/>
      <c r="EHD68" s="120"/>
      <c r="EHE68" s="120"/>
      <c r="EHF68" s="120"/>
      <c r="EHG68" s="120"/>
      <c r="EHH68" s="120"/>
      <c r="EHI68" s="120"/>
      <c r="EHJ68" s="120"/>
      <c r="EHK68" s="120"/>
      <c r="EHL68" s="120"/>
      <c r="EHM68" s="120"/>
      <c r="EHN68" s="120"/>
      <c r="EHO68" s="120"/>
      <c r="EHP68" s="120"/>
      <c r="EHQ68" s="120"/>
      <c r="EHR68" s="120"/>
      <c r="EHS68" s="120"/>
      <c r="EHT68" s="120"/>
      <c r="EHU68" s="120"/>
      <c r="EHV68" s="120"/>
      <c r="EHW68" s="120"/>
      <c r="EHX68" s="120"/>
      <c r="EHY68" s="120"/>
      <c r="EHZ68" s="120"/>
      <c r="EIA68" s="120"/>
      <c r="EIB68" s="120"/>
      <c r="EIC68" s="120"/>
      <c r="EID68" s="120"/>
      <c r="EIE68" s="120"/>
      <c r="EIF68" s="120"/>
      <c r="EIG68" s="120"/>
      <c r="EIH68" s="120"/>
      <c r="EII68" s="120"/>
      <c r="EIJ68" s="120"/>
      <c r="EIK68" s="120"/>
      <c r="EIL68" s="120"/>
      <c r="EIM68" s="120"/>
      <c r="EIN68" s="120"/>
      <c r="EIO68" s="120"/>
      <c r="EIP68" s="120"/>
      <c r="EIQ68" s="120"/>
      <c r="EIR68" s="120"/>
      <c r="EIS68" s="120"/>
      <c r="EIT68" s="120"/>
      <c r="EIU68" s="120"/>
      <c r="EIV68" s="120"/>
      <c r="EIW68" s="120"/>
      <c r="EIX68" s="120"/>
      <c r="EIY68" s="120"/>
      <c r="EIZ68" s="120"/>
      <c r="EJA68" s="120"/>
      <c r="EJB68" s="120"/>
      <c r="EJC68" s="120"/>
      <c r="EJD68" s="120"/>
      <c r="EJE68" s="120"/>
      <c r="EJF68" s="120"/>
      <c r="EJG68" s="120"/>
      <c r="EJH68" s="120"/>
      <c r="EJI68" s="120"/>
      <c r="EJJ68" s="120"/>
      <c r="EJK68" s="120"/>
      <c r="EJL68" s="120"/>
      <c r="EJM68" s="120"/>
      <c r="EJN68" s="120"/>
      <c r="EJO68" s="120"/>
      <c r="EJP68" s="120"/>
      <c r="EJQ68" s="120"/>
      <c r="EJR68" s="120"/>
      <c r="EJS68" s="120"/>
      <c r="EJT68" s="120"/>
      <c r="EJU68" s="120"/>
      <c r="EJV68" s="120"/>
      <c r="EJW68" s="120"/>
      <c r="EJX68" s="120"/>
      <c r="EJY68" s="120"/>
      <c r="EJZ68" s="120"/>
      <c r="EKA68" s="120"/>
      <c r="EKB68" s="120"/>
      <c r="EKC68" s="120"/>
      <c r="EKD68" s="120"/>
      <c r="EKE68" s="120"/>
      <c r="EKF68" s="120"/>
      <c r="EKG68" s="120"/>
      <c r="EKH68" s="120"/>
      <c r="EKI68" s="120"/>
      <c r="EKJ68" s="120"/>
      <c r="EKK68" s="120"/>
      <c r="EKL68" s="120"/>
      <c r="EKM68" s="120"/>
      <c r="EKN68" s="120"/>
      <c r="EKO68" s="120"/>
      <c r="EKP68" s="120"/>
      <c r="EKQ68" s="120"/>
      <c r="EKR68" s="120"/>
      <c r="EKS68" s="120"/>
      <c r="EKT68" s="120"/>
      <c r="EKU68" s="120"/>
      <c r="EKV68" s="120"/>
      <c r="EKW68" s="120"/>
      <c r="EKX68" s="120"/>
      <c r="EKY68" s="120"/>
      <c r="EKZ68" s="120"/>
      <c r="ELA68" s="120"/>
      <c r="ELB68" s="120"/>
      <c r="ELC68" s="120"/>
      <c r="ELD68" s="120"/>
      <c r="ELE68" s="120"/>
      <c r="ELF68" s="120"/>
      <c r="ELG68" s="120"/>
      <c r="ELH68" s="120"/>
      <c r="ELI68" s="120"/>
      <c r="ELJ68" s="120"/>
      <c r="ELK68" s="120"/>
      <c r="ELL68" s="120"/>
      <c r="ELM68" s="120"/>
      <c r="ELN68" s="120"/>
      <c r="ELO68" s="120"/>
      <c r="ELP68" s="120"/>
      <c r="ELQ68" s="120"/>
      <c r="ELR68" s="120"/>
      <c r="ELS68" s="120"/>
      <c r="ELT68" s="120"/>
      <c r="ELU68" s="120"/>
      <c r="ELV68" s="120"/>
      <c r="ELW68" s="120"/>
      <c r="ELX68" s="120"/>
      <c r="ELY68" s="120"/>
      <c r="ELZ68" s="120"/>
      <c r="EMA68" s="120"/>
      <c r="EMB68" s="120"/>
      <c r="EMC68" s="120"/>
      <c r="EMD68" s="120"/>
      <c r="EME68" s="120"/>
      <c r="EMF68" s="120"/>
      <c r="EMG68" s="120"/>
      <c r="EMH68" s="120"/>
      <c r="EMI68" s="120"/>
      <c r="EMJ68" s="120"/>
      <c r="EMK68" s="120"/>
      <c r="EML68" s="120"/>
      <c r="EMM68" s="120"/>
      <c r="EMN68" s="120"/>
      <c r="EMO68" s="120"/>
      <c r="EMP68" s="120"/>
      <c r="EMQ68" s="120"/>
      <c r="EMR68" s="120"/>
      <c r="EMS68" s="120"/>
      <c r="EMT68" s="120"/>
      <c r="EMU68" s="120"/>
      <c r="EMV68" s="120"/>
      <c r="EMW68" s="120"/>
      <c r="EMX68" s="120"/>
      <c r="EMY68" s="120"/>
      <c r="EMZ68" s="120"/>
      <c r="ENA68" s="120"/>
      <c r="ENB68" s="120"/>
      <c r="ENC68" s="120"/>
      <c r="END68" s="120"/>
      <c r="ENE68" s="120"/>
      <c r="ENF68" s="120"/>
      <c r="ENG68" s="120"/>
      <c r="ENH68" s="120"/>
      <c r="ENI68" s="120"/>
      <c r="ENJ68" s="120"/>
      <c r="ENK68" s="120"/>
      <c r="ENL68" s="120"/>
      <c r="ENM68" s="120"/>
      <c r="ENN68" s="120"/>
      <c r="ENO68" s="120"/>
      <c r="ENP68" s="120"/>
      <c r="ENQ68" s="120"/>
      <c r="ENR68" s="120"/>
      <c r="ENS68" s="120"/>
      <c r="ENT68" s="120"/>
      <c r="ENU68" s="120"/>
      <c r="ENV68" s="120"/>
      <c r="ENW68" s="120"/>
      <c r="ENX68" s="120"/>
      <c r="ENY68" s="120"/>
      <c r="ENZ68" s="120"/>
      <c r="EOA68" s="120"/>
      <c r="EOB68" s="120"/>
      <c r="EOC68" s="120"/>
      <c r="EOD68" s="120"/>
      <c r="EOE68" s="120"/>
      <c r="EOF68" s="120"/>
      <c r="EOG68" s="120"/>
      <c r="EOH68" s="120"/>
      <c r="EOI68" s="120"/>
      <c r="EOJ68" s="120"/>
      <c r="EOK68" s="120"/>
      <c r="EOL68" s="120"/>
      <c r="EOM68" s="120"/>
      <c r="EON68" s="120"/>
      <c r="EOO68" s="120"/>
      <c r="EOP68" s="120"/>
      <c r="EOQ68" s="120"/>
      <c r="EOR68" s="120"/>
      <c r="EOS68" s="120"/>
      <c r="EOT68" s="120"/>
      <c r="EOU68" s="120"/>
      <c r="EOV68" s="120"/>
      <c r="EOW68" s="120"/>
      <c r="EOX68" s="120"/>
      <c r="EOY68" s="120"/>
      <c r="EOZ68" s="120"/>
      <c r="EPA68" s="120"/>
      <c r="EPB68" s="120"/>
      <c r="EPC68" s="120"/>
      <c r="EPD68" s="120"/>
      <c r="EPE68" s="120"/>
      <c r="EPF68" s="120"/>
      <c r="EPG68" s="120"/>
      <c r="EPH68" s="120"/>
      <c r="EPI68" s="120"/>
      <c r="EPJ68" s="120"/>
      <c r="EPK68" s="120"/>
      <c r="EPL68" s="120"/>
      <c r="EPM68" s="120"/>
      <c r="EPN68" s="120"/>
      <c r="EPO68" s="120"/>
      <c r="EPP68" s="120"/>
      <c r="EPQ68" s="120"/>
      <c r="EPR68" s="120"/>
      <c r="EPS68" s="120"/>
      <c r="EPT68" s="120"/>
      <c r="EPU68" s="120"/>
      <c r="EPV68" s="120"/>
      <c r="EPW68" s="120"/>
      <c r="EPX68" s="120"/>
      <c r="EPY68" s="120"/>
      <c r="EPZ68" s="120"/>
      <c r="EQA68" s="120"/>
      <c r="EQB68" s="120"/>
      <c r="EQC68" s="120"/>
      <c r="EQD68" s="120"/>
      <c r="EQE68" s="120"/>
      <c r="EQF68" s="120"/>
      <c r="EQG68" s="120"/>
      <c r="EQH68" s="120"/>
      <c r="EQI68" s="120"/>
      <c r="EQJ68" s="120"/>
      <c r="EQK68" s="120"/>
      <c r="EQL68" s="120"/>
      <c r="EQM68" s="120"/>
      <c r="EQN68" s="120"/>
      <c r="EQO68" s="120"/>
      <c r="EQP68" s="120"/>
      <c r="EQQ68" s="120"/>
      <c r="EQR68" s="120"/>
      <c r="EQS68" s="120"/>
      <c r="EQT68" s="120"/>
      <c r="EQU68" s="120"/>
      <c r="EQV68" s="120"/>
      <c r="EQW68" s="120"/>
      <c r="EQX68" s="120"/>
      <c r="EQY68" s="120"/>
      <c r="EQZ68" s="120"/>
      <c r="ERA68" s="120"/>
      <c r="ERB68" s="120"/>
      <c r="ERC68" s="120"/>
      <c r="ERD68" s="120"/>
      <c r="ERE68" s="120"/>
      <c r="ERF68" s="120"/>
      <c r="ERG68" s="120"/>
      <c r="ERH68" s="120"/>
      <c r="ERI68" s="120"/>
      <c r="ERJ68" s="120"/>
      <c r="ERK68" s="120"/>
      <c r="ERL68" s="120"/>
      <c r="ERM68" s="120"/>
      <c r="ERN68" s="120"/>
      <c r="ERO68" s="120"/>
      <c r="ERP68" s="120"/>
      <c r="ERQ68" s="120"/>
      <c r="ERR68" s="120"/>
      <c r="ERS68" s="120"/>
      <c r="ERT68" s="120"/>
      <c r="ERU68" s="120"/>
      <c r="ERV68" s="120"/>
      <c r="ERW68" s="120"/>
      <c r="ERX68" s="120"/>
      <c r="ERY68" s="120"/>
      <c r="ERZ68" s="120"/>
      <c r="ESA68" s="120"/>
      <c r="ESB68" s="120"/>
      <c r="ESC68" s="120"/>
      <c r="ESD68" s="120"/>
      <c r="ESE68" s="120"/>
      <c r="ESF68" s="120"/>
      <c r="ESG68" s="120"/>
      <c r="ESH68" s="120"/>
      <c r="ESI68" s="120"/>
      <c r="ESJ68" s="120"/>
      <c r="ESK68" s="120"/>
      <c r="ESL68" s="120"/>
      <c r="ESM68" s="120"/>
      <c r="ESN68" s="120"/>
      <c r="ESO68" s="120"/>
      <c r="ESP68" s="120"/>
      <c r="ESQ68" s="120"/>
      <c r="ESR68" s="120"/>
      <c r="ESS68" s="120"/>
      <c r="EST68" s="120"/>
      <c r="ESU68" s="120"/>
      <c r="ESV68" s="120"/>
      <c r="ESW68" s="120"/>
      <c r="ESX68" s="120"/>
      <c r="ESY68" s="120"/>
      <c r="ESZ68" s="120"/>
      <c r="ETA68" s="120"/>
      <c r="ETB68" s="120"/>
      <c r="ETC68" s="120"/>
      <c r="ETD68" s="120"/>
      <c r="ETE68" s="120"/>
      <c r="ETF68" s="120"/>
      <c r="ETG68" s="120"/>
      <c r="ETH68" s="120"/>
      <c r="ETI68" s="120"/>
      <c r="ETJ68" s="120"/>
      <c r="ETK68" s="120"/>
      <c r="ETL68" s="120"/>
      <c r="ETM68" s="120"/>
      <c r="ETN68" s="120"/>
      <c r="ETO68" s="120"/>
      <c r="ETP68" s="120"/>
      <c r="ETQ68" s="120"/>
      <c r="ETR68" s="120"/>
      <c r="ETS68" s="120"/>
      <c r="ETT68" s="120"/>
      <c r="ETU68" s="120"/>
      <c r="ETV68" s="120"/>
      <c r="ETW68" s="120"/>
      <c r="ETX68" s="120"/>
      <c r="ETY68" s="120"/>
      <c r="ETZ68" s="120"/>
      <c r="EUA68" s="120"/>
      <c r="EUB68" s="120"/>
      <c r="EUC68" s="120"/>
      <c r="EUD68" s="120"/>
      <c r="EUE68" s="120"/>
      <c r="EUF68" s="120"/>
      <c r="EUG68" s="120"/>
      <c r="EUH68" s="120"/>
      <c r="EUI68" s="120"/>
      <c r="EUJ68" s="120"/>
      <c r="EUK68" s="120"/>
      <c r="EUL68" s="120"/>
      <c r="EUM68" s="120"/>
      <c r="EUN68" s="120"/>
      <c r="EUO68" s="120"/>
      <c r="EUP68" s="120"/>
      <c r="EUQ68" s="120"/>
      <c r="EUR68" s="120"/>
      <c r="EUS68" s="120"/>
      <c r="EUT68" s="120"/>
      <c r="EUU68" s="120"/>
      <c r="EUV68" s="120"/>
      <c r="EUW68" s="120"/>
      <c r="EUX68" s="120"/>
      <c r="EUY68" s="120"/>
      <c r="EUZ68" s="120"/>
      <c r="EVA68" s="120"/>
      <c r="EVB68" s="120"/>
      <c r="EVC68" s="120"/>
      <c r="EVD68" s="120"/>
      <c r="EVE68" s="120"/>
      <c r="EVF68" s="120"/>
      <c r="EVG68" s="120"/>
      <c r="EVH68" s="120"/>
      <c r="EVI68" s="120"/>
      <c r="EVJ68" s="120"/>
      <c r="EVK68" s="120"/>
      <c r="EVL68" s="120"/>
      <c r="EVM68" s="120"/>
      <c r="EVN68" s="120"/>
      <c r="EVO68" s="120"/>
      <c r="EVP68" s="120"/>
      <c r="EVQ68" s="120"/>
      <c r="EVR68" s="120"/>
      <c r="EVS68" s="120"/>
      <c r="EVT68" s="120"/>
      <c r="EVU68" s="120"/>
      <c r="EVV68" s="120"/>
      <c r="EVW68" s="120"/>
      <c r="EVX68" s="120"/>
      <c r="EVY68" s="120"/>
      <c r="EVZ68" s="120"/>
      <c r="EWA68" s="120"/>
      <c r="EWB68" s="120"/>
      <c r="EWC68" s="120"/>
      <c r="EWD68" s="120"/>
      <c r="EWE68" s="120"/>
      <c r="EWF68" s="120"/>
      <c r="EWG68" s="120"/>
      <c r="EWH68" s="120"/>
      <c r="EWI68" s="120"/>
      <c r="EWJ68" s="120"/>
      <c r="EWK68" s="120"/>
      <c r="EWL68" s="120"/>
      <c r="EWM68" s="120"/>
      <c r="EWN68" s="120"/>
      <c r="EWO68" s="120"/>
      <c r="EWP68" s="120"/>
      <c r="EWQ68" s="120"/>
      <c r="EWR68" s="120"/>
      <c r="EWS68" s="120"/>
      <c r="EWT68" s="120"/>
      <c r="EWU68" s="120"/>
      <c r="EWV68" s="120"/>
      <c r="EWW68" s="120"/>
      <c r="EWX68" s="120"/>
      <c r="EWY68" s="120"/>
      <c r="EWZ68" s="120"/>
      <c r="EXA68" s="120"/>
      <c r="EXB68" s="120"/>
      <c r="EXC68" s="120"/>
      <c r="EXD68" s="120"/>
      <c r="EXE68" s="120"/>
      <c r="EXF68" s="120"/>
      <c r="EXG68" s="120"/>
      <c r="EXH68" s="120"/>
      <c r="EXI68" s="120"/>
      <c r="EXJ68" s="120"/>
      <c r="EXK68" s="120"/>
      <c r="EXL68" s="120"/>
      <c r="EXM68" s="120"/>
      <c r="EXN68" s="120"/>
      <c r="EXO68" s="120"/>
      <c r="EXP68" s="120"/>
      <c r="EXQ68" s="120"/>
      <c r="EXR68" s="120"/>
      <c r="EXS68" s="120"/>
      <c r="EXT68" s="120"/>
      <c r="EXU68" s="120"/>
      <c r="EXV68" s="120"/>
      <c r="EXW68" s="120"/>
      <c r="EXX68" s="120"/>
      <c r="EXY68" s="120"/>
      <c r="EXZ68" s="120"/>
      <c r="EYA68" s="120"/>
      <c r="EYB68" s="120"/>
      <c r="EYC68" s="120"/>
      <c r="EYD68" s="120"/>
      <c r="EYE68" s="120"/>
      <c r="EYF68" s="120"/>
      <c r="EYG68" s="120"/>
      <c r="EYH68" s="120"/>
      <c r="EYI68" s="120"/>
      <c r="EYJ68" s="120"/>
      <c r="EYK68" s="120"/>
      <c r="EYL68" s="120"/>
      <c r="EYM68" s="120"/>
      <c r="EYN68" s="120"/>
      <c r="EYO68" s="120"/>
      <c r="EYP68" s="120"/>
      <c r="EYQ68" s="120"/>
      <c r="EYR68" s="120"/>
      <c r="EYS68" s="120"/>
      <c r="EYT68" s="120"/>
      <c r="EYU68" s="120"/>
      <c r="EYV68" s="120"/>
      <c r="EYW68" s="120"/>
      <c r="EYX68" s="120"/>
      <c r="EYY68" s="120"/>
      <c r="EYZ68" s="120"/>
      <c r="EZA68" s="120"/>
      <c r="EZB68" s="120"/>
      <c r="EZC68" s="120"/>
      <c r="EZD68" s="120"/>
      <c r="EZE68" s="120"/>
      <c r="EZF68" s="120"/>
      <c r="EZG68" s="120"/>
      <c r="EZH68" s="120"/>
      <c r="EZI68" s="120"/>
      <c r="EZJ68" s="120"/>
      <c r="EZK68" s="120"/>
      <c r="EZL68" s="120"/>
      <c r="EZM68" s="120"/>
      <c r="EZN68" s="120"/>
      <c r="EZO68" s="120"/>
      <c r="EZP68" s="120"/>
      <c r="EZQ68" s="120"/>
      <c r="EZR68" s="120"/>
      <c r="EZS68" s="120"/>
      <c r="EZT68" s="120"/>
      <c r="EZU68" s="120"/>
      <c r="EZV68" s="120"/>
      <c r="EZW68" s="120"/>
      <c r="EZX68" s="120"/>
      <c r="EZY68" s="120"/>
      <c r="EZZ68" s="120"/>
      <c r="FAA68" s="120"/>
      <c r="FAB68" s="120"/>
      <c r="FAC68" s="120"/>
      <c r="FAD68" s="120"/>
      <c r="FAE68" s="120"/>
      <c r="FAF68" s="120"/>
      <c r="FAG68" s="120"/>
      <c r="FAH68" s="120"/>
      <c r="FAI68" s="120"/>
      <c r="FAJ68" s="120"/>
      <c r="FAK68" s="120"/>
      <c r="FAL68" s="120"/>
      <c r="FAM68" s="120"/>
      <c r="FAN68" s="120"/>
      <c r="FAO68" s="120"/>
      <c r="FAP68" s="120"/>
      <c r="FAQ68" s="120"/>
      <c r="FAR68" s="120"/>
      <c r="FAS68" s="120"/>
      <c r="FAT68" s="120"/>
      <c r="FAU68" s="120"/>
      <c r="FAV68" s="120"/>
      <c r="FAW68" s="120"/>
      <c r="FAX68" s="120"/>
      <c r="FAY68" s="120"/>
      <c r="FAZ68" s="120"/>
      <c r="FBA68" s="120"/>
      <c r="FBB68" s="120"/>
      <c r="FBC68" s="120"/>
      <c r="FBD68" s="120"/>
      <c r="FBE68" s="120"/>
      <c r="FBF68" s="120"/>
      <c r="FBG68" s="120"/>
      <c r="FBH68" s="120"/>
      <c r="FBI68" s="120"/>
      <c r="FBJ68" s="120"/>
      <c r="FBK68" s="120"/>
      <c r="FBL68" s="120"/>
      <c r="FBM68" s="120"/>
      <c r="FBN68" s="120"/>
      <c r="FBO68" s="120"/>
      <c r="FBP68" s="120"/>
      <c r="FBQ68" s="120"/>
      <c r="FBR68" s="120"/>
      <c r="FBS68" s="120"/>
      <c r="FBT68" s="120"/>
      <c r="FBU68" s="120"/>
      <c r="FBV68" s="120"/>
      <c r="FBW68" s="120"/>
      <c r="FBX68" s="120"/>
      <c r="FBY68" s="120"/>
      <c r="FBZ68" s="120"/>
      <c r="FCA68" s="120"/>
      <c r="FCB68" s="120"/>
      <c r="FCC68" s="120"/>
      <c r="FCD68" s="120"/>
      <c r="FCE68" s="120"/>
      <c r="FCF68" s="120"/>
      <c r="FCG68" s="120"/>
      <c r="FCH68" s="120"/>
      <c r="FCI68" s="120"/>
      <c r="FCJ68" s="120"/>
      <c r="FCK68" s="120"/>
      <c r="FCL68" s="120"/>
      <c r="FCM68" s="120"/>
      <c r="FCN68" s="120"/>
      <c r="FCO68" s="120"/>
      <c r="FCP68" s="120"/>
      <c r="FCQ68" s="120"/>
      <c r="FCR68" s="120"/>
      <c r="FCS68" s="120"/>
      <c r="FCT68" s="120"/>
      <c r="FCU68" s="120"/>
      <c r="FCV68" s="120"/>
      <c r="FCW68" s="120"/>
      <c r="FCX68" s="120"/>
      <c r="FCY68" s="120"/>
      <c r="FCZ68" s="120"/>
      <c r="FDA68" s="120"/>
      <c r="FDB68" s="120"/>
      <c r="FDC68" s="120"/>
      <c r="FDD68" s="120"/>
      <c r="FDE68" s="120"/>
      <c r="FDF68" s="120"/>
      <c r="FDG68" s="120"/>
      <c r="FDH68" s="120"/>
      <c r="FDI68" s="120"/>
      <c r="FDJ68" s="120"/>
      <c r="FDK68" s="120"/>
      <c r="FDL68" s="120"/>
      <c r="FDM68" s="120"/>
      <c r="FDN68" s="120"/>
      <c r="FDO68" s="120"/>
      <c r="FDP68" s="120"/>
      <c r="FDQ68" s="120"/>
      <c r="FDR68" s="120"/>
      <c r="FDS68" s="120"/>
      <c r="FDT68" s="120"/>
      <c r="FDU68" s="120"/>
      <c r="FDV68" s="120"/>
      <c r="FDW68" s="120"/>
      <c r="FDX68" s="120"/>
      <c r="FDY68" s="120"/>
      <c r="FDZ68" s="120"/>
      <c r="FEA68" s="120"/>
      <c r="FEB68" s="120"/>
      <c r="FEC68" s="120"/>
      <c r="FED68" s="120"/>
      <c r="FEE68" s="120"/>
      <c r="FEF68" s="120"/>
      <c r="FEG68" s="120"/>
      <c r="FEH68" s="120"/>
      <c r="FEI68" s="120"/>
      <c r="FEJ68" s="120"/>
      <c r="FEK68" s="120"/>
      <c r="FEL68" s="120"/>
      <c r="FEM68" s="120"/>
      <c r="FEN68" s="120"/>
      <c r="FEO68" s="120"/>
      <c r="FEP68" s="120"/>
      <c r="FEQ68" s="120"/>
      <c r="FER68" s="120"/>
      <c r="FES68" s="120"/>
      <c r="FET68" s="120"/>
      <c r="FEU68" s="120"/>
      <c r="FEV68" s="120"/>
      <c r="FEW68" s="120"/>
      <c r="FEX68" s="120"/>
      <c r="FEY68" s="120"/>
      <c r="FEZ68" s="120"/>
      <c r="FFA68" s="120"/>
      <c r="FFB68" s="120"/>
      <c r="FFC68" s="120"/>
      <c r="FFD68" s="120"/>
      <c r="FFE68" s="120"/>
      <c r="FFF68" s="120"/>
      <c r="FFG68" s="120"/>
      <c r="FFH68" s="120"/>
      <c r="FFI68" s="120"/>
      <c r="FFJ68" s="120"/>
      <c r="FFK68" s="120"/>
      <c r="FFL68" s="120"/>
      <c r="FFM68" s="120"/>
      <c r="FFN68" s="120"/>
      <c r="FFO68" s="120"/>
      <c r="FFP68" s="120"/>
      <c r="FFQ68" s="120"/>
      <c r="FFR68" s="120"/>
      <c r="FFS68" s="120"/>
      <c r="FFT68" s="120"/>
      <c r="FFU68" s="120"/>
      <c r="FFV68" s="120"/>
      <c r="FFW68" s="120"/>
      <c r="FFX68" s="120"/>
      <c r="FFY68" s="120"/>
      <c r="FFZ68" s="120"/>
      <c r="FGA68" s="120"/>
      <c r="FGB68" s="120"/>
      <c r="FGC68" s="120"/>
      <c r="FGD68" s="120"/>
      <c r="FGE68" s="120"/>
      <c r="FGF68" s="120"/>
      <c r="FGG68" s="120"/>
      <c r="FGH68" s="120"/>
      <c r="FGI68" s="120"/>
      <c r="FGJ68" s="120"/>
      <c r="FGK68" s="120"/>
      <c r="FGL68" s="120"/>
      <c r="FGM68" s="120"/>
      <c r="FGN68" s="120"/>
      <c r="FGO68" s="120"/>
      <c r="FGP68" s="120"/>
      <c r="FGQ68" s="120"/>
      <c r="FGR68" s="120"/>
      <c r="FGS68" s="120"/>
      <c r="FGT68" s="120"/>
      <c r="FGU68" s="120"/>
      <c r="FGV68" s="120"/>
      <c r="FGW68" s="120"/>
      <c r="FGX68" s="120"/>
      <c r="FGY68" s="120"/>
      <c r="FGZ68" s="120"/>
      <c r="FHA68" s="120"/>
      <c r="FHB68" s="120"/>
      <c r="FHC68" s="120"/>
      <c r="FHD68" s="120"/>
      <c r="FHE68" s="120"/>
      <c r="FHF68" s="120"/>
      <c r="FHG68" s="120"/>
      <c r="FHH68" s="120"/>
      <c r="FHI68" s="120"/>
      <c r="FHJ68" s="120"/>
      <c r="FHK68" s="120"/>
      <c r="FHL68" s="120"/>
      <c r="FHM68" s="120"/>
      <c r="FHN68" s="120"/>
      <c r="FHO68" s="120"/>
      <c r="FHP68" s="120"/>
      <c r="FHQ68" s="120"/>
      <c r="FHR68" s="120"/>
      <c r="FHS68" s="120"/>
      <c r="FHT68" s="120"/>
      <c r="FHU68" s="120"/>
      <c r="FHV68" s="120"/>
      <c r="FHW68" s="120"/>
      <c r="FHX68" s="120"/>
      <c r="FHY68" s="120"/>
      <c r="FHZ68" s="120"/>
      <c r="FIA68" s="120"/>
      <c r="FIB68" s="120"/>
      <c r="FIC68" s="120"/>
      <c r="FID68" s="120"/>
      <c r="FIE68" s="120"/>
      <c r="FIF68" s="120"/>
      <c r="FIG68" s="120"/>
      <c r="FIH68" s="120"/>
      <c r="FII68" s="120"/>
      <c r="FIJ68" s="120"/>
      <c r="FIK68" s="120"/>
      <c r="FIL68" s="120"/>
      <c r="FIM68" s="120"/>
      <c r="FIN68" s="120"/>
      <c r="FIO68" s="120"/>
      <c r="FIP68" s="120"/>
      <c r="FIQ68" s="120"/>
      <c r="FIR68" s="120"/>
      <c r="FIS68" s="120"/>
      <c r="FIT68" s="120"/>
      <c r="FIU68" s="120"/>
      <c r="FIV68" s="120"/>
      <c r="FIW68" s="120"/>
      <c r="FIX68" s="120"/>
      <c r="FIY68" s="120"/>
      <c r="FIZ68" s="120"/>
      <c r="FJA68" s="120"/>
      <c r="FJB68" s="120"/>
      <c r="FJC68" s="120"/>
      <c r="FJD68" s="120"/>
      <c r="FJE68" s="120"/>
      <c r="FJF68" s="120"/>
      <c r="FJG68" s="120"/>
      <c r="FJH68" s="120"/>
      <c r="FJI68" s="120"/>
      <c r="FJJ68" s="120"/>
      <c r="FJK68" s="120"/>
      <c r="FJL68" s="120"/>
      <c r="FJM68" s="120"/>
      <c r="FJN68" s="120"/>
      <c r="FJO68" s="120"/>
      <c r="FJP68" s="120"/>
      <c r="FJQ68" s="120"/>
      <c r="FJR68" s="120"/>
      <c r="FJS68" s="120"/>
      <c r="FJT68" s="120"/>
      <c r="FJU68" s="120"/>
      <c r="FJV68" s="120"/>
      <c r="FJW68" s="120"/>
      <c r="FJX68" s="120"/>
      <c r="FJY68" s="120"/>
      <c r="FJZ68" s="120"/>
      <c r="FKA68" s="120"/>
      <c r="FKB68" s="120"/>
      <c r="FKC68" s="120"/>
      <c r="FKD68" s="120"/>
      <c r="FKE68" s="120"/>
      <c r="FKF68" s="120"/>
      <c r="FKG68" s="120"/>
      <c r="FKH68" s="120"/>
      <c r="FKI68" s="120"/>
      <c r="FKJ68" s="120"/>
      <c r="FKK68" s="120"/>
      <c r="FKL68" s="120"/>
      <c r="FKM68" s="120"/>
      <c r="FKN68" s="120"/>
      <c r="FKO68" s="120"/>
      <c r="FKP68" s="120"/>
      <c r="FKQ68" s="120"/>
      <c r="FKR68" s="120"/>
      <c r="FKS68" s="120"/>
      <c r="FKT68" s="120"/>
      <c r="FKU68" s="120"/>
      <c r="FKV68" s="120"/>
      <c r="FKW68" s="120"/>
      <c r="FKX68" s="120"/>
      <c r="FKY68" s="120"/>
      <c r="FKZ68" s="120"/>
      <c r="FLA68" s="120"/>
      <c r="FLB68" s="120"/>
      <c r="FLC68" s="120"/>
      <c r="FLD68" s="120"/>
      <c r="FLE68" s="120"/>
      <c r="FLF68" s="120"/>
      <c r="FLG68" s="120"/>
      <c r="FLH68" s="120"/>
      <c r="FLI68" s="120"/>
      <c r="FLJ68" s="120"/>
      <c r="FLK68" s="120"/>
      <c r="FLL68" s="120"/>
      <c r="FLM68" s="120"/>
      <c r="FLN68" s="120"/>
      <c r="FLO68" s="120"/>
      <c r="FLP68" s="120"/>
      <c r="FLQ68" s="120"/>
      <c r="FLR68" s="120"/>
      <c r="FLS68" s="120"/>
      <c r="FLT68" s="120"/>
      <c r="FLU68" s="120"/>
      <c r="FLV68" s="120"/>
      <c r="FLW68" s="120"/>
      <c r="FLX68" s="120"/>
      <c r="FLY68" s="120"/>
      <c r="FLZ68" s="120"/>
      <c r="FMA68" s="120"/>
      <c r="FMB68" s="120"/>
      <c r="FMC68" s="120"/>
      <c r="FMD68" s="120"/>
      <c r="FME68" s="120"/>
      <c r="FMF68" s="120"/>
      <c r="FMG68" s="120"/>
      <c r="FMH68" s="120"/>
      <c r="FMI68" s="120"/>
      <c r="FMJ68" s="120"/>
      <c r="FMK68" s="120"/>
      <c r="FML68" s="120"/>
      <c r="FMM68" s="120"/>
      <c r="FMN68" s="120"/>
      <c r="FMO68" s="120"/>
      <c r="FMP68" s="120"/>
      <c r="FMQ68" s="120"/>
      <c r="FMR68" s="120"/>
      <c r="FMS68" s="120"/>
      <c r="FMT68" s="120"/>
      <c r="FMU68" s="120"/>
      <c r="FMV68" s="120"/>
      <c r="FMW68" s="120"/>
      <c r="FMX68" s="120"/>
      <c r="FMY68" s="120"/>
      <c r="FMZ68" s="120"/>
      <c r="FNA68" s="120"/>
      <c r="FNB68" s="120"/>
      <c r="FNC68" s="120"/>
      <c r="FND68" s="120"/>
      <c r="FNE68" s="120"/>
      <c r="FNF68" s="120"/>
      <c r="FNG68" s="120"/>
      <c r="FNH68" s="120"/>
      <c r="FNI68" s="120"/>
      <c r="FNJ68" s="120"/>
      <c r="FNK68" s="120"/>
      <c r="FNL68" s="120"/>
      <c r="FNM68" s="120"/>
      <c r="FNN68" s="120"/>
      <c r="FNO68" s="120"/>
      <c r="FNP68" s="120"/>
      <c r="FNQ68" s="120"/>
      <c r="FNR68" s="120"/>
      <c r="FNS68" s="120"/>
      <c r="FNT68" s="120"/>
      <c r="FNU68" s="120"/>
      <c r="FNV68" s="120"/>
      <c r="FNW68" s="120"/>
      <c r="FNX68" s="120"/>
      <c r="FNY68" s="120"/>
      <c r="FNZ68" s="120"/>
      <c r="FOA68" s="120"/>
      <c r="FOB68" s="120"/>
      <c r="FOC68" s="120"/>
      <c r="FOD68" s="120"/>
      <c r="FOE68" s="120"/>
      <c r="FOF68" s="120"/>
      <c r="FOG68" s="120"/>
      <c r="FOH68" s="120"/>
      <c r="FOI68" s="120"/>
      <c r="FOJ68" s="120"/>
      <c r="FOK68" s="120"/>
      <c r="FOL68" s="120"/>
      <c r="FOM68" s="120"/>
      <c r="FON68" s="120"/>
      <c r="FOO68" s="120"/>
      <c r="FOP68" s="120"/>
      <c r="FOQ68" s="120"/>
      <c r="FOR68" s="120"/>
      <c r="FOS68" s="120"/>
      <c r="FOT68" s="120"/>
      <c r="FOU68" s="120"/>
      <c r="FOV68" s="120"/>
      <c r="FOW68" s="120"/>
      <c r="FOX68" s="120"/>
      <c r="FOY68" s="120"/>
      <c r="FOZ68" s="120"/>
      <c r="FPA68" s="120"/>
      <c r="FPB68" s="120"/>
      <c r="FPC68" s="120"/>
      <c r="FPD68" s="120"/>
      <c r="FPE68" s="120"/>
      <c r="FPF68" s="120"/>
      <c r="FPG68" s="120"/>
      <c r="FPH68" s="120"/>
      <c r="FPI68" s="120"/>
      <c r="FPJ68" s="120"/>
      <c r="FPK68" s="120"/>
      <c r="FPL68" s="120"/>
      <c r="FPM68" s="120"/>
      <c r="FPN68" s="120"/>
      <c r="FPO68" s="120"/>
      <c r="FPP68" s="120"/>
      <c r="FPQ68" s="120"/>
      <c r="FPR68" s="120"/>
      <c r="FPS68" s="120"/>
      <c r="FPT68" s="120"/>
      <c r="FPU68" s="120"/>
      <c r="FPV68" s="120"/>
      <c r="FPW68" s="120"/>
      <c r="FPX68" s="120"/>
      <c r="FPY68" s="120"/>
      <c r="FPZ68" s="120"/>
      <c r="FQA68" s="120"/>
      <c r="FQB68" s="120"/>
      <c r="FQC68" s="120"/>
      <c r="FQD68" s="120"/>
      <c r="FQE68" s="120"/>
      <c r="FQF68" s="120"/>
      <c r="FQG68" s="120"/>
      <c r="FQH68" s="120"/>
      <c r="FQI68" s="120"/>
      <c r="FQJ68" s="120"/>
      <c r="FQK68" s="120"/>
      <c r="FQL68" s="120"/>
      <c r="FQM68" s="120"/>
      <c r="FQN68" s="120"/>
      <c r="FQO68" s="120"/>
      <c r="FQP68" s="120"/>
      <c r="FQQ68" s="120"/>
      <c r="FQR68" s="120"/>
      <c r="FQS68" s="120"/>
      <c r="FQT68" s="120"/>
      <c r="FQU68" s="120"/>
      <c r="FQV68" s="120"/>
      <c r="FQW68" s="120"/>
      <c r="FQX68" s="120"/>
      <c r="FQY68" s="120"/>
      <c r="FQZ68" s="120"/>
      <c r="FRA68" s="120"/>
      <c r="FRB68" s="120"/>
      <c r="FRC68" s="120"/>
      <c r="FRD68" s="120"/>
      <c r="FRE68" s="120"/>
      <c r="FRF68" s="120"/>
      <c r="FRG68" s="120"/>
      <c r="FRH68" s="120"/>
      <c r="FRI68" s="120"/>
      <c r="FRJ68" s="120"/>
      <c r="FRK68" s="120"/>
      <c r="FRL68" s="120"/>
      <c r="FRM68" s="120"/>
      <c r="FRN68" s="120"/>
      <c r="FRO68" s="120"/>
      <c r="FRP68" s="120"/>
      <c r="FRQ68" s="120"/>
      <c r="FRR68" s="120"/>
      <c r="FRS68" s="120"/>
      <c r="FRT68" s="120"/>
      <c r="FRU68" s="120"/>
      <c r="FRV68" s="120"/>
      <c r="FRW68" s="120"/>
      <c r="FRX68" s="120"/>
      <c r="FRY68" s="120"/>
      <c r="FRZ68" s="120"/>
      <c r="FSA68" s="120"/>
      <c r="FSB68" s="120"/>
      <c r="FSC68" s="120"/>
      <c r="FSD68" s="120"/>
      <c r="FSE68" s="120"/>
      <c r="FSF68" s="120"/>
      <c r="FSG68" s="120"/>
      <c r="FSH68" s="120"/>
      <c r="FSI68" s="120"/>
      <c r="FSJ68" s="120"/>
      <c r="FSK68" s="120"/>
      <c r="FSL68" s="120"/>
      <c r="FSM68" s="120"/>
      <c r="FSN68" s="120"/>
      <c r="FSO68" s="120"/>
      <c r="FSP68" s="120"/>
      <c r="FSQ68" s="120"/>
      <c r="FSR68" s="120"/>
      <c r="FSS68" s="120"/>
      <c r="FST68" s="120"/>
      <c r="FSU68" s="120"/>
      <c r="FSV68" s="120"/>
      <c r="FSW68" s="120"/>
      <c r="FSX68" s="120"/>
      <c r="FSY68" s="120"/>
      <c r="FSZ68" s="120"/>
      <c r="FTA68" s="120"/>
      <c r="FTB68" s="120"/>
      <c r="FTC68" s="120"/>
      <c r="FTD68" s="120"/>
      <c r="FTE68" s="120"/>
      <c r="FTF68" s="120"/>
      <c r="FTG68" s="120"/>
      <c r="FTH68" s="120"/>
      <c r="FTI68" s="120"/>
      <c r="FTJ68" s="120"/>
      <c r="FTK68" s="120"/>
      <c r="FTL68" s="120"/>
      <c r="FTM68" s="120"/>
      <c r="FTN68" s="120"/>
      <c r="FTO68" s="120"/>
      <c r="FTP68" s="120"/>
      <c r="FTQ68" s="120"/>
      <c r="FTR68" s="120"/>
      <c r="FTS68" s="120"/>
      <c r="FTT68" s="120"/>
      <c r="FTU68" s="120"/>
      <c r="FTV68" s="120"/>
      <c r="FTW68" s="120"/>
      <c r="FTX68" s="120"/>
      <c r="FTY68" s="120"/>
      <c r="FTZ68" s="120"/>
      <c r="FUA68" s="120"/>
      <c r="FUB68" s="120"/>
      <c r="FUC68" s="120"/>
      <c r="FUD68" s="120"/>
      <c r="FUE68" s="120"/>
      <c r="FUF68" s="120"/>
      <c r="FUG68" s="120"/>
      <c r="FUH68" s="120"/>
      <c r="FUI68" s="120"/>
      <c r="FUJ68" s="120"/>
      <c r="FUK68" s="120"/>
      <c r="FUL68" s="120"/>
      <c r="FUM68" s="120"/>
      <c r="FUN68" s="120"/>
      <c r="FUO68" s="120"/>
      <c r="FUP68" s="120"/>
      <c r="FUQ68" s="120"/>
      <c r="FUR68" s="120"/>
      <c r="FUS68" s="120"/>
      <c r="FUT68" s="120"/>
      <c r="FUU68" s="120"/>
      <c r="FUV68" s="120"/>
      <c r="FUW68" s="120"/>
      <c r="FUX68" s="120"/>
      <c r="FUY68" s="120"/>
      <c r="FUZ68" s="120"/>
      <c r="FVA68" s="120"/>
      <c r="FVB68" s="120"/>
      <c r="FVC68" s="120"/>
      <c r="FVD68" s="120"/>
      <c r="FVE68" s="120"/>
      <c r="FVF68" s="120"/>
      <c r="FVG68" s="120"/>
      <c r="FVH68" s="120"/>
      <c r="FVI68" s="120"/>
      <c r="FVJ68" s="120"/>
      <c r="FVK68" s="120"/>
      <c r="FVL68" s="120"/>
      <c r="FVM68" s="120"/>
      <c r="FVN68" s="120"/>
      <c r="FVO68" s="120"/>
      <c r="FVP68" s="120"/>
      <c r="FVQ68" s="120"/>
      <c r="FVR68" s="120"/>
      <c r="FVS68" s="120"/>
      <c r="FVT68" s="120"/>
      <c r="FVU68" s="120"/>
      <c r="FVV68" s="120"/>
      <c r="FVW68" s="120"/>
      <c r="FVX68" s="120"/>
      <c r="FVY68" s="120"/>
      <c r="FVZ68" s="120"/>
      <c r="FWA68" s="120"/>
      <c r="FWB68" s="120"/>
      <c r="FWC68" s="120"/>
      <c r="FWD68" s="120"/>
      <c r="FWE68" s="120"/>
      <c r="FWF68" s="120"/>
      <c r="FWG68" s="120"/>
      <c r="FWH68" s="120"/>
      <c r="FWI68" s="120"/>
      <c r="FWJ68" s="120"/>
      <c r="FWK68" s="120"/>
      <c r="FWL68" s="120"/>
      <c r="FWM68" s="120"/>
      <c r="FWN68" s="120"/>
      <c r="FWO68" s="120"/>
      <c r="FWP68" s="120"/>
      <c r="FWQ68" s="120"/>
      <c r="FWR68" s="120"/>
      <c r="FWS68" s="120"/>
      <c r="FWT68" s="120"/>
      <c r="FWU68" s="120"/>
      <c r="FWV68" s="120"/>
      <c r="FWW68" s="120"/>
      <c r="FWX68" s="120"/>
      <c r="FWY68" s="120"/>
      <c r="FWZ68" s="120"/>
      <c r="FXA68" s="120"/>
      <c r="FXB68" s="120"/>
      <c r="FXC68" s="120"/>
      <c r="FXD68" s="120"/>
      <c r="FXE68" s="120"/>
      <c r="FXF68" s="120"/>
      <c r="FXG68" s="120"/>
      <c r="FXH68" s="120"/>
      <c r="FXI68" s="120"/>
      <c r="FXJ68" s="120"/>
      <c r="FXK68" s="120"/>
      <c r="FXL68" s="120"/>
      <c r="FXM68" s="120"/>
      <c r="FXN68" s="120"/>
      <c r="FXO68" s="120"/>
      <c r="FXP68" s="120"/>
      <c r="FXQ68" s="120"/>
      <c r="FXR68" s="120"/>
      <c r="FXS68" s="120"/>
      <c r="FXT68" s="120"/>
      <c r="FXU68" s="120"/>
      <c r="FXV68" s="120"/>
      <c r="FXW68" s="120"/>
      <c r="FXX68" s="120"/>
      <c r="FXY68" s="120"/>
      <c r="FXZ68" s="120"/>
      <c r="FYA68" s="120"/>
      <c r="FYB68" s="120"/>
      <c r="FYC68" s="120"/>
      <c r="FYD68" s="120"/>
      <c r="FYE68" s="120"/>
      <c r="FYF68" s="120"/>
      <c r="FYG68" s="120"/>
      <c r="FYH68" s="120"/>
      <c r="FYI68" s="120"/>
      <c r="FYJ68" s="120"/>
      <c r="FYK68" s="120"/>
      <c r="FYL68" s="120"/>
      <c r="FYM68" s="120"/>
      <c r="FYN68" s="120"/>
      <c r="FYO68" s="120"/>
      <c r="FYP68" s="120"/>
      <c r="FYQ68" s="120"/>
      <c r="FYR68" s="120"/>
      <c r="FYS68" s="120"/>
      <c r="FYT68" s="120"/>
      <c r="FYU68" s="120"/>
      <c r="FYV68" s="120"/>
      <c r="FYW68" s="120"/>
      <c r="FYX68" s="120"/>
      <c r="FYY68" s="120"/>
      <c r="FYZ68" s="120"/>
      <c r="FZA68" s="120"/>
      <c r="FZB68" s="120"/>
      <c r="FZC68" s="120"/>
      <c r="FZD68" s="120"/>
      <c r="FZE68" s="120"/>
      <c r="FZF68" s="120"/>
      <c r="FZG68" s="120"/>
      <c r="FZH68" s="120"/>
      <c r="FZI68" s="120"/>
      <c r="FZJ68" s="120"/>
      <c r="FZK68" s="120"/>
      <c r="FZL68" s="120"/>
      <c r="FZM68" s="120"/>
      <c r="FZN68" s="120"/>
      <c r="FZO68" s="120"/>
      <c r="FZP68" s="120"/>
      <c r="FZQ68" s="120"/>
      <c r="FZR68" s="120"/>
      <c r="FZS68" s="120"/>
      <c r="FZT68" s="120"/>
      <c r="FZU68" s="120"/>
      <c r="FZV68" s="120"/>
      <c r="FZW68" s="120"/>
      <c r="FZX68" s="120"/>
      <c r="FZY68" s="120"/>
      <c r="FZZ68" s="120"/>
      <c r="GAA68" s="120"/>
      <c r="GAB68" s="120"/>
      <c r="GAC68" s="120"/>
      <c r="GAD68" s="120"/>
      <c r="GAE68" s="120"/>
      <c r="GAF68" s="120"/>
      <c r="GAG68" s="120"/>
      <c r="GAH68" s="120"/>
      <c r="GAI68" s="120"/>
      <c r="GAJ68" s="120"/>
      <c r="GAK68" s="120"/>
      <c r="GAL68" s="120"/>
      <c r="GAM68" s="120"/>
      <c r="GAN68" s="120"/>
      <c r="GAO68" s="120"/>
      <c r="GAP68" s="120"/>
      <c r="GAQ68" s="120"/>
      <c r="GAR68" s="120"/>
      <c r="GAS68" s="120"/>
      <c r="GAT68" s="120"/>
      <c r="GAU68" s="120"/>
      <c r="GAV68" s="120"/>
      <c r="GAW68" s="120"/>
      <c r="GAX68" s="120"/>
      <c r="GAY68" s="120"/>
      <c r="GAZ68" s="120"/>
      <c r="GBA68" s="120"/>
      <c r="GBB68" s="120"/>
      <c r="GBC68" s="120"/>
      <c r="GBD68" s="120"/>
      <c r="GBE68" s="120"/>
      <c r="GBF68" s="120"/>
      <c r="GBG68" s="120"/>
      <c r="GBH68" s="120"/>
      <c r="GBI68" s="120"/>
      <c r="GBJ68" s="120"/>
      <c r="GBK68" s="120"/>
      <c r="GBL68" s="120"/>
      <c r="GBM68" s="120"/>
      <c r="GBN68" s="120"/>
      <c r="GBO68" s="120"/>
      <c r="GBP68" s="120"/>
      <c r="GBQ68" s="120"/>
      <c r="GBR68" s="120"/>
      <c r="GBS68" s="120"/>
      <c r="GBT68" s="120"/>
      <c r="GBU68" s="120"/>
      <c r="GBV68" s="120"/>
      <c r="GBW68" s="120"/>
      <c r="GBX68" s="120"/>
      <c r="GBY68" s="120"/>
      <c r="GBZ68" s="120"/>
      <c r="GCA68" s="120"/>
      <c r="GCB68" s="120"/>
      <c r="GCC68" s="120"/>
      <c r="GCD68" s="120"/>
      <c r="GCE68" s="120"/>
      <c r="GCF68" s="120"/>
      <c r="GCG68" s="120"/>
      <c r="GCH68" s="120"/>
      <c r="GCI68" s="120"/>
      <c r="GCJ68" s="120"/>
      <c r="GCK68" s="120"/>
      <c r="GCL68" s="120"/>
      <c r="GCM68" s="120"/>
      <c r="GCN68" s="120"/>
      <c r="GCO68" s="120"/>
      <c r="GCP68" s="120"/>
      <c r="GCQ68" s="120"/>
      <c r="GCR68" s="120"/>
      <c r="GCS68" s="120"/>
      <c r="GCT68" s="120"/>
      <c r="GCU68" s="120"/>
      <c r="GCV68" s="120"/>
      <c r="GCW68" s="120"/>
      <c r="GCX68" s="120"/>
      <c r="GCY68" s="120"/>
      <c r="GCZ68" s="120"/>
      <c r="GDA68" s="120"/>
      <c r="GDB68" s="120"/>
      <c r="GDC68" s="120"/>
      <c r="GDD68" s="120"/>
      <c r="GDE68" s="120"/>
      <c r="GDF68" s="120"/>
      <c r="GDG68" s="120"/>
      <c r="GDH68" s="120"/>
      <c r="GDI68" s="120"/>
      <c r="GDJ68" s="120"/>
      <c r="GDK68" s="120"/>
      <c r="GDL68" s="120"/>
      <c r="GDM68" s="120"/>
      <c r="GDN68" s="120"/>
      <c r="GDO68" s="120"/>
      <c r="GDP68" s="120"/>
      <c r="GDQ68" s="120"/>
      <c r="GDR68" s="120"/>
      <c r="GDS68" s="120"/>
      <c r="GDT68" s="120"/>
      <c r="GDU68" s="120"/>
      <c r="GDV68" s="120"/>
      <c r="GDW68" s="120"/>
      <c r="GDX68" s="120"/>
      <c r="GDY68" s="120"/>
      <c r="GDZ68" s="120"/>
      <c r="GEA68" s="120"/>
      <c r="GEB68" s="120"/>
      <c r="GEC68" s="120"/>
      <c r="GED68" s="120"/>
      <c r="GEE68" s="120"/>
      <c r="GEF68" s="120"/>
      <c r="GEG68" s="120"/>
      <c r="GEH68" s="120"/>
      <c r="GEI68" s="120"/>
      <c r="GEJ68" s="120"/>
      <c r="GEK68" s="120"/>
      <c r="GEL68" s="120"/>
      <c r="GEM68" s="120"/>
      <c r="GEN68" s="120"/>
      <c r="GEO68" s="120"/>
      <c r="GEP68" s="120"/>
      <c r="GEQ68" s="120"/>
      <c r="GER68" s="120"/>
      <c r="GES68" s="120"/>
      <c r="GET68" s="120"/>
      <c r="GEU68" s="120"/>
      <c r="GEV68" s="120"/>
      <c r="GEW68" s="120"/>
      <c r="GEX68" s="120"/>
      <c r="GEY68" s="120"/>
      <c r="GEZ68" s="120"/>
      <c r="GFA68" s="120"/>
      <c r="GFB68" s="120"/>
      <c r="GFC68" s="120"/>
      <c r="GFD68" s="120"/>
      <c r="GFE68" s="120"/>
      <c r="GFF68" s="120"/>
      <c r="GFG68" s="120"/>
      <c r="GFH68" s="120"/>
      <c r="GFI68" s="120"/>
      <c r="GFJ68" s="120"/>
      <c r="GFK68" s="120"/>
      <c r="GFL68" s="120"/>
      <c r="GFM68" s="120"/>
      <c r="GFN68" s="120"/>
      <c r="GFO68" s="120"/>
      <c r="GFP68" s="120"/>
      <c r="GFQ68" s="120"/>
      <c r="GFR68" s="120"/>
      <c r="GFS68" s="120"/>
      <c r="GFT68" s="120"/>
      <c r="GFU68" s="120"/>
      <c r="GFV68" s="120"/>
      <c r="GFW68" s="120"/>
      <c r="GFX68" s="120"/>
      <c r="GFY68" s="120"/>
      <c r="GFZ68" s="120"/>
      <c r="GGA68" s="120"/>
      <c r="GGB68" s="120"/>
      <c r="GGC68" s="120"/>
      <c r="GGD68" s="120"/>
      <c r="GGE68" s="120"/>
      <c r="GGF68" s="120"/>
      <c r="GGG68" s="120"/>
      <c r="GGH68" s="120"/>
      <c r="GGI68" s="120"/>
      <c r="GGJ68" s="120"/>
      <c r="GGK68" s="120"/>
      <c r="GGL68" s="120"/>
      <c r="GGM68" s="120"/>
      <c r="GGN68" s="120"/>
      <c r="GGO68" s="120"/>
      <c r="GGP68" s="120"/>
      <c r="GGQ68" s="120"/>
      <c r="GGR68" s="120"/>
      <c r="GGS68" s="120"/>
      <c r="GGT68" s="120"/>
      <c r="GGU68" s="120"/>
      <c r="GGV68" s="120"/>
      <c r="GGW68" s="120"/>
      <c r="GGX68" s="120"/>
      <c r="GGY68" s="120"/>
      <c r="GGZ68" s="120"/>
      <c r="GHA68" s="120"/>
      <c r="GHB68" s="120"/>
      <c r="GHC68" s="120"/>
      <c r="GHD68" s="120"/>
      <c r="GHE68" s="120"/>
      <c r="GHF68" s="120"/>
      <c r="GHG68" s="120"/>
      <c r="GHH68" s="120"/>
      <c r="GHI68" s="120"/>
      <c r="GHJ68" s="120"/>
      <c r="GHK68" s="120"/>
      <c r="GHL68" s="120"/>
      <c r="GHM68" s="120"/>
      <c r="GHN68" s="120"/>
      <c r="GHO68" s="120"/>
      <c r="GHP68" s="120"/>
      <c r="GHQ68" s="120"/>
      <c r="GHR68" s="120"/>
      <c r="GHS68" s="120"/>
      <c r="GHT68" s="120"/>
      <c r="GHU68" s="120"/>
      <c r="GHV68" s="120"/>
      <c r="GHW68" s="120"/>
      <c r="GHX68" s="120"/>
      <c r="GHY68" s="120"/>
      <c r="GHZ68" s="120"/>
      <c r="GIA68" s="120"/>
      <c r="GIB68" s="120"/>
      <c r="GIC68" s="120"/>
      <c r="GID68" s="120"/>
      <c r="GIE68" s="120"/>
      <c r="GIF68" s="120"/>
      <c r="GIG68" s="120"/>
      <c r="GIH68" s="120"/>
      <c r="GII68" s="120"/>
      <c r="GIJ68" s="120"/>
      <c r="GIK68" s="120"/>
      <c r="GIL68" s="120"/>
      <c r="GIM68" s="120"/>
      <c r="GIN68" s="120"/>
      <c r="GIO68" s="120"/>
      <c r="GIP68" s="120"/>
      <c r="GIQ68" s="120"/>
      <c r="GIR68" s="120"/>
      <c r="GIS68" s="120"/>
      <c r="GIT68" s="120"/>
      <c r="GIU68" s="120"/>
      <c r="GIV68" s="120"/>
      <c r="GIW68" s="120"/>
      <c r="GIX68" s="120"/>
      <c r="GIY68" s="120"/>
      <c r="GIZ68" s="120"/>
      <c r="GJA68" s="120"/>
      <c r="GJB68" s="120"/>
      <c r="GJC68" s="120"/>
      <c r="GJD68" s="120"/>
      <c r="GJE68" s="120"/>
      <c r="GJF68" s="120"/>
      <c r="GJG68" s="120"/>
      <c r="GJH68" s="120"/>
      <c r="GJI68" s="120"/>
      <c r="GJJ68" s="120"/>
      <c r="GJK68" s="120"/>
      <c r="GJL68" s="120"/>
      <c r="GJM68" s="120"/>
      <c r="GJN68" s="120"/>
      <c r="GJO68" s="120"/>
      <c r="GJP68" s="120"/>
      <c r="GJQ68" s="120"/>
      <c r="GJR68" s="120"/>
      <c r="GJS68" s="120"/>
      <c r="GJT68" s="120"/>
      <c r="GJU68" s="120"/>
      <c r="GJV68" s="120"/>
      <c r="GJW68" s="120"/>
      <c r="GJX68" s="120"/>
      <c r="GJY68" s="120"/>
      <c r="GJZ68" s="120"/>
      <c r="GKA68" s="120"/>
      <c r="GKB68" s="120"/>
      <c r="GKC68" s="120"/>
      <c r="GKD68" s="120"/>
      <c r="GKE68" s="120"/>
      <c r="GKF68" s="120"/>
      <c r="GKG68" s="120"/>
      <c r="GKH68" s="120"/>
      <c r="GKI68" s="120"/>
      <c r="GKJ68" s="120"/>
      <c r="GKK68" s="120"/>
      <c r="GKL68" s="120"/>
      <c r="GKM68" s="120"/>
      <c r="GKN68" s="120"/>
      <c r="GKO68" s="120"/>
      <c r="GKP68" s="120"/>
      <c r="GKQ68" s="120"/>
      <c r="GKR68" s="120"/>
      <c r="GKS68" s="120"/>
      <c r="GKT68" s="120"/>
      <c r="GKU68" s="120"/>
      <c r="GKV68" s="120"/>
      <c r="GKW68" s="120"/>
      <c r="GKX68" s="120"/>
      <c r="GKY68" s="120"/>
      <c r="GKZ68" s="120"/>
      <c r="GLA68" s="120"/>
      <c r="GLB68" s="120"/>
      <c r="GLC68" s="120"/>
      <c r="GLD68" s="120"/>
      <c r="GLE68" s="120"/>
      <c r="GLF68" s="120"/>
      <c r="GLG68" s="120"/>
      <c r="GLH68" s="120"/>
      <c r="GLI68" s="120"/>
      <c r="GLJ68" s="120"/>
      <c r="GLK68" s="120"/>
      <c r="GLL68" s="120"/>
      <c r="GLM68" s="120"/>
      <c r="GLN68" s="120"/>
      <c r="GLO68" s="120"/>
      <c r="GLP68" s="120"/>
      <c r="GLQ68" s="120"/>
      <c r="GLR68" s="120"/>
      <c r="GLS68" s="120"/>
      <c r="GLT68" s="120"/>
      <c r="GLU68" s="120"/>
      <c r="GLV68" s="120"/>
      <c r="GLW68" s="120"/>
      <c r="GLX68" s="120"/>
      <c r="GLY68" s="120"/>
      <c r="GLZ68" s="120"/>
      <c r="GMA68" s="120"/>
      <c r="GMB68" s="120"/>
      <c r="GMC68" s="120"/>
      <c r="GMD68" s="120"/>
      <c r="GME68" s="120"/>
      <c r="GMF68" s="120"/>
      <c r="GMG68" s="120"/>
      <c r="GMH68" s="120"/>
      <c r="GMI68" s="120"/>
      <c r="GMJ68" s="120"/>
      <c r="GMK68" s="120"/>
      <c r="GML68" s="120"/>
      <c r="GMM68" s="120"/>
      <c r="GMN68" s="120"/>
      <c r="GMO68" s="120"/>
      <c r="GMP68" s="120"/>
      <c r="GMQ68" s="120"/>
      <c r="GMR68" s="120"/>
      <c r="GMS68" s="120"/>
      <c r="GMT68" s="120"/>
      <c r="GMU68" s="120"/>
      <c r="GMV68" s="120"/>
      <c r="GMW68" s="120"/>
      <c r="GMX68" s="120"/>
      <c r="GMY68" s="120"/>
      <c r="GMZ68" s="120"/>
      <c r="GNA68" s="120"/>
      <c r="GNB68" s="120"/>
      <c r="GNC68" s="120"/>
      <c r="GND68" s="120"/>
      <c r="GNE68" s="120"/>
      <c r="GNF68" s="120"/>
      <c r="GNG68" s="120"/>
      <c r="GNH68" s="120"/>
      <c r="GNI68" s="120"/>
      <c r="GNJ68" s="120"/>
      <c r="GNK68" s="120"/>
      <c r="GNL68" s="120"/>
      <c r="GNM68" s="120"/>
      <c r="GNN68" s="120"/>
      <c r="GNO68" s="120"/>
      <c r="GNP68" s="120"/>
      <c r="GNQ68" s="120"/>
      <c r="GNR68" s="120"/>
      <c r="GNS68" s="120"/>
      <c r="GNT68" s="120"/>
      <c r="GNU68" s="120"/>
      <c r="GNV68" s="120"/>
      <c r="GNW68" s="120"/>
      <c r="GNX68" s="120"/>
      <c r="GNY68" s="120"/>
      <c r="GNZ68" s="120"/>
      <c r="GOA68" s="120"/>
      <c r="GOB68" s="120"/>
      <c r="GOC68" s="120"/>
      <c r="GOD68" s="120"/>
      <c r="GOE68" s="120"/>
      <c r="GOF68" s="120"/>
      <c r="GOG68" s="120"/>
      <c r="GOH68" s="120"/>
      <c r="GOI68" s="120"/>
      <c r="GOJ68" s="120"/>
      <c r="GOK68" s="120"/>
      <c r="GOL68" s="120"/>
      <c r="GOM68" s="120"/>
      <c r="GON68" s="120"/>
      <c r="GOO68" s="120"/>
      <c r="GOP68" s="120"/>
      <c r="GOQ68" s="120"/>
      <c r="GOR68" s="120"/>
      <c r="GOS68" s="120"/>
      <c r="GOT68" s="120"/>
      <c r="GOU68" s="120"/>
      <c r="GOV68" s="120"/>
      <c r="GOW68" s="120"/>
      <c r="GOX68" s="120"/>
      <c r="GOY68" s="120"/>
      <c r="GOZ68" s="120"/>
      <c r="GPA68" s="120"/>
      <c r="GPB68" s="120"/>
      <c r="GPC68" s="120"/>
      <c r="GPD68" s="120"/>
      <c r="GPE68" s="120"/>
      <c r="GPF68" s="120"/>
      <c r="GPG68" s="120"/>
      <c r="GPH68" s="120"/>
      <c r="GPI68" s="120"/>
      <c r="GPJ68" s="120"/>
      <c r="GPK68" s="120"/>
      <c r="GPL68" s="120"/>
      <c r="GPM68" s="120"/>
      <c r="GPN68" s="120"/>
      <c r="GPO68" s="120"/>
      <c r="GPP68" s="120"/>
      <c r="GPQ68" s="120"/>
      <c r="GPR68" s="120"/>
      <c r="GPS68" s="120"/>
      <c r="GPT68" s="120"/>
      <c r="GPU68" s="120"/>
      <c r="GPV68" s="120"/>
      <c r="GPW68" s="120"/>
      <c r="GPX68" s="120"/>
      <c r="GPY68" s="120"/>
      <c r="GPZ68" s="120"/>
      <c r="GQA68" s="120"/>
      <c r="GQB68" s="120"/>
      <c r="GQC68" s="120"/>
      <c r="GQD68" s="120"/>
      <c r="GQE68" s="120"/>
      <c r="GQF68" s="120"/>
      <c r="GQG68" s="120"/>
      <c r="GQH68" s="120"/>
      <c r="GQI68" s="120"/>
      <c r="GQJ68" s="120"/>
      <c r="GQK68" s="120"/>
      <c r="GQL68" s="120"/>
      <c r="GQM68" s="120"/>
      <c r="GQN68" s="120"/>
      <c r="GQO68" s="120"/>
      <c r="GQP68" s="120"/>
      <c r="GQQ68" s="120"/>
      <c r="GQR68" s="120"/>
      <c r="GQS68" s="120"/>
      <c r="GQT68" s="120"/>
      <c r="GQU68" s="120"/>
      <c r="GQV68" s="120"/>
      <c r="GQW68" s="120"/>
      <c r="GQX68" s="120"/>
      <c r="GQY68" s="120"/>
      <c r="GQZ68" s="120"/>
      <c r="GRA68" s="120"/>
      <c r="GRB68" s="120"/>
      <c r="GRC68" s="120"/>
      <c r="GRD68" s="120"/>
      <c r="GRE68" s="120"/>
      <c r="GRF68" s="120"/>
      <c r="GRG68" s="120"/>
      <c r="GRH68" s="120"/>
      <c r="GRI68" s="120"/>
      <c r="GRJ68" s="120"/>
      <c r="GRK68" s="120"/>
      <c r="GRL68" s="120"/>
      <c r="GRM68" s="120"/>
      <c r="GRN68" s="120"/>
      <c r="GRO68" s="120"/>
      <c r="GRP68" s="120"/>
      <c r="GRQ68" s="120"/>
      <c r="GRR68" s="120"/>
      <c r="GRS68" s="120"/>
      <c r="GRT68" s="120"/>
      <c r="GRU68" s="120"/>
      <c r="GRV68" s="120"/>
      <c r="GRW68" s="120"/>
      <c r="GRX68" s="120"/>
      <c r="GRY68" s="120"/>
      <c r="GRZ68" s="120"/>
      <c r="GSA68" s="120"/>
      <c r="GSB68" s="120"/>
      <c r="GSC68" s="120"/>
      <c r="GSD68" s="120"/>
      <c r="GSE68" s="120"/>
      <c r="GSF68" s="120"/>
      <c r="GSG68" s="120"/>
      <c r="GSH68" s="120"/>
      <c r="GSI68" s="120"/>
      <c r="GSJ68" s="120"/>
      <c r="GSK68" s="120"/>
      <c r="GSL68" s="120"/>
      <c r="GSM68" s="120"/>
      <c r="GSN68" s="120"/>
      <c r="GSO68" s="120"/>
      <c r="GSP68" s="120"/>
      <c r="GSQ68" s="120"/>
      <c r="GSR68" s="120"/>
      <c r="GSS68" s="120"/>
      <c r="GST68" s="120"/>
      <c r="GSU68" s="120"/>
      <c r="GSV68" s="120"/>
      <c r="GSW68" s="120"/>
      <c r="GSX68" s="120"/>
      <c r="GSY68" s="120"/>
      <c r="GSZ68" s="120"/>
      <c r="GTA68" s="120"/>
      <c r="GTB68" s="120"/>
      <c r="GTC68" s="120"/>
      <c r="GTD68" s="120"/>
      <c r="GTE68" s="120"/>
      <c r="GTF68" s="120"/>
      <c r="GTG68" s="120"/>
      <c r="GTH68" s="120"/>
      <c r="GTI68" s="120"/>
      <c r="GTJ68" s="120"/>
      <c r="GTK68" s="120"/>
      <c r="GTL68" s="120"/>
      <c r="GTM68" s="120"/>
      <c r="GTN68" s="120"/>
      <c r="GTO68" s="120"/>
      <c r="GTP68" s="120"/>
      <c r="GTQ68" s="120"/>
      <c r="GTR68" s="120"/>
      <c r="GTS68" s="120"/>
      <c r="GTT68" s="120"/>
      <c r="GTU68" s="120"/>
      <c r="GTV68" s="120"/>
      <c r="GTW68" s="120"/>
      <c r="GTX68" s="120"/>
      <c r="GTY68" s="120"/>
      <c r="GTZ68" s="120"/>
      <c r="GUA68" s="120"/>
      <c r="GUB68" s="120"/>
      <c r="GUC68" s="120"/>
      <c r="GUD68" s="120"/>
      <c r="GUE68" s="120"/>
      <c r="GUF68" s="120"/>
      <c r="GUG68" s="120"/>
      <c r="GUH68" s="120"/>
      <c r="GUI68" s="120"/>
      <c r="GUJ68" s="120"/>
      <c r="GUK68" s="120"/>
      <c r="GUL68" s="120"/>
      <c r="GUM68" s="120"/>
      <c r="GUN68" s="120"/>
      <c r="GUO68" s="120"/>
      <c r="GUP68" s="120"/>
      <c r="GUQ68" s="120"/>
      <c r="GUR68" s="120"/>
      <c r="GUS68" s="120"/>
      <c r="GUT68" s="120"/>
      <c r="GUU68" s="120"/>
      <c r="GUV68" s="120"/>
      <c r="GUW68" s="120"/>
      <c r="GUX68" s="120"/>
      <c r="GUY68" s="120"/>
      <c r="GUZ68" s="120"/>
      <c r="GVA68" s="120"/>
      <c r="GVB68" s="120"/>
      <c r="GVC68" s="120"/>
      <c r="GVD68" s="120"/>
      <c r="GVE68" s="120"/>
      <c r="GVF68" s="120"/>
      <c r="GVG68" s="120"/>
      <c r="GVH68" s="120"/>
      <c r="GVI68" s="120"/>
      <c r="GVJ68" s="120"/>
      <c r="GVK68" s="120"/>
      <c r="GVL68" s="120"/>
      <c r="GVM68" s="120"/>
      <c r="GVN68" s="120"/>
      <c r="GVO68" s="120"/>
      <c r="GVP68" s="120"/>
      <c r="GVQ68" s="120"/>
      <c r="GVR68" s="120"/>
      <c r="GVS68" s="120"/>
      <c r="GVT68" s="120"/>
      <c r="GVU68" s="120"/>
      <c r="GVV68" s="120"/>
      <c r="GVW68" s="120"/>
      <c r="GVX68" s="120"/>
      <c r="GVY68" s="120"/>
      <c r="GVZ68" s="120"/>
      <c r="GWA68" s="120"/>
      <c r="GWB68" s="120"/>
      <c r="GWC68" s="120"/>
      <c r="GWD68" s="120"/>
      <c r="GWE68" s="120"/>
      <c r="GWF68" s="120"/>
      <c r="GWG68" s="120"/>
      <c r="GWH68" s="120"/>
      <c r="GWI68" s="120"/>
      <c r="GWJ68" s="120"/>
      <c r="GWK68" s="120"/>
      <c r="GWL68" s="120"/>
      <c r="GWM68" s="120"/>
      <c r="GWN68" s="120"/>
      <c r="GWO68" s="120"/>
      <c r="GWP68" s="120"/>
      <c r="GWQ68" s="120"/>
      <c r="GWR68" s="120"/>
      <c r="GWS68" s="120"/>
      <c r="GWT68" s="120"/>
      <c r="GWU68" s="120"/>
      <c r="GWV68" s="120"/>
      <c r="GWW68" s="120"/>
      <c r="GWX68" s="120"/>
      <c r="GWY68" s="120"/>
      <c r="GWZ68" s="120"/>
      <c r="GXA68" s="120"/>
      <c r="GXB68" s="120"/>
      <c r="GXC68" s="120"/>
      <c r="GXD68" s="120"/>
      <c r="GXE68" s="120"/>
      <c r="GXF68" s="120"/>
      <c r="GXG68" s="120"/>
      <c r="GXH68" s="120"/>
      <c r="GXI68" s="120"/>
      <c r="GXJ68" s="120"/>
      <c r="GXK68" s="120"/>
      <c r="GXL68" s="120"/>
      <c r="GXM68" s="120"/>
      <c r="GXN68" s="120"/>
      <c r="GXO68" s="120"/>
      <c r="GXP68" s="120"/>
      <c r="GXQ68" s="120"/>
      <c r="GXR68" s="120"/>
      <c r="GXS68" s="120"/>
      <c r="GXT68" s="120"/>
      <c r="GXU68" s="120"/>
      <c r="GXV68" s="120"/>
      <c r="GXW68" s="120"/>
      <c r="GXX68" s="120"/>
      <c r="GXY68" s="120"/>
      <c r="GXZ68" s="120"/>
      <c r="GYA68" s="120"/>
      <c r="GYB68" s="120"/>
      <c r="GYC68" s="120"/>
      <c r="GYD68" s="120"/>
      <c r="GYE68" s="120"/>
      <c r="GYF68" s="120"/>
      <c r="GYG68" s="120"/>
      <c r="GYH68" s="120"/>
      <c r="GYI68" s="120"/>
      <c r="GYJ68" s="120"/>
      <c r="GYK68" s="120"/>
      <c r="GYL68" s="120"/>
      <c r="GYM68" s="120"/>
      <c r="GYN68" s="120"/>
      <c r="GYO68" s="120"/>
      <c r="GYP68" s="120"/>
      <c r="GYQ68" s="120"/>
      <c r="GYR68" s="120"/>
      <c r="GYS68" s="120"/>
      <c r="GYT68" s="120"/>
      <c r="GYU68" s="120"/>
      <c r="GYV68" s="120"/>
      <c r="GYW68" s="120"/>
      <c r="GYX68" s="120"/>
      <c r="GYY68" s="120"/>
      <c r="GYZ68" s="120"/>
      <c r="GZA68" s="120"/>
      <c r="GZB68" s="120"/>
      <c r="GZC68" s="120"/>
      <c r="GZD68" s="120"/>
      <c r="GZE68" s="120"/>
      <c r="GZF68" s="120"/>
      <c r="GZG68" s="120"/>
      <c r="GZH68" s="120"/>
      <c r="GZI68" s="120"/>
      <c r="GZJ68" s="120"/>
      <c r="GZK68" s="120"/>
      <c r="GZL68" s="120"/>
      <c r="GZM68" s="120"/>
      <c r="GZN68" s="120"/>
      <c r="GZO68" s="120"/>
      <c r="GZP68" s="120"/>
      <c r="GZQ68" s="120"/>
      <c r="GZR68" s="120"/>
      <c r="GZS68" s="120"/>
      <c r="GZT68" s="120"/>
      <c r="GZU68" s="120"/>
      <c r="GZV68" s="120"/>
      <c r="GZW68" s="120"/>
      <c r="GZX68" s="120"/>
      <c r="GZY68" s="120"/>
      <c r="GZZ68" s="120"/>
      <c r="HAA68" s="120"/>
      <c r="HAB68" s="120"/>
      <c r="HAC68" s="120"/>
      <c r="HAD68" s="120"/>
      <c r="HAE68" s="120"/>
      <c r="HAF68" s="120"/>
      <c r="HAG68" s="120"/>
      <c r="HAH68" s="120"/>
      <c r="HAI68" s="120"/>
      <c r="HAJ68" s="120"/>
      <c r="HAK68" s="120"/>
      <c r="HAL68" s="120"/>
      <c r="HAM68" s="120"/>
      <c r="HAN68" s="120"/>
      <c r="HAO68" s="120"/>
      <c r="HAP68" s="120"/>
      <c r="HAQ68" s="120"/>
      <c r="HAR68" s="120"/>
      <c r="HAS68" s="120"/>
      <c r="HAT68" s="120"/>
      <c r="HAU68" s="120"/>
      <c r="HAV68" s="120"/>
      <c r="HAW68" s="120"/>
      <c r="HAX68" s="120"/>
      <c r="HAY68" s="120"/>
      <c r="HAZ68" s="120"/>
      <c r="HBA68" s="120"/>
      <c r="HBB68" s="120"/>
      <c r="HBC68" s="120"/>
      <c r="HBD68" s="120"/>
      <c r="HBE68" s="120"/>
      <c r="HBF68" s="120"/>
      <c r="HBG68" s="120"/>
      <c r="HBH68" s="120"/>
      <c r="HBI68" s="120"/>
      <c r="HBJ68" s="120"/>
      <c r="HBK68" s="120"/>
      <c r="HBL68" s="120"/>
      <c r="HBM68" s="120"/>
      <c r="HBN68" s="120"/>
      <c r="HBO68" s="120"/>
      <c r="HBP68" s="120"/>
      <c r="HBQ68" s="120"/>
      <c r="HBR68" s="120"/>
      <c r="HBS68" s="120"/>
      <c r="HBT68" s="120"/>
      <c r="HBU68" s="120"/>
      <c r="HBV68" s="120"/>
      <c r="HBW68" s="120"/>
      <c r="HBX68" s="120"/>
      <c r="HBY68" s="120"/>
      <c r="HBZ68" s="120"/>
      <c r="HCA68" s="120"/>
      <c r="HCB68" s="120"/>
      <c r="HCC68" s="120"/>
      <c r="HCD68" s="120"/>
      <c r="HCE68" s="120"/>
      <c r="HCF68" s="120"/>
      <c r="HCG68" s="120"/>
      <c r="HCH68" s="120"/>
      <c r="HCI68" s="120"/>
      <c r="HCJ68" s="120"/>
      <c r="HCK68" s="120"/>
      <c r="HCL68" s="120"/>
      <c r="HCM68" s="120"/>
      <c r="HCN68" s="120"/>
      <c r="HCO68" s="120"/>
      <c r="HCP68" s="120"/>
      <c r="HCQ68" s="120"/>
      <c r="HCR68" s="120"/>
      <c r="HCS68" s="120"/>
      <c r="HCT68" s="120"/>
      <c r="HCU68" s="120"/>
      <c r="HCV68" s="120"/>
      <c r="HCW68" s="120"/>
      <c r="HCX68" s="120"/>
      <c r="HCY68" s="120"/>
      <c r="HCZ68" s="120"/>
      <c r="HDA68" s="120"/>
      <c r="HDB68" s="120"/>
      <c r="HDC68" s="120"/>
      <c r="HDD68" s="120"/>
      <c r="HDE68" s="120"/>
      <c r="HDF68" s="120"/>
      <c r="HDG68" s="120"/>
      <c r="HDH68" s="120"/>
      <c r="HDI68" s="120"/>
      <c r="HDJ68" s="120"/>
      <c r="HDK68" s="120"/>
      <c r="HDL68" s="120"/>
      <c r="HDM68" s="120"/>
      <c r="HDN68" s="120"/>
      <c r="HDO68" s="120"/>
      <c r="HDP68" s="120"/>
      <c r="HDQ68" s="120"/>
      <c r="HDR68" s="120"/>
      <c r="HDS68" s="120"/>
      <c r="HDT68" s="120"/>
      <c r="HDU68" s="120"/>
      <c r="HDV68" s="120"/>
      <c r="HDW68" s="120"/>
      <c r="HDX68" s="120"/>
      <c r="HDY68" s="120"/>
      <c r="HDZ68" s="120"/>
      <c r="HEA68" s="120"/>
      <c r="HEB68" s="120"/>
      <c r="HEC68" s="120"/>
      <c r="HED68" s="120"/>
      <c r="HEE68" s="120"/>
      <c r="HEF68" s="120"/>
      <c r="HEG68" s="120"/>
      <c r="HEH68" s="120"/>
      <c r="HEI68" s="120"/>
      <c r="HEJ68" s="120"/>
      <c r="HEK68" s="120"/>
      <c r="HEL68" s="120"/>
      <c r="HEM68" s="120"/>
      <c r="HEN68" s="120"/>
      <c r="HEO68" s="120"/>
      <c r="HEP68" s="120"/>
      <c r="HEQ68" s="120"/>
      <c r="HER68" s="120"/>
      <c r="HES68" s="120"/>
      <c r="HET68" s="120"/>
      <c r="HEU68" s="120"/>
      <c r="HEV68" s="120"/>
      <c r="HEW68" s="120"/>
      <c r="HEX68" s="120"/>
      <c r="HEY68" s="120"/>
      <c r="HEZ68" s="120"/>
      <c r="HFA68" s="120"/>
      <c r="HFB68" s="120"/>
      <c r="HFC68" s="120"/>
      <c r="HFD68" s="120"/>
      <c r="HFE68" s="120"/>
      <c r="HFF68" s="120"/>
      <c r="HFG68" s="120"/>
      <c r="HFH68" s="120"/>
      <c r="HFI68" s="120"/>
      <c r="HFJ68" s="120"/>
      <c r="HFK68" s="120"/>
      <c r="HFL68" s="120"/>
      <c r="HFM68" s="120"/>
      <c r="HFN68" s="120"/>
      <c r="HFO68" s="120"/>
      <c r="HFP68" s="120"/>
      <c r="HFQ68" s="120"/>
      <c r="HFR68" s="120"/>
      <c r="HFS68" s="120"/>
      <c r="HFT68" s="120"/>
      <c r="HFU68" s="120"/>
      <c r="HFV68" s="120"/>
      <c r="HFW68" s="120"/>
      <c r="HFX68" s="120"/>
      <c r="HFY68" s="120"/>
      <c r="HFZ68" s="120"/>
      <c r="HGA68" s="120"/>
      <c r="HGB68" s="120"/>
      <c r="HGC68" s="120"/>
      <c r="HGD68" s="120"/>
      <c r="HGE68" s="120"/>
      <c r="HGF68" s="120"/>
      <c r="HGG68" s="120"/>
      <c r="HGH68" s="120"/>
      <c r="HGI68" s="120"/>
      <c r="HGJ68" s="120"/>
      <c r="HGK68" s="120"/>
      <c r="HGL68" s="120"/>
      <c r="HGM68" s="120"/>
      <c r="HGN68" s="120"/>
      <c r="HGO68" s="120"/>
      <c r="HGP68" s="120"/>
      <c r="HGQ68" s="120"/>
      <c r="HGR68" s="120"/>
      <c r="HGS68" s="120"/>
      <c r="HGT68" s="120"/>
      <c r="HGU68" s="120"/>
      <c r="HGV68" s="120"/>
      <c r="HGW68" s="120"/>
      <c r="HGX68" s="120"/>
      <c r="HGY68" s="120"/>
      <c r="HGZ68" s="120"/>
      <c r="HHA68" s="120"/>
      <c r="HHB68" s="120"/>
      <c r="HHC68" s="120"/>
      <c r="HHD68" s="120"/>
      <c r="HHE68" s="120"/>
      <c r="HHF68" s="120"/>
      <c r="HHG68" s="120"/>
      <c r="HHH68" s="120"/>
      <c r="HHI68" s="120"/>
      <c r="HHJ68" s="120"/>
      <c r="HHK68" s="120"/>
      <c r="HHL68" s="120"/>
      <c r="HHM68" s="120"/>
      <c r="HHN68" s="120"/>
      <c r="HHO68" s="120"/>
      <c r="HHP68" s="120"/>
      <c r="HHQ68" s="120"/>
      <c r="HHR68" s="120"/>
      <c r="HHS68" s="120"/>
      <c r="HHT68" s="120"/>
      <c r="HHU68" s="120"/>
      <c r="HHV68" s="120"/>
      <c r="HHW68" s="120"/>
      <c r="HHX68" s="120"/>
      <c r="HHY68" s="120"/>
      <c r="HHZ68" s="120"/>
      <c r="HIA68" s="120"/>
      <c r="HIB68" s="120"/>
      <c r="HIC68" s="120"/>
      <c r="HID68" s="120"/>
      <c r="HIE68" s="120"/>
      <c r="HIF68" s="120"/>
      <c r="HIG68" s="120"/>
      <c r="HIH68" s="120"/>
      <c r="HII68" s="120"/>
      <c r="HIJ68" s="120"/>
      <c r="HIK68" s="120"/>
      <c r="HIL68" s="120"/>
      <c r="HIM68" s="120"/>
      <c r="HIN68" s="120"/>
      <c r="HIO68" s="120"/>
      <c r="HIP68" s="120"/>
      <c r="HIQ68" s="120"/>
      <c r="HIR68" s="120"/>
      <c r="HIS68" s="120"/>
      <c r="HIT68" s="120"/>
      <c r="HIU68" s="120"/>
      <c r="HIV68" s="120"/>
      <c r="HIW68" s="120"/>
      <c r="HIX68" s="120"/>
      <c r="HIY68" s="120"/>
      <c r="HIZ68" s="120"/>
      <c r="HJA68" s="120"/>
      <c r="HJB68" s="120"/>
      <c r="HJC68" s="120"/>
      <c r="HJD68" s="120"/>
      <c r="HJE68" s="120"/>
      <c r="HJF68" s="120"/>
      <c r="HJG68" s="120"/>
      <c r="HJH68" s="120"/>
      <c r="HJI68" s="120"/>
      <c r="HJJ68" s="120"/>
      <c r="HJK68" s="120"/>
      <c r="HJL68" s="120"/>
      <c r="HJM68" s="120"/>
      <c r="HJN68" s="120"/>
      <c r="HJO68" s="120"/>
      <c r="HJP68" s="120"/>
      <c r="HJQ68" s="120"/>
      <c r="HJR68" s="120"/>
      <c r="HJS68" s="120"/>
      <c r="HJT68" s="120"/>
      <c r="HJU68" s="120"/>
      <c r="HJV68" s="120"/>
      <c r="HJW68" s="120"/>
      <c r="HJX68" s="120"/>
      <c r="HJY68" s="120"/>
      <c r="HJZ68" s="120"/>
      <c r="HKA68" s="120"/>
      <c r="HKB68" s="120"/>
      <c r="HKC68" s="120"/>
      <c r="HKD68" s="120"/>
      <c r="HKE68" s="120"/>
      <c r="HKF68" s="120"/>
      <c r="HKG68" s="120"/>
      <c r="HKH68" s="120"/>
      <c r="HKI68" s="120"/>
      <c r="HKJ68" s="120"/>
      <c r="HKK68" s="120"/>
      <c r="HKL68" s="120"/>
      <c r="HKM68" s="120"/>
      <c r="HKN68" s="120"/>
      <c r="HKO68" s="120"/>
      <c r="HKP68" s="120"/>
      <c r="HKQ68" s="120"/>
      <c r="HKR68" s="120"/>
      <c r="HKS68" s="120"/>
      <c r="HKT68" s="120"/>
      <c r="HKU68" s="120"/>
      <c r="HKV68" s="120"/>
      <c r="HKW68" s="120"/>
      <c r="HKX68" s="120"/>
      <c r="HKY68" s="120"/>
      <c r="HKZ68" s="120"/>
      <c r="HLA68" s="120"/>
      <c r="HLB68" s="120"/>
      <c r="HLC68" s="120"/>
      <c r="HLD68" s="120"/>
      <c r="HLE68" s="120"/>
      <c r="HLF68" s="120"/>
      <c r="HLG68" s="120"/>
      <c r="HLH68" s="120"/>
      <c r="HLI68" s="120"/>
      <c r="HLJ68" s="120"/>
      <c r="HLK68" s="120"/>
      <c r="HLL68" s="120"/>
      <c r="HLM68" s="120"/>
      <c r="HLN68" s="120"/>
      <c r="HLO68" s="120"/>
      <c r="HLP68" s="120"/>
      <c r="HLQ68" s="120"/>
      <c r="HLR68" s="120"/>
      <c r="HLS68" s="120"/>
      <c r="HLT68" s="120"/>
      <c r="HLU68" s="120"/>
      <c r="HLV68" s="120"/>
      <c r="HLW68" s="120"/>
      <c r="HLX68" s="120"/>
      <c r="HLY68" s="120"/>
      <c r="HLZ68" s="120"/>
      <c r="HMA68" s="120"/>
      <c r="HMB68" s="120"/>
      <c r="HMC68" s="120"/>
      <c r="HMD68" s="120"/>
      <c r="HME68" s="120"/>
      <c r="HMF68" s="120"/>
      <c r="HMG68" s="120"/>
      <c r="HMH68" s="120"/>
      <c r="HMI68" s="120"/>
      <c r="HMJ68" s="120"/>
      <c r="HMK68" s="120"/>
      <c r="HML68" s="120"/>
      <c r="HMM68" s="120"/>
      <c r="HMN68" s="120"/>
      <c r="HMO68" s="120"/>
      <c r="HMP68" s="120"/>
      <c r="HMQ68" s="120"/>
      <c r="HMR68" s="120"/>
      <c r="HMS68" s="120"/>
      <c r="HMT68" s="120"/>
      <c r="HMU68" s="120"/>
      <c r="HMV68" s="120"/>
      <c r="HMW68" s="120"/>
      <c r="HMX68" s="120"/>
      <c r="HMY68" s="120"/>
      <c r="HMZ68" s="120"/>
      <c r="HNA68" s="120"/>
      <c r="HNB68" s="120"/>
      <c r="HNC68" s="120"/>
      <c r="HND68" s="120"/>
      <c r="HNE68" s="120"/>
      <c r="HNF68" s="120"/>
      <c r="HNG68" s="120"/>
      <c r="HNH68" s="120"/>
      <c r="HNI68" s="120"/>
      <c r="HNJ68" s="120"/>
      <c r="HNK68" s="120"/>
      <c r="HNL68" s="120"/>
      <c r="HNM68" s="120"/>
      <c r="HNN68" s="120"/>
      <c r="HNO68" s="120"/>
      <c r="HNP68" s="120"/>
      <c r="HNQ68" s="120"/>
      <c r="HNR68" s="120"/>
      <c r="HNS68" s="120"/>
      <c r="HNT68" s="120"/>
      <c r="HNU68" s="120"/>
      <c r="HNV68" s="120"/>
      <c r="HNW68" s="120"/>
      <c r="HNX68" s="120"/>
      <c r="HNY68" s="120"/>
      <c r="HNZ68" s="120"/>
      <c r="HOA68" s="120"/>
      <c r="HOB68" s="120"/>
      <c r="HOC68" s="120"/>
      <c r="HOD68" s="120"/>
      <c r="HOE68" s="120"/>
      <c r="HOF68" s="120"/>
      <c r="HOG68" s="120"/>
      <c r="HOH68" s="120"/>
      <c r="HOI68" s="120"/>
      <c r="HOJ68" s="120"/>
      <c r="HOK68" s="120"/>
      <c r="HOL68" s="120"/>
      <c r="HOM68" s="120"/>
      <c r="HON68" s="120"/>
      <c r="HOO68" s="120"/>
      <c r="HOP68" s="120"/>
      <c r="HOQ68" s="120"/>
      <c r="HOR68" s="120"/>
      <c r="HOS68" s="120"/>
      <c r="HOT68" s="120"/>
      <c r="HOU68" s="120"/>
      <c r="HOV68" s="120"/>
      <c r="HOW68" s="120"/>
      <c r="HOX68" s="120"/>
      <c r="HOY68" s="120"/>
      <c r="HOZ68" s="120"/>
      <c r="HPA68" s="120"/>
      <c r="HPB68" s="120"/>
      <c r="HPC68" s="120"/>
      <c r="HPD68" s="120"/>
      <c r="HPE68" s="120"/>
      <c r="HPF68" s="120"/>
      <c r="HPG68" s="120"/>
      <c r="HPH68" s="120"/>
      <c r="HPI68" s="120"/>
      <c r="HPJ68" s="120"/>
      <c r="HPK68" s="120"/>
      <c r="HPL68" s="120"/>
      <c r="HPM68" s="120"/>
      <c r="HPN68" s="120"/>
      <c r="HPO68" s="120"/>
      <c r="HPP68" s="120"/>
      <c r="HPQ68" s="120"/>
      <c r="HPR68" s="120"/>
      <c r="HPS68" s="120"/>
      <c r="HPT68" s="120"/>
      <c r="HPU68" s="120"/>
      <c r="HPV68" s="120"/>
      <c r="HPW68" s="120"/>
      <c r="HPX68" s="120"/>
      <c r="HPY68" s="120"/>
      <c r="HPZ68" s="120"/>
      <c r="HQA68" s="120"/>
      <c r="HQB68" s="120"/>
      <c r="HQC68" s="120"/>
      <c r="HQD68" s="120"/>
      <c r="HQE68" s="120"/>
      <c r="HQF68" s="120"/>
      <c r="HQG68" s="120"/>
      <c r="HQH68" s="120"/>
      <c r="HQI68" s="120"/>
      <c r="HQJ68" s="120"/>
      <c r="HQK68" s="120"/>
      <c r="HQL68" s="120"/>
      <c r="HQM68" s="120"/>
      <c r="HQN68" s="120"/>
      <c r="HQO68" s="120"/>
      <c r="HQP68" s="120"/>
      <c r="HQQ68" s="120"/>
      <c r="HQR68" s="120"/>
      <c r="HQS68" s="120"/>
      <c r="HQT68" s="120"/>
      <c r="HQU68" s="120"/>
      <c r="HQV68" s="120"/>
      <c r="HQW68" s="120"/>
      <c r="HQX68" s="120"/>
      <c r="HQY68" s="120"/>
      <c r="HQZ68" s="120"/>
      <c r="HRA68" s="120"/>
      <c r="HRB68" s="120"/>
      <c r="HRC68" s="120"/>
      <c r="HRD68" s="120"/>
      <c r="HRE68" s="120"/>
      <c r="HRF68" s="120"/>
      <c r="HRG68" s="120"/>
      <c r="HRH68" s="120"/>
      <c r="HRI68" s="120"/>
      <c r="HRJ68" s="120"/>
      <c r="HRK68" s="120"/>
      <c r="HRL68" s="120"/>
      <c r="HRM68" s="120"/>
      <c r="HRN68" s="120"/>
      <c r="HRO68" s="120"/>
      <c r="HRP68" s="120"/>
      <c r="HRQ68" s="120"/>
      <c r="HRR68" s="120"/>
      <c r="HRS68" s="120"/>
      <c r="HRT68" s="120"/>
      <c r="HRU68" s="120"/>
      <c r="HRV68" s="120"/>
      <c r="HRW68" s="120"/>
      <c r="HRX68" s="120"/>
      <c r="HRY68" s="120"/>
      <c r="HRZ68" s="120"/>
      <c r="HSA68" s="120"/>
      <c r="HSB68" s="120"/>
      <c r="HSC68" s="120"/>
      <c r="HSD68" s="120"/>
      <c r="HSE68" s="120"/>
      <c r="HSF68" s="120"/>
      <c r="HSG68" s="120"/>
      <c r="HSH68" s="120"/>
      <c r="HSI68" s="120"/>
      <c r="HSJ68" s="120"/>
      <c r="HSK68" s="120"/>
      <c r="HSL68" s="120"/>
      <c r="HSM68" s="120"/>
      <c r="HSN68" s="120"/>
      <c r="HSO68" s="120"/>
      <c r="HSP68" s="120"/>
      <c r="HSQ68" s="120"/>
      <c r="HSR68" s="120"/>
      <c r="HSS68" s="120"/>
      <c r="HST68" s="120"/>
      <c r="HSU68" s="120"/>
      <c r="HSV68" s="120"/>
      <c r="HSW68" s="120"/>
      <c r="HSX68" s="120"/>
      <c r="HSY68" s="120"/>
      <c r="HSZ68" s="120"/>
      <c r="HTA68" s="120"/>
      <c r="HTB68" s="120"/>
      <c r="HTC68" s="120"/>
      <c r="HTD68" s="120"/>
      <c r="HTE68" s="120"/>
      <c r="HTF68" s="120"/>
      <c r="HTG68" s="120"/>
      <c r="HTH68" s="120"/>
      <c r="HTI68" s="120"/>
      <c r="HTJ68" s="120"/>
      <c r="HTK68" s="120"/>
      <c r="HTL68" s="120"/>
      <c r="HTM68" s="120"/>
      <c r="HTN68" s="120"/>
      <c r="HTO68" s="120"/>
      <c r="HTP68" s="120"/>
      <c r="HTQ68" s="120"/>
      <c r="HTR68" s="120"/>
      <c r="HTS68" s="120"/>
      <c r="HTT68" s="120"/>
      <c r="HTU68" s="120"/>
      <c r="HTV68" s="120"/>
      <c r="HTW68" s="120"/>
      <c r="HTX68" s="120"/>
      <c r="HTY68" s="120"/>
      <c r="HTZ68" s="120"/>
      <c r="HUA68" s="120"/>
      <c r="HUB68" s="120"/>
      <c r="HUC68" s="120"/>
      <c r="HUD68" s="120"/>
      <c r="HUE68" s="120"/>
      <c r="HUF68" s="120"/>
      <c r="HUG68" s="120"/>
      <c r="HUH68" s="120"/>
      <c r="HUI68" s="120"/>
      <c r="HUJ68" s="120"/>
      <c r="HUK68" s="120"/>
      <c r="HUL68" s="120"/>
      <c r="HUM68" s="120"/>
      <c r="HUN68" s="120"/>
      <c r="HUO68" s="120"/>
      <c r="HUP68" s="120"/>
      <c r="HUQ68" s="120"/>
      <c r="HUR68" s="120"/>
      <c r="HUS68" s="120"/>
      <c r="HUT68" s="120"/>
      <c r="HUU68" s="120"/>
      <c r="HUV68" s="120"/>
      <c r="HUW68" s="120"/>
      <c r="HUX68" s="120"/>
      <c r="HUY68" s="120"/>
      <c r="HUZ68" s="120"/>
      <c r="HVA68" s="120"/>
      <c r="HVB68" s="120"/>
      <c r="HVC68" s="120"/>
      <c r="HVD68" s="120"/>
      <c r="HVE68" s="120"/>
      <c r="HVF68" s="120"/>
      <c r="HVG68" s="120"/>
      <c r="HVH68" s="120"/>
      <c r="HVI68" s="120"/>
      <c r="HVJ68" s="120"/>
      <c r="HVK68" s="120"/>
      <c r="HVL68" s="120"/>
      <c r="HVM68" s="120"/>
      <c r="HVN68" s="120"/>
      <c r="HVO68" s="120"/>
      <c r="HVP68" s="120"/>
      <c r="HVQ68" s="120"/>
      <c r="HVR68" s="120"/>
      <c r="HVS68" s="120"/>
      <c r="HVT68" s="120"/>
      <c r="HVU68" s="120"/>
      <c r="HVV68" s="120"/>
      <c r="HVW68" s="120"/>
      <c r="HVX68" s="120"/>
      <c r="HVY68" s="120"/>
      <c r="HVZ68" s="120"/>
      <c r="HWA68" s="120"/>
      <c r="HWB68" s="120"/>
      <c r="HWC68" s="120"/>
      <c r="HWD68" s="120"/>
      <c r="HWE68" s="120"/>
      <c r="HWF68" s="120"/>
      <c r="HWG68" s="120"/>
      <c r="HWH68" s="120"/>
      <c r="HWI68" s="120"/>
      <c r="HWJ68" s="120"/>
      <c r="HWK68" s="120"/>
      <c r="HWL68" s="120"/>
      <c r="HWM68" s="120"/>
      <c r="HWN68" s="120"/>
      <c r="HWO68" s="120"/>
      <c r="HWP68" s="120"/>
      <c r="HWQ68" s="120"/>
      <c r="HWR68" s="120"/>
      <c r="HWS68" s="120"/>
      <c r="HWT68" s="120"/>
      <c r="HWU68" s="120"/>
      <c r="HWV68" s="120"/>
      <c r="HWW68" s="120"/>
      <c r="HWX68" s="120"/>
      <c r="HWY68" s="120"/>
      <c r="HWZ68" s="120"/>
      <c r="HXA68" s="120"/>
      <c r="HXB68" s="120"/>
      <c r="HXC68" s="120"/>
      <c r="HXD68" s="120"/>
      <c r="HXE68" s="120"/>
      <c r="HXF68" s="120"/>
      <c r="HXG68" s="120"/>
      <c r="HXH68" s="120"/>
      <c r="HXI68" s="120"/>
      <c r="HXJ68" s="120"/>
      <c r="HXK68" s="120"/>
      <c r="HXL68" s="120"/>
      <c r="HXM68" s="120"/>
      <c r="HXN68" s="120"/>
      <c r="HXO68" s="120"/>
      <c r="HXP68" s="120"/>
      <c r="HXQ68" s="120"/>
      <c r="HXR68" s="120"/>
      <c r="HXS68" s="120"/>
      <c r="HXT68" s="120"/>
      <c r="HXU68" s="120"/>
      <c r="HXV68" s="120"/>
      <c r="HXW68" s="120"/>
      <c r="HXX68" s="120"/>
      <c r="HXY68" s="120"/>
      <c r="HXZ68" s="120"/>
      <c r="HYA68" s="120"/>
      <c r="HYB68" s="120"/>
      <c r="HYC68" s="120"/>
      <c r="HYD68" s="120"/>
      <c r="HYE68" s="120"/>
      <c r="HYF68" s="120"/>
      <c r="HYG68" s="120"/>
      <c r="HYH68" s="120"/>
      <c r="HYI68" s="120"/>
      <c r="HYJ68" s="120"/>
      <c r="HYK68" s="120"/>
      <c r="HYL68" s="120"/>
      <c r="HYM68" s="120"/>
      <c r="HYN68" s="120"/>
      <c r="HYO68" s="120"/>
      <c r="HYP68" s="120"/>
      <c r="HYQ68" s="120"/>
      <c r="HYR68" s="120"/>
      <c r="HYS68" s="120"/>
      <c r="HYT68" s="120"/>
      <c r="HYU68" s="120"/>
      <c r="HYV68" s="120"/>
      <c r="HYW68" s="120"/>
      <c r="HYX68" s="120"/>
      <c r="HYY68" s="120"/>
      <c r="HYZ68" s="120"/>
      <c r="HZA68" s="120"/>
      <c r="HZB68" s="120"/>
      <c r="HZC68" s="120"/>
      <c r="HZD68" s="120"/>
      <c r="HZE68" s="120"/>
      <c r="HZF68" s="120"/>
      <c r="HZG68" s="120"/>
      <c r="HZH68" s="120"/>
      <c r="HZI68" s="120"/>
      <c r="HZJ68" s="120"/>
      <c r="HZK68" s="120"/>
      <c r="HZL68" s="120"/>
      <c r="HZM68" s="120"/>
      <c r="HZN68" s="120"/>
      <c r="HZO68" s="120"/>
      <c r="HZP68" s="120"/>
      <c r="HZQ68" s="120"/>
      <c r="HZR68" s="120"/>
      <c r="HZS68" s="120"/>
      <c r="HZT68" s="120"/>
      <c r="HZU68" s="120"/>
      <c r="HZV68" s="120"/>
      <c r="HZW68" s="120"/>
      <c r="HZX68" s="120"/>
      <c r="HZY68" s="120"/>
      <c r="HZZ68" s="120"/>
      <c r="IAA68" s="120"/>
      <c r="IAB68" s="120"/>
      <c r="IAC68" s="120"/>
      <c r="IAD68" s="120"/>
      <c r="IAE68" s="120"/>
      <c r="IAF68" s="120"/>
      <c r="IAG68" s="120"/>
      <c r="IAH68" s="120"/>
      <c r="IAI68" s="120"/>
      <c r="IAJ68" s="120"/>
      <c r="IAK68" s="120"/>
      <c r="IAL68" s="120"/>
      <c r="IAM68" s="120"/>
      <c r="IAN68" s="120"/>
      <c r="IAO68" s="120"/>
      <c r="IAP68" s="120"/>
      <c r="IAQ68" s="120"/>
      <c r="IAR68" s="120"/>
      <c r="IAS68" s="120"/>
      <c r="IAT68" s="120"/>
      <c r="IAU68" s="120"/>
      <c r="IAV68" s="120"/>
      <c r="IAW68" s="120"/>
      <c r="IAX68" s="120"/>
      <c r="IAY68" s="120"/>
      <c r="IAZ68" s="120"/>
      <c r="IBA68" s="120"/>
      <c r="IBB68" s="120"/>
      <c r="IBC68" s="120"/>
      <c r="IBD68" s="120"/>
      <c r="IBE68" s="120"/>
      <c r="IBF68" s="120"/>
      <c r="IBG68" s="120"/>
      <c r="IBH68" s="120"/>
      <c r="IBI68" s="120"/>
      <c r="IBJ68" s="120"/>
      <c r="IBK68" s="120"/>
      <c r="IBL68" s="120"/>
      <c r="IBM68" s="120"/>
      <c r="IBN68" s="120"/>
      <c r="IBO68" s="120"/>
      <c r="IBP68" s="120"/>
      <c r="IBQ68" s="120"/>
      <c r="IBR68" s="120"/>
      <c r="IBS68" s="120"/>
      <c r="IBT68" s="120"/>
      <c r="IBU68" s="120"/>
      <c r="IBV68" s="120"/>
      <c r="IBW68" s="120"/>
      <c r="IBX68" s="120"/>
      <c r="IBY68" s="120"/>
      <c r="IBZ68" s="120"/>
      <c r="ICA68" s="120"/>
      <c r="ICB68" s="120"/>
      <c r="ICC68" s="120"/>
      <c r="ICD68" s="120"/>
      <c r="ICE68" s="120"/>
      <c r="ICF68" s="120"/>
      <c r="ICG68" s="120"/>
      <c r="ICH68" s="120"/>
      <c r="ICI68" s="120"/>
      <c r="ICJ68" s="120"/>
      <c r="ICK68" s="120"/>
      <c r="ICL68" s="120"/>
      <c r="ICM68" s="120"/>
      <c r="ICN68" s="120"/>
      <c r="ICO68" s="120"/>
      <c r="ICP68" s="120"/>
      <c r="ICQ68" s="120"/>
      <c r="ICR68" s="120"/>
      <c r="ICS68" s="120"/>
      <c r="ICT68" s="120"/>
      <c r="ICU68" s="120"/>
      <c r="ICV68" s="120"/>
      <c r="ICW68" s="120"/>
      <c r="ICX68" s="120"/>
      <c r="ICY68" s="120"/>
      <c r="ICZ68" s="120"/>
      <c r="IDA68" s="120"/>
      <c r="IDB68" s="120"/>
      <c r="IDC68" s="120"/>
      <c r="IDD68" s="120"/>
      <c r="IDE68" s="120"/>
      <c r="IDF68" s="120"/>
      <c r="IDG68" s="120"/>
      <c r="IDH68" s="120"/>
      <c r="IDI68" s="120"/>
      <c r="IDJ68" s="120"/>
      <c r="IDK68" s="120"/>
      <c r="IDL68" s="120"/>
      <c r="IDM68" s="120"/>
      <c r="IDN68" s="120"/>
      <c r="IDO68" s="120"/>
      <c r="IDP68" s="120"/>
      <c r="IDQ68" s="120"/>
      <c r="IDR68" s="120"/>
      <c r="IDS68" s="120"/>
      <c r="IDT68" s="120"/>
      <c r="IDU68" s="120"/>
      <c r="IDV68" s="120"/>
      <c r="IDW68" s="120"/>
      <c r="IDX68" s="120"/>
      <c r="IDY68" s="120"/>
      <c r="IDZ68" s="120"/>
      <c r="IEA68" s="120"/>
      <c r="IEB68" s="120"/>
      <c r="IEC68" s="120"/>
      <c r="IED68" s="120"/>
      <c r="IEE68" s="120"/>
      <c r="IEF68" s="120"/>
      <c r="IEG68" s="120"/>
      <c r="IEH68" s="120"/>
      <c r="IEI68" s="120"/>
      <c r="IEJ68" s="120"/>
      <c r="IEK68" s="120"/>
      <c r="IEL68" s="120"/>
      <c r="IEM68" s="120"/>
      <c r="IEN68" s="120"/>
      <c r="IEO68" s="120"/>
      <c r="IEP68" s="120"/>
      <c r="IEQ68" s="120"/>
      <c r="IER68" s="120"/>
      <c r="IES68" s="120"/>
      <c r="IET68" s="120"/>
      <c r="IEU68" s="120"/>
      <c r="IEV68" s="120"/>
      <c r="IEW68" s="120"/>
      <c r="IEX68" s="120"/>
      <c r="IEY68" s="120"/>
      <c r="IEZ68" s="120"/>
      <c r="IFA68" s="120"/>
      <c r="IFB68" s="120"/>
      <c r="IFC68" s="120"/>
      <c r="IFD68" s="120"/>
      <c r="IFE68" s="120"/>
      <c r="IFF68" s="120"/>
      <c r="IFG68" s="120"/>
      <c r="IFH68" s="120"/>
      <c r="IFI68" s="120"/>
      <c r="IFJ68" s="120"/>
      <c r="IFK68" s="120"/>
      <c r="IFL68" s="120"/>
      <c r="IFM68" s="120"/>
      <c r="IFN68" s="120"/>
      <c r="IFO68" s="120"/>
      <c r="IFP68" s="120"/>
      <c r="IFQ68" s="120"/>
      <c r="IFR68" s="120"/>
      <c r="IFS68" s="120"/>
      <c r="IFT68" s="120"/>
      <c r="IFU68" s="120"/>
      <c r="IFV68" s="120"/>
      <c r="IFW68" s="120"/>
      <c r="IFX68" s="120"/>
      <c r="IFY68" s="120"/>
      <c r="IFZ68" s="120"/>
      <c r="IGA68" s="120"/>
      <c r="IGB68" s="120"/>
      <c r="IGC68" s="120"/>
      <c r="IGD68" s="120"/>
      <c r="IGE68" s="120"/>
      <c r="IGF68" s="120"/>
      <c r="IGG68" s="120"/>
      <c r="IGH68" s="120"/>
      <c r="IGI68" s="120"/>
      <c r="IGJ68" s="120"/>
      <c r="IGK68" s="120"/>
      <c r="IGL68" s="120"/>
      <c r="IGM68" s="120"/>
      <c r="IGN68" s="120"/>
      <c r="IGO68" s="120"/>
      <c r="IGP68" s="120"/>
      <c r="IGQ68" s="120"/>
      <c r="IGR68" s="120"/>
      <c r="IGS68" s="120"/>
      <c r="IGT68" s="120"/>
      <c r="IGU68" s="120"/>
      <c r="IGV68" s="120"/>
      <c r="IGW68" s="120"/>
      <c r="IGX68" s="120"/>
      <c r="IGY68" s="120"/>
      <c r="IGZ68" s="120"/>
      <c r="IHA68" s="120"/>
      <c r="IHB68" s="120"/>
      <c r="IHC68" s="120"/>
      <c r="IHD68" s="120"/>
      <c r="IHE68" s="120"/>
      <c r="IHF68" s="120"/>
      <c r="IHG68" s="120"/>
      <c r="IHH68" s="120"/>
      <c r="IHI68" s="120"/>
      <c r="IHJ68" s="120"/>
      <c r="IHK68" s="120"/>
      <c r="IHL68" s="120"/>
      <c r="IHM68" s="120"/>
      <c r="IHN68" s="120"/>
      <c r="IHO68" s="120"/>
      <c r="IHP68" s="120"/>
      <c r="IHQ68" s="120"/>
      <c r="IHR68" s="120"/>
      <c r="IHS68" s="120"/>
      <c r="IHT68" s="120"/>
      <c r="IHU68" s="120"/>
      <c r="IHV68" s="120"/>
      <c r="IHW68" s="120"/>
      <c r="IHX68" s="120"/>
      <c r="IHY68" s="120"/>
      <c r="IHZ68" s="120"/>
      <c r="IIA68" s="120"/>
      <c r="IIB68" s="120"/>
      <c r="IIC68" s="120"/>
      <c r="IID68" s="120"/>
      <c r="IIE68" s="120"/>
      <c r="IIF68" s="120"/>
      <c r="IIG68" s="120"/>
      <c r="IIH68" s="120"/>
      <c r="III68" s="120"/>
      <c r="IIJ68" s="120"/>
      <c r="IIK68" s="120"/>
      <c r="IIL68" s="120"/>
      <c r="IIM68" s="120"/>
      <c r="IIN68" s="120"/>
      <c r="IIO68" s="120"/>
      <c r="IIP68" s="120"/>
      <c r="IIQ68" s="120"/>
      <c r="IIR68" s="120"/>
      <c r="IIS68" s="120"/>
      <c r="IIT68" s="120"/>
      <c r="IIU68" s="120"/>
      <c r="IIV68" s="120"/>
      <c r="IIW68" s="120"/>
      <c r="IIX68" s="120"/>
      <c r="IIY68" s="120"/>
      <c r="IIZ68" s="120"/>
      <c r="IJA68" s="120"/>
      <c r="IJB68" s="120"/>
      <c r="IJC68" s="120"/>
      <c r="IJD68" s="120"/>
      <c r="IJE68" s="120"/>
      <c r="IJF68" s="120"/>
      <c r="IJG68" s="120"/>
      <c r="IJH68" s="120"/>
      <c r="IJI68" s="120"/>
      <c r="IJJ68" s="120"/>
      <c r="IJK68" s="120"/>
      <c r="IJL68" s="120"/>
      <c r="IJM68" s="120"/>
      <c r="IJN68" s="120"/>
      <c r="IJO68" s="120"/>
      <c r="IJP68" s="120"/>
      <c r="IJQ68" s="120"/>
      <c r="IJR68" s="120"/>
      <c r="IJS68" s="120"/>
      <c r="IJT68" s="120"/>
      <c r="IJU68" s="120"/>
      <c r="IJV68" s="120"/>
      <c r="IJW68" s="120"/>
      <c r="IJX68" s="120"/>
      <c r="IJY68" s="120"/>
      <c r="IJZ68" s="120"/>
      <c r="IKA68" s="120"/>
      <c r="IKB68" s="120"/>
      <c r="IKC68" s="120"/>
      <c r="IKD68" s="120"/>
      <c r="IKE68" s="120"/>
      <c r="IKF68" s="120"/>
      <c r="IKG68" s="120"/>
      <c r="IKH68" s="120"/>
      <c r="IKI68" s="120"/>
      <c r="IKJ68" s="120"/>
      <c r="IKK68" s="120"/>
      <c r="IKL68" s="120"/>
      <c r="IKM68" s="120"/>
      <c r="IKN68" s="120"/>
      <c r="IKO68" s="120"/>
      <c r="IKP68" s="120"/>
      <c r="IKQ68" s="120"/>
      <c r="IKR68" s="120"/>
      <c r="IKS68" s="120"/>
      <c r="IKT68" s="120"/>
      <c r="IKU68" s="120"/>
      <c r="IKV68" s="120"/>
      <c r="IKW68" s="120"/>
      <c r="IKX68" s="120"/>
      <c r="IKY68" s="120"/>
      <c r="IKZ68" s="120"/>
      <c r="ILA68" s="120"/>
      <c r="ILB68" s="120"/>
      <c r="ILC68" s="120"/>
      <c r="ILD68" s="120"/>
      <c r="ILE68" s="120"/>
      <c r="ILF68" s="120"/>
      <c r="ILG68" s="120"/>
      <c r="ILH68" s="120"/>
      <c r="ILI68" s="120"/>
      <c r="ILJ68" s="120"/>
      <c r="ILK68" s="120"/>
      <c r="ILL68" s="120"/>
      <c r="ILM68" s="120"/>
      <c r="ILN68" s="120"/>
      <c r="ILO68" s="120"/>
      <c r="ILP68" s="120"/>
      <c r="ILQ68" s="120"/>
      <c r="ILR68" s="120"/>
      <c r="ILS68" s="120"/>
      <c r="ILT68" s="120"/>
      <c r="ILU68" s="120"/>
      <c r="ILV68" s="120"/>
      <c r="ILW68" s="120"/>
      <c r="ILX68" s="120"/>
      <c r="ILY68" s="120"/>
      <c r="ILZ68" s="120"/>
      <c r="IMA68" s="120"/>
      <c r="IMB68" s="120"/>
      <c r="IMC68" s="120"/>
      <c r="IMD68" s="120"/>
      <c r="IME68" s="120"/>
      <c r="IMF68" s="120"/>
      <c r="IMG68" s="120"/>
      <c r="IMH68" s="120"/>
      <c r="IMI68" s="120"/>
      <c r="IMJ68" s="120"/>
      <c r="IMK68" s="120"/>
      <c r="IML68" s="120"/>
      <c r="IMM68" s="120"/>
      <c r="IMN68" s="120"/>
      <c r="IMO68" s="120"/>
      <c r="IMP68" s="120"/>
      <c r="IMQ68" s="120"/>
      <c r="IMR68" s="120"/>
      <c r="IMS68" s="120"/>
      <c r="IMT68" s="120"/>
      <c r="IMU68" s="120"/>
      <c r="IMV68" s="120"/>
      <c r="IMW68" s="120"/>
      <c r="IMX68" s="120"/>
      <c r="IMY68" s="120"/>
      <c r="IMZ68" s="120"/>
      <c r="INA68" s="120"/>
      <c r="INB68" s="120"/>
      <c r="INC68" s="120"/>
      <c r="IND68" s="120"/>
      <c r="INE68" s="120"/>
      <c r="INF68" s="120"/>
      <c r="ING68" s="120"/>
      <c r="INH68" s="120"/>
      <c r="INI68" s="120"/>
      <c r="INJ68" s="120"/>
      <c r="INK68" s="120"/>
      <c r="INL68" s="120"/>
      <c r="INM68" s="120"/>
      <c r="INN68" s="120"/>
      <c r="INO68" s="120"/>
      <c r="INP68" s="120"/>
      <c r="INQ68" s="120"/>
      <c r="INR68" s="120"/>
      <c r="INS68" s="120"/>
      <c r="INT68" s="120"/>
      <c r="INU68" s="120"/>
      <c r="INV68" s="120"/>
      <c r="INW68" s="120"/>
      <c r="INX68" s="120"/>
      <c r="INY68" s="120"/>
      <c r="INZ68" s="120"/>
      <c r="IOA68" s="120"/>
      <c r="IOB68" s="120"/>
      <c r="IOC68" s="120"/>
      <c r="IOD68" s="120"/>
      <c r="IOE68" s="120"/>
      <c r="IOF68" s="120"/>
      <c r="IOG68" s="120"/>
      <c r="IOH68" s="120"/>
      <c r="IOI68" s="120"/>
      <c r="IOJ68" s="120"/>
      <c r="IOK68" s="120"/>
      <c r="IOL68" s="120"/>
      <c r="IOM68" s="120"/>
      <c r="ION68" s="120"/>
      <c r="IOO68" s="120"/>
      <c r="IOP68" s="120"/>
      <c r="IOQ68" s="120"/>
      <c r="IOR68" s="120"/>
      <c r="IOS68" s="120"/>
      <c r="IOT68" s="120"/>
      <c r="IOU68" s="120"/>
      <c r="IOV68" s="120"/>
      <c r="IOW68" s="120"/>
      <c r="IOX68" s="120"/>
      <c r="IOY68" s="120"/>
      <c r="IOZ68" s="120"/>
      <c r="IPA68" s="120"/>
      <c r="IPB68" s="120"/>
      <c r="IPC68" s="120"/>
      <c r="IPD68" s="120"/>
      <c r="IPE68" s="120"/>
      <c r="IPF68" s="120"/>
      <c r="IPG68" s="120"/>
      <c r="IPH68" s="120"/>
      <c r="IPI68" s="120"/>
      <c r="IPJ68" s="120"/>
      <c r="IPK68" s="120"/>
      <c r="IPL68" s="120"/>
      <c r="IPM68" s="120"/>
      <c r="IPN68" s="120"/>
      <c r="IPO68" s="120"/>
      <c r="IPP68" s="120"/>
      <c r="IPQ68" s="120"/>
      <c r="IPR68" s="120"/>
      <c r="IPS68" s="120"/>
      <c r="IPT68" s="120"/>
      <c r="IPU68" s="120"/>
      <c r="IPV68" s="120"/>
      <c r="IPW68" s="120"/>
      <c r="IPX68" s="120"/>
      <c r="IPY68" s="120"/>
      <c r="IPZ68" s="120"/>
      <c r="IQA68" s="120"/>
      <c r="IQB68" s="120"/>
      <c r="IQC68" s="120"/>
      <c r="IQD68" s="120"/>
      <c r="IQE68" s="120"/>
      <c r="IQF68" s="120"/>
      <c r="IQG68" s="120"/>
      <c r="IQH68" s="120"/>
      <c r="IQI68" s="120"/>
      <c r="IQJ68" s="120"/>
      <c r="IQK68" s="120"/>
      <c r="IQL68" s="120"/>
      <c r="IQM68" s="120"/>
      <c r="IQN68" s="120"/>
      <c r="IQO68" s="120"/>
      <c r="IQP68" s="120"/>
      <c r="IQQ68" s="120"/>
      <c r="IQR68" s="120"/>
      <c r="IQS68" s="120"/>
      <c r="IQT68" s="120"/>
      <c r="IQU68" s="120"/>
      <c r="IQV68" s="120"/>
      <c r="IQW68" s="120"/>
      <c r="IQX68" s="120"/>
      <c r="IQY68" s="120"/>
      <c r="IQZ68" s="120"/>
      <c r="IRA68" s="120"/>
      <c r="IRB68" s="120"/>
      <c r="IRC68" s="120"/>
      <c r="IRD68" s="120"/>
      <c r="IRE68" s="120"/>
      <c r="IRF68" s="120"/>
      <c r="IRG68" s="120"/>
      <c r="IRH68" s="120"/>
      <c r="IRI68" s="120"/>
      <c r="IRJ68" s="120"/>
      <c r="IRK68" s="120"/>
      <c r="IRL68" s="120"/>
      <c r="IRM68" s="120"/>
      <c r="IRN68" s="120"/>
      <c r="IRO68" s="120"/>
      <c r="IRP68" s="120"/>
      <c r="IRQ68" s="120"/>
      <c r="IRR68" s="120"/>
      <c r="IRS68" s="120"/>
      <c r="IRT68" s="120"/>
      <c r="IRU68" s="120"/>
      <c r="IRV68" s="120"/>
      <c r="IRW68" s="120"/>
      <c r="IRX68" s="120"/>
      <c r="IRY68" s="120"/>
      <c r="IRZ68" s="120"/>
      <c r="ISA68" s="120"/>
      <c r="ISB68" s="120"/>
      <c r="ISC68" s="120"/>
      <c r="ISD68" s="120"/>
      <c r="ISE68" s="120"/>
      <c r="ISF68" s="120"/>
      <c r="ISG68" s="120"/>
      <c r="ISH68" s="120"/>
      <c r="ISI68" s="120"/>
      <c r="ISJ68" s="120"/>
      <c r="ISK68" s="120"/>
      <c r="ISL68" s="120"/>
      <c r="ISM68" s="120"/>
      <c r="ISN68" s="120"/>
      <c r="ISO68" s="120"/>
      <c r="ISP68" s="120"/>
      <c r="ISQ68" s="120"/>
      <c r="ISR68" s="120"/>
      <c r="ISS68" s="120"/>
      <c r="IST68" s="120"/>
      <c r="ISU68" s="120"/>
      <c r="ISV68" s="120"/>
      <c r="ISW68" s="120"/>
      <c r="ISX68" s="120"/>
      <c r="ISY68" s="120"/>
      <c r="ISZ68" s="120"/>
      <c r="ITA68" s="120"/>
      <c r="ITB68" s="120"/>
      <c r="ITC68" s="120"/>
      <c r="ITD68" s="120"/>
      <c r="ITE68" s="120"/>
      <c r="ITF68" s="120"/>
      <c r="ITG68" s="120"/>
      <c r="ITH68" s="120"/>
      <c r="ITI68" s="120"/>
      <c r="ITJ68" s="120"/>
      <c r="ITK68" s="120"/>
      <c r="ITL68" s="120"/>
      <c r="ITM68" s="120"/>
      <c r="ITN68" s="120"/>
      <c r="ITO68" s="120"/>
      <c r="ITP68" s="120"/>
      <c r="ITQ68" s="120"/>
      <c r="ITR68" s="120"/>
      <c r="ITS68" s="120"/>
      <c r="ITT68" s="120"/>
      <c r="ITU68" s="120"/>
      <c r="ITV68" s="120"/>
      <c r="ITW68" s="120"/>
      <c r="ITX68" s="120"/>
      <c r="ITY68" s="120"/>
      <c r="ITZ68" s="120"/>
      <c r="IUA68" s="120"/>
      <c r="IUB68" s="120"/>
      <c r="IUC68" s="120"/>
      <c r="IUD68" s="120"/>
      <c r="IUE68" s="120"/>
      <c r="IUF68" s="120"/>
      <c r="IUG68" s="120"/>
      <c r="IUH68" s="120"/>
      <c r="IUI68" s="120"/>
      <c r="IUJ68" s="120"/>
      <c r="IUK68" s="120"/>
      <c r="IUL68" s="120"/>
      <c r="IUM68" s="120"/>
      <c r="IUN68" s="120"/>
      <c r="IUO68" s="120"/>
      <c r="IUP68" s="120"/>
      <c r="IUQ68" s="120"/>
      <c r="IUR68" s="120"/>
      <c r="IUS68" s="120"/>
      <c r="IUT68" s="120"/>
      <c r="IUU68" s="120"/>
      <c r="IUV68" s="120"/>
      <c r="IUW68" s="120"/>
      <c r="IUX68" s="120"/>
      <c r="IUY68" s="120"/>
      <c r="IUZ68" s="120"/>
      <c r="IVA68" s="120"/>
      <c r="IVB68" s="120"/>
      <c r="IVC68" s="120"/>
      <c r="IVD68" s="120"/>
      <c r="IVE68" s="120"/>
      <c r="IVF68" s="120"/>
      <c r="IVG68" s="120"/>
      <c r="IVH68" s="120"/>
      <c r="IVI68" s="120"/>
      <c r="IVJ68" s="120"/>
      <c r="IVK68" s="120"/>
      <c r="IVL68" s="120"/>
      <c r="IVM68" s="120"/>
      <c r="IVN68" s="120"/>
      <c r="IVO68" s="120"/>
      <c r="IVP68" s="120"/>
      <c r="IVQ68" s="120"/>
      <c r="IVR68" s="120"/>
      <c r="IVS68" s="120"/>
      <c r="IVT68" s="120"/>
      <c r="IVU68" s="120"/>
      <c r="IVV68" s="120"/>
      <c r="IVW68" s="120"/>
      <c r="IVX68" s="120"/>
      <c r="IVY68" s="120"/>
      <c r="IVZ68" s="120"/>
      <c r="IWA68" s="120"/>
      <c r="IWB68" s="120"/>
      <c r="IWC68" s="120"/>
      <c r="IWD68" s="120"/>
      <c r="IWE68" s="120"/>
      <c r="IWF68" s="120"/>
      <c r="IWG68" s="120"/>
      <c r="IWH68" s="120"/>
      <c r="IWI68" s="120"/>
      <c r="IWJ68" s="120"/>
      <c r="IWK68" s="120"/>
      <c r="IWL68" s="120"/>
      <c r="IWM68" s="120"/>
      <c r="IWN68" s="120"/>
      <c r="IWO68" s="120"/>
      <c r="IWP68" s="120"/>
      <c r="IWQ68" s="120"/>
      <c r="IWR68" s="120"/>
      <c r="IWS68" s="120"/>
      <c r="IWT68" s="120"/>
      <c r="IWU68" s="120"/>
      <c r="IWV68" s="120"/>
      <c r="IWW68" s="120"/>
      <c r="IWX68" s="120"/>
      <c r="IWY68" s="120"/>
      <c r="IWZ68" s="120"/>
      <c r="IXA68" s="120"/>
      <c r="IXB68" s="120"/>
      <c r="IXC68" s="120"/>
      <c r="IXD68" s="120"/>
      <c r="IXE68" s="120"/>
      <c r="IXF68" s="120"/>
      <c r="IXG68" s="120"/>
      <c r="IXH68" s="120"/>
      <c r="IXI68" s="120"/>
      <c r="IXJ68" s="120"/>
      <c r="IXK68" s="120"/>
      <c r="IXL68" s="120"/>
      <c r="IXM68" s="120"/>
      <c r="IXN68" s="120"/>
      <c r="IXO68" s="120"/>
      <c r="IXP68" s="120"/>
      <c r="IXQ68" s="120"/>
      <c r="IXR68" s="120"/>
      <c r="IXS68" s="120"/>
      <c r="IXT68" s="120"/>
      <c r="IXU68" s="120"/>
      <c r="IXV68" s="120"/>
      <c r="IXW68" s="120"/>
      <c r="IXX68" s="120"/>
      <c r="IXY68" s="120"/>
      <c r="IXZ68" s="120"/>
      <c r="IYA68" s="120"/>
      <c r="IYB68" s="120"/>
      <c r="IYC68" s="120"/>
      <c r="IYD68" s="120"/>
      <c r="IYE68" s="120"/>
      <c r="IYF68" s="120"/>
      <c r="IYG68" s="120"/>
      <c r="IYH68" s="120"/>
      <c r="IYI68" s="120"/>
      <c r="IYJ68" s="120"/>
      <c r="IYK68" s="120"/>
      <c r="IYL68" s="120"/>
      <c r="IYM68" s="120"/>
      <c r="IYN68" s="120"/>
      <c r="IYO68" s="120"/>
      <c r="IYP68" s="120"/>
      <c r="IYQ68" s="120"/>
      <c r="IYR68" s="120"/>
      <c r="IYS68" s="120"/>
      <c r="IYT68" s="120"/>
      <c r="IYU68" s="120"/>
      <c r="IYV68" s="120"/>
      <c r="IYW68" s="120"/>
      <c r="IYX68" s="120"/>
      <c r="IYY68" s="120"/>
      <c r="IYZ68" s="120"/>
      <c r="IZA68" s="120"/>
      <c r="IZB68" s="120"/>
      <c r="IZC68" s="120"/>
      <c r="IZD68" s="120"/>
      <c r="IZE68" s="120"/>
      <c r="IZF68" s="120"/>
      <c r="IZG68" s="120"/>
      <c r="IZH68" s="120"/>
      <c r="IZI68" s="120"/>
      <c r="IZJ68" s="120"/>
      <c r="IZK68" s="120"/>
      <c r="IZL68" s="120"/>
      <c r="IZM68" s="120"/>
      <c r="IZN68" s="120"/>
      <c r="IZO68" s="120"/>
      <c r="IZP68" s="120"/>
      <c r="IZQ68" s="120"/>
      <c r="IZR68" s="120"/>
      <c r="IZS68" s="120"/>
      <c r="IZT68" s="120"/>
      <c r="IZU68" s="120"/>
      <c r="IZV68" s="120"/>
      <c r="IZW68" s="120"/>
      <c r="IZX68" s="120"/>
      <c r="IZY68" s="120"/>
      <c r="IZZ68" s="120"/>
      <c r="JAA68" s="120"/>
      <c r="JAB68" s="120"/>
      <c r="JAC68" s="120"/>
      <c r="JAD68" s="120"/>
      <c r="JAE68" s="120"/>
      <c r="JAF68" s="120"/>
      <c r="JAG68" s="120"/>
      <c r="JAH68" s="120"/>
      <c r="JAI68" s="120"/>
      <c r="JAJ68" s="120"/>
      <c r="JAK68" s="120"/>
      <c r="JAL68" s="120"/>
      <c r="JAM68" s="120"/>
      <c r="JAN68" s="120"/>
      <c r="JAO68" s="120"/>
      <c r="JAP68" s="120"/>
      <c r="JAQ68" s="120"/>
      <c r="JAR68" s="120"/>
      <c r="JAS68" s="120"/>
      <c r="JAT68" s="120"/>
      <c r="JAU68" s="120"/>
      <c r="JAV68" s="120"/>
      <c r="JAW68" s="120"/>
      <c r="JAX68" s="120"/>
      <c r="JAY68" s="120"/>
      <c r="JAZ68" s="120"/>
      <c r="JBA68" s="120"/>
      <c r="JBB68" s="120"/>
      <c r="JBC68" s="120"/>
      <c r="JBD68" s="120"/>
      <c r="JBE68" s="120"/>
      <c r="JBF68" s="120"/>
      <c r="JBG68" s="120"/>
      <c r="JBH68" s="120"/>
      <c r="JBI68" s="120"/>
      <c r="JBJ68" s="120"/>
      <c r="JBK68" s="120"/>
      <c r="JBL68" s="120"/>
      <c r="JBM68" s="120"/>
      <c r="JBN68" s="120"/>
      <c r="JBO68" s="120"/>
      <c r="JBP68" s="120"/>
      <c r="JBQ68" s="120"/>
      <c r="JBR68" s="120"/>
      <c r="JBS68" s="120"/>
      <c r="JBT68" s="120"/>
      <c r="JBU68" s="120"/>
      <c r="JBV68" s="120"/>
      <c r="JBW68" s="120"/>
      <c r="JBX68" s="120"/>
      <c r="JBY68" s="120"/>
      <c r="JBZ68" s="120"/>
      <c r="JCA68" s="120"/>
      <c r="JCB68" s="120"/>
      <c r="JCC68" s="120"/>
      <c r="JCD68" s="120"/>
      <c r="JCE68" s="120"/>
      <c r="JCF68" s="120"/>
      <c r="JCG68" s="120"/>
      <c r="JCH68" s="120"/>
      <c r="JCI68" s="120"/>
      <c r="JCJ68" s="120"/>
      <c r="JCK68" s="120"/>
      <c r="JCL68" s="120"/>
      <c r="JCM68" s="120"/>
      <c r="JCN68" s="120"/>
      <c r="JCO68" s="120"/>
      <c r="JCP68" s="120"/>
      <c r="JCQ68" s="120"/>
      <c r="JCR68" s="120"/>
      <c r="JCS68" s="120"/>
      <c r="JCT68" s="120"/>
      <c r="JCU68" s="120"/>
      <c r="JCV68" s="120"/>
      <c r="JCW68" s="120"/>
      <c r="JCX68" s="120"/>
      <c r="JCY68" s="120"/>
      <c r="JCZ68" s="120"/>
      <c r="JDA68" s="120"/>
      <c r="JDB68" s="120"/>
      <c r="JDC68" s="120"/>
      <c r="JDD68" s="120"/>
      <c r="JDE68" s="120"/>
      <c r="JDF68" s="120"/>
      <c r="JDG68" s="120"/>
      <c r="JDH68" s="120"/>
      <c r="JDI68" s="120"/>
      <c r="JDJ68" s="120"/>
      <c r="JDK68" s="120"/>
      <c r="JDL68" s="120"/>
      <c r="JDM68" s="120"/>
      <c r="JDN68" s="120"/>
      <c r="JDO68" s="120"/>
      <c r="JDP68" s="120"/>
      <c r="JDQ68" s="120"/>
      <c r="JDR68" s="120"/>
      <c r="JDS68" s="120"/>
      <c r="JDT68" s="120"/>
      <c r="JDU68" s="120"/>
      <c r="JDV68" s="120"/>
      <c r="JDW68" s="120"/>
      <c r="JDX68" s="120"/>
      <c r="JDY68" s="120"/>
      <c r="JDZ68" s="120"/>
      <c r="JEA68" s="120"/>
      <c r="JEB68" s="120"/>
      <c r="JEC68" s="120"/>
      <c r="JED68" s="120"/>
      <c r="JEE68" s="120"/>
      <c r="JEF68" s="120"/>
      <c r="JEG68" s="120"/>
      <c r="JEH68" s="120"/>
      <c r="JEI68" s="120"/>
      <c r="JEJ68" s="120"/>
      <c r="JEK68" s="120"/>
      <c r="JEL68" s="120"/>
      <c r="JEM68" s="120"/>
      <c r="JEN68" s="120"/>
      <c r="JEO68" s="120"/>
      <c r="JEP68" s="120"/>
      <c r="JEQ68" s="120"/>
      <c r="JER68" s="120"/>
      <c r="JES68" s="120"/>
      <c r="JET68" s="120"/>
      <c r="JEU68" s="120"/>
      <c r="JEV68" s="120"/>
      <c r="JEW68" s="120"/>
      <c r="JEX68" s="120"/>
      <c r="JEY68" s="120"/>
      <c r="JEZ68" s="120"/>
      <c r="JFA68" s="120"/>
      <c r="JFB68" s="120"/>
      <c r="JFC68" s="120"/>
      <c r="JFD68" s="120"/>
      <c r="JFE68" s="120"/>
      <c r="JFF68" s="120"/>
      <c r="JFG68" s="120"/>
      <c r="JFH68" s="120"/>
      <c r="JFI68" s="120"/>
      <c r="JFJ68" s="120"/>
      <c r="JFK68" s="120"/>
      <c r="JFL68" s="120"/>
      <c r="JFM68" s="120"/>
      <c r="JFN68" s="120"/>
      <c r="JFO68" s="120"/>
      <c r="JFP68" s="120"/>
      <c r="JFQ68" s="120"/>
      <c r="JFR68" s="120"/>
      <c r="JFS68" s="120"/>
      <c r="JFT68" s="120"/>
      <c r="JFU68" s="120"/>
      <c r="JFV68" s="120"/>
      <c r="JFW68" s="120"/>
      <c r="JFX68" s="120"/>
      <c r="JFY68" s="120"/>
      <c r="JFZ68" s="120"/>
      <c r="JGA68" s="120"/>
      <c r="JGB68" s="120"/>
      <c r="JGC68" s="120"/>
      <c r="JGD68" s="120"/>
      <c r="JGE68" s="120"/>
      <c r="JGF68" s="120"/>
      <c r="JGG68" s="120"/>
      <c r="JGH68" s="120"/>
      <c r="JGI68" s="120"/>
      <c r="JGJ68" s="120"/>
      <c r="JGK68" s="120"/>
      <c r="JGL68" s="120"/>
      <c r="JGM68" s="120"/>
      <c r="JGN68" s="120"/>
      <c r="JGO68" s="120"/>
      <c r="JGP68" s="120"/>
      <c r="JGQ68" s="120"/>
      <c r="JGR68" s="120"/>
      <c r="JGS68" s="120"/>
      <c r="JGT68" s="120"/>
      <c r="JGU68" s="120"/>
      <c r="JGV68" s="120"/>
      <c r="JGW68" s="120"/>
      <c r="JGX68" s="120"/>
      <c r="JGY68" s="120"/>
      <c r="JGZ68" s="120"/>
      <c r="JHA68" s="120"/>
      <c r="JHB68" s="120"/>
      <c r="JHC68" s="120"/>
      <c r="JHD68" s="120"/>
      <c r="JHE68" s="120"/>
      <c r="JHF68" s="120"/>
      <c r="JHG68" s="120"/>
      <c r="JHH68" s="120"/>
      <c r="JHI68" s="120"/>
      <c r="JHJ68" s="120"/>
      <c r="JHK68" s="120"/>
      <c r="JHL68" s="120"/>
      <c r="JHM68" s="120"/>
      <c r="JHN68" s="120"/>
      <c r="JHO68" s="120"/>
      <c r="JHP68" s="120"/>
      <c r="JHQ68" s="120"/>
      <c r="JHR68" s="120"/>
      <c r="JHS68" s="120"/>
      <c r="JHT68" s="120"/>
      <c r="JHU68" s="120"/>
      <c r="JHV68" s="120"/>
      <c r="JHW68" s="120"/>
      <c r="JHX68" s="120"/>
      <c r="JHY68" s="120"/>
      <c r="JHZ68" s="120"/>
      <c r="JIA68" s="120"/>
      <c r="JIB68" s="120"/>
      <c r="JIC68" s="120"/>
      <c r="JID68" s="120"/>
      <c r="JIE68" s="120"/>
      <c r="JIF68" s="120"/>
      <c r="JIG68" s="120"/>
      <c r="JIH68" s="120"/>
      <c r="JII68" s="120"/>
      <c r="JIJ68" s="120"/>
      <c r="JIK68" s="120"/>
      <c r="JIL68" s="120"/>
      <c r="JIM68" s="120"/>
      <c r="JIN68" s="120"/>
      <c r="JIO68" s="120"/>
      <c r="JIP68" s="120"/>
      <c r="JIQ68" s="120"/>
      <c r="JIR68" s="120"/>
      <c r="JIS68" s="120"/>
      <c r="JIT68" s="120"/>
      <c r="JIU68" s="120"/>
      <c r="JIV68" s="120"/>
      <c r="JIW68" s="120"/>
      <c r="JIX68" s="120"/>
      <c r="JIY68" s="120"/>
      <c r="JIZ68" s="120"/>
      <c r="JJA68" s="120"/>
      <c r="JJB68" s="120"/>
      <c r="JJC68" s="120"/>
      <c r="JJD68" s="120"/>
      <c r="JJE68" s="120"/>
      <c r="JJF68" s="120"/>
      <c r="JJG68" s="120"/>
      <c r="JJH68" s="120"/>
      <c r="JJI68" s="120"/>
      <c r="JJJ68" s="120"/>
      <c r="JJK68" s="120"/>
      <c r="JJL68" s="120"/>
      <c r="JJM68" s="120"/>
      <c r="JJN68" s="120"/>
      <c r="JJO68" s="120"/>
      <c r="JJP68" s="120"/>
      <c r="JJQ68" s="120"/>
      <c r="JJR68" s="120"/>
      <c r="JJS68" s="120"/>
      <c r="JJT68" s="120"/>
      <c r="JJU68" s="120"/>
      <c r="JJV68" s="120"/>
      <c r="JJW68" s="120"/>
      <c r="JJX68" s="120"/>
      <c r="JJY68" s="120"/>
      <c r="JJZ68" s="120"/>
      <c r="JKA68" s="120"/>
      <c r="JKB68" s="120"/>
      <c r="JKC68" s="120"/>
      <c r="JKD68" s="120"/>
      <c r="JKE68" s="120"/>
      <c r="JKF68" s="120"/>
      <c r="JKG68" s="120"/>
      <c r="JKH68" s="120"/>
      <c r="JKI68" s="120"/>
      <c r="JKJ68" s="120"/>
      <c r="JKK68" s="120"/>
      <c r="JKL68" s="120"/>
      <c r="JKM68" s="120"/>
      <c r="JKN68" s="120"/>
      <c r="JKO68" s="120"/>
      <c r="JKP68" s="120"/>
      <c r="JKQ68" s="120"/>
      <c r="JKR68" s="120"/>
      <c r="JKS68" s="120"/>
      <c r="JKT68" s="120"/>
      <c r="JKU68" s="120"/>
      <c r="JKV68" s="120"/>
      <c r="JKW68" s="120"/>
      <c r="JKX68" s="120"/>
      <c r="JKY68" s="120"/>
      <c r="JKZ68" s="120"/>
      <c r="JLA68" s="120"/>
      <c r="JLB68" s="120"/>
      <c r="JLC68" s="120"/>
      <c r="JLD68" s="120"/>
      <c r="JLE68" s="120"/>
      <c r="JLF68" s="120"/>
      <c r="JLG68" s="120"/>
      <c r="JLH68" s="120"/>
      <c r="JLI68" s="120"/>
      <c r="JLJ68" s="120"/>
      <c r="JLK68" s="120"/>
      <c r="JLL68" s="120"/>
      <c r="JLM68" s="120"/>
      <c r="JLN68" s="120"/>
      <c r="JLO68" s="120"/>
      <c r="JLP68" s="120"/>
      <c r="JLQ68" s="120"/>
      <c r="JLR68" s="120"/>
      <c r="JLS68" s="120"/>
      <c r="JLT68" s="120"/>
      <c r="JLU68" s="120"/>
      <c r="JLV68" s="120"/>
      <c r="JLW68" s="120"/>
      <c r="JLX68" s="120"/>
      <c r="JLY68" s="120"/>
      <c r="JLZ68" s="120"/>
      <c r="JMA68" s="120"/>
      <c r="JMB68" s="120"/>
      <c r="JMC68" s="120"/>
      <c r="JMD68" s="120"/>
      <c r="JME68" s="120"/>
      <c r="JMF68" s="120"/>
      <c r="JMG68" s="120"/>
      <c r="JMH68" s="120"/>
      <c r="JMI68" s="120"/>
      <c r="JMJ68" s="120"/>
      <c r="JMK68" s="120"/>
      <c r="JML68" s="120"/>
      <c r="JMM68" s="120"/>
      <c r="JMN68" s="120"/>
      <c r="JMO68" s="120"/>
      <c r="JMP68" s="120"/>
      <c r="JMQ68" s="120"/>
      <c r="JMR68" s="120"/>
      <c r="JMS68" s="120"/>
      <c r="JMT68" s="120"/>
      <c r="JMU68" s="120"/>
      <c r="JMV68" s="120"/>
      <c r="JMW68" s="120"/>
      <c r="JMX68" s="120"/>
      <c r="JMY68" s="120"/>
      <c r="JMZ68" s="120"/>
      <c r="JNA68" s="120"/>
      <c r="JNB68" s="120"/>
      <c r="JNC68" s="120"/>
      <c r="JND68" s="120"/>
      <c r="JNE68" s="120"/>
      <c r="JNF68" s="120"/>
      <c r="JNG68" s="120"/>
      <c r="JNH68" s="120"/>
      <c r="JNI68" s="120"/>
      <c r="JNJ68" s="120"/>
      <c r="JNK68" s="120"/>
      <c r="JNL68" s="120"/>
      <c r="JNM68" s="120"/>
      <c r="JNN68" s="120"/>
      <c r="JNO68" s="120"/>
      <c r="JNP68" s="120"/>
      <c r="JNQ68" s="120"/>
      <c r="JNR68" s="120"/>
      <c r="JNS68" s="120"/>
      <c r="JNT68" s="120"/>
      <c r="JNU68" s="120"/>
      <c r="JNV68" s="120"/>
      <c r="JNW68" s="120"/>
      <c r="JNX68" s="120"/>
      <c r="JNY68" s="120"/>
      <c r="JNZ68" s="120"/>
      <c r="JOA68" s="120"/>
      <c r="JOB68" s="120"/>
      <c r="JOC68" s="120"/>
      <c r="JOD68" s="120"/>
      <c r="JOE68" s="120"/>
      <c r="JOF68" s="120"/>
      <c r="JOG68" s="120"/>
      <c r="JOH68" s="120"/>
      <c r="JOI68" s="120"/>
      <c r="JOJ68" s="120"/>
      <c r="JOK68" s="120"/>
      <c r="JOL68" s="120"/>
      <c r="JOM68" s="120"/>
      <c r="JON68" s="120"/>
      <c r="JOO68" s="120"/>
      <c r="JOP68" s="120"/>
      <c r="JOQ68" s="120"/>
      <c r="JOR68" s="120"/>
      <c r="JOS68" s="120"/>
      <c r="JOT68" s="120"/>
      <c r="JOU68" s="120"/>
      <c r="JOV68" s="120"/>
      <c r="JOW68" s="120"/>
      <c r="JOX68" s="120"/>
      <c r="JOY68" s="120"/>
      <c r="JOZ68" s="120"/>
      <c r="JPA68" s="120"/>
      <c r="JPB68" s="120"/>
      <c r="JPC68" s="120"/>
      <c r="JPD68" s="120"/>
      <c r="JPE68" s="120"/>
      <c r="JPF68" s="120"/>
      <c r="JPG68" s="120"/>
      <c r="JPH68" s="120"/>
      <c r="JPI68" s="120"/>
      <c r="JPJ68" s="120"/>
      <c r="JPK68" s="120"/>
      <c r="JPL68" s="120"/>
      <c r="JPM68" s="120"/>
      <c r="JPN68" s="120"/>
      <c r="JPO68" s="120"/>
      <c r="JPP68" s="120"/>
      <c r="JPQ68" s="120"/>
      <c r="JPR68" s="120"/>
      <c r="JPS68" s="120"/>
      <c r="JPT68" s="120"/>
      <c r="JPU68" s="120"/>
      <c r="JPV68" s="120"/>
      <c r="JPW68" s="120"/>
      <c r="JPX68" s="120"/>
      <c r="JPY68" s="120"/>
      <c r="JPZ68" s="120"/>
      <c r="JQA68" s="120"/>
      <c r="JQB68" s="120"/>
      <c r="JQC68" s="120"/>
      <c r="JQD68" s="120"/>
      <c r="JQE68" s="120"/>
      <c r="JQF68" s="120"/>
      <c r="JQG68" s="120"/>
      <c r="JQH68" s="120"/>
      <c r="JQI68" s="120"/>
      <c r="JQJ68" s="120"/>
      <c r="JQK68" s="120"/>
      <c r="JQL68" s="120"/>
      <c r="JQM68" s="120"/>
      <c r="JQN68" s="120"/>
      <c r="JQO68" s="120"/>
      <c r="JQP68" s="120"/>
      <c r="JQQ68" s="120"/>
      <c r="JQR68" s="120"/>
      <c r="JQS68" s="120"/>
      <c r="JQT68" s="120"/>
      <c r="JQU68" s="120"/>
      <c r="JQV68" s="120"/>
      <c r="JQW68" s="120"/>
      <c r="JQX68" s="120"/>
      <c r="JQY68" s="120"/>
      <c r="JQZ68" s="120"/>
      <c r="JRA68" s="120"/>
      <c r="JRB68" s="120"/>
      <c r="JRC68" s="120"/>
      <c r="JRD68" s="120"/>
      <c r="JRE68" s="120"/>
      <c r="JRF68" s="120"/>
      <c r="JRG68" s="120"/>
      <c r="JRH68" s="120"/>
      <c r="JRI68" s="120"/>
      <c r="JRJ68" s="120"/>
      <c r="JRK68" s="120"/>
      <c r="JRL68" s="120"/>
      <c r="JRM68" s="120"/>
      <c r="JRN68" s="120"/>
      <c r="JRO68" s="120"/>
      <c r="JRP68" s="120"/>
      <c r="JRQ68" s="120"/>
      <c r="JRR68" s="120"/>
      <c r="JRS68" s="120"/>
      <c r="JRT68" s="120"/>
      <c r="JRU68" s="120"/>
      <c r="JRV68" s="120"/>
      <c r="JRW68" s="120"/>
      <c r="JRX68" s="120"/>
      <c r="JRY68" s="120"/>
      <c r="JRZ68" s="120"/>
      <c r="JSA68" s="120"/>
      <c r="JSB68" s="120"/>
      <c r="JSC68" s="120"/>
      <c r="JSD68" s="120"/>
      <c r="JSE68" s="120"/>
      <c r="JSF68" s="120"/>
      <c r="JSG68" s="120"/>
      <c r="JSH68" s="120"/>
      <c r="JSI68" s="120"/>
      <c r="JSJ68" s="120"/>
      <c r="JSK68" s="120"/>
      <c r="JSL68" s="120"/>
      <c r="JSM68" s="120"/>
      <c r="JSN68" s="120"/>
      <c r="JSO68" s="120"/>
      <c r="JSP68" s="120"/>
      <c r="JSQ68" s="120"/>
      <c r="JSR68" s="120"/>
      <c r="JSS68" s="120"/>
      <c r="JST68" s="120"/>
      <c r="JSU68" s="120"/>
      <c r="JSV68" s="120"/>
      <c r="JSW68" s="120"/>
      <c r="JSX68" s="120"/>
      <c r="JSY68" s="120"/>
      <c r="JSZ68" s="120"/>
      <c r="JTA68" s="120"/>
      <c r="JTB68" s="120"/>
      <c r="JTC68" s="120"/>
      <c r="JTD68" s="120"/>
      <c r="JTE68" s="120"/>
      <c r="JTF68" s="120"/>
      <c r="JTG68" s="120"/>
      <c r="JTH68" s="120"/>
      <c r="JTI68" s="120"/>
      <c r="JTJ68" s="120"/>
      <c r="JTK68" s="120"/>
      <c r="JTL68" s="120"/>
      <c r="JTM68" s="120"/>
      <c r="JTN68" s="120"/>
      <c r="JTO68" s="120"/>
      <c r="JTP68" s="120"/>
      <c r="JTQ68" s="120"/>
      <c r="JTR68" s="120"/>
      <c r="JTS68" s="120"/>
      <c r="JTT68" s="120"/>
      <c r="JTU68" s="120"/>
      <c r="JTV68" s="120"/>
      <c r="JTW68" s="120"/>
      <c r="JTX68" s="120"/>
      <c r="JTY68" s="120"/>
      <c r="JTZ68" s="120"/>
      <c r="JUA68" s="120"/>
      <c r="JUB68" s="120"/>
      <c r="JUC68" s="120"/>
      <c r="JUD68" s="120"/>
      <c r="JUE68" s="120"/>
      <c r="JUF68" s="120"/>
      <c r="JUG68" s="120"/>
      <c r="JUH68" s="120"/>
      <c r="JUI68" s="120"/>
      <c r="JUJ68" s="120"/>
      <c r="JUK68" s="120"/>
      <c r="JUL68" s="120"/>
      <c r="JUM68" s="120"/>
      <c r="JUN68" s="120"/>
      <c r="JUO68" s="120"/>
      <c r="JUP68" s="120"/>
      <c r="JUQ68" s="120"/>
      <c r="JUR68" s="120"/>
      <c r="JUS68" s="120"/>
      <c r="JUT68" s="120"/>
      <c r="JUU68" s="120"/>
      <c r="JUV68" s="120"/>
      <c r="JUW68" s="120"/>
      <c r="JUX68" s="120"/>
      <c r="JUY68" s="120"/>
      <c r="JUZ68" s="120"/>
      <c r="JVA68" s="120"/>
      <c r="JVB68" s="120"/>
      <c r="JVC68" s="120"/>
      <c r="JVD68" s="120"/>
      <c r="JVE68" s="120"/>
      <c r="JVF68" s="120"/>
      <c r="JVG68" s="120"/>
      <c r="JVH68" s="120"/>
      <c r="JVI68" s="120"/>
      <c r="JVJ68" s="120"/>
      <c r="JVK68" s="120"/>
      <c r="JVL68" s="120"/>
      <c r="JVM68" s="120"/>
      <c r="JVN68" s="120"/>
      <c r="JVO68" s="120"/>
      <c r="JVP68" s="120"/>
      <c r="JVQ68" s="120"/>
      <c r="JVR68" s="120"/>
      <c r="JVS68" s="120"/>
      <c r="JVT68" s="120"/>
      <c r="JVU68" s="120"/>
      <c r="JVV68" s="120"/>
      <c r="JVW68" s="120"/>
      <c r="JVX68" s="120"/>
      <c r="JVY68" s="120"/>
      <c r="JVZ68" s="120"/>
      <c r="JWA68" s="120"/>
      <c r="JWB68" s="120"/>
      <c r="JWC68" s="120"/>
      <c r="JWD68" s="120"/>
      <c r="JWE68" s="120"/>
      <c r="JWF68" s="120"/>
      <c r="JWG68" s="120"/>
      <c r="JWH68" s="120"/>
      <c r="JWI68" s="120"/>
      <c r="JWJ68" s="120"/>
      <c r="JWK68" s="120"/>
      <c r="JWL68" s="120"/>
      <c r="JWM68" s="120"/>
      <c r="JWN68" s="120"/>
      <c r="JWO68" s="120"/>
      <c r="JWP68" s="120"/>
      <c r="JWQ68" s="120"/>
      <c r="JWR68" s="120"/>
      <c r="JWS68" s="120"/>
      <c r="JWT68" s="120"/>
      <c r="JWU68" s="120"/>
      <c r="JWV68" s="120"/>
      <c r="JWW68" s="120"/>
      <c r="JWX68" s="120"/>
      <c r="JWY68" s="120"/>
      <c r="JWZ68" s="120"/>
      <c r="JXA68" s="120"/>
      <c r="JXB68" s="120"/>
      <c r="JXC68" s="120"/>
      <c r="JXD68" s="120"/>
      <c r="JXE68" s="120"/>
      <c r="JXF68" s="120"/>
      <c r="JXG68" s="120"/>
      <c r="JXH68" s="120"/>
      <c r="JXI68" s="120"/>
      <c r="JXJ68" s="120"/>
      <c r="JXK68" s="120"/>
      <c r="JXL68" s="120"/>
      <c r="JXM68" s="120"/>
      <c r="JXN68" s="120"/>
      <c r="JXO68" s="120"/>
      <c r="JXP68" s="120"/>
      <c r="JXQ68" s="120"/>
      <c r="JXR68" s="120"/>
      <c r="JXS68" s="120"/>
      <c r="JXT68" s="120"/>
      <c r="JXU68" s="120"/>
      <c r="JXV68" s="120"/>
      <c r="JXW68" s="120"/>
      <c r="JXX68" s="120"/>
      <c r="JXY68" s="120"/>
      <c r="JXZ68" s="120"/>
      <c r="JYA68" s="120"/>
      <c r="JYB68" s="120"/>
      <c r="JYC68" s="120"/>
      <c r="JYD68" s="120"/>
      <c r="JYE68" s="120"/>
      <c r="JYF68" s="120"/>
      <c r="JYG68" s="120"/>
      <c r="JYH68" s="120"/>
      <c r="JYI68" s="120"/>
      <c r="JYJ68" s="120"/>
      <c r="JYK68" s="120"/>
      <c r="JYL68" s="120"/>
      <c r="JYM68" s="120"/>
      <c r="JYN68" s="120"/>
      <c r="JYO68" s="120"/>
      <c r="JYP68" s="120"/>
      <c r="JYQ68" s="120"/>
      <c r="JYR68" s="120"/>
      <c r="JYS68" s="120"/>
      <c r="JYT68" s="120"/>
      <c r="JYU68" s="120"/>
      <c r="JYV68" s="120"/>
      <c r="JYW68" s="120"/>
      <c r="JYX68" s="120"/>
      <c r="JYY68" s="120"/>
      <c r="JYZ68" s="120"/>
      <c r="JZA68" s="120"/>
      <c r="JZB68" s="120"/>
      <c r="JZC68" s="120"/>
      <c r="JZD68" s="120"/>
      <c r="JZE68" s="120"/>
      <c r="JZF68" s="120"/>
      <c r="JZG68" s="120"/>
      <c r="JZH68" s="120"/>
      <c r="JZI68" s="120"/>
      <c r="JZJ68" s="120"/>
      <c r="JZK68" s="120"/>
      <c r="JZL68" s="120"/>
      <c r="JZM68" s="120"/>
      <c r="JZN68" s="120"/>
      <c r="JZO68" s="120"/>
      <c r="JZP68" s="120"/>
      <c r="JZQ68" s="120"/>
      <c r="JZR68" s="120"/>
      <c r="JZS68" s="120"/>
      <c r="JZT68" s="120"/>
      <c r="JZU68" s="120"/>
      <c r="JZV68" s="120"/>
      <c r="JZW68" s="120"/>
      <c r="JZX68" s="120"/>
      <c r="JZY68" s="120"/>
      <c r="JZZ68" s="120"/>
      <c r="KAA68" s="120"/>
      <c r="KAB68" s="120"/>
      <c r="KAC68" s="120"/>
      <c r="KAD68" s="120"/>
      <c r="KAE68" s="120"/>
      <c r="KAF68" s="120"/>
      <c r="KAG68" s="120"/>
      <c r="KAH68" s="120"/>
      <c r="KAI68" s="120"/>
      <c r="KAJ68" s="120"/>
      <c r="KAK68" s="120"/>
      <c r="KAL68" s="120"/>
      <c r="KAM68" s="120"/>
      <c r="KAN68" s="120"/>
      <c r="KAO68" s="120"/>
      <c r="KAP68" s="120"/>
      <c r="KAQ68" s="120"/>
      <c r="KAR68" s="120"/>
      <c r="KAS68" s="120"/>
      <c r="KAT68" s="120"/>
      <c r="KAU68" s="120"/>
      <c r="KAV68" s="120"/>
      <c r="KAW68" s="120"/>
      <c r="KAX68" s="120"/>
      <c r="KAY68" s="120"/>
      <c r="KAZ68" s="120"/>
      <c r="KBA68" s="120"/>
      <c r="KBB68" s="120"/>
      <c r="KBC68" s="120"/>
      <c r="KBD68" s="120"/>
      <c r="KBE68" s="120"/>
      <c r="KBF68" s="120"/>
      <c r="KBG68" s="120"/>
      <c r="KBH68" s="120"/>
      <c r="KBI68" s="120"/>
      <c r="KBJ68" s="120"/>
      <c r="KBK68" s="120"/>
      <c r="KBL68" s="120"/>
      <c r="KBM68" s="120"/>
      <c r="KBN68" s="120"/>
      <c r="KBO68" s="120"/>
      <c r="KBP68" s="120"/>
      <c r="KBQ68" s="120"/>
      <c r="KBR68" s="120"/>
      <c r="KBS68" s="120"/>
      <c r="KBT68" s="120"/>
      <c r="KBU68" s="120"/>
      <c r="KBV68" s="120"/>
      <c r="KBW68" s="120"/>
      <c r="KBX68" s="120"/>
      <c r="KBY68" s="120"/>
      <c r="KBZ68" s="120"/>
      <c r="KCA68" s="120"/>
      <c r="KCB68" s="120"/>
      <c r="KCC68" s="120"/>
      <c r="KCD68" s="120"/>
      <c r="KCE68" s="120"/>
      <c r="KCF68" s="120"/>
      <c r="KCG68" s="120"/>
      <c r="KCH68" s="120"/>
      <c r="KCI68" s="120"/>
      <c r="KCJ68" s="120"/>
      <c r="KCK68" s="120"/>
      <c r="KCL68" s="120"/>
      <c r="KCM68" s="120"/>
      <c r="KCN68" s="120"/>
      <c r="KCO68" s="120"/>
      <c r="KCP68" s="120"/>
      <c r="KCQ68" s="120"/>
      <c r="KCR68" s="120"/>
      <c r="KCS68" s="120"/>
      <c r="KCT68" s="120"/>
      <c r="KCU68" s="120"/>
      <c r="KCV68" s="120"/>
      <c r="KCW68" s="120"/>
      <c r="KCX68" s="120"/>
      <c r="KCY68" s="120"/>
      <c r="KCZ68" s="120"/>
      <c r="KDA68" s="120"/>
      <c r="KDB68" s="120"/>
      <c r="KDC68" s="120"/>
      <c r="KDD68" s="120"/>
      <c r="KDE68" s="120"/>
      <c r="KDF68" s="120"/>
      <c r="KDG68" s="120"/>
      <c r="KDH68" s="120"/>
      <c r="KDI68" s="120"/>
      <c r="KDJ68" s="120"/>
      <c r="KDK68" s="120"/>
      <c r="KDL68" s="120"/>
      <c r="KDM68" s="120"/>
      <c r="KDN68" s="120"/>
      <c r="KDO68" s="120"/>
      <c r="KDP68" s="120"/>
      <c r="KDQ68" s="120"/>
      <c r="KDR68" s="120"/>
      <c r="KDS68" s="120"/>
      <c r="KDT68" s="120"/>
      <c r="KDU68" s="120"/>
      <c r="KDV68" s="120"/>
      <c r="KDW68" s="120"/>
      <c r="KDX68" s="120"/>
      <c r="KDY68" s="120"/>
      <c r="KDZ68" s="120"/>
      <c r="KEA68" s="120"/>
      <c r="KEB68" s="120"/>
      <c r="KEC68" s="120"/>
      <c r="KED68" s="120"/>
      <c r="KEE68" s="120"/>
      <c r="KEF68" s="120"/>
      <c r="KEG68" s="120"/>
      <c r="KEH68" s="120"/>
      <c r="KEI68" s="120"/>
      <c r="KEJ68" s="120"/>
      <c r="KEK68" s="120"/>
      <c r="KEL68" s="120"/>
      <c r="KEM68" s="120"/>
      <c r="KEN68" s="120"/>
      <c r="KEO68" s="120"/>
      <c r="KEP68" s="120"/>
      <c r="KEQ68" s="120"/>
      <c r="KER68" s="120"/>
      <c r="KES68" s="120"/>
      <c r="KET68" s="120"/>
      <c r="KEU68" s="120"/>
      <c r="KEV68" s="120"/>
      <c r="KEW68" s="120"/>
      <c r="KEX68" s="120"/>
      <c r="KEY68" s="120"/>
      <c r="KEZ68" s="120"/>
      <c r="KFA68" s="120"/>
      <c r="KFB68" s="120"/>
      <c r="KFC68" s="120"/>
      <c r="KFD68" s="120"/>
      <c r="KFE68" s="120"/>
      <c r="KFF68" s="120"/>
      <c r="KFG68" s="120"/>
      <c r="KFH68" s="120"/>
      <c r="KFI68" s="120"/>
      <c r="KFJ68" s="120"/>
      <c r="KFK68" s="120"/>
      <c r="KFL68" s="120"/>
      <c r="KFM68" s="120"/>
      <c r="KFN68" s="120"/>
      <c r="KFO68" s="120"/>
      <c r="KFP68" s="120"/>
      <c r="KFQ68" s="120"/>
      <c r="KFR68" s="120"/>
      <c r="KFS68" s="120"/>
      <c r="KFT68" s="120"/>
      <c r="KFU68" s="120"/>
      <c r="KFV68" s="120"/>
      <c r="KFW68" s="120"/>
      <c r="KFX68" s="120"/>
      <c r="KFY68" s="120"/>
      <c r="KFZ68" s="120"/>
      <c r="KGA68" s="120"/>
      <c r="KGB68" s="120"/>
      <c r="KGC68" s="120"/>
      <c r="KGD68" s="120"/>
      <c r="KGE68" s="120"/>
      <c r="KGF68" s="120"/>
      <c r="KGG68" s="120"/>
      <c r="KGH68" s="120"/>
      <c r="KGI68" s="120"/>
      <c r="KGJ68" s="120"/>
      <c r="KGK68" s="120"/>
      <c r="KGL68" s="120"/>
      <c r="KGM68" s="120"/>
      <c r="KGN68" s="120"/>
      <c r="KGO68" s="120"/>
      <c r="KGP68" s="120"/>
      <c r="KGQ68" s="120"/>
      <c r="KGR68" s="120"/>
      <c r="KGS68" s="120"/>
      <c r="KGT68" s="120"/>
      <c r="KGU68" s="120"/>
      <c r="KGV68" s="120"/>
      <c r="KGW68" s="120"/>
      <c r="KGX68" s="120"/>
      <c r="KGY68" s="120"/>
      <c r="KGZ68" s="120"/>
      <c r="KHA68" s="120"/>
      <c r="KHB68" s="120"/>
      <c r="KHC68" s="120"/>
      <c r="KHD68" s="120"/>
      <c r="KHE68" s="120"/>
      <c r="KHF68" s="120"/>
      <c r="KHG68" s="120"/>
      <c r="KHH68" s="120"/>
      <c r="KHI68" s="120"/>
      <c r="KHJ68" s="120"/>
      <c r="KHK68" s="120"/>
      <c r="KHL68" s="120"/>
      <c r="KHM68" s="120"/>
      <c r="KHN68" s="120"/>
      <c r="KHO68" s="120"/>
      <c r="KHP68" s="120"/>
      <c r="KHQ68" s="120"/>
      <c r="KHR68" s="120"/>
      <c r="KHS68" s="120"/>
      <c r="KHT68" s="120"/>
      <c r="KHU68" s="120"/>
      <c r="KHV68" s="120"/>
      <c r="KHW68" s="120"/>
      <c r="KHX68" s="120"/>
      <c r="KHY68" s="120"/>
      <c r="KHZ68" s="120"/>
      <c r="KIA68" s="120"/>
      <c r="KIB68" s="120"/>
      <c r="KIC68" s="120"/>
      <c r="KID68" s="120"/>
      <c r="KIE68" s="120"/>
      <c r="KIF68" s="120"/>
      <c r="KIG68" s="120"/>
      <c r="KIH68" s="120"/>
      <c r="KII68" s="120"/>
      <c r="KIJ68" s="120"/>
      <c r="KIK68" s="120"/>
      <c r="KIL68" s="120"/>
      <c r="KIM68" s="120"/>
      <c r="KIN68" s="120"/>
      <c r="KIO68" s="120"/>
      <c r="KIP68" s="120"/>
      <c r="KIQ68" s="120"/>
      <c r="KIR68" s="120"/>
      <c r="KIS68" s="120"/>
      <c r="KIT68" s="120"/>
      <c r="KIU68" s="120"/>
      <c r="KIV68" s="120"/>
      <c r="KIW68" s="120"/>
      <c r="KIX68" s="120"/>
      <c r="KIY68" s="120"/>
      <c r="KIZ68" s="120"/>
      <c r="KJA68" s="120"/>
      <c r="KJB68" s="120"/>
      <c r="KJC68" s="120"/>
      <c r="KJD68" s="120"/>
      <c r="KJE68" s="120"/>
      <c r="KJF68" s="120"/>
      <c r="KJG68" s="120"/>
      <c r="KJH68" s="120"/>
      <c r="KJI68" s="120"/>
      <c r="KJJ68" s="120"/>
      <c r="KJK68" s="120"/>
      <c r="KJL68" s="120"/>
      <c r="KJM68" s="120"/>
      <c r="KJN68" s="120"/>
      <c r="KJO68" s="120"/>
      <c r="KJP68" s="120"/>
      <c r="KJQ68" s="120"/>
      <c r="KJR68" s="120"/>
      <c r="KJS68" s="120"/>
      <c r="KJT68" s="120"/>
      <c r="KJU68" s="120"/>
      <c r="KJV68" s="120"/>
      <c r="KJW68" s="120"/>
      <c r="KJX68" s="120"/>
      <c r="KJY68" s="120"/>
      <c r="KJZ68" s="120"/>
      <c r="KKA68" s="120"/>
      <c r="KKB68" s="120"/>
      <c r="KKC68" s="120"/>
      <c r="KKD68" s="120"/>
      <c r="KKE68" s="120"/>
      <c r="KKF68" s="120"/>
      <c r="KKG68" s="120"/>
      <c r="KKH68" s="120"/>
      <c r="KKI68" s="120"/>
      <c r="KKJ68" s="120"/>
      <c r="KKK68" s="120"/>
      <c r="KKL68" s="120"/>
      <c r="KKM68" s="120"/>
      <c r="KKN68" s="120"/>
      <c r="KKO68" s="120"/>
      <c r="KKP68" s="120"/>
      <c r="KKQ68" s="120"/>
      <c r="KKR68" s="120"/>
      <c r="KKS68" s="120"/>
      <c r="KKT68" s="120"/>
      <c r="KKU68" s="120"/>
      <c r="KKV68" s="120"/>
      <c r="KKW68" s="120"/>
      <c r="KKX68" s="120"/>
      <c r="KKY68" s="120"/>
      <c r="KKZ68" s="120"/>
      <c r="KLA68" s="120"/>
      <c r="KLB68" s="120"/>
      <c r="KLC68" s="120"/>
      <c r="KLD68" s="120"/>
      <c r="KLE68" s="120"/>
      <c r="KLF68" s="120"/>
      <c r="KLG68" s="120"/>
      <c r="KLH68" s="120"/>
      <c r="KLI68" s="120"/>
      <c r="KLJ68" s="120"/>
      <c r="KLK68" s="120"/>
      <c r="KLL68" s="120"/>
      <c r="KLM68" s="120"/>
      <c r="KLN68" s="120"/>
      <c r="KLO68" s="120"/>
      <c r="KLP68" s="120"/>
      <c r="KLQ68" s="120"/>
      <c r="KLR68" s="120"/>
      <c r="KLS68" s="120"/>
      <c r="KLT68" s="120"/>
      <c r="KLU68" s="120"/>
      <c r="KLV68" s="120"/>
      <c r="KLW68" s="120"/>
      <c r="KLX68" s="120"/>
      <c r="KLY68" s="120"/>
      <c r="KLZ68" s="120"/>
      <c r="KMA68" s="120"/>
      <c r="KMB68" s="120"/>
      <c r="KMC68" s="120"/>
      <c r="KMD68" s="120"/>
      <c r="KME68" s="120"/>
      <c r="KMF68" s="120"/>
      <c r="KMG68" s="120"/>
      <c r="KMH68" s="120"/>
      <c r="KMI68" s="120"/>
      <c r="KMJ68" s="120"/>
      <c r="KMK68" s="120"/>
      <c r="KML68" s="120"/>
      <c r="KMM68" s="120"/>
      <c r="KMN68" s="120"/>
      <c r="KMO68" s="120"/>
      <c r="KMP68" s="120"/>
      <c r="KMQ68" s="120"/>
      <c r="KMR68" s="120"/>
      <c r="KMS68" s="120"/>
      <c r="KMT68" s="120"/>
      <c r="KMU68" s="120"/>
      <c r="KMV68" s="120"/>
      <c r="KMW68" s="120"/>
      <c r="KMX68" s="120"/>
      <c r="KMY68" s="120"/>
      <c r="KMZ68" s="120"/>
      <c r="KNA68" s="120"/>
      <c r="KNB68" s="120"/>
      <c r="KNC68" s="120"/>
      <c r="KND68" s="120"/>
      <c r="KNE68" s="120"/>
      <c r="KNF68" s="120"/>
      <c r="KNG68" s="120"/>
      <c r="KNH68" s="120"/>
      <c r="KNI68" s="120"/>
      <c r="KNJ68" s="120"/>
      <c r="KNK68" s="120"/>
      <c r="KNL68" s="120"/>
      <c r="KNM68" s="120"/>
      <c r="KNN68" s="120"/>
      <c r="KNO68" s="120"/>
      <c r="KNP68" s="120"/>
      <c r="KNQ68" s="120"/>
      <c r="KNR68" s="120"/>
      <c r="KNS68" s="120"/>
      <c r="KNT68" s="120"/>
      <c r="KNU68" s="120"/>
      <c r="KNV68" s="120"/>
      <c r="KNW68" s="120"/>
      <c r="KNX68" s="120"/>
      <c r="KNY68" s="120"/>
      <c r="KNZ68" s="120"/>
      <c r="KOA68" s="120"/>
      <c r="KOB68" s="120"/>
      <c r="KOC68" s="120"/>
      <c r="KOD68" s="120"/>
      <c r="KOE68" s="120"/>
      <c r="KOF68" s="120"/>
      <c r="KOG68" s="120"/>
      <c r="KOH68" s="120"/>
      <c r="KOI68" s="120"/>
      <c r="KOJ68" s="120"/>
      <c r="KOK68" s="120"/>
      <c r="KOL68" s="120"/>
      <c r="KOM68" s="120"/>
      <c r="KON68" s="120"/>
      <c r="KOO68" s="120"/>
      <c r="KOP68" s="120"/>
      <c r="KOQ68" s="120"/>
      <c r="KOR68" s="120"/>
      <c r="KOS68" s="120"/>
      <c r="KOT68" s="120"/>
      <c r="KOU68" s="120"/>
      <c r="KOV68" s="120"/>
      <c r="KOW68" s="120"/>
      <c r="KOX68" s="120"/>
      <c r="KOY68" s="120"/>
      <c r="KOZ68" s="120"/>
      <c r="KPA68" s="120"/>
      <c r="KPB68" s="120"/>
      <c r="KPC68" s="120"/>
      <c r="KPD68" s="120"/>
      <c r="KPE68" s="120"/>
      <c r="KPF68" s="120"/>
      <c r="KPG68" s="120"/>
      <c r="KPH68" s="120"/>
      <c r="KPI68" s="120"/>
      <c r="KPJ68" s="120"/>
      <c r="KPK68" s="120"/>
      <c r="KPL68" s="120"/>
      <c r="KPM68" s="120"/>
      <c r="KPN68" s="120"/>
      <c r="KPO68" s="120"/>
      <c r="KPP68" s="120"/>
      <c r="KPQ68" s="120"/>
      <c r="KPR68" s="120"/>
      <c r="KPS68" s="120"/>
      <c r="KPT68" s="120"/>
      <c r="KPU68" s="120"/>
      <c r="KPV68" s="120"/>
      <c r="KPW68" s="120"/>
      <c r="KPX68" s="120"/>
      <c r="KPY68" s="120"/>
      <c r="KPZ68" s="120"/>
      <c r="KQA68" s="120"/>
      <c r="KQB68" s="120"/>
      <c r="KQC68" s="120"/>
      <c r="KQD68" s="120"/>
      <c r="KQE68" s="120"/>
      <c r="KQF68" s="120"/>
      <c r="KQG68" s="120"/>
      <c r="KQH68" s="120"/>
      <c r="KQI68" s="120"/>
      <c r="KQJ68" s="120"/>
      <c r="KQK68" s="120"/>
      <c r="KQL68" s="120"/>
      <c r="KQM68" s="120"/>
      <c r="KQN68" s="120"/>
      <c r="KQO68" s="120"/>
      <c r="KQP68" s="120"/>
      <c r="KQQ68" s="120"/>
      <c r="KQR68" s="120"/>
      <c r="KQS68" s="120"/>
      <c r="KQT68" s="120"/>
      <c r="KQU68" s="120"/>
      <c r="KQV68" s="120"/>
      <c r="KQW68" s="120"/>
      <c r="KQX68" s="120"/>
      <c r="KQY68" s="120"/>
      <c r="KQZ68" s="120"/>
      <c r="KRA68" s="120"/>
      <c r="KRB68" s="120"/>
      <c r="KRC68" s="120"/>
      <c r="KRD68" s="120"/>
      <c r="KRE68" s="120"/>
      <c r="KRF68" s="120"/>
      <c r="KRG68" s="120"/>
      <c r="KRH68" s="120"/>
      <c r="KRI68" s="120"/>
      <c r="KRJ68" s="120"/>
      <c r="KRK68" s="120"/>
      <c r="KRL68" s="120"/>
      <c r="KRM68" s="120"/>
      <c r="KRN68" s="120"/>
      <c r="KRO68" s="120"/>
      <c r="KRP68" s="120"/>
      <c r="KRQ68" s="120"/>
      <c r="KRR68" s="120"/>
      <c r="KRS68" s="120"/>
      <c r="KRT68" s="120"/>
      <c r="KRU68" s="120"/>
      <c r="KRV68" s="120"/>
      <c r="KRW68" s="120"/>
      <c r="KRX68" s="120"/>
      <c r="KRY68" s="120"/>
      <c r="KRZ68" s="120"/>
      <c r="KSA68" s="120"/>
      <c r="KSB68" s="120"/>
      <c r="KSC68" s="120"/>
      <c r="KSD68" s="120"/>
      <c r="KSE68" s="120"/>
      <c r="KSF68" s="120"/>
      <c r="KSG68" s="120"/>
      <c r="KSH68" s="120"/>
      <c r="KSI68" s="120"/>
      <c r="KSJ68" s="120"/>
      <c r="KSK68" s="120"/>
      <c r="KSL68" s="120"/>
      <c r="KSM68" s="120"/>
      <c r="KSN68" s="120"/>
      <c r="KSO68" s="120"/>
      <c r="KSP68" s="120"/>
      <c r="KSQ68" s="120"/>
      <c r="KSR68" s="120"/>
      <c r="KSS68" s="120"/>
      <c r="KST68" s="120"/>
      <c r="KSU68" s="120"/>
      <c r="KSV68" s="120"/>
      <c r="KSW68" s="120"/>
      <c r="KSX68" s="120"/>
      <c r="KSY68" s="120"/>
      <c r="KSZ68" s="120"/>
      <c r="KTA68" s="120"/>
      <c r="KTB68" s="120"/>
      <c r="KTC68" s="120"/>
      <c r="KTD68" s="120"/>
      <c r="KTE68" s="120"/>
      <c r="KTF68" s="120"/>
      <c r="KTG68" s="120"/>
      <c r="KTH68" s="120"/>
      <c r="KTI68" s="120"/>
      <c r="KTJ68" s="120"/>
      <c r="KTK68" s="120"/>
      <c r="KTL68" s="120"/>
      <c r="KTM68" s="120"/>
      <c r="KTN68" s="120"/>
      <c r="KTO68" s="120"/>
      <c r="KTP68" s="120"/>
      <c r="KTQ68" s="120"/>
      <c r="KTR68" s="120"/>
      <c r="KTS68" s="120"/>
      <c r="KTT68" s="120"/>
      <c r="KTU68" s="120"/>
      <c r="KTV68" s="120"/>
      <c r="KTW68" s="120"/>
      <c r="KTX68" s="120"/>
      <c r="KTY68" s="120"/>
      <c r="KTZ68" s="120"/>
      <c r="KUA68" s="120"/>
      <c r="KUB68" s="120"/>
      <c r="KUC68" s="120"/>
      <c r="KUD68" s="120"/>
      <c r="KUE68" s="120"/>
      <c r="KUF68" s="120"/>
      <c r="KUG68" s="120"/>
      <c r="KUH68" s="120"/>
      <c r="KUI68" s="120"/>
      <c r="KUJ68" s="120"/>
      <c r="KUK68" s="120"/>
      <c r="KUL68" s="120"/>
      <c r="KUM68" s="120"/>
      <c r="KUN68" s="120"/>
      <c r="KUO68" s="120"/>
      <c r="KUP68" s="120"/>
      <c r="KUQ68" s="120"/>
      <c r="KUR68" s="120"/>
      <c r="KUS68" s="120"/>
      <c r="KUT68" s="120"/>
      <c r="KUU68" s="120"/>
      <c r="KUV68" s="120"/>
      <c r="KUW68" s="120"/>
      <c r="KUX68" s="120"/>
      <c r="KUY68" s="120"/>
      <c r="KUZ68" s="120"/>
      <c r="KVA68" s="120"/>
      <c r="KVB68" s="120"/>
      <c r="KVC68" s="120"/>
      <c r="KVD68" s="120"/>
      <c r="KVE68" s="120"/>
      <c r="KVF68" s="120"/>
      <c r="KVG68" s="120"/>
      <c r="KVH68" s="120"/>
      <c r="KVI68" s="120"/>
      <c r="KVJ68" s="120"/>
      <c r="KVK68" s="120"/>
      <c r="KVL68" s="120"/>
      <c r="KVM68" s="120"/>
      <c r="KVN68" s="120"/>
      <c r="KVO68" s="120"/>
      <c r="KVP68" s="120"/>
      <c r="KVQ68" s="120"/>
      <c r="KVR68" s="120"/>
      <c r="KVS68" s="120"/>
      <c r="KVT68" s="120"/>
      <c r="KVU68" s="120"/>
      <c r="KVV68" s="120"/>
      <c r="KVW68" s="120"/>
      <c r="KVX68" s="120"/>
      <c r="KVY68" s="120"/>
      <c r="KVZ68" s="120"/>
      <c r="KWA68" s="120"/>
      <c r="KWB68" s="120"/>
      <c r="KWC68" s="120"/>
      <c r="KWD68" s="120"/>
      <c r="KWE68" s="120"/>
      <c r="KWF68" s="120"/>
      <c r="KWG68" s="120"/>
      <c r="KWH68" s="120"/>
      <c r="KWI68" s="120"/>
      <c r="KWJ68" s="120"/>
      <c r="KWK68" s="120"/>
      <c r="KWL68" s="120"/>
      <c r="KWM68" s="120"/>
      <c r="KWN68" s="120"/>
      <c r="KWO68" s="120"/>
      <c r="KWP68" s="120"/>
      <c r="KWQ68" s="120"/>
      <c r="KWR68" s="120"/>
      <c r="KWS68" s="120"/>
      <c r="KWT68" s="120"/>
      <c r="KWU68" s="120"/>
      <c r="KWV68" s="120"/>
      <c r="KWW68" s="120"/>
      <c r="KWX68" s="120"/>
      <c r="KWY68" s="120"/>
      <c r="KWZ68" s="120"/>
      <c r="KXA68" s="120"/>
      <c r="KXB68" s="120"/>
      <c r="KXC68" s="120"/>
      <c r="KXD68" s="120"/>
      <c r="KXE68" s="120"/>
      <c r="KXF68" s="120"/>
      <c r="KXG68" s="120"/>
      <c r="KXH68" s="120"/>
      <c r="KXI68" s="120"/>
      <c r="KXJ68" s="120"/>
      <c r="KXK68" s="120"/>
      <c r="KXL68" s="120"/>
      <c r="KXM68" s="120"/>
      <c r="KXN68" s="120"/>
      <c r="KXO68" s="120"/>
      <c r="KXP68" s="120"/>
      <c r="KXQ68" s="120"/>
      <c r="KXR68" s="120"/>
      <c r="KXS68" s="120"/>
      <c r="KXT68" s="120"/>
      <c r="KXU68" s="120"/>
      <c r="KXV68" s="120"/>
      <c r="KXW68" s="120"/>
      <c r="KXX68" s="120"/>
      <c r="KXY68" s="120"/>
      <c r="KXZ68" s="120"/>
      <c r="KYA68" s="120"/>
      <c r="KYB68" s="120"/>
      <c r="KYC68" s="120"/>
      <c r="KYD68" s="120"/>
      <c r="KYE68" s="120"/>
      <c r="KYF68" s="120"/>
      <c r="KYG68" s="120"/>
      <c r="KYH68" s="120"/>
      <c r="KYI68" s="120"/>
      <c r="KYJ68" s="120"/>
      <c r="KYK68" s="120"/>
      <c r="KYL68" s="120"/>
      <c r="KYM68" s="120"/>
      <c r="KYN68" s="120"/>
      <c r="KYO68" s="120"/>
      <c r="KYP68" s="120"/>
      <c r="KYQ68" s="120"/>
      <c r="KYR68" s="120"/>
      <c r="KYS68" s="120"/>
      <c r="KYT68" s="120"/>
      <c r="KYU68" s="120"/>
      <c r="KYV68" s="120"/>
      <c r="KYW68" s="120"/>
      <c r="KYX68" s="120"/>
      <c r="KYY68" s="120"/>
      <c r="KYZ68" s="120"/>
      <c r="KZA68" s="120"/>
      <c r="KZB68" s="120"/>
      <c r="KZC68" s="120"/>
      <c r="KZD68" s="120"/>
      <c r="KZE68" s="120"/>
      <c r="KZF68" s="120"/>
      <c r="KZG68" s="120"/>
      <c r="KZH68" s="120"/>
      <c r="KZI68" s="120"/>
      <c r="KZJ68" s="120"/>
      <c r="KZK68" s="120"/>
      <c r="KZL68" s="120"/>
      <c r="KZM68" s="120"/>
      <c r="KZN68" s="120"/>
      <c r="KZO68" s="120"/>
      <c r="KZP68" s="120"/>
      <c r="KZQ68" s="120"/>
      <c r="KZR68" s="120"/>
      <c r="KZS68" s="120"/>
      <c r="KZT68" s="120"/>
      <c r="KZU68" s="120"/>
      <c r="KZV68" s="120"/>
      <c r="KZW68" s="120"/>
      <c r="KZX68" s="120"/>
      <c r="KZY68" s="120"/>
      <c r="KZZ68" s="120"/>
      <c r="LAA68" s="120"/>
      <c r="LAB68" s="120"/>
      <c r="LAC68" s="120"/>
      <c r="LAD68" s="120"/>
      <c r="LAE68" s="120"/>
      <c r="LAF68" s="120"/>
      <c r="LAG68" s="120"/>
      <c r="LAH68" s="120"/>
      <c r="LAI68" s="120"/>
      <c r="LAJ68" s="120"/>
      <c r="LAK68" s="120"/>
      <c r="LAL68" s="120"/>
      <c r="LAM68" s="120"/>
      <c r="LAN68" s="120"/>
      <c r="LAO68" s="120"/>
      <c r="LAP68" s="120"/>
      <c r="LAQ68" s="120"/>
      <c r="LAR68" s="120"/>
      <c r="LAS68" s="120"/>
      <c r="LAT68" s="120"/>
      <c r="LAU68" s="120"/>
      <c r="LAV68" s="120"/>
      <c r="LAW68" s="120"/>
      <c r="LAX68" s="120"/>
      <c r="LAY68" s="120"/>
      <c r="LAZ68" s="120"/>
      <c r="LBA68" s="120"/>
      <c r="LBB68" s="120"/>
      <c r="LBC68" s="120"/>
      <c r="LBD68" s="120"/>
      <c r="LBE68" s="120"/>
      <c r="LBF68" s="120"/>
      <c r="LBG68" s="120"/>
      <c r="LBH68" s="120"/>
      <c r="LBI68" s="120"/>
      <c r="LBJ68" s="120"/>
      <c r="LBK68" s="120"/>
      <c r="LBL68" s="120"/>
      <c r="LBM68" s="120"/>
      <c r="LBN68" s="120"/>
      <c r="LBO68" s="120"/>
      <c r="LBP68" s="120"/>
      <c r="LBQ68" s="120"/>
      <c r="LBR68" s="120"/>
      <c r="LBS68" s="120"/>
      <c r="LBT68" s="120"/>
      <c r="LBU68" s="120"/>
      <c r="LBV68" s="120"/>
      <c r="LBW68" s="120"/>
      <c r="LBX68" s="120"/>
      <c r="LBY68" s="120"/>
      <c r="LBZ68" s="120"/>
      <c r="LCA68" s="120"/>
      <c r="LCB68" s="120"/>
      <c r="LCC68" s="120"/>
      <c r="LCD68" s="120"/>
      <c r="LCE68" s="120"/>
      <c r="LCF68" s="120"/>
      <c r="LCG68" s="120"/>
      <c r="LCH68" s="120"/>
      <c r="LCI68" s="120"/>
      <c r="LCJ68" s="120"/>
      <c r="LCK68" s="120"/>
      <c r="LCL68" s="120"/>
      <c r="LCM68" s="120"/>
      <c r="LCN68" s="120"/>
      <c r="LCO68" s="120"/>
      <c r="LCP68" s="120"/>
      <c r="LCQ68" s="120"/>
      <c r="LCR68" s="120"/>
      <c r="LCS68" s="120"/>
      <c r="LCT68" s="120"/>
      <c r="LCU68" s="120"/>
      <c r="LCV68" s="120"/>
      <c r="LCW68" s="120"/>
      <c r="LCX68" s="120"/>
      <c r="LCY68" s="120"/>
      <c r="LCZ68" s="120"/>
      <c r="LDA68" s="120"/>
      <c r="LDB68" s="120"/>
      <c r="LDC68" s="120"/>
      <c r="LDD68" s="120"/>
      <c r="LDE68" s="120"/>
      <c r="LDF68" s="120"/>
      <c r="LDG68" s="120"/>
      <c r="LDH68" s="120"/>
      <c r="LDI68" s="120"/>
      <c r="LDJ68" s="120"/>
      <c r="LDK68" s="120"/>
      <c r="LDL68" s="120"/>
      <c r="LDM68" s="120"/>
      <c r="LDN68" s="120"/>
      <c r="LDO68" s="120"/>
      <c r="LDP68" s="120"/>
      <c r="LDQ68" s="120"/>
      <c r="LDR68" s="120"/>
      <c r="LDS68" s="120"/>
      <c r="LDT68" s="120"/>
      <c r="LDU68" s="120"/>
      <c r="LDV68" s="120"/>
      <c r="LDW68" s="120"/>
      <c r="LDX68" s="120"/>
      <c r="LDY68" s="120"/>
      <c r="LDZ68" s="120"/>
      <c r="LEA68" s="120"/>
      <c r="LEB68" s="120"/>
      <c r="LEC68" s="120"/>
      <c r="LED68" s="120"/>
      <c r="LEE68" s="120"/>
      <c r="LEF68" s="120"/>
      <c r="LEG68" s="120"/>
      <c r="LEH68" s="120"/>
      <c r="LEI68" s="120"/>
      <c r="LEJ68" s="120"/>
      <c r="LEK68" s="120"/>
      <c r="LEL68" s="120"/>
      <c r="LEM68" s="120"/>
      <c r="LEN68" s="120"/>
      <c r="LEO68" s="120"/>
      <c r="LEP68" s="120"/>
      <c r="LEQ68" s="120"/>
      <c r="LER68" s="120"/>
      <c r="LES68" s="120"/>
      <c r="LET68" s="120"/>
      <c r="LEU68" s="120"/>
      <c r="LEV68" s="120"/>
      <c r="LEW68" s="120"/>
      <c r="LEX68" s="120"/>
      <c r="LEY68" s="120"/>
      <c r="LEZ68" s="120"/>
      <c r="LFA68" s="120"/>
      <c r="LFB68" s="120"/>
      <c r="LFC68" s="120"/>
      <c r="LFD68" s="120"/>
      <c r="LFE68" s="120"/>
      <c r="LFF68" s="120"/>
      <c r="LFG68" s="120"/>
      <c r="LFH68" s="120"/>
      <c r="LFI68" s="120"/>
      <c r="LFJ68" s="120"/>
      <c r="LFK68" s="120"/>
      <c r="LFL68" s="120"/>
      <c r="LFM68" s="120"/>
      <c r="LFN68" s="120"/>
      <c r="LFO68" s="120"/>
      <c r="LFP68" s="120"/>
      <c r="LFQ68" s="120"/>
      <c r="LFR68" s="120"/>
      <c r="LFS68" s="120"/>
      <c r="LFT68" s="120"/>
      <c r="LFU68" s="120"/>
      <c r="LFV68" s="120"/>
      <c r="LFW68" s="120"/>
      <c r="LFX68" s="120"/>
      <c r="LFY68" s="120"/>
      <c r="LFZ68" s="120"/>
      <c r="LGA68" s="120"/>
      <c r="LGB68" s="120"/>
      <c r="LGC68" s="120"/>
      <c r="LGD68" s="120"/>
      <c r="LGE68" s="120"/>
      <c r="LGF68" s="120"/>
      <c r="LGG68" s="120"/>
      <c r="LGH68" s="120"/>
      <c r="LGI68" s="120"/>
      <c r="LGJ68" s="120"/>
      <c r="LGK68" s="120"/>
      <c r="LGL68" s="120"/>
      <c r="LGM68" s="120"/>
      <c r="LGN68" s="120"/>
      <c r="LGO68" s="120"/>
      <c r="LGP68" s="120"/>
      <c r="LGQ68" s="120"/>
      <c r="LGR68" s="120"/>
      <c r="LGS68" s="120"/>
      <c r="LGT68" s="120"/>
      <c r="LGU68" s="120"/>
      <c r="LGV68" s="120"/>
      <c r="LGW68" s="120"/>
      <c r="LGX68" s="120"/>
      <c r="LGY68" s="120"/>
      <c r="LGZ68" s="120"/>
      <c r="LHA68" s="120"/>
      <c r="LHB68" s="120"/>
      <c r="LHC68" s="120"/>
      <c r="LHD68" s="120"/>
      <c r="LHE68" s="120"/>
      <c r="LHF68" s="120"/>
      <c r="LHG68" s="120"/>
      <c r="LHH68" s="120"/>
      <c r="LHI68" s="120"/>
      <c r="LHJ68" s="120"/>
      <c r="LHK68" s="120"/>
      <c r="LHL68" s="120"/>
      <c r="LHM68" s="120"/>
      <c r="LHN68" s="120"/>
      <c r="LHO68" s="120"/>
      <c r="LHP68" s="120"/>
      <c r="LHQ68" s="120"/>
      <c r="LHR68" s="120"/>
      <c r="LHS68" s="120"/>
      <c r="LHT68" s="120"/>
      <c r="LHU68" s="120"/>
      <c r="LHV68" s="120"/>
      <c r="LHW68" s="120"/>
      <c r="LHX68" s="120"/>
      <c r="LHY68" s="120"/>
      <c r="LHZ68" s="120"/>
      <c r="LIA68" s="120"/>
      <c r="LIB68" s="120"/>
      <c r="LIC68" s="120"/>
      <c r="LID68" s="120"/>
      <c r="LIE68" s="120"/>
      <c r="LIF68" s="120"/>
      <c r="LIG68" s="120"/>
      <c r="LIH68" s="120"/>
      <c r="LII68" s="120"/>
      <c r="LIJ68" s="120"/>
      <c r="LIK68" s="120"/>
      <c r="LIL68" s="120"/>
      <c r="LIM68" s="120"/>
      <c r="LIN68" s="120"/>
      <c r="LIO68" s="120"/>
      <c r="LIP68" s="120"/>
      <c r="LIQ68" s="120"/>
      <c r="LIR68" s="120"/>
      <c r="LIS68" s="120"/>
      <c r="LIT68" s="120"/>
      <c r="LIU68" s="120"/>
      <c r="LIV68" s="120"/>
      <c r="LIW68" s="120"/>
      <c r="LIX68" s="120"/>
      <c r="LIY68" s="120"/>
      <c r="LIZ68" s="120"/>
      <c r="LJA68" s="120"/>
      <c r="LJB68" s="120"/>
      <c r="LJC68" s="120"/>
      <c r="LJD68" s="120"/>
      <c r="LJE68" s="120"/>
      <c r="LJF68" s="120"/>
      <c r="LJG68" s="120"/>
      <c r="LJH68" s="120"/>
      <c r="LJI68" s="120"/>
      <c r="LJJ68" s="120"/>
      <c r="LJK68" s="120"/>
      <c r="LJL68" s="120"/>
      <c r="LJM68" s="120"/>
      <c r="LJN68" s="120"/>
      <c r="LJO68" s="120"/>
      <c r="LJP68" s="120"/>
      <c r="LJQ68" s="120"/>
      <c r="LJR68" s="120"/>
      <c r="LJS68" s="120"/>
      <c r="LJT68" s="120"/>
      <c r="LJU68" s="120"/>
      <c r="LJV68" s="120"/>
      <c r="LJW68" s="120"/>
      <c r="LJX68" s="120"/>
      <c r="LJY68" s="120"/>
      <c r="LJZ68" s="120"/>
      <c r="LKA68" s="120"/>
      <c r="LKB68" s="120"/>
      <c r="LKC68" s="120"/>
      <c r="LKD68" s="120"/>
      <c r="LKE68" s="120"/>
      <c r="LKF68" s="120"/>
      <c r="LKG68" s="120"/>
      <c r="LKH68" s="120"/>
      <c r="LKI68" s="120"/>
      <c r="LKJ68" s="120"/>
      <c r="LKK68" s="120"/>
      <c r="LKL68" s="120"/>
      <c r="LKM68" s="120"/>
      <c r="LKN68" s="120"/>
      <c r="LKO68" s="120"/>
      <c r="LKP68" s="120"/>
      <c r="LKQ68" s="120"/>
      <c r="LKR68" s="120"/>
      <c r="LKS68" s="120"/>
      <c r="LKT68" s="120"/>
      <c r="LKU68" s="120"/>
      <c r="LKV68" s="120"/>
      <c r="LKW68" s="120"/>
      <c r="LKX68" s="120"/>
      <c r="LKY68" s="120"/>
      <c r="LKZ68" s="120"/>
      <c r="LLA68" s="120"/>
      <c r="LLB68" s="120"/>
      <c r="LLC68" s="120"/>
      <c r="LLD68" s="120"/>
      <c r="LLE68" s="120"/>
      <c r="LLF68" s="120"/>
      <c r="LLG68" s="120"/>
      <c r="LLH68" s="120"/>
      <c r="LLI68" s="120"/>
      <c r="LLJ68" s="120"/>
      <c r="LLK68" s="120"/>
      <c r="LLL68" s="120"/>
      <c r="LLM68" s="120"/>
      <c r="LLN68" s="120"/>
      <c r="LLO68" s="120"/>
      <c r="LLP68" s="120"/>
      <c r="LLQ68" s="120"/>
      <c r="LLR68" s="120"/>
      <c r="LLS68" s="120"/>
      <c r="LLT68" s="120"/>
      <c r="LLU68" s="120"/>
      <c r="LLV68" s="120"/>
      <c r="LLW68" s="120"/>
      <c r="LLX68" s="120"/>
      <c r="LLY68" s="120"/>
      <c r="LLZ68" s="120"/>
      <c r="LMA68" s="120"/>
      <c r="LMB68" s="120"/>
      <c r="LMC68" s="120"/>
      <c r="LMD68" s="120"/>
      <c r="LME68" s="120"/>
      <c r="LMF68" s="120"/>
      <c r="LMG68" s="120"/>
      <c r="LMH68" s="120"/>
      <c r="LMI68" s="120"/>
      <c r="LMJ68" s="120"/>
      <c r="LMK68" s="120"/>
      <c r="LML68" s="120"/>
      <c r="LMM68" s="120"/>
      <c r="LMN68" s="120"/>
      <c r="LMO68" s="120"/>
      <c r="LMP68" s="120"/>
      <c r="LMQ68" s="120"/>
      <c r="LMR68" s="120"/>
      <c r="LMS68" s="120"/>
      <c r="LMT68" s="120"/>
      <c r="LMU68" s="120"/>
      <c r="LMV68" s="120"/>
      <c r="LMW68" s="120"/>
      <c r="LMX68" s="120"/>
      <c r="LMY68" s="120"/>
      <c r="LMZ68" s="120"/>
      <c r="LNA68" s="120"/>
      <c r="LNB68" s="120"/>
      <c r="LNC68" s="120"/>
      <c r="LND68" s="120"/>
      <c r="LNE68" s="120"/>
      <c r="LNF68" s="120"/>
      <c r="LNG68" s="120"/>
      <c r="LNH68" s="120"/>
      <c r="LNI68" s="120"/>
      <c r="LNJ68" s="120"/>
      <c r="LNK68" s="120"/>
      <c r="LNL68" s="120"/>
      <c r="LNM68" s="120"/>
      <c r="LNN68" s="120"/>
      <c r="LNO68" s="120"/>
      <c r="LNP68" s="120"/>
      <c r="LNQ68" s="120"/>
      <c r="LNR68" s="120"/>
      <c r="LNS68" s="120"/>
      <c r="LNT68" s="120"/>
      <c r="LNU68" s="120"/>
      <c r="LNV68" s="120"/>
      <c r="LNW68" s="120"/>
      <c r="LNX68" s="120"/>
      <c r="LNY68" s="120"/>
      <c r="LNZ68" s="120"/>
      <c r="LOA68" s="120"/>
      <c r="LOB68" s="120"/>
      <c r="LOC68" s="120"/>
      <c r="LOD68" s="120"/>
      <c r="LOE68" s="120"/>
      <c r="LOF68" s="120"/>
      <c r="LOG68" s="120"/>
      <c r="LOH68" s="120"/>
      <c r="LOI68" s="120"/>
      <c r="LOJ68" s="120"/>
      <c r="LOK68" s="120"/>
      <c r="LOL68" s="120"/>
      <c r="LOM68" s="120"/>
      <c r="LON68" s="120"/>
      <c r="LOO68" s="120"/>
      <c r="LOP68" s="120"/>
      <c r="LOQ68" s="120"/>
      <c r="LOR68" s="120"/>
      <c r="LOS68" s="120"/>
      <c r="LOT68" s="120"/>
      <c r="LOU68" s="120"/>
      <c r="LOV68" s="120"/>
      <c r="LOW68" s="120"/>
      <c r="LOX68" s="120"/>
      <c r="LOY68" s="120"/>
      <c r="LOZ68" s="120"/>
      <c r="LPA68" s="120"/>
      <c r="LPB68" s="120"/>
      <c r="LPC68" s="120"/>
      <c r="LPD68" s="120"/>
      <c r="LPE68" s="120"/>
      <c r="LPF68" s="120"/>
      <c r="LPG68" s="120"/>
      <c r="LPH68" s="120"/>
      <c r="LPI68" s="120"/>
      <c r="LPJ68" s="120"/>
      <c r="LPK68" s="120"/>
      <c r="LPL68" s="120"/>
      <c r="LPM68" s="120"/>
      <c r="LPN68" s="120"/>
      <c r="LPO68" s="120"/>
      <c r="LPP68" s="120"/>
      <c r="LPQ68" s="120"/>
      <c r="LPR68" s="120"/>
      <c r="LPS68" s="120"/>
      <c r="LPT68" s="120"/>
      <c r="LPU68" s="120"/>
      <c r="LPV68" s="120"/>
      <c r="LPW68" s="120"/>
      <c r="LPX68" s="120"/>
      <c r="LPY68" s="120"/>
      <c r="LPZ68" s="120"/>
      <c r="LQA68" s="120"/>
      <c r="LQB68" s="120"/>
      <c r="LQC68" s="120"/>
      <c r="LQD68" s="120"/>
      <c r="LQE68" s="120"/>
      <c r="LQF68" s="120"/>
      <c r="LQG68" s="120"/>
      <c r="LQH68" s="120"/>
      <c r="LQI68" s="120"/>
      <c r="LQJ68" s="120"/>
      <c r="LQK68" s="120"/>
      <c r="LQL68" s="120"/>
      <c r="LQM68" s="120"/>
      <c r="LQN68" s="120"/>
      <c r="LQO68" s="120"/>
      <c r="LQP68" s="120"/>
      <c r="LQQ68" s="120"/>
      <c r="LQR68" s="120"/>
      <c r="LQS68" s="120"/>
      <c r="LQT68" s="120"/>
      <c r="LQU68" s="120"/>
      <c r="LQV68" s="120"/>
      <c r="LQW68" s="120"/>
      <c r="LQX68" s="120"/>
      <c r="LQY68" s="120"/>
      <c r="LQZ68" s="120"/>
      <c r="LRA68" s="120"/>
      <c r="LRB68" s="120"/>
      <c r="LRC68" s="120"/>
      <c r="LRD68" s="120"/>
      <c r="LRE68" s="120"/>
      <c r="LRF68" s="120"/>
      <c r="LRG68" s="120"/>
      <c r="LRH68" s="120"/>
      <c r="LRI68" s="120"/>
      <c r="LRJ68" s="120"/>
      <c r="LRK68" s="120"/>
      <c r="LRL68" s="120"/>
      <c r="LRM68" s="120"/>
      <c r="LRN68" s="120"/>
      <c r="LRO68" s="120"/>
      <c r="LRP68" s="120"/>
      <c r="LRQ68" s="120"/>
      <c r="LRR68" s="120"/>
      <c r="LRS68" s="120"/>
      <c r="LRT68" s="120"/>
      <c r="LRU68" s="120"/>
      <c r="LRV68" s="120"/>
      <c r="LRW68" s="120"/>
      <c r="LRX68" s="120"/>
      <c r="LRY68" s="120"/>
      <c r="LRZ68" s="120"/>
      <c r="LSA68" s="120"/>
      <c r="LSB68" s="120"/>
      <c r="LSC68" s="120"/>
      <c r="LSD68" s="120"/>
      <c r="LSE68" s="120"/>
      <c r="LSF68" s="120"/>
      <c r="LSG68" s="120"/>
      <c r="LSH68" s="120"/>
      <c r="LSI68" s="120"/>
      <c r="LSJ68" s="120"/>
      <c r="LSK68" s="120"/>
      <c r="LSL68" s="120"/>
      <c r="LSM68" s="120"/>
      <c r="LSN68" s="120"/>
      <c r="LSO68" s="120"/>
      <c r="LSP68" s="120"/>
      <c r="LSQ68" s="120"/>
      <c r="LSR68" s="120"/>
      <c r="LSS68" s="120"/>
      <c r="LST68" s="120"/>
      <c r="LSU68" s="120"/>
      <c r="LSV68" s="120"/>
      <c r="LSW68" s="120"/>
      <c r="LSX68" s="120"/>
      <c r="LSY68" s="120"/>
      <c r="LSZ68" s="120"/>
      <c r="LTA68" s="120"/>
      <c r="LTB68" s="120"/>
      <c r="LTC68" s="120"/>
      <c r="LTD68" s="120"/>
      <c r="LTE68" s="120"/>
      <c r="LTF68" s="120"/>
      <c r="LTG68" s="120"/>
      <c r="LTH68" s="120"/>
      <c r="LTI68" s="120"/>
      <c r="LTJ68" s="120"/>
      <c r="LTK68" s="120"/>
      <c r="LTL68" s="120"/>
      <c r="LTM68" s="120"/>
      <c r="LTN68" s="120"/>
      <c r="LTO68" s="120"/>
      <c r="LTP68" s="120"/>
      <c r="LTQ68" s="120"/>
      <c r="LTR68" s="120"/>
      <c r="LTS68" s="120"/>
      <c r="LTT68" s="120"/>
      <c r="LTU68" s="120"/>
      <c r="LTV68" s="120"/>
      <c r="LTW68" s="120"/>
      <c r="LTX68" s="120"/>
      <c r="LTY68" s="120"/>
      <c r="LTZ68" s="120"/>
      <c r="LUA68" s="120"/>
      <c r="LUB68" s="120"/>
      <c r="LUC68" s="120"/>
      <c r="LUD68" s="120"/>
      <c r="LUE68" s="120"/>
      <c r="LUF68" s="120"/>
      <c r="LUG68" s="120"/>
      <c r="LUH68" s="120"/>
      <c r="LUI68" s="120"/>
      <c r="LUJ68" s="120"/>
      <c r="LUK68" s="120"/>
      <c r="LUL68" s="120"/>
      <c r="LUM68" s="120"/>
      <c r="LUN68" s="120"/>
      <c r="LUO68" s="120"/>
      <c r="LUP68" s="120"/>
      <c r="LUQ68" s="120"/>
      <c r="LUR68" s="120"/>
      <c r="LUS68" s="120"/>
      <c r="LUT68" s="120"/>
      <c r="LUU68" s="120"/>
      <c r="LUV68" s="120"/>
      <c r="LUW68" s="120"/>
      <c r="LUX68" s="120"/>
      <c r="LUY68" s="120"/>
      <c r="LUZ68" s="120"/>
      <c r="LVA68" s="120"/>
      <c r="LVB68" s="120"/>
      <c r="LVC68" s="120"/>
      <c r="LVD68" s="120"/>
      <c r="LVE68" s="120"/>
      <c r="LVF68" s="120"/>
      <c r="LVG68" s="120"/>
      <c r="LVH68" s="120"/>
      <c r="LVI68" s="120"/>
      <c r="LVJ68" s="120"/>
      <c r="LVK68" s="120"/>
      <c r="LVL68" s="120"/>
      <c r="LVM68" s="120"/>
      <c r="LVN68" s="120"/>
      <c r="LVO68" s="120"/>
      <c r="LVP68" s="120"/>
      <c r="LVQ68" s="120"/>
      <c r="LVR68" s="120"/>
      <c r="LVS68" s="120"/>
      <c r="LVT68" s="120"/>
      <c r="LVU68" s="120"/>
      <c r="LVV68" s="120"/>
      <c r="LVW68" s="120"/>
      <c r="LVX68" s="120"/>
      <c r="LVY68" s="120"/>
      <c r="LVZ68" s="120"/>
      <c r="LWA68" s="120"/>
      <c r="LWB68" s="120"/>
      <c r="LWC68" s="120"/>
      <c r="LWD68" s="120"/>
      <c r="LWE68" s="120"/>
      <c r="LWF68" s="120"/>
      <c r="LWG68" s="120"/>
      <c r="LWH68" s="120"/>
      <c r="LWI68" s="120"/>
      <c r="LWJ68" s="120"/>
      <c r="LWK68" s="120"/>
      <c r="LWL68" s="120"/>
      <c r="LWM68" s="120"/>
      <c r="LWN68" s="120"/>
      <c r="LWO68" s="120"/>
      <c r="LWP68" s="120"/>
      <c r="LWQ68" s="120"/>
      <c r="LWR68" s="120"/>
      <c r="LWS68" s="120"/>
      <c r="LWT68" s="120"/>
      <c r="LWU68" s="120"/>
      <c r="LWV68" s="120"/>
      <c r="LWW68" s="120"/>
      <c r="LWX68" s="120"/>
      <c r="LWY68" s="120"/>
      <c r="LWZ68" s="120"/>
      <c r="LXA68" s="120"/>
      <c r="LXB68" s="120"/>
      <c r="LXC68" s="120"/>
      <c r="LXD68" s="120"/>
      <c r="LXE68" s="120"/>
      <c r="LXF68" s="120"/>
      <c r="LXG68" s="120"/>
      <c r="LXH68" s="120"/>
      <c r="LXI68" s="120"/>
      <c r="LXJ68" s="120"/>
      <c r="LXK68" s="120"/>
      <c r="LXL68" s="120"/>
      <c r="LXM68" s="120"/>
      <c r="LXN68" s="120"/>
      <c r="LXO68" s="120"/>
      <c r="LXP68" s="120"/>
      <c r="LXQ68" s="120"/>
      <c r="LXR68" s="120"/>
      <c r="LXS68" s="120"/>
      <c r="LXT68" s="120"/>
      <c r="LXU68" s="120"/>
      <c r="LXV68" s="120"/>
      <c r="LXW68" s="120"/>
      <c r="LXX68" s="120"/>
      <c r="LXY68" s="120"/>
      <c r="LXZ68" s="120"/>
      <c r="LYA68" s="120"/>
      <c r="LYB68" s="120"/>
      <c r="LYC68" s="120"/>
      <c r="LYD68" s="120"/>
      <c r="LYE68" s="120"/>
      <c r="LYF68" s="120"/>
      <c r="LYG68" s="120"/>
      <c r="LYH68" s="120"/>
      <c r="LYI68" s="120"/>
      <c r="LYJ68" s="120"/>
      <c r="LYK68" s="120"/>
      <c r="LYL68" s="120"/>
      <c r="LYM68" s="120"/>
      <c r="LYN68" s="120"/>
      <c r="LYO68" s="120"/>
      <c r="LYP68" s="120"/>
      <c r="LYQ68" s="120"/>
      <c r="LYR68" s="120"/>
      <c r="LYS68" s="120"/>
      <c r="LYT68" s="120"/>
      <c r="LYU68" s="120"/>
      <c r="LYV68" s="120"/>
      <c r="LYW68" s="120"/>
      <c r="LYX68" s="120"/>
      <c r="LYY68" s="120"/>
      <c r="LYZ68" s="120"/>
      <c r="LZA68" s="120"/>
      <c r="LZB68" s="120"/>
      <c r="LZC68" s="120"/>
      <c r="LZD68" s="120"/>
      <c r="LZE68" s="120"/>
      <c r="LZF68" s="120"/>
      <c r="LZG68" s="120"/>
      <c r="LZH68" s="120"/>
      <c r="LZI68" s="120"/>
      <c r="LZJ68" s="120"/>
      <c r="LZK68" s="120"/>
      <c r="LZL68" s="120"/>
      <c r="LZM68" s="120"/>
      <c r="LZN68" s="120"/>
      <c r="LZO68" s="120"/>
      <c r="LZP68" s="120"/>
      <c r="LZQ68" s="120"/>
      <c r="LZR68" s="120"/>
      <c r="LZS68" s="120"/>
      <c r="LZT68" s="120"/>
      <c r="LZU68" s="120"/>
      <c r="LZV68" s="120"/>
      <c r="LZW68" s="120"/>
      <c r="LZX68" s="120"/>
      <c r="LZY68" s="120"/>
      <c r="LZZ68" s="120"/>
      <c r="MAA68" s="120"/>
      <c r="MAB68" s="120"/>
      <c r="MAC68" s="120"/>
      <c r="MAD68" s="120"/>
      <c r="MAE68" s="120"/>
      <c r="MAF68" s="120"/>
      <c r="MAG68" s="120"/>
      <c r="MAH68" s="120"/>
      <c r="MAI68" s="120"/>
      <c r="MAJ68" s="120"/>
      <c r="MAK68" s="120"/>
      <c r="MAL68" s="120"/>
      <c r="MAM68" s="120"/>
      <c r="MAN68" s="120"/>
      <c r="MAO68" s="120"/>
      <c r="MAP68" s="120"/>
      <c r="MAQ68" s="120"/>
      <c r="MAR68" s="120"/>
      <c r="MAS68" s="120"/>
      <c r="MAT68" s="120"/>
      <c r="MAU68" s="120"/>
      <c r="MAV68" s="120"/>
      <c r="MAW68" s="120"/>
      <c r="MAX68" s="120"/>
      <c r="MAY68" s="120"/>
      <c r="MAZ68" s="120"/>
      <c r="MBA68" s="120"/>
      <c r="MBB68" s="120"/>
      <c r="MBC68" s="120"/>
      <c r="MBD68" s="120"/>
      <c r="MBE68" s="120"/>
      <c r="MBF68" s="120"/>
      <c r="MBG68" s="120"/>
      <c r="MBH68" s="120"/>
      <c r="MBI68" s="120"/>
      <c r="MBJ68" s="120"/>
      <c r="MBK68" s="120"/>
      <c r="MBL68" s="120"/>
      <c r="MBM68" s="120"/>
      <c r="MBN68" s="120"/>
      <c r="MBO68" s="120"/>
      <c r="MBP68" s="120"/>
      <c r="MBQ68" s="120"/>
      <c r="MBR68" s="120"/>
      <c r="MBS68" s="120"/>
      <c r="MBT68" s="120"/>
      <c r="MBU68" s="120"/>
      <c r="MBV68" s="120"/>
      <c r="MBW68" s="120"/>
      <c r="MBX68" s="120"/>
      <c r="MBY68" s="120"/>
      <c r="MBZ68" s="120"/>
      <c r="MCA68" s="120"/>
      <c r="MCB68" s="120"/>
      <c r="MCC68" s="120"/>
      <c r="MCD68" s="120"/>
      <c r="MCE68" s="120"/>
      <c r="MCF68" s="120"/>
      <c r="MCG68" s="120"/>
      <c r="MCH68" s="120"/>
      <c r="MCI68" s="120"/>
      <c r="MCJ68" s="120"/>
      <c r="MCK68" s="120"/>
      <c r="MCL68" s="120"/>
      <c r="MCM68" s="120"/>
      <c r="MCN68" s="120"/>
      <c r="MCO68" s="120"/>
      <c r="MCP68" s="120"/>
      <c r="MCQ68" s="120"/>
      <c r="MCR68" s="120"/>
      <c r="MCS68" s="120"/>
      <c r="MCT68" s="120"/>
      <c r="MCU68" s="120"/>
      <c r="MCV68" s="120"/>
      <c r="MCW68" s="120"/>
      <c r="MCX68" s="120"/>
      <c r="MCY68" s="120"/>
      <c r="MCZ68" s="120"/>
      <c r="MDA68" s="120"/>
      <c r="MDB68" s="120"/>
      <c r="MDC68" s="120"/>
      <c r="MDD68" s="120"/>
      <c r="MDE68" s="120"/>
      <c r="MDF68" s="120"/>
      <c r="MDG68" s="120"/>
      <c r="MDH68" s="120"/>
      <c r="MDI68" s="120"/>
      <c r="MDJ68" s="120"/>
      <c r="MDK68" s="120"/>
      <c r="MDL68" s="120"/>
      <c r="MDM68" s="120"/>
      <c r="MDN68" s="120"/>
      <c r="MDO68" s="120"/>
      <c r="MDP68" s="120"/>
      <c r="MDQ68" s="120"/>
      <c r="MDR68" s="120"/>
      <c r="MDS68" s="120"/>
      <c r="MDT68" s="120"/>
      <c r="MDU68" s="120"/>
      <c r="MDV68" s="120"/>
      <c r="MDW68" s="120"/>
      <c r="MDX68" s="120"/>
      <c r="MDY68" s="120"/>
      <c r="MDZ68" s="120"/>
      <c r="MEA68" s="120"/>
      <c r="MEB68" s="120"/>
      <c r="MEC68" s="120"/>
      <c r="MED68" s="120"/>
      <c r="MEE68" s="120"/>
      <c r="MEF68" s="120"/>
      <c r="MEG68" s="120"/>
      <c r="MEH68" s="120"/>
      <c r="MEI68" s="120"/>
      <c r="MEJ68" s="120"/>
      <c r="MEK68" s="120"/>
      <c r="MEL68" s="120"/>
      <c r="MEM68" s="120"/>
      <c r="MEN68" s="120"/>
      <c r="MEO68" s="120"/>
      <c r="MEP68" s="120"/>
      <c r="MEQ68" s="120"/>
      <c r="MER68" s="120"/>
      <c r="MES68" s="120"/>
      <c r="MET68" s="120"/>
      <c r="MEU68" s="120"/>
      <c r="MEV68" s="120"/>
      <c r="MEW68" s="120"/>
      <c r="MEX68" s="120"/>
      <c r="MEY68" s="120"/>
      <c r="MEZ68" s="120"/>
      <c r="MFA68" s="120"/>
      <c r="MFB68" s="120"/>
      <c r="MFC68" s="120"/>
      <c r="MFD68" s="120"/>
      <c r="MFE68" s="120"/>
      <c r="MFF68" s="120"/>
      <c r="MFG68" s="120"/>
      <c r="MFH68" s="120"/>
      <c r="MFI68" s="120"/>
      <c r="MFJ68" s="120"/>
      <c r="MFK68" s="120"/>
      <c r="MFL68" s="120"/>
      <c r="MFM68" s="120"/>
      <c r="MFN68" s="120"/>
      <c r="MFO68" s="120"/>
      <c r="MFP68" s="120"/>
      <c r="MFQ68" s="120"/>
      <c r="MFR68" s="120"/>
      <c r="MFS68" s="120"/>
      <c r="MFT68" s="120"/>
      <c r="MFU68" s="120"/>
      <c r="MFV68" s="120"/>
      <c r="MFW68" s="120"/>
      <c r="MFX68" s="120"/>
      <c r="MFY68" s="120"/>
      <c r="MFZ68" s="120"/>
      <c r="MGA68" s="120"/>
      <c r="MGB68" s="120"/>
      <c r="MGC68" s="120"/>
      <c r="MGD68" s="120"/>
      <c r="MGE68" s="120"/>
      <c r="MGF68" s="120"/>
      <c r="MGG68" s="120"/>
      <c r="MGH68" s="120"/>
      <c r="MGI68" s="120"/>
      <c r="MGJ68" s="120"/>
      <c r="MGK68" s="120"/>
      <c r="MGL68" s="120"/>
      <c r="MGM68" s="120"/>
      <c r="MGN68" s="120"/>
      <c r="MGO68" s="120"/>
      <c r="MGP68" s="120"/>
      <c r="MGQ68" s="120"/>
      <c r="MGR68" s="120"/>
      <c r="MGS68" s="120"/>
      <c r="MGT68" s="120"/>
      <c r="MGU68" s="120"/>
      <c r="MGV68" s="120"/>
      <c r="MGW68" s="120"/>
      <c r="MGX68" s="120"/>
      <c r="MGY68" s="120"/>
      <c r="MGZ68" s="120"/>
      <c r="MHA68" s="120"/>
      <c r="MHB68" s="120"/>
      <c r="MHC68" s="120"/>
      <c r="MHD68" s="120"/>
      <c r="MHE68" s="120"/>
      <c r="MHF68" s="120"/>
      <c r="MHG68" s="120"/>
      <c r="MHH68" s="120"/>
      <c r="MHI68" s="120"/>
      <c r="MHJ68" s="120"/>
      <c r="MHK68" s="120"/>
      <c r="MHL68" s="120"/>
      <c r="MHM68" s="120"/>
      <c r="MHN68" s="120"/>
      <c r="MHO68" s="120"/>
      <c r="MHP68" s="120"/>
      <c r="MHQ68" s="120"/>
      <c r="MHR68" s="120"/>
      <c r="MHS68" s="120"/>
      <c r="MHT68" s="120"/>
      <c r="MHU68" s="120"/>
      <c r="MHV68" s="120"/>
      <c r="MHW68" s="120"/>
      <c r="MHX68" s="120"/>
      <c r="MHY68" s="120"/>
      <c r="MHZ68" s="120"/>
      <c r="MIA68" s="120"/>
      <c r="MIB68" s="120"/>
      <c r="MIC68" s="120"/>
      <c r="MID68" s="120"/>
      <c r="MIE68" s="120"/>
      <c r="MIF68" s="120"/>
      <c r="MIG68" s="120"/>
      <c r="MIH68" s="120"/>
      <c r="MII68" s="120"/>
      <c r="MIJ68" s="120"/>
      <c r="MIK68" s="120"/>
      <c r="MIL68" s="120"/>
      <c r="MIM68" s="120"/>
      <c r="MIN68" s="120"/>
      <c r="MIO68" s="120"/>
      <c r="MIP68" s="120"/>
      <c r="MIQ68" s="120"/>
      <c r="MIR68" s="120"/>
      <c r="MIS68" s="120"/>
      <c r="MIT68" s="120"/>
      <c r="MIU68" s="120"/>
      <c r="MIV68" s="120"/>
      <c r="MIW68" s="120"/>
      <c r="MIX68" s="120"/>
      <c r="MIY68" s="120"/>
      <c r="MIZ68" s="120"/>
      <c r="MJA68" s="120"/>
      <c r="MJB68" s="120"/>
      <c r="MJC68" s="120"/>
      <c r="MJD68" s="120"/>
      <c r="MJE68" s="120"/>
      <c r="MJF68" s="120"/>
      <c r="MJG68" s="120"/>
      <c r="MJH68" s="120"/>
      <c r="MJI68" s="120"/>
      <c r="MJJ68" s="120"/>
      <c r="MJK68" s="120"/>
      <c r="MJL68" s="120"/>
      <c r="MJM68" s="120"/>
      <c r="MJN68" s="120"/>
      <c r="MJO68" s="120"/>
      <c r="MJP68" s="120"/>
      <c r="MJQ68" s="120"/>
      <c r="MJR68" s="120"/>
      <c r="MJS68" s="120"/>
      <c r="MJT68" s="120"/>
      <c r="MJU68" s="120"/>
      <c r="MJV68" s="120"/>
      <c r="MJW68" s="120"/>
      <c r="MJX68" s="120"/>
      <c r="MJY68" s="120"/>
      <c r="MJZ68" s="120"/>
      <c r="MKA68" s="120"/>
      <c r="MKB68" s="120"/>
      <c r="MKC68" s="120"/>
      <c r="MKD68" s="120"/>
      <c r="MKE68" s="120"/>
      <c r="MKF68" s="120"/>
      <c r="MKG68" s="120"/>
      <c r="MKH68" s="120"/>
      <c r="MKI68" s="120"/>
      <c r="MKJ68" s="120"/>
      <c r="MKK68" s="120"/>
      <c r="MKL68" s="120"/>
      <c r="MKM68" s="120"/>
      <c r="MKN68" s="120"/>
      <c r="MKO68" s="120"/>
      <c r="MKP68" s="120"/>
      <c r="MKQ68" s="120"/>
      <c r="MKR68" s="120"/>
      <c r="MKS68" s="120"/>
      <c r="MKT68" s="120"/>
      <c r="MKU68" s="120"/>
      <c r="MKV68" s="120"/>
      <c r="MKW68" s="120"/>
      <c r="MKX68" s="120"/>
      <c r="MKY68" s="120"/>
      <c r="MKZ68" s="120"/>
      <c r="MLA68" s="120"/>
      <c r="MLB68" s="120"/>
      <c r="MLC68" s="120"/>
      <c r="MLD68" s="120"/>
      <c r="MLE68" s="120"/>
      <c r="MLF68" s="120"/>
      <c r="MLG68" s="120"/>
      <c r="MLH68" s="120"/>
      <c r="MLI68" s="120"/>
      <c r="MLJ68" s="120"/>
      <c r="MLK68" s="120"/>
      <c r="MLL68" s="120"/>
      <c r="MLM68" s="120"/>
      <c r="MLN68" s="120"/>
      <c r="MLO68" s="120"/>
      <c r="MLP68" s="120"/>
      <c r="MLQ68" s="120"/>
      <c r="MLR68" s="120"/>
      <c r="MLS68" s="120"/>
      <c r="MLT68" s="120"/>
      <c r="MLU68" s="120"/>
      <c r="MLV68" s="120"/>
      <c r="MLW68" s="120"/>
      <c r="MLX68" s="120"/>
      <c r="MLY68" s="120"/>
      <c r="MLZ68" s="120"/>
      <c r="MMA68" s="120"/>
      <c r="MMB68" s="120"/>
      <c r="MMC68" s="120"/>
      <c r="MMD68" s="120"/>
      <c r="MME68" s="120"/>
      <c r="MMF68" s="120"/>
      <c r="MMG68" s="120"/>
      <c r="MMH68" s="120"/>
      <c r="MMI68" s="120"/>
      <c r="MMJ68" s="120"/>
      <c r="MMK68" s="120"/>
      <c r="MML68" s="120"/>
      <c r="MMM68" s="120"/>
      <c r="MMN68" s="120"/>
      <c r="MMO68" s="120"/>
      <c r="MMP68" s="120"/>
      <c r="MMQ68" s="120"/>
      <c r="MMR68" s="120"/>
      <c r="MMS68" s="120"/>
      <c r="MMT68" s="120"/>
      <c r="MMU68" s="120"/>
      <c r="MMV68" s="120"/>
      <c r="MMW68" s="120"/>
      <c r="MMX68" s="120"/>
      <c r="MMY68" s="120"/>
      <c r="MMZ68" s="120"/>
      <c r="MNA68" s="120"/>
      <c r="MNB68" s="120"/>
      <c r="MNC68" s="120"/>
      <c r="MND68" s="120"/>
      <c r="MNE68" s="120"/>
      <c r="MNF68" s="120"/>
      <c r="MNG68" s="120"/>
      <c r="MNH68" s="120"/>
      <c r="MNI68" s="120"/>
      <c r="MNJ68" s="120"/>
      <c r="MNK68" s="120"/>
      <c r="MNL68" s="120"/>
      <c r="MNM68" s="120"/>
      <c r="MNN68" s="120"/>
      <c r="MNO68" s="120"/>
      <c r="MNP68" s="120"/>
      <c r="MNQ68" s="120"/>
      <c r="MNR68" s="120"/>
      <c r="MNS68" s="120"/>
      <c r="MNT68" s="120"/>
      <c r="MNU68" s="120"/>
      <c r="MNV68" s="120"/>
      <c r="MNW68" s="120"/>
      <c r="MNX68" s="120"/>
      <c r="MNY68" s="120"/>
      <c r="MNZ68" s="120"/>
      <c r="MOA68" s="120"/>
      <c r="MOB68" s="120"/>
      <c r="MOC68" s="120"/>
      <c r="MOD68" s="120"/>
      <c r="MOE68" s="120"/>
      <c r="MOF68" s="120"/>
      <c r="MOG68" s="120"/>
      <c r="MOH68" s="120"/>
      <c r="MOI68" s="120"/>
      <c r="MOJ68" s="120"/>
      <c r="MOK68" s="120"/>
      <c r="MOL68" s="120"/>
      <c r="MOM68" s="120"/>
      <c r="MON68" s="120"/>
      <c r="MOO68" s="120"/>
      <c r="MOP68" s="120"/>
      <c r="MOQ68" s="120"/>
      <c r="MOR68" s="120"/>
      <c r="MOS68" s="120"/>
      <c r="MOT68" s="120"/>
      <c r="MOU68" s="120"/>
      <c r="MOV68" s="120"/>
      <c r="MOW68" s="120"/>
      <c r="MOX68" s="120"/>
      <c r="MOY68" s="120"/>
      <c r="MOZ68" s="120"/>
      <c r="MPA68" s="120"/>
      <c r="MPB68" s="120"/>
      <c r="MPC68" s="120"/>
      <c r="MPD68" s="120"/>
      <c r="MPE68" s="120"/>
      <c r="MPF68" s="120"/>
      <c r="MPG68" s="120"/>
      <c r="MPH68" s="120"/>
      <c r="MPI68" s="120"/>
      <c r="MPJ68" s="120"/>
      <c r="MPK68" s="120"/>
      <c r="MPL68" s="120"/>
      <c r="MPM68" s="120"/>
      <c r="MPN68" s="120"/>
      <c r="MPO68" s="120"/>
      <c r="MPP68" s="120"/>
      <c r="MPQ68" s="120"/>
      <c r="MPR68" s="120"/>
      <c r="MPS68" s="120"/>
      <c r="MPT68" s="120"/>
      <c r="MPU68" s="120"/>
      <c r="MPV68" s="120"/>
      <c r="MPW68" s="120"/>
      <c r="MPX68" s="120"/>
      <c r="MPY68" s="120"/>
      <c r="MPZ68" s="120"/>
      <c r="MQA68" s="120"/>
      <c r="MQB68" s="120"/>
      <c r="MQC68" s="120"/>
      <c r="MQD68" s="120"/>
      <c r="MQE68" s="120"/>
      <c r="MQF68" s="120"/>
      <c r="MQG68" s="120"/>
      <c r="MQH68" s="120"/>
      <c r="MQI68" s="120"/>
      <c r="MQJ68" s="120"/>
      <c r="MQK68" s="120"/>
      <c r="MQL68" s="120"/>
      <c r="MQM68" s="120"/>
      <c r="MQN68" s="120"/>
      <c r="MQO68" s="120"/>
      <c r="MQP68" s="120"/>
      <c r="MQQ68" s="120"/>
      <c r="MQR68" s="120"/>
      <c r="MQS68" s="120"/>
      <c r="MQT68" s="120"/>
      <c r="MQU68" s="120"/>
      <c r="MQV68" s="120"/>
      <c r="MQW68" s="120"/>
      <c r="MQX68" s="120"/>
      <c r="MQY68" s="120"/>
      <c r="MQZ68" s="120"/>
      <c r="MRA68" s="120"/>
      <c r="MRB68" s="120"/>
      <c r="MRC68" s="120"/>
      <c r="MRD68" s="120"/>
      <c r="MRE68" s="120"/>
      <c r="MRF68" s="120"/>
      <c r="MRG68" s="120"/>
      <c r="MRH68" s="120"/>
      <c r="MRI68" s="120"/>
      <c r="MRJ68" s="120"/>
      <c r="MRK68" s="120"/>
      <c r="MRL68" s="120"/>
      <c r="MRM68" s="120"/>
      <c r="MRN68" s="120"/>
      <c r="MRO68" s="120"/>
      <c r="MRP68" s="120"/>
      <c r="MRQ68" s="120"/>
      <c r="MRR68" s="120"/>
      <c r="MRS68" s="120"/>
      <c r="MRT68" s="120"/>
      <c r="MRU68" s="120"/>
      <c r="MRV68" s="120"/>
      <c r="MRW68" s="120"/>
      <c r="MRX68" s="120"/>
      <c r="MRY68" s="120"/>
      <c r="MRZ68" s="120"/>
      <c r="MSA68" s="120"/>
      <c r="MSB68" s="120"/>
      <c r="MSC68" s="120"/>
      <c r="MSD68" s="120"/>
      <c r="MSE68" s="120"/>
      <c r="MSF68" s="120"/>
      <c r="MSG68" s="120"/>
      <c r="MSH68" s="120"/>
      <c r="MSI68" s="120"/>
      <c r="MSJ68" s="120"/>
      <c r="MSK68" s="120"/>
      <c r="MSL68" s="120"/>
      <c r="MSM68" s="120"/>
      <c r="MSN68" s="120"/>
      <c r="MSO68" s="120"/>
      <c r="MSP68" s="120"/>
      <c r="MSQ68" s="120"/>
      <c r="MSR68" s="120"/>
      <c r="MSS68" s="120"/>
      <c r="MST68" s="120"/>
      <c r="MSU68" s="120"/>
      <c r="MSV68" s="120"/>
      <c r="MSW68" s="120"/>
      <c r="MSX68" s="120"/>
      <c r="MSY68" s="120"/>
      <c r="MSZ68" s="120"/>
      <c r="MTA68" s="120"/>
      <c r="MTB68" s="120"/>
      <c r="MTC68" s="120"/>
      <c r="MTD68" s="120"/>
      <c r="MTE68" s="120"/>
      <c r="MTF68" s="120"/>
      <c r="MTG68" s="120"/>
      <c r="MTH68" s="120"/>
      <c r="MTI68" s="120"/>
      <c r="MTJ68" s="120"/>
      <c r="MTK68" s="120"/>
      <c r="MTL68" s="120"/>
      <c r="MTM68" s="120"/>
      <c r="MTN68" s="120"/>
      <c r="MTO68" s="120"/>
      <c r="MTP68" s="120"/>
      <c r="MTQ68" s="120"/>
      <c r="MTR68" s="120"/>
      <c r="MTS68" s="120"/>
      <c r="MTT68" s="120"/>
      <c r="MTU68" s="120"/>
      <c r="MTV68" s="120"/>
      <c r="MTW68" s="120"/>
      <c r="MTX68" s="120"/>
      <c r="MTY68" s="120"/>
      <c r="MTZ68" s="120"/>
      <c r="MUA68" s="120"/>
      <c r="MUB68" s="120"/>
      <c r="MUC68" s="120"/>
      <c r="MUD68" s="120"/>
      <c r="MUE68" s="120"/>
      <c r="MUF68" s="120"/>
      <c r="MUG68" s="120"/>
      <c r="MUH68" s="120"/>
      <c r="MUI68" s="120"/>
      <c r="MUJ68" s="120"/>
      <c r="MUK68" s="120"/>
      <c r="MUL68" s="120"/>
      <c r="MUM68" s="120"/>
      <c r="MUN68" s="120"/>
      <c r="MUO68" s="120"/>
      <c r="MUP68" s="120"/>
      <c r="MUQ68" s="120"/>
      <c r="MUR68" s="120"/>
      <c r="MUS68" s="120"/>
      <c r="MUT68" s="120"/>
      <c r="MUU68" s="120"/>
      <c r="MUV68" s="120"/>
      <c r="MUW68" s="120"/>
      <c r="MUX68" s="120"/>
      <c r="MUY68" s="120"/>
      <c r="MUZ68" s="120"/>
      <c r="MVA68" s="120"/>
      <c r="MVB68" s="120"/>
      <c r="MVC68" s="120"/>
      <c r="MVD68" s="120"/>
      <c r="MVE68" s="120"/>
      <c r="MVF68" s="120"/>
      <c r="MVG68" s="120"/>
      <c r="MVH68" s="120"/>
      <c r="MVI68" s="120"/>
      <c r="MVJ68" s="120"/>
      <c r="MVK68" s="120"/>
      <c r="MVL68" s="120"/>
      <c r="MVM68" s="120"/>
      <c r="MVN68" s="120"/>
      <c r="MVO68" s="120"/>
      <c r="MVP68" s="120"/>
      <c r="MVQ68" s="120"/>
      <c r="MVR68" s="120"/>
      <c r="MVS68" s="120"/>
      <c r="MVT68" s="120"/>
      <c r="MVU68" s="120"/>
      <c r="MVV68" s="120"/>
      <c r="MVW68" s="120"/>
      <c r="MVX68" s="120"/>
      <c r="MVY68" s="120"/>
      <c r="MVZ68" s="120"/>
      <c r="MWA68" s="120"/>
      <c r="MWB68" s="120"/>
      <c r="MWC68" s="120"/>
      <c r="MWD68" s="120"/>
      <c r="MWE68" s="120"/>
      <c r="MWF68" s="120"/>
      <c r="MWG68" s="120"/>
      <c r="MWH68" s="120"/>
      <c r="MWI68" s="120"/>
      <c r="MWJ68" s="120"/>
      <c r="MWK68" s="120"/>
      <c r="MWL68" s="120"/>
      <c r="MWM68" s="120"/>
      <c r="MWN68" s="120"/>
      <c r="MWO68" s="120"/>
      <c r="MWP68" s="120"/>
      <c r="MWQ68" s="120"/>
      <c r="MWR68" s="120"/>
      <c r="MWS68" s="120"/>
      <c r="MWT68" s="120"/>
      <c r="MWU68" s="120"/>
      <c r="MWV68" s="120"/>
      <c r="MWW68" s="120"/>
      <c r="MWX68" s="120"/>
      <c r="MWY68" s="120"/>
      <c r="MWZ68" s="120"/>
      <c r="MXA68" s="120"/>
      <c r="MXB68" s="120"/>
      <c r="MXC68" s="120"/>
      <c r="MXD68" s="120"/>
      <c r="MXE68" s="120"/>
      <c r="MXF68" s="120"/>
      <c r="MXG68" s="120"/>
      <c r="MXH68" s="120"/>
      <c r="MXI68" s="120"/>
      <c r="MXJ68" s="120"/>
      <c r="MXK68" s="120"/>
      <c r="MXL68" s="120"/>
      <c r="MXM68" s="120"/>
      <c r="MXN68" s="120"/>
      <c r="MXO68" s="120"/>
      <c r="MXP68" s="120"/>
      <c r="MXQ68" s="120"/>
      <c r="MXR68" s="120"/>
      <c r="MXS68" s="120"/>
      <c r="MXT68" s="120"/>
      <c r="MXU68" s="120"/>
      <c r="MXV68" s="120"/>
      <c r="MXW68" s="120"/>
      <c r="MXX68" s="120"/>
      <c r="MXY68" s="120"/>
      <c r="MXZ68" s="120"/>
      <c r="MYA68" s="120"/>
      <c r="MYB68" s="120"/>
      <c r="MYC68" s="120"/>
      <c r="MYD68" s="120"/>
      <c r="MYE68" s="120"/>
      <c r="MYF68" s="120"/>
      <c r="MYG68" s="120"/>
      <c r="MYH68" s="120"/>
      <c r="MYI68" s="120"/>
      <c r="MYJ68" s="120"/>
      <c r="MYK68" s="120"/>
      <c r="MYL68" s="120"/>
      <c r="MYM68" s="120"/>
      <c r="MYN68" s="120"/>
      <c r="MYO68" s="120"/>
      <c r="MYP68" s="120"/>
      <c r="MYQ68" s="120"/>
      <c r="MYR68" s="120"/>
      <c r="MYS68" s="120"/>
      <c r="MYT68" s="120"/>
      <c r="MYU68" s="120"/>
      <c r="MYV68" s="120"/>
      <c r="MYW68" s="120"/>
      <c r="MYX68" s="120"/>
      <c r="MYY68" s="120"/>
      <c r="MYZ68" s="120"/>
      <c r="MZA68" s="120"/>
      <c r="MZB68" s="120"/>
      <c r="MZC68" s="120"/>
      <c r="MZD68" s="120"/>
      <c r="MZE68" s="120"/>
      <c r="MZF68" s="120"/>
      <c r="MZG68" s="120"/>
      <c r="MZH68" s="120"/>
      <c r="MZI68" s="120"/>
      <c r="MZJ68" s="120"/>
      <c r="MZK68" s="120"/>
      <c r="MZL68" s="120"/>
      <c r="MZM68" s="120"/>
      <c r="MZN68" s="120"/>
      <c r="MZO68" s="120"/>
      <c r="MZP68" s="120"/>
      <c r="MZQ68" s="120"/>
      <c r="MZR68" s="120"/>
      <c r="MZS68" s="120"/>
      <c r="MZT68" s="120"/>
      <c r="MZU68" s="120"/>
      <c r="MZV68" s="120"/>
      <c r="MZW68" s="120"/>
      <c r="MZX68" s="120"/>
      <c r="MZY68" s="120"/>
      <c r="MZZ68" s="120"/>
      <c r="NAA68" s="120"/>
      <c r="NAB68" s="120"/>
      <c r="NAC68" s="120"/>
      <c r="NAD68" s="120"/>
      <c r="NAE68" s="120"/>
      <c r="NAF68" s="120"/>
      <c r="NAG68" s="120"/>
      <c r="NAH68" s="120"/>
      <c r="NAI68" s="120"/>
      <c r="NAJ68" s="120"/>
      <c r="NAK68" s="120"/>
      <c r="NAL68" s="120"/>
      <c r="NAM68" s="120"/>
      <c r="NAN68" s="120"/>
      <c r="NAO68" s="120"/>
      <c r="NAP68" s="120"/>
      <c r="NAQ68" s="120"/>
      <c r="NAR68" s="120"/>
      <c r="NAS68" s="120"/>
      <c r="NAT68" s="120"/>
      <c r="NAU68" s="120"/>
      <c r="NAV68" s="120"/>
      <c r="NAW68" s="120"/>
      <c r="NAX68" s="120"/>
      <c r="NAY68" s="120"/>
      <c r="NAZ68" s="120"/>
      <c r="NBA68" s="120"/>
      <c r="NBB68" s="120"/>
      <c r="NBC68" s="120"/>
      <c r="NBD68" s="120"/>
      <c r="NBE68" s="120"/>
      <c r="NBF68" s="120"/>
      <c r="NBG68" s="120"/>
      <c r="NBH68" s="120"/>
      <c r="NBI68" s="120"/>
      <c r="NBJ68" s="120"/>
      <c r="NBK68" s="120"/>
      <c r="NBL68" s="120"/>
      <c r="NBM68" s="120"/>
      <c r="NBN68" s="120"/>
      <c r="NBO68" s="120"/>
      <c r="NBP68" s="120"/>
      <c r="NBQ68" s="120"/>
      <c r="NBR68" s="120"/>
      <c r="NBS68" s="120"/>
      <c r="NBT68" s="120"/>
      <c r="NBU68" s="120"/>
      <c r="NBV68" s="120"/>
      <c r="NBW68" s="120"/>
      <c r="NBX68" s="120"/>
      <c r="NBY68" s="120"/>
      <c r="NBZ68" s="120"/>
      <c r="NCA68" s="120"/>
      <c r="NCB68" s="120"/>
      <c r="NCC68" s="120"/>
      <c r="NCD68" s="120"/>
      <c r="NCE68" s="120"/>
      <c r="NCF68" s="120"/>
      <c r="NCG68" s="120"/>
      <c r="NCH68" s="120"/>
      <c r="NCI68" s="120"/>
      <c r="NCJ68" s="120"/>
      <c r="NCK68" s="120"/>
      <c r="NCL68" s="120"/>
      <c r="NCM68" s="120"/>
      <c r="NCN68" s="120"/>
      <c r="NCO68" s="120"/>
      <c r="NCP68" s="120"/>
      <c r="NCQ68" s="120"/>
      <c r="NCR68" s="120"/>
      <c r="NCS68" s="120"/>
      <c r="NCT68" s="120"/>
      <c r="NCU68" s="120"/>
      <c r="NCV68" s="120"/>
      <c r="NCW68" s="120"/>
      <c r="NCX68" s="120"/>
      <c r="NCY68" s="120"/>
      <c r="NCZ68" s="120"/>
      <c r="NDA68" s="120"/>
      <c r="NDB68" s="120"/>
      <c r="NDC68" s="120"/>
      <c r="NDD68" s="120"/>
      <c r="NDE68" s="120"/>
      <c r="NDF68" s="120"/>
      <c r="NDG68" s="120"/>
      <c r="NDH68" s="120"/>
      <c r="NDI68" s="120"/>
      <c r="NDJ68" s="120"/>
      <c r="NDK68" s="120"/>
      <c r="NDL68" s="120"/>
      <c r="NDM68" s="120"/>
      <c r="NDN68" s="120"/>
      <c r="NDO68" s="120"/>
      <c r="NDP68" s="120"/>
      <c r="NDQ68" s="120"/>
      <c r="NDR68" s="120"/>
      <c r="NDS68" s="120"/>
      <c r="NDT68" s="120"/>
      <c r="NDU68" s="120"/>
      <c r="NDV68" s="120"/>
      <c r="NDW68" s="120"/>
      <c r="NDX68" s="120"/>
      <c r="NDY68" s="120"/>
      <c r="NDZ68" s="120"/>
      <c r="NEA68" s="120"/>
      <c r="NEB68" s="120"/>
      <c r="NEC68" s="120"/>
      <c r="NED68" s="120"/>
      <c r="NEE68" s="120"/>
      <c r="NEF68" s="120"/>
      <c r="NEG68" s="120"/>
      <c r="NEH68" s="120"/>
      <c r="NEI68" s="120"/>
      <c r="NEJ68" s="120"/>
      <c r="NEK68" s="120"/>
      <c r="NEL68" s="120"/>
      <c r="NEM68" s="120"/>
      <c r="NEN68" s="120"/>
      <c r="NEO68" s="120"/>
      <c r="NEP68" s="120"/>
      <c r="NEQ68" s="120"/>
      <c r="NER68" s="120"/>
      <c r="NES68" s="120"/>
      <c r="NET68" s="120"/>
      <c r="NEU68" s="120"/>
      <c r="NEV68" s="120"/>
      <c r="NEW68" s="120"/>
      <c r="NEX68" s="120"/>
      <c r="NEY68" s="120"/>
      <c r="NEZ68" s="120"/>
      <c r="NFA68" s="120"/>
      <c r="NFB68" s="120"/>
      <c r="NFC68" s="120"/>
      <c r="NFD68" s="120"/>
      <c r="NFE68" s="120"/>
      <c r="NFF68" s="120"/>
      <c r="NFG68" s="120"/>
      <c r="NFH68" s="120"/>
      <c r="NFI68" s="120"/>
      <c r="NFJ68" s="120"/>
      <c r="NFK68" s="120"/>
      <c r="NFL68" s="120"/>
      <c r="NFM68" s="120"/>
      <c r="NFN68" s="120"/>
      <c r="NFO68" s="120"/>
      <c r="NFP68" s="120"/>
      <c r="NFQ68" s="120"/>
      <c r="NFR68" s="120"/>
      <c r="NFS68" s="120"/>
      <c r="NFT68" s="120"/>
      <c r="NFU68" s="120"/>
      <c r="NFV68" s="120"/>
      <c r="NFW68" s="120"/>
      <c r="NFX68" s="120"/>
      <c r="NFY68" s="120"/>
      <c r="NFZ68" s="120"/>
      <c r="NGA68" s="120"/>
      <c r="NGB68" s="120"/>
      <c r="NGC68" s="120"/>
      <c r="NGD68" s="120"/>
      <c r="NGE68" s="120"/>
      <c r="NGF68" s="120"/>
      <c r="NGG68" s="120"/>
      <c r="NGH68" s="120"/>
      <c r="NGI68" s="120"/>
      <c r="NGJ68" s="120"/>
      <c r="NGK68" s="120"/>
      <c r="NGL68" s="120"/>
      <c r="NGM68" s="120"/>
      <c r="NGN68" s="120"/>
      <c r="NGO68" s="120"/>
      <c r="NGP68" s="120"/>
      <c r="NGQ68" s="120"/>
      <c r="NGR68" s="120"/>
      <c r="NGS68" s="120"/>
      <c r="NGT68" s="120"/>
      <c r="NGU68" s="120"/>
      <c r="NGV68" s="120"/>
      <c r="NGW68" s="120"/>
      <c r="NGX68" s="120"/>
      <c r="NGY68" s="120"/>
      <c r="NGZ68" s="120"/>
      <c r="NHA68" s="120"/>
      <c r="NHB68" s="120"/>
      <c r="NHC68" s="120"/>
      <c r="NHD68" s="120"/>
      <c r="NHE68" s="120"/>
      <c r="NHF68" s="120"/>
      <c r="NHG68" s="120"/>
      <c r="NHH68" s="120"/>
      <c r="NHI68" s="120"/>
      <c r="NHJ68" s="120"/>
      <c r="NHK68" s="120"/>
      <c r="NHL68" s="120"/>
      <c r="NHM68" s="120"/>
      <c r="NHN68" s="120"/>
      <c r="NHO68" s="120"/>
      <c r="NHP68" s="120"/>
      <c r="NHQ68" s="120"/>
      <c r="NHR68" s="120"/>
      <c r="NHS68" s="120"/>
      <c r="NHT68" s="120"/>
      <c r="NHU68" s="120"/>
      <c r="NHV68" s="120"/>
      <c r="NHW68" s="120"/>
      <c r="NHX68" s="120"/>
      <c r="NHY68" s="120"/>
      <c r="NHZ68" s="120"/>
      <c r="NIA68" s="120"/>
      <c r="NIB68" s="120"/>
      <c r="NIC68" s="120"/>
      <c r="NID68" s="120"/>
      <c r="NIE68" s="120"/>
      <c r="NIF68" s="120"/>
      <c r="NIG68" s="120"/>
      <c r="NIH68" s="120"/>
      <c r="NII68" s="120"/>
      <c r="NIJ68" s="120"/>
      <c r="NIK68" s="120"/>
      <c r="NIL68" s="120"/>
      <c r="NIM68" s="120"/>
      <c r="NIN68" s="120"/>
      <c r="NIO68" s="120"/>
      <c r="NIP68" s="120"/>
      <c r="NIQ68" s="120"/>
      <c r="NIR68" s="120"/>
      <c r="NIS68" s="120"/>
      <c r="NIT68" s="120"/>
      <c r="NIU68" s="120"/>
      <c r="NIV68" s="120"/>
      <c r="NIW68" s="120"/>
      <c r="NIX68" s="120"/>
      <c r="NIY68" s="120"/>
      <c r="NIZ68" s="120"/>
      <c r="NJA68" s="120"/>
      <c r="NJB68" s="120"/>
      <c r="NJC68" s="120"/>
      <c r="NJD68" s="120"/>
      <c r="NJE68" s="120"/>
      <c r="NJF68" s="120"/>
      <c r="NJG68" s="120"/>
      <c r="NJH68" s="120"/>
      <c r="NJI68" s="120"/>
      <c r="NJJ68" s="120"/>
      <c r="NJK68" s="120"/>
      <c r="NJL68" s="120"/>
      <c r="NJM68" s="120"/>
      <c r="NJN68" s="120"/>
      <c r="NJO68" s="120"/>
      <c r="NJP68" s="120"/>
      <c r="NJQ68" s="120"/>
      <c r="NJR68" s="120"/>
      <c r="NJS68" s="120"/>
      <c r="NJT68" s="120"/>
      <c r="NJU68" s="120"/>
      <c r="NJV68" s="120"/>
      <c r="NJW68" s="120"/>
      <c r="NJX68" s="120"/>
      <c r="NJY68" s="120"/>
      <c r="NJZ68" s="120"/>
      <c r="NKA68" s="120"/>
      <c r="NKB68" s="120"/>
      <c r="NKC68" s="120"/>
      <c r="NKD68" s="120"/>
      <c r="NKE68" s="120"/>
      <c r="NKF68" s="120"/>
      <c r="NKG68" s="120"/>
      <c r="NKH68" s="120"/>
      <c r="NKI68" s="120"/>
      <c r="NKJ68" s="120"/>
      <c r="NKK68" s="120"/>
      <c r="NKL68" s="120"/>
      <c r="NKM68" s="120"/>
      <c r="NKN68" s="120"/>
      <c r="NKO68" s="120"/>
      <c r="NKP68" s="120"/>
      <c r="NKQ68" s="120"/>
      <c r="NKR68" s="120"/>
      <c r="NKS68" s="120"/>
      <c r="NKT68" s="120"/>
      <c r="NKU68" s="120"/>
      <c r="NKV68" s="120"/>
      <c r="NKW68" s="120"/>
      <c r="NKX68" s="120"/>
      <c r="NKY68" s="120"/>
      <c r="NKZ68" s="120"/>
      <c r="NLA68" s="120"/>
      <c r="NLB68" s="120"/>
      <c r="NLC68" s="120"/>
      <c r="NLD68" s="120"/>
      <c r="NLE68" s="120"/>
      <c r="NLF68" s="120"/>
      <c r="NLG68" s="120"/>
      <c r="NLH68" s="120"/>
      <c r="NLI68" s="120"/>
      <c r="NLJ68" s="120"/>
      <c r="NLK68" s="120"/>
      <c r="NLL68" s="120"/>
      <c r="NLM68" s="120"/>
      <c r="NLN68" s="120"/>
      <c r="NLO68" s="120"/>
      <c r="NLP68" s="120"/>
      <c r="NLQ68" s="120"/>
      <c r="NLR68" s="120"/>
      <c r="NLS68" s="120"/>
      <c r="NLT68" s="120"/>
      <c r="NLU68" s="120"/>
      <c r="NLV68" s="120"/>
      <c r="NLW68" s="120"/>
      <c r="NLX68" s="120"/>
      <c r="NLY68" s="120"/>
      <c r="NLZ68" s="120"/>
      <c r="NMA68" s="120"/>
      <c r="NMB68" s="120"/>
      <c r="NMC68" s="120"/>
      <c r="NMD68" s="120"/>
      <c r="NME68" s="120"/>
      <c r="NMF68" s="120"/>
      <c r="NMG68" s="120"/>
      <c r="NMH68" s="120"/>
      <c r="NMI68" s="120"/>
      <c r="NMJ68" s="120"/>
      <c r="NMK68" s="120"/>
      <c r="NML68" s="120"/>
      <c r="NMM68" s="120"/>
      <c r="NMN68" s="120"/>
      <c r="NMO68" s="120"/>
      <c r="NMP68" s="120"/>
      <c r="NMQ68" s="120"/>
      <c r="NMR68" s="120"/>
      <c r="NMS68" s="120"/>
      <c r="NMT68" s="120"/>
      <c r="NMU68" s="120"/>
      <c r="NMV68" s="120"/>
      <c r="NMW68" s="120"/>
      <c r="NMX68" s="120"/>
      <c r="NMY68" s="120"/>
      <c r="NMZ68" s="120"/>
      <c r="NNA68" s="120"/>
      <c r="NNB68" s="120"/>
      <c r="NNC68" s="120"/>
      <c r="NND68" s="120"/>
      <c r="NNE68" s="120"/>
      <c r="NNF68" s="120"/>
      <c r="NNG68" s="120"/>
      <c r="NNH68" s="120"/>
      <c r="NNI68" s="120"/>
      <c r="NNJ68" s="120"/>
      <c r="NNK68" s="120"/>
      <c r="NNL68" s="120"/>
      <c r="NNM68" s="120"/>
      <c r="NNN68" s="120"/>
      <c r="NNO68" s="120"/>
      <c r="NNP68" s="120"/>
      <c r="NNQ68" s="120"/>
      <c r="NNR68" s="120"/>
      <c r="NNS68" s="120"/>
      <c r="NNT68" s="120"/>
      <c r="NNU68" s="120"/>
      <c r="NNV68" s="120"/>
      <c r="NNW68" s="120"/>
      <c r="NNX68" s="120"/>
      <c r="NNY68" s="120"/>
      <c r="NNZ68" s="120"/>
      <c r="NOA68" s="120"/>
      <c r="NOB68" s="120"/>
      <c r="NOC68" s="120"/>
      <c r="NOD68" s="120"/>
      <c r="NOE68" s="120"/>
      <c r="NOF68" s="120"/>
      <c r="NOG68" s="120"/>
      <c r="NOH68" s="120"/>
      <c r="NOI68" s="120"/>
      <c r="NOJ68" s="120"/>
      <c r="NOK68" s="120"/>
      <c r="NOL68" s="120"/>
      <c r="NOM68" s="120"/>
      <c r="NON68" s="120"/>
      <c r="NOO68" s="120"/>
      <c r="NOP68" s="120"/>
      <c r="NOQ68" s="120"/>
      <c r="NOR68" s="120"/>
      <c r="NOS68" s="120"/>
      <c r="NOT68" s="120"/>
      <c r="NOU68" s="120"/>
      <c r="NOV68" s="120"/>
      <c r="NOW68" s="120"/>
      <c r="NOX68" s="120"/>
      <c r="NOY68" s="120"/>
      <c r="NOZ68" s="120"/>
      <c r="NPA68" s="120"/>
      <c r="NPB68" s="120"/>
      <c r="NPC68" s="120"/>
      <c r="NPD68" s="120"/>
      <c r="NPE68" s="120"/>
      <c r="NPF68" s="120"/>
      <c r="NPG68" s="120"/>
      <c r="NPH68" s="120"/>
      <c r="NPI68" s="120"/>
      <c r="NPJ68" s="120"/>
      <c r="NPK68" s="120"/>
      <c r="NPL68" s="120"/>
      <c r="NPM68" s="120"/>
      <c r="NPN68" s="120"/>
      <c r="NPO68" s="120"/>
      <c r="NPP68" s="120"/>
      <c r="NPQ68" s="120"/>
      <c r="NPR68" s="120"/>
      <c r="NPS68" s="120"/>
      <c r="NPT68" s="120"/>
      <c r="NPU68" s="120"/>
      <c r="NPV68" s="120"/>
      <c r="NPW68" s="120"/>
      <c r="NPX68" s="120"/>
      <c r="NPY68" s="120"/>
      <c r="NPZ68" s="120"/>
      <c r="NQA68" s="120"/>
      <c r="NQB68" s="120"/>
      <c r="NQC68" s="120"/>
      <c r="NQD68" s="120"/>
      <c r="NQE68" s="120"/>
      <c r="NQF68" s="120"/>
      <c r="NQG68" s="120"/>
      <c r="NQH68" s="120"/>
      <c r="NQI68" s="120"/>
      <c r="NQJ68" s="120"/>
      <c r="NQK68" s="120"/>
      <c r="NQL68" s="120"/>
      <c r="NQM68" s="120"/>
      <c r="NQN68" s="120"/>
      <c r="NQO68" s="120"/>
      <c r="NQP68" s="120"/>
      <c r="NQQ68" s="120"/>
      <c r="NQR68" s="120"/>
      <c r="NQS68" s="120"/>
      <c r="NQT68" s="120"/>
      <c r="NQU68" s="120"/>
      <c r="NQV68" s="120"/>
      <c r="NQW68" s="120"/>
      <c r="NQX68" s="120"/>
      <c r="NQY68" s="120"/>
      <c r="NQZ68" s="120"/>
      <c r="NRA68" s="120"/>
      <c r="NRB68" s="120"/>
      <c r="NRC68" s="120"/>
      <c r="NRD68" s="120"/>
      <c r="NRE68" s="120"/>
      <c r="NRF68" s="120"/>
      <c r="NRG68" s="120"/>
      <c r="NRH68" s="120"/>
      <c r="NRI68" s="120"/>
      <c r="NRJ68" s="120"/>
      <c r="NRK68" s="120"/>
      <c r="NRL68" s="120"/>
      <c r="NRM68" s="120"/>
      <c r="NRN68" s="120"/>
      <c r="NRO68" s="120"/>
      <c r="NRP68" s="120"/>
      <c r="NRQ68" s="120"/>
      <c r="NRR68" s="120"/>
      <c r="NRS68" s="120"/>
      <c r="NRT68" s="120"/>
      <c r="NRU68" s="120"/>
      <c r="NRV68" s="120"/>
      <c r="NRW68" s="120"/>
      <c r="NRX68" s="120"/>
      <c r="NRY68" s="120"/>
      <c r="NRZ68" s="120"/>
      <c r="NSA68" s="120"/>
      <c r="NSB68" s="120"/>
      <c r="NSC68" s="120"/>
      <c r="NSD68" s="120"/>
      <c r="NSE68" s="120"/>
      <c r="NSF68" s="120"/>
      <c r="NSG68" s="120"/>
      <c r="NSH68" s="120"/>
      <c r="NSI68" s="120"/>
      <c r="NSJ68" s="120"/>
      <c r="NSK68" s="120"/>
      <c r="NSL68" s="120"/>
      <c r="NSM68" s="120"/>
      <c r="NSN68" s="120"/>
      <c r="NSO68" s="120"/>
      <c r="NSP68" s="120"/>
      <c r="NSQ68" s="120"/>
      <c r="NSR68" s="120"/>
      <c r="NSS68" s="120"/>
      <c r="NST68" s="120"/>
      <c r="NSU68" s="120"/>
      <c r="NSV68" s="120"/>
      <c r="NSW68" s="120"/>
      <c r="NSX68" s="120"/>
      <c r="NSY68" s="120"/>
      <c r="NSZ68" s="120"/>
      <c r="NTA68" s="120"/>
      <c r="NTB68" s="120"/>
      <c r="NTC68" s="120"/>
      <c r="NTD68" s="120"/>
      <c r="NTE68" s="120"/>
      <c r="NTF68" s="120"/>
      <c r="NTG68" s="120"/>
      <c r="NTH68" s="120"/>
      <c r="NTI68" s="120"/>
      <c r="NTJ68" s="120"/>
      <c r="NTK68" s="120"/>
      <c r="NTL68" s="120"/>
      <c r="NTM68" s="120"/>
      <c r="NTN68" s="120"/>
      <c r="NTO68" s="120"/>
      <c r="NTP68" s="120"/>
      <c r="NTQ68" s="120"/>
      <c r="NTR68" s="120"/>
      <c r="NTS68" s="120"/>
      <c r="NTT68" s="120"/>
      <c r="NTU68" s="120"/>
      <c r="NTV68" s="120"/>
      <c r="NTW68" s="120"/>
      <c r="NTX68" s="120"/>
      <c r="NTY68" s="120"/>
      <c r="NTZ68" s="120"/>
      <c r="NUA68" s="120"/>
      <c r="NUB68" s="120"/>
      <c r="NUC68" s="120"/>
      <c r="NUD68" s="120"/>
      <c r="NUE68" s="120"/>
      <c r="NUF68" s="120"/>
      <c r="NUG68" s="120"/>
      <c r="NUH68" s="120"/>
      <c r="NUI68" s="120"/>
      <c r="NUJ68" s="120"/>
      <c r="NUK68" s="120"/>
      <c r="NUL68" s="120"/>
      <c r="NUM68" s="120"/>
      <c r="NUN68" s="120"/>
      <c r="NUO68" s="120"/>
      <c r="NUP68" s="120"/>
      <c r="NUQ68" s="120"/>
      <c r="NUR68" s="120"/>
      <c r="NUS68" s="120"/>
      <c r="NUT68" s="120"/>
      <c r="NUU68" s="120"/>
      <c r="NUV68" s="120"/>
      <c r="NUW68" s="120"/>
      <c r="NUX68" s="120"/>
      <c r="NUY68" s="120"/>
      <c r="NUZ68" s="120"/>
      <c r="NVA68" s="120"/>
      <c r="NVB68" s="120"/>
      <c r="NVC68" s="120"/>
      <c r="NVD68" s="120"/>
      <c r="NVE68" s="120"/>
      <c r="NVF68" s="120"/>
      <c r="NVG68" s="120"/>
      <c r="NVH68" s="120"/>
      <c r="NVI68" s="120"/>
      <c r="NVJ68" s="120"/>
      <c r="NVK68" s="120"/>
      <c r="NVL68" s="120"/>
      <c r="NVM68" s="120"/>
      <c r="NVN68" s="120"/>
      <c r="NVO68" s="120"/>
      <c r="NVP68" s="120"/>
      <c r="NVQ68" s="120"/>
      <c r="NVR68" s="120"/>
      <c r="NVS68" s="120"/>
      <c r="NVT68" s="120"/>
      <c r="NVU68" s="120"/>
      <c r="NVV68" s="120"/>
      <c r="NVW68" s="120"/>
      <c r="NVX68" s="120"/>
      <c r="NVY68" s="120"/>
      <c r="NVZ68" s="120"/>
      <c r="NWA68" s="120"/>
      <c r="NWB68" s="120"/>
      <c r="NWC68" s="120"/>
      <c r="NWD68" s="120"/>
      <c r="NWE68" s="120"/>
      <c r="NWF68" s="120"/>
      <c r="NWG68" s="120"/>
      <c r="NWH68" s="120"/>
      <c r="NWI68" s="120"/>
      <c r="NWJ68" s="120"/>
      <c r="NWK68" s="120"/>
      <c r="NWL68" s="120"/>
      <c r="NWM68" s="120"/>
      <c r="NWN68" s="120"/>
      <c r="NWO68" s="120"/>
      <c r="NWP68" s="120"/>
      <c r="NWQ68" s="120"/>
      <c r="NWR68" s="120"/>
      <c r="NWS68" s="120"/>
      <c r="NWT68" s="120"/>
      <c r="NWU68" s="120"/>
      <c r="NWV68" s="120"/>
      <c r="NWW68" s="120"/>
      <c r="NWX68" s="120"/>
      <c r="NWY68" s="120"/>
      <c r="NWZ68" s="120"/>
      <c r="NXA68" s="120"/>
      <c r="NXB68" s="120"/>
      <c r="NXC68" s="120"/>
      <c r="NXD68" s="120"/>
      <c r="NXE68" s="120"/>
      <c r="NXF68" s="120"/>
      <c r="NXG68" s="120"/>
      <c r="NXH68" s="120"/>
      <c r="NXI68" s="120"/>
      <c r="NXJ68" s="120"/>
      <c r="NXK68" s="120"/>
      <c r="NXL68" s="120"/>
      <c r="NXM68" s="120"/>
      <c r="NXN68" s="120"/>
      <c r="NXO68" s="120"/>
      <c r="NXP68" s="120"/>
      <c r="NXQ68" s="120"/>
      <c r="NXR68" s="120"/>
      <c r="NXS68" s="120"/>
      <c r="NXT68" s="120"/>
      <c r="NXU68" s="120"/>
      <c r="NXV68" s="120"/>
      <c r="NXW68" s="120"/>
      <c r="NXX68" s="120"/>
      <c r="NXY68" s="120"/>
      <c r="NXZ68" s="120"/>
      <c r="NYA68" s="120"/>
      <c r="NYB68" s="120"/>
      <c r="NYC68" s="120"/>
      <c r="NYD68" s="120"/>
      <c r="NYE68" s="120"/>
      <c r="NYF68" s="120"/>
      <c r="NYG68" s="120"/>
      <c r="NYH68" s="120"/>
      <c r="NYI68" s="120"/>
      <c r="NYJ68" s="120"/>
      <c r="NYK68" s="120"/>
      <c r="NYL68" s="120"/>
      <c r="NYM68" s="120"/>
      <c r="NYN68" s="120"/>
      <c r="NYO68" s="120"/>
      <c r="NYP68" s="120"/>
      <c r="NYQ68" s="120"/>
      <c r="NYR68" s="120"/>
      <c r="NYS68" s="120"/>
      <c r="NYT68" s="120"/>
      <c r="NYU68" s="120"/>
      <c r="NYV68" s="120"/>
      <c r="NYW68" s="120"/>
      <c r="NYX68" s="120"/>
      <c r="NYY68" s="120"/>
      <c r="NYZ68" s="120"/>
      <c r="NZA68" s="120"/>
      <c r="NZB68" s="120"/>
      <c r="NZC68" s="120"/>
      <c r="NZD68" s="120"/>
      <c r="NZE68" s="120"/>
      <c r="NZF68" s="120"/>
      <c r="NZG68" s="120"/>
      <c r="NZH68" s="120"/>
      <c r="NZI68" s="120"/>
      <c r="NZJ68" s="120"/>
      <c r="NZK68" s="120"/>
      <c r="NZL68" s="120"/>
      <c r="NZM68" s="120"/>
      <c r="NZN68" s="120"/>
      <c r="NZO68" s="120"/>
      <c r="NZP68" s="120"/>
      <c r="NZQ68" s="120"/>
      <c r="NZR68" s="120"/>
      <c r="NZS68" s="120"/>
      <c r="NZT68" s="120"/>
      <c r="NZU68" s="120"/>
      <c r="NZV68" s="120"/>
      <c r="NZW68" s="120"/>
      <c r="NZX68" s="120"/>
      <c r="NZY68" s="120"/>
      <c r="NZZ68" s="120"/>
      <c r="OAA68" s="120"/>
      <c r="OAB68" s="120"/>
      <c r="OAC68" s="120"/>
      <c r="OAD68" s="120"/>
      <c r="OAE68" s="120"/>
      <c r="OAF68" s="120"/>
      <c r="OAG68" s="120"/>
      <c r="OAH68" s="120"/>
      <c r="OAI68" s="120"/>
      <c r="OAJ68" s="120"/>
      <c r="OAK68" s="120"/>
      <c r="OAL68" s="120"/>
      <c r="OAM68" s="120"/>
      <c r="OAN68" s="120"/>
      <c r="OAO68" s="120"/>
      <c r="OAP68" s="120"/>
      <c r="OAQ68" s="120"/>
      <c r="OAR68" s="120"/>
      <c r="OAS68" s="120"/>
      <c r="OAT68" s="120"/>
      <c r="OAU68" s="120"/>
      <c r="OAV68" s="120"/>
      <c r="OAW68" s="120"/>
      <c r="OAX68" s="120"/>
      <c r="OAY68" s="120"/>
      <c r="OAZ68" s="120"/>
      <c r="OBA68" s="120"/>
      <c r="OBB68" s="120"/>
      <c r="OBC68" s="120"/>
      <c r="OBD68" s="120"/>
      <c r="OBE68" s="120"/>
      <c r="OBF68" s="120"/>
      <c r="OBG68" s="120"/>
      <c r="OBH68" s="120"/>
      <c r="OBI68" s="120"/>
      <c r="OBJ68" s="120"/>
      <c r="OBK68" s="120"/>
      <c r="OBL68" s="120"/>
      <c r="OBM68" s="120"/>
      <c r="OBN68" s="120"/>
      <c r="OBO68" s="120"/>
      <c r="OBP68" s="120"/>
      <c r="OBQ68" s="120"/>
      <c r="OBR68" s="120"/>
      <c r="OBS68" s="120"/>
      <c r="OBT68" s="120"/>
      <c r="OBU68" s="120"/>
      <c r="OBV68" s="120"/>
      <c r="OBW68" s="120"/>
      <c r="OBX68" s="120"/>
      <c r="OBY68" s="120"/>
      <c r="OBZ68" s="120"/>
      <c r="OCA68" s="120"/>
      <c r="OCB68" s="120"/>
      <c r="OCC68" s="120"/>
      <c r="OCD68" s="120"/>
      <c r="OCE68" s="120"/>
      <c r="OCF68" s="120"/>
      <c r="OCG68" s="120"/>
      <c r="OCH68" s="120"/>
      <c r="OCI68" s="120"/>
      <c r="OCJ68" s="120"/>
      <c r="OCK68" s="120"/>
      <c r="OCL68" s="120"/>
      <c r="OCM68" s="120"/>
      <c r="OCN68" s="120"/>
      <c r="OCO68" s="120"/>
      <c r="OCP68" s="120"/>
      <c r="OCQ68" s="120"/>
      <c r="OCR68" s="120"/>
      <c r="OCS68" s="120"/>
      <c r="OCT68" s="120"/>
      <c r="OCU68" s="120"/>
      <c r="OCV68" s="120"/>
      <c r="OCW68" s="120"/>
      <c r="OCX68" s="120"/>
      <c r="OCY68" s="120"/>
      <c r="OCZ68" s="120"/>
      <c r="ODA68" s="120"/>
      <c r="ODB68" s="120"/>
      <c r="ODC68" s="120"/>
      <c r="ODD68" s="120"/>
      <c r="ODE68" s="120"/>
      <c r="ODF68" s="120"/>
      <c r="ODG68" s="120"/>
      <c r="ODH68" s="120"/>
      <c r="ODI68" s="120"/>
      <c r="ODJ68" s="120"/>
      <c r="ODK68" s="120"/>
      <c r="ODL68" s="120"/>
      <c r="ODM68" s="120"/>
      <c r="ODN68" s="120"/>
      <c r="ODO68" s="120"/>
      <c r="ODP68" s="120"/>
      <c r="ODQ68" s="120"/>
      <c r="ODR68" s="120"/>
      <c r="ODS68" s="120"/>
      <c r="ODT68" s="120"/>
      <c r="ODU68" s="120"/>
      <c r="ODV68" s="120"/>
      <c r="ODW68" s="120"/>
      <c r="ODX68" s="120"/>
      <c r="ODY68" s="120"/>
      <c r="ODZ68" s="120"/>
      <c r="OEA68" s="120"/>
      <c r="OEB68" s="120"/>
      <c r="OEC68" s="120"/>
      <c r="OED68" s="120"/>
      <c r="OEE68" s="120"/>
      <c r="OEF68" s="120"/>
      <c r="OEG68" s="120"/>
      <c r="OEH68" s="120"/>
      <c r="OEI68" s="120"/>
      <c r="OEJ68" s="120"/>
      <c r="OEK68" s="120"/>
      <c r="OEL68" s="120"/>
      <c r="OEM68" s="120"/>
      <c r="OEN68" s="120"/>
      <c r="OEO68" s="120"/>
      <c r="OEP68" s="120"/>
      <c r="OEQ68" s="120"/>
      <c r="OER68" s="120"/>
      <c r="OES68" s="120"/>
      <c r="OET68" s="120"/>
      <c r="OEU68" s="120"/>
      <c r="OEV68" s="120"/>
      <c r="OEW68" s="120"/>
      <c r="OEX68" s="120"/>
      <c r="OEY68" s="120"/>
      <c r="OEZ68" s="120"/>
      <c r="OFA68" s="120"/>
      <c r="OFB68" s="120"/>
      <c r="OFC68" s="120"/>
      <c r="OFD68" s="120"/>
      <c r="OFE68" s="120"/>
      <c r="OFF68" s="120"/>
      <c r="OFG68" s="120"/>
      <c r="OFH68" s="120"/>
      <c r="OFI68" s="120"/>
      <c r="OFJ68" s="120"/>
      <c r="OFK68" s="120"/>
      <c r="OFL68" s="120"/>
      <c r="OFM68" s="120"/>
      <c r="OFN68" s="120"/>
      <c r="OFO68" s="120"/>
      <c r="OFP68" s="120"/>
      <c r="OFQ68" s="120"/>
      <c r="OFR68" s="120"/>
      <c r="OFS68" s="120"/>
      <c r="OFT68" s="120"/>
      <c r="OFU68" s="120"/>
      <c r="OFV68" s="120"/>
      <c r="OFW68" s="120"/>
      <c r="OFX68" s="120"/>
      <c r="OFY68" s="120"/>
      <c r="OFZ68" s="120"/>
      <c r="OGA68" s="120"/>
      <c r="OGB68" s="120"/>
      <c r="OGC68" s="120"/>
      <c r="OGD68" s="120"/>
      <c r="OGE68" s="120"/>
      <c r="OGF68" s="120"/>
      <c r="OGG68" s="120"/>
      <c r="OGH68" s="120"/>
      <c r="OGI68" s="120"/>
      <c r="OGJ68" s="120"/>
      <c r="OGK68" s="120"/>
      <c r="OGL68" s="120"/>
      <c r="OGM68" s="120"/>
      <c r="OGN68" s="120"/>
      <c r="OGO68" s="120"/>
      <c r="OGP68" s="120"/>
      <c r="OGQ68" s="120"/>
      <c r="OGR68" s="120"/>
      <c r="OGS68" s="120"/>
      <c r="OGT68" s="120"/>
      <c r="OGU68" s="120"/>
      <c r="OGV68" s="120"/>
      <c r="OGW68" s="120"/>
      <c r="OGX68" s="120"/>
      <c r="OGY68" s="120"/>
      <c r="OGZ68" s="120"/>
      <c r="OHA68" s="120"/>
      <c r="OHB68" s="120"/>
      <c r="OHC68" s="120"/>
      <c r="OHD68" s="120"/>
      <c r="OHE68" s="120"/>
      <c r="OHF68" s="120"/>
      <c r="OHG68" s="120"/>
      <c r="OHH68" s="120"/>
      <c r="OHI68" s="120"/>
      <c r="OHJ68" s="120"/>
      <c r="OHK68" s="120"/>
      <c r="OHL68" s="120"/>
      <c r="OHM68" s="120"/>
      <c r="OHN68" s="120"/>
      <c r="OHO68" s="120"/>
      <c r="OHP68" s="120"/>
      <c r="OHQ68" s="120"/>
      <c r="OHR68" s="120"/>
      <c r="OHS68" s="120"/>
      <c r="OHT68" s="120"/>
      <c r="OHU68" s="120"/>
      <c r="OHV68" s="120"/>
      <c r="OHW68" s="120"/>
      <c r="OHX68" s="120"/>
      <c r="OHY68" s="120"/>
      <c r="OHZ68" s="120"/>
      <c r="OIA68" s="120"/>
      <c r="OIB68" s="120"/>
      <c r="OIC68" s="120"/>
      <c r="OID68" s="120"/>
      <c r="OIE68" s="120"/>
      <c r="OIF68" s="120"/>
      <c r="OIG68" s="120"/>
      <c r="OIH68" s="120"/>
      <c r="OII68" s="120"/>
      <c r="OIJ68" s="120"/>
      <c r="OIK68" s="120"/>
      <c r="OIL68" s="120"/>
      <c r="OIM68" s="120"/>
      <c r="OIN68" s="120"/>
      <c r="OIO68" s="120"/>
      <c r="OIP68" s="120"/>
      <c r="OIQ68" s="120"/>
      <c r="OIR68" s="120"/>
      <c r="OIS68" s="120"/>
      <c r="OIT68" s="120"/>
      <c r="OIU68" s="120"/>
      <c r="OIV68" s="120"/>
      <c r="OIW68" s="120"/>
      <c r="OIX68" s="120"/>
      <c r="OIY68" s="120"/>
      <c r="OIZ68" s="120"/>
      <c r="OJA68" s="120"/>
      <c r="OJB68" s="120"/>
      <c r="OJC68" s="120"/>
      <c r="OJD68" s="120"/>
      <c r="OJE68" s="120"/>
      <c r="OJF68" s="120"/>
      <c r="OJG68" s="120"/>
      <c r="OJH68" s="120"/>
      <c r="OJI68" s="120"/>
      <c r="OJJ68" s="120"/>
      <c r="OJK68" s="120"/>
      <c r="OJL68" s="120"/>
      <c r="OJM68" s="120"/>
      <c r="OJN68" s="120"/>
      <c r="OJO68" s="120"/>
      <c r="OJP68" s="120"/>
      <c r="OJQ68" s="120"/>
      <c r="OJR68" s="120"/>
      <c r="OJS68" s="120"/>
      <c r="OJT68" s="120"/>
      <c r="OJU68" s="120"/>
      <c r="OJV68" s="120"/>
      <c r="OJW68" s="120"/>
      <c r="OJX68" s="120"/>
      <c r="OJY68" s="120"/>
      <c r="OJZ68" s="120"/>
      <c r="OKA68" s="120"/>
      <c r="OKB68" s="120"/>
      <c r="OKC68" s="120"/>
      <c r="OKD68" s="120"/>
      <c r="OKE68" s="120"/>
      <c r="OKF68" s="120"/>
      <c r="OKG68" s="120"/>
      <c r="OKH68" s="120"/>
      <c r="OKI68" s="120"/>
      <c r="OKJ68" s="120"/>
      <c r="OKK68" s="120"/>
      <c r="OKL68" s="120"/>
      <c r="OKM68" s="120"/>
      <c r="OKN68" s="120"/>
      <c r="OKO68" s="120"/>
      <c r="OKP68" s="120"/>
      <c r="OKQ68" s="120"/>
      <c r="OKR68" s="120"/>
      <c r="OKS68" s="120"/>
      <c r="OKT68" s="120"/>
      <c r="OKU68" s="120"/>
      <c r="OKV68" s="120"/>
      <c r="OKW68" s="120"/>
      <c r="OKX68" s="120"/>
      <c r="OKY68" s="120"/>
      <c r="OKZ68" s="120"/>
      <c r="OLA68" s="120"/>
      <c r="OLB68" s="120"/>
      <c r="OLC68" s="120"/>
      <c r="OLD68" s="120"/>
      <c r="OLE68" s="120"/>
      <c r="OLF68" s="120"/>
      <c r="OLG68" s="120"/>
      <c r="OLH68" s="120"/>
      <c r="OLI68" s="120"/>
      <c r="OLJ68" s="120"/>
      <c r="OLK68" s="120"/>
      <c r="OLL68" s="120"/>
      <c r="OLM68" s="120"/>
      <c r="OLN68" s="120"/>
      <c r="OLO68" s="120"/>
      <c r="OLP68" s="120"/>
      <c r="OLQ68" s="120"/>
      <c r="OLR68" s="120"/>
      <c r="OLS68" s="120"/>
      <c r="OLT68" s="120"/>
      <c r="OLU68" s="120"/>
      <c r="OLV68" s="120"/>
      <c r="OLW68" s="120"/>
      <c r="OLX68" s="120"/>
      <c r="OLY68" s="120"/>
      <c r="OLZ68" s="120"/>
      <c r="OMA68" s="120"/>
      <c r="OMB68" s="120"/>
      <c r="OMC68" s="120"/>
      <c r="OMD68" s="120"/>
      <c r="OME68" s="120"/>
      <c r="OMF68" s="120"/>
      <c r="OMG68" s="120"/>
      <c r="OMH68" s="120"/>
      <c r="OMI68" s="120"/>
      <c r="OMJ68" s="120"/>
      <c r="OMK68" s="120"/>
      <c r="OML68" s="120"/>
      <c r="OMM68" s="120"/>
      <c r="OMN68" s="120"/>
      <c r="OMO68" s="120"/>
      <c r="OMP68" s="120"/>
      <c r="OMQ68" s="120"/>
      <c r="OMR68" s="120"/>
      <c r="OMS68" s="120"/>
      <c r="OMT68" s="120"/>
      <c r="OMU68" s="120"/>
      <c r="OMV68" s="120"/>
      <c r="OMW68" s="120"/>
      <c r="OMX68" s="120"/>
      <c r="OMY68" s="120"/>
      <c r="OMZ68" s="120"/>
      <c r="ONA68" s="120"/>
      <c r="ONB68" s="120"/>
      <c r="ONC68" s="120"/>
      <c r="OND68" s="120"/>
      <c r="ONE68" s="120"/>
      <c r="ONF68" s="120"/>
      <c r="ONG68" s="120"/>
      <c r="ONH68" s="120"/>
      <c r="ONI68" s="120"/>
      <c r="ONJ68" s="120"/>
      <c r="ONK68" s="120"/>
      <c r="ONL68" s="120"/>
      <c r="ONM68" s="120"/>
      <c r="ONN68" s="120"/>
      <c r="ONO68" s="120"/>
      <c r="ONP68" s="120"/>
      <c r="ONQ68" s="120"/>
      <c r="ONR68" s="120"/>
      <c r="ONS68" s="120"/>
      <c r="ONT68" s="120"/>
      <c r="ONU68" s="120"/>
      <c r="ONV68" s="120"/>
      <c r="ONW68" s="120"/>
      <c r="ONX68" s="120"/>
      <c r="ONY68" s="120"/>
      <c r="ONZ68" s="120"/>
      <c r="OOA68" s="120"/>
      <c r="OOB68" s="120"/>
      <c r="OOC68" s="120"/>
      <c r="OOD68" s="120"/>
      <c r="OOE68" s="120"/>
      <c r="OOF68" s="120"/>
      <c r="OOG68" s="120"/>
      <c r="OOH68" s="120"/>
      <c r="OOI68" s="120"/>
      <c r="OOJ68" s="120"/>
      <c r="OOK68" s="120"/>
      <c r="OOL68" s="120"/>
      <c r="OOM68" s="120"/>
      <c r="OON68" s="120"/>
      <c r="OOO68" s="120"/>
      <c r="OOP68" s="120"/>
      <c r="OOQ68" s="120"/>
      <c r="OOR68" s="120"/>
      <c r="OOS68" s="120"/>
      <c r="OOT68" s="120"/>
      <c r="OOU68" s="120"/>
      <c r="OOV68" s="120"/>
      <c r="OOW68" s="120"/>
      <c r="OOX68" s="120"/>
      <c r="OOY68" s="120"/>
      <c r="OOZ68" s="120"/>
      <c r="OPA68" s="120"/>
      <c r="OPB68" s="120"/>
      <c r="OPC68" s="120"/>
      <c r="OPD68" s="120"/>
      <c r="OPE68" s="120"/>
      <c r="OPF68" s="120"/>
      <c r="OPG68" s="120"/>
      <c r="OPH68" s="120"/>
      <c r="OPI68" s="120"/>
      <c r="OPJ68" s="120"/>
      <c r="OPK68" s="120"/>
      <c r="OPL68" s="120"/>
      <c r="OPM68" s="120"/>
      <c r="OPN68" s="120"/>
      <c r="OPO68" s="120"/>
      <c r="OPP68" s="120"/>
      <c r="OPQ68" s="120"/>
      <c r="OPR68" s="120"/>
      <c r="OPS68" s="120"/>
      <c r="OPT68" s="120"/>
      <c r="OPU68" s="120"/>
      <c r="OPV68" s="120"/>
      <c r="OPW68" s="120"/>
      <c r="OPX68" s="120"/>
      <c r="OPY68" s="120"/>
      <c r="OPZ68" s="120"/>
      <c r="OQA68" s="120"/>
      <c r="OQB68" s="120"/>
      <c r="OQC68" s="120"/>
      <c r="OQD68" s="120"/>
      <c r="OQE68" s="120"/>
      <c r="OQF68" s="120"/>
      <c r="OQG68" s="120"/>
      <c r="OQH68" s="120"/>
      <c r="OQI68" s="120"/>
      <c r="OQJ68" s="120"/>
      <c r="OQK68" s="120"/>
      <c r="OQL68" s="120"/>
      <c r="OQM68" s="120"/>
      <c r="OQN68" s="120"/>
      <c r="OQO68" s="120"/>
      <c r="OQP68" s="120"/>
      <c r="OQQ68" s="120"/>
      <c r="OQR68" s="120"/>
      <c r="OQS68" s="120"/>
      <c r="OQT68" s="120"/>
      <c r="OQU68" s="120"/>
      <c r="OQV68" s="120"/>
      <c r="OQW68" s="120"/>
      <c r="OQX68" s="120"/>
      <c r="OQY68" s="120"/>
      <c r="OQZ68" s="120"/>
      <c r="ORA68" s="120"/>
      <c r="ORB68" s="120"/>
      <c r="ORC68" s="120"/>
      <c r="ORD68" s="120"/>
      <c r="ORE68" s="120"/>
      <c r="ORF68" s="120"/>
      <c r="ORG68" s="120"/>
      <c r="ORH68" s="120"/>
      <c r="ORI68" s="120"/>
      <c r="ORJ68" s="120"/>
      <c r="ORK68" s="120"/>
      <c r="ORL68" s="120"/>
      <c r="ORM68" s="120"/>
      <c r="ORN68" s="120"/>
      <c r="ORO68" s="120"/>
      <c r="ORP68" s="120"/>
      <c r="ORQ68" s="120"/>
      <c r="ORR68" s="120"/>
      <c r="ORS68" s="120"/>
      <c r="ORT68" s="120"/>
      <c r="ORU68" s="120"/>
      <c r="ORV68" s="120"/>
      <c r="ORW68" s="120"/>
      <c r="ORX68" s="120"/>
      <c r="ORY68" s="120"/>
      <c r="ORZ68" s="120"/>
      <c r="OSA68" s="120"/>
      <c r="OSB68" s="120"/>
      <c r="OSC68" s="120"/>
      <c r="OSD68" s="120"/>
      <c r="OSE68" s="120"/>
      <c r="OSF68" s="120"/>
      <c r="OSG68" s="120"/>
      <c r="OSH68" s="120"/>
      <c r="OSI68" s="120"/>
      <c r="OSJ68" s="120"/>
      <c r="OSK68" s="120"/>
      <c r="OSL68" s="120"/>
      <c r="OSM68" s="120"/>
      <c r="OSN68" s="120"/>
      <c r="OSO68" s="120"/>
      <c r="OSP68" s="120"/>
      <c r="OSQ68" s="120"/>
      <c r="OSR68" s="120"/>
      <c r="OSS68" s="120"/>
      <c r="OST68" s="120"/>
      <c r="OSU68" s="120"/>
      <c r="OSV68" s="120"/>
      <c r="OSW68" s="120"/>
      <c r="OSX68" s="120"/>
      <c r="OSY68" s="120"/>
      <c r="OSZ68" s="120"/>
      <c r="OTA68" s="120"/>
      <c r="OTB68" s="120"/>
      <c r="OTC68" s="120"/>
      <c r="OTD68" s="120"/>
      <c r="OTE68" s="120"/>
      <c r="OTF68" s="120"/>
      <c r="OTG68" s="120"/>
      <c r="OTH68" s="120"/>
      <c r="OTI68" s="120"/>
      <c r="OTJ68" s="120"/>
      <c r="OTK68" s="120"/>
      <c r="OTL68" s="120"/>
      <c r="OTM68" s="120"/>
      <c r="OTN68" s="120"/>
      <c r="OTO68" s="120"/>
      <c r="OTP68" s="120"/>
      <c r="OTQ68" s="120"/>
      <c r="OTR68" s="120"/>
      <c r="OTS68" s="120"/>
      <c r="OTT68" s="120"/>
      <c r="OTU68" s="120"/>
      <c r="OTV68" s="120"/>
      <c r="OTW68" s="120"/>
      <c r="OTX68" s="120"/>
      <c r="OTY68" s="120"/>
      <c r="OTZ68" s="120"/>
      <c r="OUA68" s="120"/>
      <c r="OUB68" s="120"/>
      <c r="OUC68" s="120"/>
      <c r="OUD68" s="120"/>
      <c r="OUE68" s="120"/>
      <c r="OUF68" s="120"/>
      <c r="OUG68" s="120"/>
      <c r="OUH68" s="120"/>
      <c r="OUI68" s="120"/>
      <c r="OUJ68" s="120"/>
      <c r="OUK68" s="120"/>
      <c r="OUL68" s="120"/>
      <c r="OUM68" s="120"/>
      <c r="OUN68" s="120"/>
      <c r="OUO68" s="120"/>
      <c r="OUP68" s="120"/>
      <c r="OUQ68" s="120"/>
      <c r="OUR68" s="120"/>
      <c r="OUS68" s="120"/>
      <c r="OUT68" s="120"/>
      <c r="OUU68" s="120"/>
      <c r="OUV68" s="120"/>
      <c r="OUW68" s="120"/>
      <c r="OUX68" s="120"/>
      <c r="OUY68" s="120"/>
      <c r="OUZ68" s="120"/>
      <c r="OVA68" s="120"/>
      <c r="OVB68" s="120"/>
      <c r="OVC68" s="120"/>
      <c r="OVD68" s="120"/>
      <c r="OVE68" s="120"/>
      <c r="OVF68" s="120"/>
      <c r="OVG68" s="120"/>
      <c r="OVH68" s="120"/>
      <c r="OVI68" s="120"/>
      <c r="OVJ68" s="120"/>
      <c r="OVK68" s="120"/>
      <c r="OVL68" s="120"/>
      <c r="OVM68" s="120"/>
      <c r="OVN68" s="120"/>
      <c r="OVO68" s="120"/>
      <c r="OVP68" s="120"/>
      <c r="OVQ68" s="120"/>
      <c r="OVR68" s="120"/>
      <c r="OVS68" s="120"/>
      <c r="OVT68" s="120"/>
      <c r="OVU68" s="120"/>
      <c r="OVV68" s="120"/>
      <c r="OVW68" s="120"/>
      <c r="OVX68" s="120"/>
      <c r="OVY68" s="120"/>
      <c r="OVZ68" s="120"/>
      <c r="OWA68" s="120"/>
      <c r="OWB68" s="120"/>
      <c r="OWC68" s="120"/>
      <c r="OWD68" s="120"/>
      <c r="OWE68" s="120"/>
      <c r="OWF68" s="120"/>
      <c r="OWG68" s="120"/>
      <c r="OWH68" s="120"/>
      <c r="OWI68" s="120"/>
      <c r="OWJ68" s="120"/>
      <c r="OWK68" s="120"/>
      <c r="OWL68" s="120"/>
      <c r="OWM68" s="120"/>
      <c r="OWN68" s="120"/>
      <c r="OWO68" s="120"/>
      <c r="OWP68" s="120"/>
      <c r="OWQ68" s="120"/>
      <c r="OWR68" s="120"/>
      <c r="OWS68" s="120"/>
      <c r="OWT68" s="120"/>
      <c r="OWU68" s="120"/>
      <c r="OWV68" s="120"/>
      <c r="OWW68" s="120"/>
      <c r="OWX68" s="120"/>
      <c r="OWY68" s="120"/>
      <c r="OWZ68" s="120"/>
      <c r="OXA68" s="120"/>
      <c r="OXB68" s="120"/>
      <c r="OXC68" s="120"/>
      <c r="OXD68" s="120"/>
      <c r="OXE68" s="120"/>
      <c r="OXF68" s="120"/>
      <c r="OXG68" s="120"/>
      <c r="OXH68" s="120"/>
      <c r="OXI68" s="120"/>
      <c r="OXJ68" s="120"/>
      <c r="OXK68" s="120"/>
      <c r="OXL68" s="120"/>
      <c r="OXM68" s="120"/>
      <c r="OXN68" s="120"/>
      <c r="OXO68" s="120"/>
      <c r="OXP68" s="120"/>
      <c r="OXQ68" s="120"/>
      <c r="OXR68" s="120"/>
      <c r="OXS68" s="120"/>
      <c r="OXT68" s="120"/>
      <c r="OXU68" s="120"/>
      <c r="OXV68" s="120"/>
      <c r="OXW68" s="120"/>
      <c r="OXX68" s="120"/>
      <c r="OXY68" s="120"/>
      <c r="OXZ68" s="120"/>
      <c r="OYA68" s="120"/>
      <c r="OYB68" s="120"/>
      <c r="OYC68" s="120"/>
      <c r="OYD68" s="120"/>
      <c r="OYE68" s="120"/>
      <c r="OYF68" s="120"/>
      <c r="OYG68" s="120"/>
      <c r="OYH68" s="120"/>
      <c r="OYI68" s="120"/>
      <c r="OYJ68" s="120"/>
      <c r="OYK68" s="120"/>
      <c r="OYL68" s="120"/>
      <c r="OYM68" s="120"/>
      <c r="OYN68" s="120"/>
      <c r="OYO68" s="120"/>
      <c r="OYP68" s="120"/>
      <c r="OYQ68" s="120"/>
      <c r="OYR68" s="120"/>
      <c r="OYS68" s="120"/>
      <c r="OYT68" s="120"/>
      <c r="OYU68" s="120"/>
      <c r="OYV68" s="120"/>
      <c r="OYW68" s="120"/>
      <c r="OYX68" s="120"/>
      <c r="OYY68" s="120"/>
      <c r="OYZ68" s="120"/>
      <c r="OZA68" s="120"/>
      <c r="OZB68" s="120"/>
      <c r="OZC68" s="120"/>
      <c r="OZD68" s="120"/>
      <c r="OZE68" s="120"/>
      <c r="OZF68" s="120"/>
      <c r="OZG68" s="120"/>
      <c r="OZH68" s="120"/>
      <c r="OZI68" s="120"/>
      <c r="OZJ68" s="120"/>
      <c r="OZK68" s="120"/>
      <c r="OZL68" s="120"/>
      <c r="OZM68" s="120"/>
      <c r="OZN68" s="120"/>
      <c r="OZO68" s="120"/>
      <c r="OZP68" s="120"/>
      <c r="OZQ68" s="120"/>
      <c r="OZR68" s="120"/>
      <c r="OZS68" s="120"/>
      <c r="OZT68" s="120"/>
      <c r="OZU68" s="120"/>
      <c r="OZV68" s="120"/>
      <c r="OZW68" s="120"/>
      <c r="OZX68" s="120"/>
      <c r="OZY68" s="120"/>
      <c r="OZZ68" s="120"/>
      <c r="PAA68" s="120"/>
      <c r="PAB68" s="120"/>
      <c r="PAC68" s="120"/>
      <c r="PAD68" s="120"/>
      <c r="PAE68" s="120"/>
      <c r="PAF68" s="120"/>
      <c r="PAG68" s="120"/>
      <c r="PAH68" s="120"/>
      <c r="PAI68" s="120"/>
      <c r="PAJ68" s="120"/>
      <c r="PAK68" s="120"/>
      <c r="PAL68" s="120"/>
      <c r="PAM68" s="120"/>
      <c r="PAN68" s="120"/>
      <c r="PAO68" s="120"/>
      <c r="PAP68" s="120"/>
      <c r="PAQ68" s="120"/>
      <c r="PAR68" s="120"/>
      <c r="PAS68" s="120"/>
      <c r="PAT68" s="120"/>
      <c r="PAU68" s="120"/>
      <c r="PAV68" s="120"/>
      <c r="PAW68" s="120"/>
      <c r="PAX68" s="120"/>
      <c r="PAY68" s="120"/>
      <c r="PAZ68" s="120"/>
      <c r="PBA68" s="120"/>
      <c r="PBB68" s="120"/>
      <c r="PBC68" s="120"/>
      <c r="PBD68" s="120"/>
      <c r="PBE68" s="120"/>
      <c r="PBF68" s="120"/>
      <c r="PBG68" s="120"/>
      <c r="PBH68" s="120"/>
      <c r="PBI68" s="120"/>
      <c r="PBJ68" s="120"/>
      <c r="PBK68" s="120"/>
      <c r="PBL68" s="120"/>
      <c r="PBM68" s="120"/>
      <c r="PBN68" s="120"/>
      <c r="PBO68" s="120"/>
      <c r="PBP68" s="120"/>
      <c r="PBQ68" s="120"/>
      <c r="PBR68" s="120"/>
      <c r="PBS68" s="120"/>
      <c r="PBT68" s="120"/>
      <c r="PBU68" s="120"/>
      <c r="PBV68" s="120"/>
      <c r="PBW68" s="120"/>
      <c r="PBX68" s="120"/>
      <c r="PBY68" s="120"/>
      <c r="PBZ68" s="120"/>
      <c r="PCA68" s="120"/>
      <c r="PCB68" s="120"/>
      <c r="PCC68" s="120"/>
      <c r="PCD68" s="120"/>
      <c r="PCE68" s="120"/>
      <c r="PCF68" s="120"/>
      <c r="PCG68" s="120"/>
      <c r="PCH68" s="120"/>
      <c r="PCI68" s="120"/>
      <c r="PCJ68" s="120"/>
      <c r="PCK68" s="120"/>
      <c r="PCL68" s="120"/>
      <c r="PCM68" s="120"/>
      <c r="PCN68" s="120"/>
      <c r="PCO68" s="120"/>
      <c r="PCP68" s="120"/>
      <c r="PCQ68" s="120"/>
      <c r="PCR68" s="120"/>
      <c r="PCS68" s="120"/>
      <c r="PCT68" s="120"/>
      <c r="PCU68" s="120"/>
      <c r="PCV68" s="120"/>
      <c r="PCW68" s="120"/>
      <c r="PCX68" s="120"/>
      <c r="PCY68" s="120"/>
      <c r="PCZ68" s="120"/>
      <c r="PDA68" s="120"/>
      <c r="PDB68" s="120"/>
      <c r="PDC68" s="120"/>
      <c r="PDD68" s="120"/>
      <c r="PDE68" s="120"/>
      <c r="PDF68" s="120"/>
      <c r="PDG68" s="120"/>
      <c r="PDH68" s="120"/>
      <c r="PDI68" s="120"/>
      <c r="PDJ68" s="120"/>
      <c r="PDK68" s="120"/>
      <c r="PDL68" s="120"/>
      <c r="PDM68" s="120"/>
      <c r="PDN68" s="120"/>
      <c r="PDO68" s="120"/>
      <c r="PDP68" s="120"/>
      <c r="PDQ68" s="120"/>
      <c r="PDR68" s="120"/>
      <c r="PDS68" s="120"/>
      <c r="PDT68" s="120"/>
      <c r="PDU68" s="120"/>
      <c r="PDV68" s="120"/>
      <c r="PDW68" s="120"/>
      <c r="PDX68" s="120"/>
      <c r="PDY68" s="120"/>
      <c r="PDZ68" s="120"/>
      <c r="PEA68" s="120"/>
      <c r="PEB68" s="120"/>
      <c r="PEC68" s="120"/>
      <c r="PED68" s="120"/>
      <c r="PEE68" s="120"/>
      <c r="PEF68" s="120"/>
      <c r="PEG68" s="120"/>
      <c r="PEH68" s="120"/>
      <c r="PEI68" s="120"/>
      <c r="PEJ68" s="120"/>
      <c r="PEK68" s="120"/>
      <c r="PEL68" s="120"/>
      <c r="PEM68" s="120"/>
      <c r="PEN68" s="120"/>
      <c r="PEO68" s="120"/>
      <c r="PEP68" s="120"/>
      <c r="PEQ68" s="120"/>
      <c r="PER68" s="120"/>
      <c r="PES68" s="120"/>
      <c r="PET68" s="120"/>
      <c r="PEU68" s="120"/>
      <c r="PEV68" s="120"/>
      <c r="PEW68" s="120"/>
      <c r="PEX68" s="120"/>
      <c r="PEY68" s="120"/>
      <c r="PEZ68" s="120"/>
      <c r="PFA68" s="120"/>
      <c r="PFB68" s="120"/>
      <c r="PFC68" s="120"/>
      <c r="PFD68" s="120"/>
      <c r="PFE68" s="120"/>
      <c r="PFF68" s="120"/>
      <c r="PFG68" s="120"/>
      <c r="PFH68" s="120"/>
      <c r="PFI68" s="120"/>
      <c r="PFJ68" s="120"/>
      <c r="PFK68" s="120"/>
      <c r="PFL68" s="120"/>
      <c r="PFM68" s="120"/>
      <c r="PFN68" s="120"/>
      <c r="PFO68" s="120"/>
      <c r="PFP68" s="120"/>
      <c r="PFQ68" s="120"/>
      <c r="PFR68" s="120"/>
      <c r="PFS68" s="120"/>
      <c r="PFT68" s="120"/>
      <c r="PFU68" s="120"/>
      <c r="PFV68" s="120"/>
      <c r="PFW68" s="120"/>
      <c r="PFX68" s="120"/>
      <c r="PFY68" s="120"/>
      <c r="PFZ68" s="120"/>
      <c r="PGA68" s="120"/>
      <c r="PGB68" s="120"/>
      <c r="PGC68" s="120"/>
      <c r="PGD68" s="120"/>
      <c r="PGE68" s="120"/>
      <c r="PGF68" s="120"/>
      <c r="PGG68" s="120"/>
      <c r="PGH68" s="120"/>
      <c r="PGI68" s="120"/>
      <c r="PGJ68" s="120"/>
      <c r="PGK68" s="120"/>
      <c r="PGL68" s="120"/>
      <c r="PGM68" s="120"/>
      <c r="PGN68" s="120"/>
      <c r="PGO68" s="120"/>
      <c r="PGP68" s="120"/>
      <c r="PGQ68" s="120"/>
      <c r="PGR68" s="120"/>
      <c r="PGS68" s="120"/>
      <c r="PGT68" s="120"/>
      <c r="PGU68" s="120"/>
      <c r="PGV68" s="120"/>
      <c r="PGW68" s="120"/>
      <c r="PGX68" s="120"/>
      <c r="PGY68" s="120"/>
      <c r="PGZ68" s="120"/>
      <c r="PHA68" s="120"/>
      <c r="PHB68" s="120"/>
      <c r="PHC68" s="120"/>
      <c r="PHD68" s="120"/>
      <c r="PHE68" s="120"/>
      <c r="PHF68" s="120"/>
      <c r="PHG68" s="120"/>
      <c r="PHH68" s="120"/>
      <c r="PHI68" s="120"/>
      <c r="PHJ68" s="120"/>
      <c r="PHK68" s="120"/>
      <c r="PHL68" s="120"/>
      <c r="PHM68" s="120"/>
      <c r="PHN68" s="120"/>
      <c r="PHO68" s="120"/>
      <c r="PHP68" s="120"/>
      <c r="PHQ68" s="120"/>
      <c r="PHR68" s="120"/>
      <c r="PHS68" s="120"/>
      <c r="PHT68" s="120"/>
      <c r="PHU68" s="120"/>
      <c r="PHV68" s="120"/>
      <c r="PHW68" s="120"/>
      <c r="PHX68" s="120"/>
      <c r="PHY68" s="120"/>
      <c r="PHZ68" s="120"/>
      <c r="PIA68" s="120"/>
      <c r="PIB68" s="120"/>
      <c r="PIC68" s="120"/>
      <c r="PID68" s="120"/>
      <c r="PIE68" s="120"/>
      <c r="PIF68" s="120"/>
      <c r="PIG68" s="120"/>
      <c r="PIH68" s="120"/>
      <c r="PII68" s="120"/>
      <c r="PIJ68" s="120"/>
      <c r="PIK68" s="120"/>
      <c r="PIL68" s="120"/>
      <c r="PIM68" s="120"/>
      <c r="PIN68" s="120"/>
      <c r="PIO68" s="120"/>
      <c r="PIP68" s="120"/>
      <c r="PIQ68" s="120"/>
      <c r="PIR68" s="120"/>
      <c r="PIS68" s="120"/>
      <c r="PIT68" s="120"/>
      <c r="PIU68" s="120"/>
      <c r="PIV68" s="120"/>
      <c r="PIW68" s="120"/>
      <c r="PIX68" s="120"/>
      <c r="PIY68" s="120"/>
      <c r="PIZ68" s="120"/>
      <c r="PJA68" s="120"/>
      <c r="PJB68" s="120"/>
      <c r="PJC68" s="120"/>
      <c r="PJD68" s="120"/>
      <c r="PJE68" s="120"/>
      <c r="PJF68" s="120"/>
      <c r="PJG68" s="120"/>
      <c r="PJH68" s="120"/>
      <c r="PJI68" s="120"/>
      <c r="PJJ68" s="120"/>
      <c r="PJK68" s="120"/>
      <c r="PJL68" s="120"/>
      <c r="PJM68" s="120"/>
      <c r="PJN68" s="120"/>
      <c r="PJO68" s="120"/>
      <c r="PJP68" s="120"/>
      <c r="PJQ68" s="120"/>
      <c r="PJR68" s="120"/>
      <c r="PJS68" s="120"/>
      <c r="PJT68" s="120"/>
      <c r="PJU68" s="120"/>
      <c r="PJV68" s="120"/>
      <c r="PJW68" s="120"/>
      <c r="PJX68" s="120"/>
      <c r="PJY68" s="120"/>
      <c r="PJZ68" s="120"/>
      <c r="PKA68" s="120"/>
      <c r="PKB68" s="120"/>
      <c r="PKC68" s="120"/>
      <c r="PKD68" s="120"/>
      <c r="PKE68" s="120"/>
      <c r="PKF68" s="120"/>
      <c r="PKG68" s="120"/>
      <c r="PKH68" s="120"/>
      <c r="PKI68" s="120"/>
      <c r="PKJ68" s="120"/>
      <c r="PKK68" s="120"/>
      <c r="PKL68" s="120"/>
      <c r="PKM68" s="120"/>
      <c r="PKN68" s="120"/>
      <c r="PKO68" s="120"/>
      <c r="PKP68" s="120"/>
      <c r="PKQ68" s="120"/>
      <c r="PKR68" s="120"/>
      <c r="PKS68" s="120"/>
      <c r="PKT68" s="120"/>
      <c r="PKU68" s="120"/>
      <c r="PKV68" s="120"/>
      <c r="PKW68" s="120"/>
      <c r="PKX68" s="120"/>
      <c r="PKY68" s="120"/>
      <c r="PKZ68" s="120"/>
      <c r="PLA68" s="120"/>
      <c r="PLB68" s="120"/>
      <c r="PLC68" s="120"/>
      <c r="PLD68" s="120"/>
      <c r="PLE68" s="120"/>
      <c r="PLF68" s="120"/>
      <c r="PLG68" s="120"/>
      <c r="PLH68" s="120"/>
      <c r="PLI68" s="120"/>
      <c r="PLJ68" s="120"/>
      <c r="PLK68" s="120"/>
      <c r="PLL68" s="120"/>
      <c r="PLM68" s="120"/>
      <c r="PLN68" s="120"/>
      <c r="PLO68" s="120"/>
      <c r="PLP68" s="120"/>
      <c r="PLQ68" s="120"/>
      <c r="PLR68" s="120"/>
      <c r="PLS68" s="120"/>
      <c r="PLT68" s="120"/>
      <c r="PLU68" s="120"/>
      <c r="PLV68" s="120"/>
      <c r="PLW68" s="120"/>
      <c r="PLX68" s="120"/>
      <c r="PLY68" s="120"/>
      <c r="PLZ68" s="120"/>
      <c r="PMA68" s="120"/>
      <c r="PMB68" s="120"/>
      <c r="PMC68" s="120"/>
      <c r="PMD68" s="120"/>
      <c r="PME68" s="120"/>
      <c r="PMF68" s="120"/>
      <c r="PMG68" s="120"/>
      <c r="PMH68" s="120"/>
      <c r="PMI68" s="120"/>
      <c r="PMJ68" s="120"/>
      <c r="PMK68" s="120"/>
      <c r="PML68" s="120"/>
      <c r="PMM68" s="120"/>
      <c r="PMN68" s="120"/>
      <c r="PMO68" s="120"/>
      <c r="PMP68" s="120"/>
      <c r="PMQ68" s="120"/>
      <c r="PMR68" s="120"/>
      <c r="PMS68" s="120"/>
      <c r="PMT68" s="120"/>
      <c r="PMU68" s="120"/>
      <c r="PMV68" s="120"/>
      <c r="PMW68" s="120"/>
      <c r="PMX68" s="120"/>
      <c r="PMY68" s="120"/>
      <c r="PMZ68" s="120"/>
      <c r="PNA68" s="120"/>
      <c r="PNB68" s="120"/>
      <c r="PNC68" s="120"/>
      <c r="PND68" s="120"/>
      <c r="PNE68" s="120"/>
      <c r="PNF68" s="120"/>
      <c r="PNG68" s="120"/>
      <c r="PNH68" s="120"/>
      <c r="PNI68" s="120"/>
      <c r="PNJ68" s="120"/>
      <c r="PNK68" s="120"/>
      <c r="PNL68" s="120"/>
      <c r="PNM68" s="120"/>
      <c r="PNN68" s="120"/>
      <c r="PNO68" s="120"/>
      <c r="PNP68" s="120"/>
      <c r="PNQ68" s="120"/>
      <c r="PNR68" s="120"/>
      <c r="PNS68" s="120"/>
      <c r="PNT68" s="120"/>
      <c r="PNU68" s="120"/>
      <c r="PNV68" s="120"/>
      <c r="PNW68" s="120"/>
      <c r="PNX68" s="120"/>
      <c r="PNY68" s="120"/>
      <c r="PNZ68" s="120"/>
      <c r="POA68" s="120"/>
      <c r="POB68" s="120"/>
      <c r="POC68" s="120"/>
      <c r="POD68" s="120"/>
      <c r="POE68" s="120"/>
      <c r="POF68" s="120"/>
      <c r="POG68" s="120"/>
      <c r="POH68" s="120"/>
      <c r="POI68" s="120"/>
      <c r="POJ68" s="120"/>
      <c r="POK68" s="120"/>
      <c r="POL68" s="120"/>
      <c r="POM68" s="120"/>
      <c r="PON68" s="120"/>
      <c r="POO68" s="120"/>
      <c r="POP68" s="120"/>
      <c r="POQ68" s="120"/>
      <c r="POR68" s="120"/>
      <c r="POS68" s="120"/>
      <c r="POT68" s="120"/>
      <c r="POU68" s="120"/>
      <c r="POV68" s="120"/>
      <c r="POW68" s="120"/>
      <c r="POX68" s="120"/>
      <c r="POY68" s="120"/>
      <c r="POZ68" s="120"/>
      <c r="PPA68" s="120"/>
      <c r="PPB68" s="120"/>
      <c r="PPC68" s="120"/>
      <c r="PPD68" s="120"/>
      <c r="PPE68" s="120"/>
      <c r="PPF68" s="120"/>
      <c r="PPG68" s="120"/>
      <c r="PPH68" s="120"/>
      <c r="PPI68" s="120"/>
      <c r="PPJ68" s="120"/>
      <c r="PPK68" s="120"/>
      <c r="PPL68" s="120"/>
      <c r="PPM68" s="120"/>
      <c r="PPN68" s="120"/>
      <c r="PPO68" s="120"/>
      <c r="PPP68" s="120"/>
      <c r="PPQ68" s="120"/>
      <c r="PPR68" s="120"/>
      <c r="PPS68" s="120"/>
      <c r="PPT68" s="120"/>
      <c r="PPU68" s="120"/>
      <c r="PPV68" s="120"/>
      <c r="PPW68" s="120"/>
      <c r="PPX68" s="120"/>
      <c r="PPY68" s="120"/>
      <c r="PPZ68" s="120"/>
      <c r="PQA68" s="120"/>
      <c r="PQB68" s="120"/>
      <c r="PQC68" s="120"/>
      <c r="PQD68" s="120"/>
      <c r="PQE68" s="120"/>
      <c r="PQF68" s="120"/>
      <c r="PQG68" s="120"/>
      <c r="PQH68" s="120"/>
      <c r="PQI68" s="120"/>
      <c r="PQJ68" s="120"/>
      <c r="PQK68" s="120"/>
      <c r="PQL68" s="120"/>
      <c r="PQM68" s="120"/>
      <c r="PQN68" s="120"/>
      <c r="PQO68" s="120"/>
      <c r="PQP68" s="120"/>
      <c r="PQQ68" s="120"/>
      <c r="PQR68" s="120"/>
      <c r="PQS68" s="120"/>
      <c r="PQT68" s="120"/>
      <c r="PQU68" s="120"/>
      <c r="PQV68" s="120"/>
      <c r="PQW68" s="120"/>
      <c r="PQX68" s="120"/>
      <c r="PQY68" s="120"/>
      <c r="PQZ68" s="120"/>
      <c r="PRA68" s="120"/>
      <c r="PRB68" s="120"/>
      <c r="PRC68" s="120"/>
      <c r="PRD68" s="120"/>
      <c r="PRE68" s="120"/>
      <c r="PRF68" s="120"/>
      <c r="PRG68" s="120"/>
      <c r="PRH68" s="120"/>
      <c r="PRI68" s="120"/>
      <c r="PRJ68" s="120"/>
      <c r="PRK68" s="120"/>
      <c r="PRL68" s="120"/>
      <c r="PRM68" s="120"/>
      <c r="PRN68" s="120"/>
      <c r="PRO68" s="120"/>
      <c r="PRP68" s="120"/>
      <c r="PRQ68" s="120"/>
      <c r="PRR68" s="120"/>
      <c r="PRS68" s="120"/>
      <c r="PRT68" s="120"/>
      <c r="PRU68" s="120"/>
      <c r="PRV68" s="120"/>
      <c r="PRW68" s="120"/>
      <c r="PRX68" s="120"/>
      <c r="PRY68" s="120"/>
      <c r="PRZ68" s="120"/>
      <c r="PSA68" s="120"/>
      <c r="PSB68" s="120"/>
      <c r="PSC68" s="120"/>
      <c r="PSD68" s="120"/>
      <c r="PSE68" s="120"/>
      <c r="PSF68" s="120"/>
      <c r="PSG68" s="120"/>
      <c r="PSH68" s="120"/>
      <c r="PSI68" s="120"/>
      <c r="PSJ68" s="120"/>
      <c r="PSK68" s="120"/>
      <c r="PSL68" s="120"/>
      <c r="PSM68" s="120"/>
      <c r="PSN68" s="120"/>
      <c r="PSO68" s="120"/>
      <c r="PSP68" s="120"/>
      <c r="PSQ68" s="120"/>
      <c r="PSR68" s="120"/>
      <c r="PSS68" s="120"/>
      <c r="PST68" s="120"/>
      <c r="PSU68" s="120"/>
      <c r="PSV68" s="120"/>
      <c r="PSW68" s="120"/>
      <c r="PSX68" s="120"/>
      <c r="PSY68" s="120"/>
      <c r="PSZ68" s="120"/>
      <c r="PTA68" s="120"/>
      <c r="PTB68" s="120"/>
      <c r="PTC68" s="120"/>
      <c r="PTD68" s="120"/>
      <c r="PTE68" s="120"/>
      <c r="PTF68" s="120"/>
      <c r="PTG68" s="120"/>
      <c r="PTH68" s="120"/>
      <c r="PTI68" s="120"/>
      <c r="PTJ68" s="120"/>
      <c r="PTK68" s="120"/>
      <c r="PTL68" s="120"/>
      <c r="PTM68" s="120"/>
      <c r="PTN68" s="120"/>
      <c r="PTO68" s="120"/>
      <c r="PTP68" s="120"/>
      <c r="PTQ68" s="120"/>
      <c r="PTR68" s="120"/>
      <c r="PTS68" s="120"/>
      <c r="PTT68" s="120"/>
      <c r="PTU68" s="120"/>
      <c r="PTV68" s="120"/>
      <c r="PTW68" s="120"/>
      <c r="PTX68" s="120"/>
      <c r="PTY68" s="120"/>
      <c r="PTZ68" s="120"/>
      <c r="PUA68" s="120"/>
      <c r="PUB68" s="120"/>
      <c r="PUC68" s="120"/>
      <c r="PUD68" s="120"/>
      <c r="PUE68" s="120"/>
      <c r="PUF68" s="120"/>
      <c r="PUG68" s="120"/>
      <c r="PUH68" s="120"/>
      <c r="PUI68" s="120"/>
      <c r="PUJ68" s="120"/>
      <c r="PUK68" s="120"/>
      <c r="PUL68" s="120"/>
      <c r="PUM68" s="120"/>
      <c r="PUN68" s="120"/>
      <c r="PUO68" s="120"/>
      <c r="PUP68" s="120"/>
      <c r="PUQ68" s="120"/>
      <c r="PUR68" s="120"/>
      <c r="PUS68" s="120"/>
      <c r="PUT68" s="120"/>
      <c r="PUU68" s="120"/>
      <c r="PUV68" s="120"/>
      <c r="PUW68" s="120"/>
      <c r="PUX68" s="120"/>
      <c r="PUY68" s="120"/>
      <c r="PUZ68" s="120"/>
      <c r="PVA68" s="120"/>
      <c r="PVB68" s="120"/>
      <c r="PVC68" s="120"/>
      <c r="PVD68" s="120"/>
      <c r="PVE68" s="120"/>
      <c r="PVF68" s="120"/>
      <c r="PVG68" s="120"/>
      <c r="PVH68" s="120"/>
      <c r="PVI68" s="120"/>
      <c r="PVJ68" s="120"/>
      <c r="PVK68" s="120"/>
      <c r="PVL68" s="120"/>
      <c r="PVM68" s="120"/>
      <c r="PVN68" s="120"/>
      <c r="PVO68" s="120"/>
      <c r="PVP68" s="120"/>
      <c r="PVQ68" s="120"/>
      <c r="PVR68" s="120"/>
      <c r="PVS68" s="120"/>
      <c r="PVT68" s="120"/>
      <c r="PVU68" s="120"/>
      <c r="PVV68" s="120"/>
      <c r="PVW68" s="120"/>
      <c r="PVX68" s="120"/>
      <c r="PVY68" s="120"/>
      <c r="PVZ68" s="120"/>
      <c r="PWA68" s="120"/>
      <c r="PWB68" s="120"/>
      <c r="PWC68" s="120"/>
      <c r="PWD68" s="120"/>
      <c r="PWE68" s="120"/>
      <c r="PWF68" s="120"/>
      <c r="PWG68" s="120"/>
      <c r="PWH68" s="120"/>
      <c r="PWI68" s="120"/>
      <c r="PWJ68" s="120"/>
      <c r="PWK68" s="120"/>
      <c r="PWL68" s="120"/>
      <c r="PWM68" s="120"/>
      <c r="PWN68" s="120"/>
      <c r="PWO68" s="120"/>
      <c r="PWP68" s="120"/>
      <c r="PWQ68" s="120"/>
      <c r="PWR68" s="120"/>
      <c r="PWS68" s="120"/>
      <c r="PWT68" s="120"/>
      <c r="PWU68" s="120"/>
      <c r="PWV68" s="120"/>
      <c r="PWW68" s="120"/>
      <c r="PWX68" s="120"/>
      <c r="PWY68" s="120"/>
      <c r="PWZ68" s="120"/>
      <c r="PXA68" s="120"/>
      <c r="PXB68" s="120"/>
      <c r="PXC68" s="120"/>
      <c r="PXD68" s="120"/>
      <c r="PXE68" s="120"/>
      <c r="PXF68" s="120"/>
      <c r="PXG68" s="120"/>
      <c r="PXH68" s="120"/>
      <c r="PXI68" s="120"/>
      <c r="PXJ68" s="120"/>
      <c r="PXK68" s="120"/>
      <c r="PXL68" s="120"/>
      <c r="PXM68" s="120"/>
      <c r="PXN68" s="120"/>
      <c r="PXO68" s="120"/>
      <c r="PXP68" s="120"/>
      <c r="PXQ68" s="120"/>
      <c r="PXR68" s="120"/>
      <c r="PXS68" s="120"/>
      <c r="PXT68" s="120"/>
      <c r="PXU68" s="120"/>
      <c r="PXV68" s="120"/>
      <c r="PXW68" s="120"/>
      <c r="PXX68" s="120"/>
      <c r="PXY68" s="120"/>
      <c r="PXZ68" s="120"/>
      <c r="PYA68" s="120"/>
      <c r="PYB68" s="120"/>
      <c r="PYC68" s="120"/>
      <c r="PYD68" s="120"/>
      <c r="PYE68" s="120"/>
      <c r="PYF68" s="120"/>
      <c r="PYG68" s="120"/>
      <c r="PYH68" s="120"/>
      <c r="PYI68" s="120"/>
      <c r="PYJ68" s="120"/>
      <c r="PYK68" s="120"/>
      <c r="PYL68" s="120"/>
      <c r="PYM68" s="120"/>
      <c r="PYN68" s="120"/>
      <c r="PYO68" s="120"/>
      <c r="PYP68" s="120"/>
      <c r="PYQ68" s="120"/>
      <c r="PYR68" s="120"/>
      <c r="PYS68" s="120"/>
      <c r="PYT68" s="120"/>
      <c r="PYU68" s="120"/>
      <c r="PYV68" s="120"/>
      <c r="PYW68" s="120"/>
      <c r="PYX68" s="120"/>
      <c r="PYY68" s="120"/>
      <c r="PYZ68" s="120"/>
      <c r="PZA68" s="120"/>
      <c r="PZB68" s="120"/>
      <c r="PZC68" s="120"/>
      <c r="PZD68" s="120"/>
      <c r="PZE68" s="120"/>
      <c r="PZF68" s="120"/>
      <c r="PZG68" s="120"/>
      <c r="PZH68" s="120"/>
      <c r="PZI68" s="120"/>
      <c r="PZJ68" s="120"/>
      <c r="PZK68" s="120"/>
      <c r="PZL68" s="120"/>
      <c r="PZM68" s="120"/>
      <c r="PZN68" s="120"/>
      <c r="PZO68" s="120"/>
      <c r="PZP68" s="120"/>
      <c r="PZQ68" s="120"/>
      <c r="PZR68" s="120"/>
      <c r="PZS68" s="120"/>
      <c r="PZT68" s="120"/>
      <c r="PZU68" s="120"/>
      <c r="PZV68" s="120"/>
      <c r="PZW68" s="120"/>
      <c r="PZX68" s="120"/>
      <c r="PZY68" s="120"/>
      <c r="PZZ68" s="120"/>
      <c r="QAA68" s="120"/>
      <c r="QAB68" s="120"/>
      <c r="QAC68" s="120"/>
      <c r="QAD68" s="120"/>
      <c r="QAE68" s="120"/>
      <c r="QAF68" s="120"/>
      <c r="QAG68" s="120"/>
      <c r="QAH68" s="120"/>
      <c r="QAI68" s="120"/>
      <c r="QAJ68" s="120"/>
      <c r="QAK68" s="120"/>
      <c r="QAL68" s="120"/>
      <c r="QAM68" s="120"/>
      <c r="QAN68" s="120"/>
      <c r="QAO68" s="120"/>
      <c r="QAP68" s="120"/>
      <c r="QAQ68" s="120"/>
      <c r="QAR68" s="120"/>
      <c r="QAS68" s="120"/>
      <c r="QAT68" s="120"/>
      <c r="QAU68" s="120"/>
      <c r="QAV68" s="120"/>
      <c r="QAW68" s="120"/>
      <c r="QAX68" s="120"/>
      <c r="QAY68" s="120"/>
      <c r="QAZ68" s="120"/>
      <c r="QBA68" s="120"/>
      <c r="QBB68" s="120"/>
      <c r="QBC68" s="120"/>
      <c r="QBD68" s="120"/>
      <c r="QBE68" s="120"/>
      <c r="QBF68" s="120"/>
      <c r="QBG68" s="120"/>
      <c r="QBH68" s="120"/>
      <c r="QBI68" s="120"/>
      <c r="QBJ68" s="120"/>
      <c r="QBK68" s="120"/>
      <c r="QBL68" s="120"/>
      <c r="QBM68" s="120"/>
      <c r="QBN68" s="120"/>
      <c r="QBO68" s="120"/>
      <c r="QBP68" s="120"/>
      <c r="QBQ68" s="120"/>
      <c r="QBR68" s="120"/>
      <c r="QBS68" s="120"/>
      <c r="QBT68" s="120"/>
      <c r="QBU68" s="120"/>
      <c r="QBV68" s="120"/>
      <c r="QBW68" s="120"/>
      <c r="QBX68" s="120"/>
      <c r="QBY68" s="120"/>
      <c r="QBZ68" s="120"/>
      <c r="QCA68" s="120"/>
      <c r="QCB68" s="120"/>
      <c r="QCC68" s="120"/>
      <c r="QCD68" s="120"/>
      <c r="QCE68" s="120"/>
      <c r="QCF68" s="120"/>
      <c r="QCG68" s="120"/>
      <c r="QCH68" s="120"/>
      <c r="QCI68" s="120"/>
      <c r="QCJ68" s="120"/>
      <c r="QCK68" s="120"/>
      <c r="QCL68" s="120"/>
      <c r="QCM68" s="120"/>
      <c r="QCN68" s="120"/>
      <c r="QCO68" s="120"/>
      <c r="QCP68" s="120"/>
      <c r="QCQ68" s="120"/>
      <c r="QCR68" s="120"/>
      <c r="QCS68" s="120"/>
      <c r="QCT68" s="120"/>
      <c r="QCU68" s="120"/>
      <c r="QCV68" s="120"/>
      <c r="QCW68" s="120"/>
      <c r="QCX68" s="120"/>
      <c r="QCY68" s="120"/>
      <c r="QCZ68" s="120"/>
      <c r="QDA68" s="120"/>
      <c r="QDB68" s="120"/>
      <c r="QDC68" s="120"/>
      <c r="QDD68" s="120"/>
      <c r="QDE68" s="120"/>
      <c r="QDF68" s="120"/>
      <c r="QDG68" s="120"/>
      <c r="QDH68" s="120"/>
      <c r="QDI68" s="120"/>
      <c r="QDJ68" s="120"/>
      <c r="QDK68" s="120"/>
      <c r="QDL68" s="120"/>
      <c r="QDM68" s="120"/>
      <c r="QDN68" s="120"/>
      <c r="QDO68" s="120"/>
      <c r="QDP68" s="120"/>
      <c r="QDQ68" s="120"/>
      <c r="QDR68" s="120"/>
      <c r="QDS68" s="120"/>
      <c r="QDT68" s="120"/>
      <c r="QDU68" s="120"/>
      <c r="QDV68" s="120"/>
      <c r="QDW68" s="120"/>
      <c r="QDX68" s="120"/>
      <c r="QDY68" s="120"/>
      <c r="QDZ68" s="120"/>
      <c r="QEA68" s="120"/>
      <c r="QEB68" s="120"/>
      <c r="QEC68" s="120"/>
      <c r="QED68" s="120"/>
      <c r="QEE68" s="120"/>
      <c r="QEF68" s="120"/>
      <c r="QEG68" s="120"/>
      <c r="QEH68" s="120"/>
      <c r="QEI68" s="120"/>
      <c r="QEJ68" s="120"/>
      <c r="QEK68" s="120"/>
      <c r="QEL68" s="120"/>
      <c r="QEM68" s="120"/>
      <c r="QEN68" s="120"/>
      <c r="QEO68" s="120"/>
      <c r="QEP68" s="120"/>
      <c r="QEQ68" s="120"/>
      <c r="QER68" s="120"/>
      <c r="QES68" s="120"/>
      <c r="QET68" s="120"/>
      <c r="QEU68" s="120"/>
      <c r="QEV68" s="120"/>
      <c r="QEW68" s="120"/>
      <c r="QEX68" s="120"/>
      <c r="QEY68" s="120"/>
      <c r="QEZ68" s="120"/>
      <c r="QFA68" s="120"/>
      <c r="QFB68" s="120"/>
      <c r="QFC68" s="120"/>
      <c r="QFD68" s="120"/>
      <c r="QFE68" s="120"/>
      <c r="QFF68" s="120"/>
      <c r="QFG68" s="120"/>
      <c r="QFH68" s="120"/>
      <c r="QFI68" s="120"/>
      <c r="QFJ68" s="120"/>
      <c r="QFK68" s="120"/>
      <c r="QFL68" s="120"/>
      <c r="QFM68" s="120"/>
      <c r="QFN68" s="120"/>
      <c r="QFO68" s="120"/>
      <c r="QFP68" s="120"/>
      <c r="QFQ68" s="120"/>
      <c r="QFR68" s="120"/>
      <c r="QFS68" s="120"/>
      <c r="QFT68" s="120"/>
      <c r="QFU68" s="120"/>
      <c r="QFV68" s="120"/>
      <c r="QFW68" s="120"/>
      <c r="QFX68" s="120"/>
      <c r="QFY68" s="120"/>
      <c r="QFZ68" s="120"/>
      <c r="QGA68" s="120"/>
      <c r="QGB68" s="120"/>
      <c r="QGC68" s="120"/>
      <c r="QGD68" s="120"/>
      <c r="QGE68" s="120"/>
      <c r="QGF68" s="120"/>
      <c r="QGG68" s="120"/>
      <c r="QGH68" s="120"/>
      <c r="QGI68" s="120"/>
      <c r="QGJ68" s="120"/>
      <c r="QGK68" s="120"/>
      <c r="QGL68" s="120"/>
      <c r="QGM68" s="120"/>
      <c r="QGN68" s="120"/>
      <c r="QGO68" s="120"/>
      <c r="QGP68" s="120"/>
      <c r="QGQ68" s="120"/>
      <c r="QGR68" s="120"/>
      <c r="QGS68" s="120"/>
      <c r="QGT68" s="120"/>
      <c r="QGU68" s="120"/>
      <c r="QGV68" s="120"/>
      <c r="QGW68" s="120"/>
      <c r="QGX68" s="120"/>
      <c r="QGY68" s="120"/>
      <c r="QGZ68" s="120"/>
      <c r="QHA68" s="120"/>
      <c r="QHB68" s="120"/>
      <c r="QHC68" s="120"/>
      <c r="QHD68" s="120"/>
      <c r="QHE68" s="120"/>
      <c r="QHF68" s="120"/>
      <c r="QHG68" s="120"/>
      <c r="QHH68" s="120"/>
      <c r="QHI68" s="120"/>
      <c r="QHJ68" s="120"/>
      <c r="QHK68" s="120"/>
      <c r="QHL68" s="120"/>
      <c r="QHM68" s="120"/>
      <c r="QHN68" s="120"/>
      <c r="QHO68" s="120"/>
      <c r="QHP68" s="120"/>
      <c r="QHQ68" s="120"/>
      <c r="QHR68" s="120"/>
      <c r="QHS68" s="120"/>
      <c r="QHT68" s="120"/>
      <c r="QHU68" s="120"/>
      <c r="QHV68" s="120"/>
      <c r="QHW68" s="120"/>
      <c r="QHX68" s="120"/>
      <c r="QHY68" s="120"/>
      <c r="QHZ68" s="120"/>
      <c r="QIA68" s="120"/>
      <c r="QIB68" s="120"/>
      <c r="QIC68" s="120"/>
      <c r="QID68" s="120"/>
      <c r="QIE68" s="120"/>
      <c r="QIF68" s="120"/>
      <c r="QIG68" s="120"/>
      <c r="QIH68" s="120"/>
      <c r="QII68" s="120"/>
      <c r="QIJ68" s="120"/>
      <c r="QIK68" s="120"/>
      <c r="QIL68" s="120"/>
      <c r="QIM68" s="120"/>
      <c r="QIN68" s="120"/>
      <c r="QIO68" s="120"/>
      <c r="QIP68" s="120"/>
      <c r="QIQ68" s="120"/>
      <c r="QIR68" s="120"/>
      <c r="QIS68" s="120"/>
      <c r="QIT68" s="120"/>
      <c r="QIU68" s="120"/>
      <c r="QIV68" s="120"/>
      <c r="QIW68" s="120"/>
      <c r="QIX68" s="120"/>
      <c r="QIY68" s="120"/>
      <c r="QIZ68" s="120"/>
      <c r="QJA68" s="120"/>
      <c r="QJB68" s="120"/>
      <c r="QJC68" s="120"/>
      <c r="QJD68" s="120"/>
      <c r="QJE68" s="120"/>
      <c r="QJF68" s="120"/>
      <c r="QJG68" s="120"/>
      <c r="QJH68" s="120"/>
      <c r="QJI68" s="120"/>
      <c r="QJJ68" s="120"/>
      <c r="QJK68" s="120"/>
      <c r="QJL68" s="120"/>
      <c r="QJM68" s="120"/>
      <c r="QJN68" s="120"/>
      <c r="QJO68" s="120"/>
      <c r="QJP68" s="120"/>
      <c r="QJQ68" s="120"/>
      <c r="QJR68" s="120"/>
      <c r="QJS68" s="120"/>
      <c r="QJT68" s="120"/>
      <c r="QJU68" s="120"/>
      <c r="QJV68" s="120"/>
      <c r="QJW68" s="120"/>
      <c r="QJX68" s="120"/>
      <c r="QJY68" s="120"/>
      <c r="QJZ68" s="120"/>
      <c r="QKA68" s="120"/>
      <c r="QKB68" s="120"/>
      <c r="QKC68" s="120"/>
      <c r="QKD68" s="120"/>
      <c r="QKE68" s="120"/>
      <c r="QKF68" s="120"/>
      <c r="QKG68" s="120"/>
      <c r="QKH68" s="120"/>
      <c r="QKI68" s="120"/>
      <c r="QKJ68" s="120"/>
      <c r="QKK68" s="120"/>
      <c r="QKL68" s="120"/>
      <c r="QKM68" s="120"/>
      <c r="QKN68" s="120"/>
      <c r="QKO68" s="120"/>
      <c r="QKP68" s="120"/>
      <c r="QKQ68" s="120"/>
      <c r="QKR68" s="120"/>
      <c r="QKS68" s="120"/>
      <c r="QKT68" s="120"/>
      <c r="QKU68" s="120"/>
      <c r="QKV68" s="120"/>
      <c r="QKW68" s="120"/>
      <c r="QKX68" s="120"/>
      <c r="QKY68" s="120"/>
      <c r="QKZ68" s="120"/>
      <c r="QLA68" s="120"/>
      <c r="QLB68" s="120"/>
      <c r="QLC68" s="120"/>
      <c r="QLD68" s="120"/>
      <c r="QLE68" s="120"/>
      <c r="QLF68" s="120"/>
      <c r="QLG68" s="120"/>
      <c r="QLH68" s="120"/>
      <c r="QLI68" s="120"/>
      <c r="QLJ68" s="120"/>
      <c r="QLK68" s="120"/>
      <c r="QLL68" s="120"/>
      <c r="QLM68" s="120"/>
      <c r="QLN68" s="120"/>
      <c r="QLO68" s="120"/>
      <c r="QLP68" s="120"/>
      <c r="QLQ68" s="120"/>
      <c r="QLR68" s="120"/>
      <c r="QLS68" s="120"/>
      <c r="QLT68" s="120"/>
      <c r="QLU68" s="120"/>
      <c r="QLV68" s="120"/>
      <c r="QLW68" s="120"/>
      <c r="QLX68" s="120"/>
      <c r="QLY68" s="120"/>
      <c r="QLZ68" s="120"/>
      <c r="QMA68" s="120"/>
      <c r="QMB68" s="120"/>
      <c r="QMC68" s="120"/>
      <c r="QMD68" s="120"/>
      <c r="QME68" s="120"/>
      <c r="QMF68" s="120"/>
      <c r="QMG68" s="120"/>
      <c r="QMH68" s="120"/>
      <c r="QMI68" s="120"/>
      <c r="QMJ68" s="120"/>
      <c r="QMK68" s="120"/>
      <c r="QML68" s="120"/>
      <c r="QMM68" s="120"/>
      <c r="QMN68" s="120"/>
      <c r="QMO68" s="120"/>
      <c r="QMP68" s="120"/>
      <c r="QMQ68" s="120"/>
      <c r="QMR68" s="120"/>
      <c r="QMS68" s="120"/>
      <c r="QMT68" s="120"/>
      <c r="QMU68" s="120"/>
      <c r="QMV68" s="120"/>
      <c r="QMW68" s="120"/>
      <c r="QMX68" s="120"/>
      <c r="QMY68" s="120"/>
      <c r="QMZ68" s="120"/>
      <c r="QNA68" s="120"/>
      <c r="QNB68" s="120"/>
      <c r="QNC68" s="120"/>
      <c r="QND68" s="120"/>
      <c r="QNE68" s="120"/>
      <c r="QNF68" s="120"/>
      <c r="QNG68" s="120"/>
      <c r="QNH68" s="120"/>
      <c r="QNI68" s="120"/>
      <c r="QNJ68" s="120"/>
      <c r="QNK68" s="120"/>
      <c r="QNL68" s="120"/>
      <c r="QNM68" s="120"/>
      <c r="QNN68" s="120"/>
      <c r="QNO68" s="120"/>
      <c r="QNP68" s="120"/>
      <c r="QNQ68" s="120"/>
      <c r="QNR68" s="120"/>
      <c r="QNS68" s="120"/>
      <c r="QNT68" s="120"/>
      <c r="QNU68" s="120"/>
      <c r="QNV68" s="120"/>
      <c r="QNW68" s="120"/>
      <c r="QNX68" s="120"/>
      <c r="QNY68" s="120"/>
      <c r="QNZ68" s="120"/>
      <c r="QOA68" s="120"/>
      <c r="QOB68" s="120"/>
      <c r="QOC68" s="120"/>
      <c r="QOD68" s="120"/>
      <c r="QOE68" s="120"/>
      <c r="QOF68" s="120"/>
      <c r="QOG68" s="120"/>
      <c r="QOH68" s="120"/>
      <c r="QOI68" s="120"/>
      <c r="QOJ68" s="120"/>
      <c r="QOK68" s="120"/>
      <c r="QOL68" s="120"/>
      <c r="QOM68" s="120"/>
      <c r="QON68" s="120"/>
      <c r="QOO68" s="120"/>
      <c r="QOP68" s="120"/>
      <c r="QOQ68" s="120"/>
      <c r="QOR68" s="120"/>
      <c r="QOS68" s="120"/>
      <c r="QOT68" s="120"/>
      <c r="QOU68" s="120"/>
      <c r="QOV68" s="120"/>
      <c r="QOW68" s="120"/>
      <c r="QOX68" s="120"/>
      <c r="QOY68" s="120"/>
      <c r="QOZ68" s="120"/>
      <c r="QPA68" s="120"/>
      <c r="QPB68" s="120"/>
      <c r="QPC68" s="120"/>
      <c r="QPD68" s="120"/>
      <c r="QPE68" s="120"/>
      <c r="QPF68" s="120"/>
      <c r="QPG68" s="120"/>
      <c r="QPH68" s="120"/>
      <c r="QPI68" s="120"/>
      <c r="QPJ68" s="120"/>
      <c r="QPK68" s="120"/>
      <c r="QPL68" s="120"/>
      <c r="QPM68" s="120"/>
      <c r="QPN68" s="120"/>
      <c r="QPO68" s="120"/>
      <c r="QPP68" s="120"/>
      <c r="QPQ68" s="120"/>
      <c r="QPR68" s="120"/>
      <c r="QPS68" s="120"/>
      <c r="QPT68" s="120"/>
      <c r="QPU68" s="120"/>
      <c r="QPV68" s="120"/>
      <c r="QPW68" s="120"/>
      <c r="QPX68" s="120"/>
      <c r="QPY68" s="120"/>
      <c r="QPZ68" s="120"/>
      <c r="QQA68" s="120"/>
      <c r="QQB68" s="120"/>
      <c r="QQC68" s="120"/>
      <c r="QQD68" s="120"/>
      <c r="QQE68" s="120"/>
      <c r="QQF68" s="120"/>
      <c r="QQG68" s="120"/>
      <c r="QQH68" s="120"/>
      <c r="QQI68" s="120"/>
      <c r="QQJ68" s="120"/>
      <c r="QQK68" s="120"/>
      <c r="QQL68" s="120"/>
      <c r="QQM68" s="120"/>
      <c r="QQN68" s="120"/>
      <c r="QQO68" s="120"/>
      <c r="QQP68" s="120"/>
      <c r="QQQ68" s="120"/>
      <c r="QQR68" s="120"/>
      <c r="QQS68" s="120"/>
      <c r="QQT68" s="120"/>
      <c r="QQU68" s="120"/>
      <c r="QQV68" s="120"/>
      <c r="QQW68" s="120"/>
      <c r="QQX68" s="120"/>
      <c r="QQY68" s="120"/>
      <c r="QQZ68" s="120"/>
      <c r="QRA68" s="120"/>
      <c r="QRB68" s="120"/>
      <c r="QRC68" s="120"/>
      <c r="QRD68" s="120"/>
      <c r="QRE68" s="120"/>
      <c r="QRF68" s="120"/>
      <c r="QRG68" s="120"/>
      <c r="QRH68" s="120"/>
      <c r="QRI68" s="120"/>
      <c r="QRJ68" s="120"/>
      <c r="QRK68" s="120"/>
      <c r="QRL68" s="120"/>
      <c r="QRM68" s="120"/>
      <c r="QRN68" s="120"/>
      <c r="QRO68" s="120"/>
      <c r="QRP68" s="120"/>
      <c r="QRQ68" s="120"/>
      <c r="QRR68" s="120"/>
      <c r="QRS68" s="120"/>
      <c r="QRT68" s="120"/>
      <c r="QRU68" s="120"/>
      <c r="QRV68" s="120"/>
      <c r="QRW68" s="120"/>
      <c r="QRX68" s="120"/>
      <c r="QRY68" s="120"/>
      <c r="QRZ68" s="120"/>
      <c r="QSA68" s="120"/>
      <c r="QSB68" s="120"/>
      <c r="QSC68" s="120"/>
      <c r="QSD68" s="120"/>
      <c r="QSE68" s="120"/>
      <c r="QSF68" s="120"/>
      <c r="QSG68" s="120"/>
      <c r="QSH68" s="120"/>
      <c r="QSI68" s="120"/>
      <c r="QSJ68" s="120"/>
      <c r="QSK68" s="120"/>
      <c r="QSL68" s="120"/>
      <c r="QSM68" s="120"/>
      <c r="QSN68" s="120"/>
      <c r="QSO68" s="120"/>
      <c r="QSP68" s="120"/>
      <c r="QSQ68" s="120"/>
      <c r="QSR68" s="120"/>
      <c r="QSS68" s="120"/>
      <c r="QST68" s="120"/>
      <c r="QSU68" s="120"/>
      <c r="QSV68" s="120"/>
      <c r="QSW68" s="120"/>
      <c r="QSX68" s="120"/>
      <c r="QSY68" s="120"/>
      <c r="QSZ68" s="120"/>
      <c r="QTA68" s="120"/>
      <c r="QTB68" s="120"/>
      <c r="QTC68" s="120"/>
      <c r="QTD68" s="120"/>
      <c r="QTE68" s="120"/>
      <c r="QTF68" s="120"/>
      <c r="QTG68" s="120"/>
      <c r="QTH68" s="120"/>
      <c r="QTI68" s="120"/>
      <c r="QTJ68" s="120"/>
      <c r="QTK68" s="120"/>
      <c r="QTL68" s="120"/>
      <c r="QTM68" s="120"/>
      <c r="QTN68" s="120"/>
      <c r="QTO68" s="120"/>
      <c r="QTP68" s="120"/>
      <c r="QTQ68" s="120"/>
      <c r="QTR68" s="120"/>
      <c r="QTS68" s="120"/>
      <c r="QTT68" s="120"/>
      <c r="QTU68" s="120"/>
      <c r="QTV68" s="120"/>
      <c r="QTW68" s="120"/>
      <c r="QTX68" s="120"/>
      <c r="QTY68" s="120"/>
      <c r="QTZ68" s="120"/>
      <c r="QUA68" s="120"/>
      <c r="QUB68" s="120"/>
      <c r="QUC68" s="120"/>
      <c r="QUD68" s="120"/>
      <c r="QUE68" s="120"/>
      <c r="QUF68" s="120"/>
      <c r="QUG68" s="120"/>
      <c r="QUH68" s="120"/>
      <c r="QUI68" s="120"/>
      <c r="QUJ68" s="120"/>
      <c r="QUK68" s="120"/>
      <c r="QUL68" s="120"/>
      <c r="QUM68" s="120"/>
      <c r="QUN68" s="120"/>
      <c r="QUO68" s="120"/>
      <c r="QUP68" s="120"/>
      <c r="QUQ68" s="120"/>
      <c r="QUR68" s="120"/>
      <c r="QUS68" s="120"/>
      <c r="QUT68" s="120"/>
      <c r="QUU68" s="120"/>
      <c r="QUV68" s="120"/>
      <c r="QUW68" s="120"/>
      <c r="QUX68" s="120"/>
      <c r="QUY68" s="120"/>
      <c r="QUZ68" s="120"/>
      <c r="QVA68" s="120"/>
      <c r="QVB68" s="120"/>
      <c r="QVC68" s="120"/>
      <c r="QVD68" s="120"/>
      <c r="QVE68" s="120"/>
      <c r="QVF68" s="120"/>
      <c r="QVG68" s="120"/>
      <c r="QVH68" s="120"/>
      <c r="QVI68" s="120"/>
      <c r="QVJ68" s="120"/>
      <c r="QVK68" s="120"/>
      <c r="QVL68" s="120"/>
      <c r="QVM68" s="120"/>
      <c r="QVN68" s="120"/>
      <c r="QVO68" s="120"/>
      <c r="QVP68" s="120"/>
      <c r="QVQ68" s="120"/>
      <c r="QVR68" s="120"/>
      <c r="QVS68" s="120"/>
      <c r="QVT68" s="120"/>
      <c r="QVU68" s="120"/>
      <c r="QVV68" s="120"/>
      <c r="QVW68" s="120"/>
      <c r="QVX68" s="120"/>
      <c r="QVY68" s="120"/>
      <c r="QVZ68" s="120"/>
      <c r="QWA68" s="120"/>
      <c r="QWB68" s="120"/>
      <c r="QWC68" s="120"/>
      <c r="QWD68" s="120"/>
      <c r="QWE68" s="120"/>
      <c r="QWF68" s="120"/>
      <c r="QWG68" s="120"/>
      <c r="QWH68" s="120"/>
      <c r="QWI68" s="120"/>
      <c r="QWJ68" s="120"/>
      <c r="QWK68" s="120"/>
      <c r="QWL68" s="120"/>
      <c r="QWM68" s="120"/>
      <c r="QWN68" s="120"/>
      <c r="QWO68" s="120"/>
      <c r="QWP68" s="120"/>
      <c r="QWQ68" s="120"/>
      <c r="QWR68" s="120"/>
      <c r="QWS68" s="120"/>
      <c r="QWT68" s="120"/>
      <c r="QWU68" s="120"/>
      <c r="QWV68" s="120"/>
      <c r="QWW68" s="120"/>
      <c r="QWX68" s="120"/>
      <c r="QWY68" s="120"/>
      <c r="QWZ68" s="120"/>
      <c r="QXA68" s="120"/>
      <c r="QXB68" s="120"/>
      <c r="QXC68" s="120"/>
      <c r="QXD68" s="120"/>
      <c r="QXE68" s="120"/>
      <c r="QXF68" s="120"/>
      <c r="QXG68" s="120"/>
      <c r="QXH68" s="120"/>
      <c r="QXI68" s="120"/>
      <c r="QXJ68" s="120"/>
      <c r="QXK68" s="120"/>
      <c r="QXL68" s="120"/>
      <c r="QXM68" s="120"/>
      <c r="QXN68" s="120"/>
      <c r="QXO68" s="120"/>
      <c r="QXP68" s="120"/>
      <c r="QXQ68" s="120"/>
      <c r="QXR68" s="120"/>
      <c r="QXS68" s="120"/>
      <c r="QXT68" s="120"/>
      <c r="QXU68" s="120"/>
      <c r="QXV68" s="120"/>
      <c r="QXW68" s="120"/>
      <c r="QXX68" s="120"/>
      <c r="QXY68" s="120"/>
      <c r="QXZ68" s="120"/>
      <c r="QYA68" s="120"/>
      <c r="QYB68" s="120"/>
      <c r="QYC68" s="120"/>
      <c r="QYD68" s="120"/>
      <c r="QYE68" s="120"/>
      <c r="QYF68" s="120"/>
      <c r="QYG68" s="120"/>
      <c r="QYH68" s="120"/>
      <c r="QYI68" s="120"/>
      <c r="QYJ68" s="120"/>
      <c r="QYK68" s="120"/>
      <c r="QYL68" s="120"/>
      <c r="QYM68" s="120"/>
      <c r="QYN68" s="120"/>
      <c r="QYO68" s="120"/>
      <c r="QYP68" s="120"/>
      <c r="QYQ68" s="120"/>
      <c r="QYR68" s="120"/>
      <c r="QYS68" s="120"/>
      <c r="QYT68" s="120"/>
      <c r="QYU68" s="120"/>
      <c r="QYV68" s="120"/>
      <c r="QYW68" s="120"/>
      <c r="QYX68" s="120"/>
      <c r="QYY68" s="120"/>
      <c r="QYZ68" s="120"/>
      <c r="QZA68" s="120"/>
      <c r="QZB68" s="120"/>
      <c r="QZC68" s="120"/>
      <c r="QZD68" s="120"/>
      <c r="QZE68" s="120"/>
      <c r="QZF68" s="120"/>
      <c r="QZG68" s="120"/>
      <c r="QZH68" s="120"/>
      <c r="QZI68" s="120"/>
      <c r="QZJ68" s="120"/>
      <c r="QZK68" s="120"/>
      <c r="QZL68" s="120"/>
      <c r="QZM68" s="120"/>
      <c r="QZN68" s="120"/>
      <c r="QZO68" s="120"/>
      <c r="QZP68" s="120"/>
      <c r="QZQ68" s="120"/>
      <c r="QZR68" s="120"/>
      <c r="QZS68" s="120"/>
      <c r="QZT68" s="120"/>
      <c r="QZU68" s="120"/>
      <c r="QZV68" s="120"/>
      <c r="QZW68" s="120"/>
      <c r="QZX68" s="120"/>
      <c r="QZY68" s="120"/>
      <c r="QZZ68" s="120"/>
      <c r="RAA68" s="120"/>
      <c r="RAB68" s="120"/>
      <c r="RAC68" s="120"/>
      <c r="RAD68" s="120"/>
      <c r="RAE68" s="120"/>
      <c r="RAF68" s="120"/>
      <c r="RAG68" s="120"/>
      <c r="RAH68" s="120"/>
      <c r="RAI68" s="120"/>
      <c r="RAJ68" s="120"/>
      <c r="RAK68" s="120"/>
      <c r="RAL68" s="120"/>
      <c r="RAM68" s="120"/>
      <c r="RAN68" s="120"/>
      <c r="RAO68" s="120"/>
      <c r="RAP68" s="120"/>
      <c r="RAQ68" s="120"/>
      <c r="RAR68" s="120"/>
      <c r="RAS68" s="120"/>
      <c r="RAT68" s="120"/>
      <c r="RAU68" s="120"/>
      <c r="RAV68" s="120"/>
      <c r="RAW68" s="120"/>
      <c r="RAX68" s="120"/>
      <c r="RAY68" s="120"/>
      <c r="RAZ68" s="120"/>
      <c r="RBA68" s="120"/>
      <c r="RBB68" s="120"/>
      <c r="RBC68" s="120"/>
      <c r="RBD68" s="120"/>
      <c r="RBE68" s="120"/>
      <c r="RBF68" s="120"/>
      <c r="RBG68" s="120"/>
      <c r="RBH68" s="120"/>
      <c r="RBI68" s="120"/>
      <c r="RBJ68" s="120"/>
      <c r="RBK68" s="120"/>
      <c r="RBL68" s="120"/>
      <c r="RBM68" s="120"/>
      <c r="RBN68" s="120"/>
      <c r="RBO68" s="120"/>
      <c r="RBP68" s="120"/>
      <c r="RBQ68" s="120"/>
      <c r="RBR68" s="120"/>
      <c r="RBS68" s="120"/>
      <c r="RBT68" s="120"/>
      <c r="RBU68" s="120"/>
      <c r="RBV68" s="120"/>
      <c r="RBW68" s="120"/>
      <c r="RBX68" s="120"/>
      <c r="RBY68" s="120"/>
      <c r="RBZ68" s="120"/>
      <c r="RCA68" s="120"/>
      <c r="RCB68" s="120"/>
      <c r="RCC68" s="120"/>
      <c r="RCD68" s="120"/>
      <c r="RCE68" s="120"/>
      <c r="RCF68" s="120"/>
      <c r="RCG68" s="120"/>
      <c r="RCH68" s="120"/>
      <c r="RCI68" s="120"/>
      <c r="RCJ68" s="120"/>
      <c r="RCK68" s="120"/>
      <c r="RCL68" s="120"/>
      <c r="RCM68" s="120"/>
      <c r="RCN68" s="120"/>
      <c r="RCO68" s="120"/>
      <c r="RCP68" s="120"/>
      <c r="RCQ68" s="120"/>
      <c r="RCR68" s="120"/>
      <c r="RCS68" s="120"/>
      <c r="RCT68" s="120"/>
      <c r="RCU68" s="120"/>
      <c r="RCV68" s="120"/>
      <c r="RCW68" s="120"/>
      <c r="RCX68" s="120"/>
      <c r="RCY68" s="120"/>
      <c r="RCZ68" s="120"/>
      <c r="RDA68" s="120"/>
      <c r="RDB68" s="120"/>
      <c r="RDC68" s="120"/>
      <c r="RDD68" s="120"/>
      <c r="RDE68" s="120"/>
      <c r="RDF68" s="120"/>
      <c r="RDG68" s="120"/>
      <c r="RDH68" s="120"/>
      <c r="RDI68" s="120"/>
      <c r="RDJ68" s="120"/>
      <c r="RDK68" s="120"/>
      <c r="RDL68" s="120"/>
      <c r="RDM68" s="120"/>
      <c r="RDN68" s="120"/>
      <c r="RDO68" s="120"/>
      <c r="RDP68" s="120"/>
      <c r="RDQ68" s="120"/>
      <c r="RDR68" s="120"/>
      <c r="RDS68" s="120"/>
      <c r="RDT68" s="120"/>
      <c r="RDU68" s="120"/>
      <c r="RDV68" s="120"/>
      <c r="RDW68" s="120"/>
      <c r="RDX68" s="120"/>
      <c r="RDY68" s="120"/>
      <c r="RDZ68" s="120"/>
      <c r="REA68" s="120"/>
      <c r="REB68" s="120"/>
      <c r="REC68" s="120"/>
      <c r="RED68" s="120"/>
      <c r="REE68" s="120"/>
      <c r="REF68" s="120"/>
      <c r="REG68" s="120"/>
      <c r="REH68" s="120"/>
      <c r="REI68" s="120"/>
      <c r="REJ68" s="120"/>
      <c r="REK68" s="120"/>
      <c r="REL68" s="120"/>
      <c r="REM68" s="120"/>
      <c r="REN68" s="120"/>
      <c r="REO68" s="120"/>
      <c r="REP68" s="120"/>
      <c r="REQ68" s="120"/>
      <c r="RER68" s="120"/>
      <c r="RES68" s="120"/>
      <c r="RET68" s="120"/>
      <c r="REU68" s="120"/>
      <c r="REV68" s="120"/>
      <c r="REW68" s="120"/>
      <c r="REX68" s="120"/>
      <c r="REY68" s="120"/>
      <c r="REZ68" s="120"/>
      <c r="RFA68" s="120"/>
      <c r="RFB68" s="120"/>
      <c r="RFC68" s="120"/>
      <c r="RFD68" s="120"/>
      <c r="RFE68" s="120"/>
      <c r="RFF68" s="120"/>
      <c r="RFG68" s="120"/>
      <c r="RFH68" s="120"/>
      <c r="RFI68" s="120"/>
      <c r="RFJ68" s="120"/>
      <c r="RFK68" s="120"/>
      <c r="RFL68" s="120"/>
      <c r="RFM68" s="120"/>
      <c r="RFN68" s="120"/>
      <c r="RFO68" s="120"/>
      <c r="RFP68" s="120"/>
      <c r="RFQ68" s="120"/>
      <c r="RFR68" s="120"/>
      <c r="RFS68" s="120"/>
      <c r="RFT68" s="120"/>
      <c r="RFU68" s="120"/>
      <c r="RFV68" s="120"/>
      <c r="RFW68" s="120"/>
      <c r="RFX68" s="120"/>
      <c r="RFY68" s="120"/>
      <c r="RFZ68" s="120"/>
      <c r="RGA68" s="120"/>
      <c r="RGB68" s="120"/>
      <c r="RGC68" s="120"/>
      <c r="RGD68" s="120"/>
      <c r="RGE68" s="120"/>
      <c r="RGF68" s="120"/>
      <c r="RGG68" s="120"/>
      <c r="RGH68" s="120"/>
      <c r="RGI68" s="120"/>
      <c r="RGJ68" s="120"/>
      <c r="RGK68" s="120"/>
      <c r="RGL68" s="120"/>
      <c r="RGM68" s="120"/>
      <c r="RGN68" s="120"/>
      <c r="RGO68" s="120"/>
      <c r="RGP68" s="120"/>
      <c r="RGQ68" s="120"/>
      <c r="RGR68" s="120"/>
      <c r="RGS68" s="120"/>
      <c r="RGT68" s="120"/>
      <c r="RGU68" s="120"/>
      <c r="RGV68" s="120"/>
      <c r="RGW68" s="120"/>
      <c r="RGX68" s="120"/>
      <c r="RGY68" s="120"/>
      <c r="RGZ68" s="120"/>
      <c r="RHA68" s="120"/>
      <c r="RHB68" s="120"/>
      <c r="RHC68" s="120"/>
      <c r="RHD68" s="120"/>
      <c r="RHE68" s="120"/>
      <c r="RHF68" s="120"/>
      <c r="RHG68" s="120"/>
      <c r="RHH68" s="120"/>
      <c r="RHI68" s="120"/>
      <c r="RHJ68" s="120"/>
      <c r="RHK68" s="120"/>
      <c r="RHL68" s="120"/>
      <c r="RHM68" s="120"/>
      <c r="RHN68" s="120"/>
      <c r="RHO68" s="120"/>
      <c r="RHP68" s="120"/>
      <c r="RHQ68" s="120"/>
      <c r="RHR68" s="120"/>
      <c r="RHS68" s="120"/>
      <c r="RHT68" s="120"/>
      <c r="RHU68" s="120"/>
      <c r="RHV68" s="120"/>
      <c r="RHW68" s="120"/>
      <c r="RHX68" s="120"/>
      <c r="RHY68" s="120"/>
      <c r="RHZ68" s="120"/>
      <c r="RIA68" s="120"/>
      <c r="RIB68" s="120"/>
      <c r="RIC68" s="120"/>
      <c r="RID68" s="120"/>
      <c r="RIE68" s="120"/>
      <c r="RIF68" s="120"/>
      <c r="RIG68" s="120"/>
      <c r="RIH68" s="120"/>
      <c r="RII68" s="120"/>
      <c r="RIJ68" s="120"/>
      <c r="RIK68" s="120"/>
      <c r="RIL68" s="120"/>
      <c r="RIM68" s="120"/>
      <c r="RIN68" s="120"/>
      <c r="RIO68" s="120"/>
      <c r="RIP68" s="120"/>
      <c r="RIQ68" s="120"/>
      <c r="RIR68" s="120"/>
      <c r="RIS68" s="120"/>
      <c r="RIT68" s="120"/>
      <c r="RIU68" s="120"/>
      <c r="RIV68" s="120"/>
      <c r="RIW68" s="120"/>
      <c r="RIX68" s="120"/>
      <c r="RIY68" s="120"/>
      <c r="RIZ68" s="120"/>
      <c r="RJA68" s="120"/>
      <c r="RJB68" s="120"/>
      <c r="RJC68" s="120"/>
      <c r="RJD68" s="120"/>
      <c r="RJE68" s="120"/>
      <c r="RJF68" s="120"/>
      <c r="RJG68" s="120"/>
      <c r="RJH68" s="120"/>
      <c r="RJI68" s="120"/>
      <c r="RJJ68" s="120"/>
      <c r="RJK68" s="120"/>
      <c r="RJL68" s="120"/>
      <c r="RJM68" s="120"/>
      <c r="RJN68" s="120"/>
      <c r="RJO68" s="120"/>
      <c r="RJP68" s="120"/>
      <c r="RJQ68" s="120"/>
      <c r="RJR68" s="120"/>
      <c r="RJS68" s="120"/>
      <c r="RJT68" s="120"/>
      <c r="RJU68" s="120"/>
      <c r="RJV68" s="120"/>
      <c r="RJW68" s="120"/>
      <c r="RJX68" s="120"/>
      <c r="RJY68" s="120"/>
      <c r="RJZ68" s="120"/>
      <c r="RKA68" s="120"/>
      <c r="RKB68" s="120"/>
      <c r="RKC68" s="120"/>
      <c r="RKD68" s="120"/>
      <c r="RKE68" s="120"/>
      <c r="RKF68" s="120"/>
      <c r="RKG68" s="120"/>
      <c r="RKH68" s="120"/>
      <c r="RKI68" s="120"/>
      <c r="RKJ68" s="120"/>
      <c r="RKK68" s="120"/>
      <c r="RKL68" s="120"/>
      <c r="RKM68" s="120"/>
      <c r="RKN68" s="120"/>
      <c r="RKO68" s="120"/>
      <c r="RKP68" s="120"/>
      <c r="RKQ68" s="120"/>
      <c r="RKR68" s="120"/>
      <c r="RKS68" s="120"/>
      <c r="RKT68" s="120"/>
      <c r="RKU68" s="120"/>
      <c r="RKV68" s="120"/>
      <c r="RKW68" s="120"/>
      <c r="RKX68" s="120"/>
      <c r="RKY68" s="120"/>
      <c r="RKZ68" s="120"/>
      <c r="RLA68" s="120"/>
      <c r="RLB68" s="120"/>
      <c r="RLC68" s="120"/>
      <c r="RLD68" s="120"/>
      <c r="RLE68" s="120"/>
      <c r="RLF68" s="120"/>
      <c r="RLG68" s="120"/>
      <c r="RLH68" s="120"/>
      <c r="RLI68" s="120"/>
      <c r="RLJ68" s="120"/>
      <c r="RLK68" s="120"/>
      <c r="RLL68" s="120"/>
      <c r="RLM68" s="120"/>
      <c r="RLN68" s="120"/>
      <c r="RLO68" s="120"/>
      <c r="RLP68" s="120"/>
      <c r="RLQ68" s="120"/>
      <c r="RLR68" s="120"/>
      <c r="RLS68" s="120"/>
      <c r="RLT68" s="120"/>
      <c r="RLU68" s="120"/>
      <c r="RLV68" s="120"/>
      <c r="RLW68" s="120"/>
      <c r="RLX68" s="120"/>
      <c r="RLY68" s="120"/>
      <c r="RLZ68" s="120"/>
      <c r="RMA68" s="120"/>
      <c r="RMB68" s="120"/>
      <c r="RMC68" s="120"/>
      <c r="RMD68" s="120"/>
      <c r="RME68" s="120"/>
      <c r="RMF68" s="120"/>
      <c r="RMG68" s="120"/>
      <c r="RMH68" s="120"/>
      <c r="RMI68" s="120"/>
      <c r="RMJ68" s="120"/>
      <c r="RMK68" s="120"/>
      <c r="RML68" s="120"/>
      <c r="RMM68" s="120"/>
      <c r="RMN68" s="120"/>
      <c r="RMO68" s="120"/>
      <c r="RMP68" s="120"/>
      <c r="RMQ68" s="120"/>
      <c r="RMR68" s="120"/>
      <c r="RMS68" s="120"/>
      <c r="RMT68" s="120"/>
      <c r="RMU68" s="120"/>
      <c r="RMV68" s="120"/>
      <c r="RMW68" s="120"/>
      <c r="RMX68" s="120"/>
      <c r="RMY68" s="120"/>
      <c r="RMZ68" s="120"/>
      <c r="RNA68" s="120"/>
      <c r="RNB68" s="120"/>
      <c r="RNC68" s="120"/>
      <c r="RND68" s="120"/>
      <c r="RNE68" s="120"/>
      <c r="RNF68" s="120"/>
      <c r="RNG68" s="120"/>
      <c r="RNH68" s="120"/>
      <c r="RNI68" s="120"/>
      <c r="RNJ68" s="120"/>
      <c r="RNK68" s="120"/>
      <c r="RNL68" s="120"/>
      <c r="RNM68" s="120"/>
      <c r="RNN68" s="120"/>
      <c r="RNO68" s="120"/>
      <c r="RNP68" s="120"/>
      <c r="RNQ68" s="120"/>
      <c r="RNR68" s="120"/>
      <c r="RNS68" s="120"/>
      <c r="RNT68" s="120"/>
      <c r="RNU68" s="120"/>
      <c r="RNV68" s="120"/>
      <c r="RNW68" s="120"/>
      <c r="RNX68" s="120"/>
      <c r="RNY68" s="120"/>
      <c r="RNZ68" s="120"/>
      <c r="ROA68" s="120"/>
      <c r="ROB68" s="120"/>
      <c r="ROC68" s="120"/>
      <c r="ROD68" s="120"/>
      <c r="ROE68" s="120"/>
      <c r="ROF68" s="120"/>
      <c r="ROG68" s="120"/>
      <c r="ROH68" s="120"/>
      <c r="ROI68" s="120"/>
      <c r="ROJ68" s="120"/>
      <c r="ROK68" s="120"/>
      <c r="ROL68" s="120"/>
      <c r="ROM68" s="120"/>
      <c r="RON68" s="120"/>
      <c r="ROO68" s="120"/>
      <c r="ROP68" s="120"/>
      <c r="ROQ68" s="120"/>
      <c r="ROR68" s="120"/>
      <c r="ROS68" s="120"/>
      <c r="ROT68" s="120"/>
      <c r="ROU68" s="120"/>
      <c r="ROV68" s="120"/>
      <c r="ROW68" s="120"/>
      <c r="ROX68" s="120"/>
      <c r="ROY68" s="120"/>
      <c r="ROZ68" s="120"/>
      <c r="RPA68" s="120"/>
      <c r="RPB68" s="120"/>
      <c r="RPC68" s="120"/>
      <c r="RPD68" s="120"/>
      <c r="RPE68" s="120"/>
      <c r="RPF68" s="120"/>
      <c r="RPG68" s="120"/>
      <c r="RPH68" s="120"/>
      <c r="RPI68" s="120"/>
      <c r="RPJ68" s="120"/>
      <c r="RPK68" s="120"/>
      <c r="RPL68" s="120"/>
      <c r="RPM68" s="120"/>
      <c r="RPN68" s="120"/>
      <c r="RPO68" s="120"/>
      <c r="RPP68" s="120"/>
      <c r="RPQ68" s="120"/>
      <c r="RPR68" s="120"/>
      <c r="RPS68" s="120"/>
      <c r="RPT68" s="120"/>
      <c r="RPU68" s="120"/>
      <c r="RPV68" s="120"/>
      <c r="RPW68" s="120"/>
      <c r="RPX68" s="120"/>
      <c r="RPY68" s="120"/>
      <c r="RPZ68" s="120"/>
      <c r="RQA68" s="120"/>
      <c r="RQB68" s="120"/>
      <c r="RQC68" s="120"/>
      <c r="RQD68" s="120"/>
      <c r="RQE68" s="120"/>
      <c r="RQF68" s="120"/>
      <c r="RQG68" s="120"/>
      <c r="RQH68" s="120"/>
      <c r="RQI68" s="120"/>
      <c r="RQJ68" s="120"/>
      <c r="RQK68" s="120"/>
      <c r="RQL68" s="120"/>
      <c r="RQM68" s="120"/>
      <c r="RQN68" s="120"/>
      <c r="RQO68" s="120"/>
      <c r="RQP68" s="120"/>
      <c r="RQQ68" s="120"/>
      <c r="RQR68" s="120"/>
      <c r="RQS68" s="120"/>
      <c r="RQT68" s="120"/>
      <c r="RQU68" s="120"/>
      <c r="RQV68" s="120"/>
      <c r="RQW68" s="120"/>
      <c r="RQX68" s="120"/>
      <c r="RQY68" s="120"/>
      <c r="RQZ68" s="120"/>
      <c r="RRA68" s="120"/>
      <c r="RRB68" s="120"/>
      <c r="RRC68" s="120"/>
      <c r="RRD68" s="120"/>
      <c r="RRE68" s="120"/>
      <c r="RRF68" s="120"/>
      <c r="RRG68" s="120"/>
      <c r="RRH68" s="120"/>
      <c r="RRI68" s="120"/>
      <c r="RRJ68" s="120"/>
      <c r="RRK68" s="120"/>
      <c r="RRL68" s="120"/>
      <c r="RRM68" s="120"/>
      <c r="RRN68" s="120"/>
      <c r="RRO68" s="120"/>
      <c r="RRP68" s="120"/>
      <c r="RRQ68" s="120"/>
      <c r="RRR68" s="120"/>
      <c r="RRS68" s="120"/>
      <c r="RRT68" s="120"/>
      <c r="RRU68" s="120"/>
      <c r="RRV68" s="120"/>
      <c r="RRW68" s="120"/>
      <c r="RRX68" s="120"/>
      <c r="RRY68" s="120"/>
      <c r="RRZ68" s="120"/>
      <c r="RSA68" s="120"/>
      <c r="RSB68" s="120"/>
      <c r="RSC68" s="120"/>
      <c r="RSD68" s="120"/>
      <c r="RSE68" s="120"/>
      <c r="RSF68" s="120"/>
      <c r="RSG68" s="120"/>
      <c r="RSH68" s="120"/>
      <c r="RSI68" s="120"/>
      <c r="RSJ68" s="120"/>
      <c r="RSK68" s="120"/>
      <c r="RSL68" s="120"/>
      <c r="RSM68" s="120"/>
      <c r="RSN68" s="120"/>
      <c r="RSO68" s="120"/>
      <c r="RSP68" s="120"/>
      <c r="RSQ68" s="120"/>
      <c r="RSR68" s="120"/>
      <c r="RSS68" s="120"/>
      <c r="RST68" s="120"/>
      <c r="RSU68" s="120"/>
      <c r="RSV68" s="120"/>
      <c r="RSW68" s="120"/>
      <c r="RSX68" s="120"/>
      <c r="RSY68" s="120"/>
      <c r="RSZ68" s="120"/>
      <c r="RTA68" s="120"/>
      <c r="RTB68" s="120"/>
      <c r="RTC68" s="120"/>
      <c r="RTD68" s="120"/>
      <c r="RTE68" s="120"/>
      <c r="RTF68" s="120"/>
      <c r="RTG68" s="120"/>
      <c r="RTH68" s="120"/>
      <c r="RTI68" s="120"/>
      <c r="RTJ68" s="120"/>
      <c r="RTK68" s="120"/>
      <c r="RTL68" s="120"/>
      <c r="RTM68" s="120"/>
      <c r="RTN68" s="120"/>
      <c r="RTO68" s="120"/>
      <c r="RTP68" s="120"/>
      <c r="RTQ68" s="120"/>
      <c r="RTR68" s="120"/>
      <c r="RTS68" s="120"/>
      <c r="RTT68" s="120"/>
      <c r="RTU68" s="120"/>
      <c r="RTV68" s="120"/>
      <c r="RTW68" s="120"/>
      <c r="RTX68" s="120"/>
      <c r="RTY68" s="120"/>
      <c r="RTZ68" s="120"/>
      <c r="RUA68" s="120"/>
      <c r="RUB68" s="120"/>
      <c r="RUC68" s="120"/>
      <c r="RUD68" s="120"/>
      <c r="RUE68" s="120"/>
      <c r="RUF68" s="120"/>
      <c r="RUG68" s="120"/>
      <c r="RUH68" s="120"/>
      <c r="RUI68" s="120"/>
      <c r="RUJ68" s="120"/>
      <c r="RUK68" s="120"/>
      <c r="RUL68" s="120"/>
      <c r="RUM68" s="120"/>
      <c r="RUN68" s="120"/>
      <c r="RUO68" s="120"/>
      <c r="RUP68" s="120"/>
      <c r="RUQ68" s="120"/>
      <c r="RUR68" s="120"/>
      <c r="RUS68" s="120"/>
      <c r="RUT68" s="120"/>
      <c r="RUU68" s="120"/>
      <c r="RUV68" s="120"/>
      <c r="RUW68" s="120"/>
      <c r="RUX68" s="120"/>
      <c r="RUY68" s="120"/>
      <c r="RUZ68" s="120"/>
      <c r="RVA68" s="120"/>
      <c r="RVB68" s="120"/>
      <c r="RVC68" s="120"/>
      <c r="RVD68" s="120"/>
      <c r="RVE68" s="120"/>
      <c r="RVF68" s="120"/>
      <c r="RVG68" s="120"/>
      <c r="RVH68" s="120"/>
      <c r="RVI68" s="120"/>
      <c r="RVJ68" s="120"/>
      <c r="RVK68" s="120"/>
      <c r="RVL68" s="120"/>
      <c r="RVM68" s="120"/>
      <c r="RVN68" s="120"/>
      <c r="RVO68" s="120"/>
      <c r="RVP68" s="120"/>
      <c r="RVQ68" s="120"/>
      <c r="RVR68" s="120"/>
      <c r="RVS68" s="120"/>
      <c r="RVT68" s="120"/>
      <c r="RVU68" s="120"/>
      <c r="RVV68" s="120"/>
      <c r="RVW68" s="120"/>
      <c r="RVX68" s="120"/>
      <c r="RVY68" s="120"/>
      <c r="RVZ68" s="120"/>
      <c r="RWA68" s="120"/>
      <c r="RWB68" s="120"/>
      <c r="RWC68" s="120"/>
      <c r="RWD68" s="120"/>
      <c r="RWE68" s="120"/>
      <c r="RWF68" s="120"/>
      <c r="RWG68" s="120"/>
      <c r="RWH68" s="120"/>
      <c r="RWI68" s="120"/>
      <c r="RWJ68" s="120"/>
      <c r="RWK68" s="120"/>
      <c r="RWL68" s="120"/>
      <c r="RWM68" s="120"/>
      <c r="RWN68" s="120"/>
      <c r="RWO68" s="120"/>
      <c r="RWP68" s="120"/>
      <c r="RWQ68" s="120"/>
      <c r="RWR68" s="120"/>
      <c r="RWS68" s="120"/>
      <c r="RWT68" s="120"/>
      <c r="RWU68" s="120"/>
      <c r="RWV68" s="120"/>
      <c r="RWW68" s="120"/>
      <c r="RWX68" s="120"/>
      <c r="RWY68" s="120"/>
      <c r="RWZ68" s="120"/>
      <c r="RXA68" s="120"/>
      <c r="RXB68" s="120"/>
      <c r="RXC68" s="120"/>
      <c r="RXD68" s="120"/>
      <c r="RXE68" s="120"/>
      <c r="RXF68" s="120"/>
      <c r="RXG68" s="120"/>
      <c r="RXH68" s="120"/>
      <c r="RXI68" s="120"/>
      <c r="RXJ68" s="120"/>
      <c r="RXK68" s="120"/>
      <c r="RXL68" s="120"/>
      <c r="RXM68" s="120"/>
      <c r="RXN68" s="120"/>
      <c r="RXO68" s="120"/>
      <c r="RXP68" s="120"/>
      <c r="RXQ68" s="120"/>
      <c r="RXR68" s="120"/>
      <c r="RXS68" s="120"/>
      <c r="RXT68" s="120"/>
      <c r="RXU68" s="120"/>
      <c r="RXV68" s="120"/>
      <c r="RXW68" s="120"/>
      <c r="RXX68" s="120"/>
      <c r="RXY68" s="120"/>
      <c r="RXZ68" s="120"/>
      <c r="RYA68" s="120"/>
      <c r="RYB68" s="120"/>
      <c r="RYC68" s="120"/>
      <c r="RYD68" s="120"/>
      <c r="RYE68" s="120"/>
      <c r="RYF68" s="120"/>
      <c r="RYG68" s="120"/>
      <c r="RYH68" s="120"/>
      <c r="RYI68" s="120"/>
      <c r="RYJ68" s="120"/>
      <c r="RYK68" s="120"/>
      <c r="RYL68" s="120"/>
      <c r="RYM68" s="120"/>
      <c r="RYN68" s="120"/>
      <c r="RYO68" s="120"/>
      <c r="RYP68" s="120"/>
      <c r="RYQ68" s="120"/>
      <c r="RYR68" s="120"/>
      <c r="RYS68" s="120"/>
      <c r="RYT68" s="120"/>
      <c r="RYU68" s="120"/>
      <c r="RYV68" s="120"/>
      <c r="RYW68" s="120"/>
      <c r="RYX68" s="120"/>
      <c r="RYY68" s="120"/>
      <c r="RYZ68" s="120"/>
      <c r="RZA68" s="120"/>
      <c r="RZB68" s="120"/>
      <c r="RZC68" s="120"/>
      <c r="RZD68" s="120"/>
      <c r="RZE68" s="120"/>
      <c r="RZF68" s="120"/>
      <c r="RZG68" s="120"/>
      <c r="RZH68" s="120"/>
      <c r="RZI68" s="120"/>
      <c r="RZJ68" s="120"/>
      <c r="RZK68" s="120"/>
      <c r="RZL68" s="120"/>
      <c r="RZM68" s="120"/>
      <c r="RZN68" s="120"/>
      <c r="RZO68" s="120"/>
      <c r="RZP68" s="120"/>
      <c r="RZQ68" s="120"/>
      <c r="RZR68" s="120"/>
      <c r="RZS68" s="120"/>
      <c r="RZT68" s="120"/>
      <c r="RZU68" s="120"/>
      <c r="RZV68" s="120"/>
      <c r="RZW68" s="120"/>
      <c r="RZX68" s="120"/>
      <c r="RZY68" s="120"/>
      <c r="RZZ68" s="120"/>
      <c r="SAA68" s="120"/>
      <c r="SAB68" s="120"/>
      <c r="SAC68" s="120"/>
      <c r="SAD68" s="120"/>
      <c r="SAE68" s="120"/>
      <c r="SAF68" s="120"/>
      <c r="SAG68" s="120"/>
      <c r="SAH68" s="120"/>
      <c r="SAI68" s="120"/>
      <c r="SAJ68" s="120"/>
      <c r="SAK68" s="120"/>
      <c r="SAL68" s="120"/>
      <c r="SAM68" s="120"/>
      <c r="SAN68" s="120"/>
      <c r="SAO68" s="120"/>
      <c r="SAP68" s="120"/>
      <c r="SAQ68" s="120"/>
      <c r="SAR68" s="120"/>
      <c r="SAS68" s="120"/>
      <c r="SAT68" s="120"/>
      <c r="SAU68" s="120"/>
      <c r="SAV68" s="120"/>
      <c r="SAW68" s="120"/>
      <c r="SAX68" s="120"/>
      <c r="SAY68" s="120"/>
      <c r="SAZ68" s="120"/>
      <c r="SBA68" s="120"/>
      <c r="SBB68" s="120"/>
      <c r="SBC68" s="120"/>
      <c r="SBD68" s="120"/>
      <c r="SBE68" s="120"/>
      <c r="SBF68" s="120"/>
      <c r="SBG68" s="120"/>
      <c r="SBH68" s="120"/>
      <c r="SBI68" s="120"/>
      <c r="SBJ68" s="120"/>
      <c r="SBK68" s="120"/>
      <c r="SBL68" s="120"/>
      <c r="SBM68" s="120"/>
      <c r="SBN68" s="120"/>
      <c r="SBO68" s="120"/>
      <c r="SBP68" s="120"/>
      <c r="SBQ68" s="120"/>
      <c r="SBR68" s="120"/>
      <c r="SBS68" s="120"/>
      <c r="SBT68" s="120"/>
      <c r="SBU68" s="120"/>
      <c r="SBV68" s="120"/>
      <c r="SBW68" s="120"/>
      <c r="SBX68" s="120"/>
      <c r="SBY68" s="120"/>
      <c r="SBZ68" s="120"/>
      <c r="SCA68" s="120"/>
      <c r="SCB68" s="120"/>
      <c r="SCC68" s="120"/>
      <c r="SCD68" s="120"/>
      <c r="SCE68" s="120"/>
      <c r="SCF68" s="120"/>
      <c r="SCG68" s="120"/>
      <c r="SCH68" s="120"/>
      <c r="SCI68" s="120"/>
      <c r="SCJ68" s="120"/>
      <c r="SCK68" s="120"/>
      <c r="SCL68" s="120"/>
      <c r="SCM68" s="120"/>
      <c r="SCN68" s="120"/>
      <c r="SCO68" s="120"/>
      <c r="SCP68" s="120"/>
      <c r="SCQ68" s="120"/>
      <c r="SCR68" s="120"/>
      <c r="SCS68" s="120"/>
      <c r="SCT68" s="120"/>
      <c r="SCU68" s="120"/>
      <c r="SCV68" s="120"/>
      <c r="SCW68" s="120"/>
      <c r="SCX68" s="120"/>
      <c r="SCY68" s="120"/>
      <c r="SCZ68" s="120"/>
      <c r="SDA68" s="120"/>
      <c r="SDB68" s="120"/>
      <c r="SDC68" s="120"/>
      <c r="SDD68" s="120"/>
      <c r="SDE68" s="120"/>
      <c r="SDF68" s="120"/>
      <c r="SDG68" s="120"/>
      <c r="SDH68" s="120"/>
      <c r="SDI68" s="120"/>
      <c r="SDJ68" s="120"/>
      <c r="SDK68" s="120"/>
      <c r="SDL68" s="120"/>
      <c r="SDM68" s="120"/>
      <c r="SDN68" s="120"/>
      <c r="SDO68" s="120"/>
      <c r="SDP68" s="120"/>
      <c r="SDQ68" s="120"/>
      <c r="SDR68" s="120"/>
      <c r="SDS68" s="120"/>
      <c r="SDT68" s="120"/>
      <c r="SDU68" s="120"/>
      <c r="SDV68" s="120"/>
      <c r="SDW68" s="120"/>
      <c r="SDX68" s="120"/>
      <c r="SDY68" s="120"/>
      <c r="SDZ68" s="120"/>
      <c r="SEA68" s="120"/>
      <c r="SEB68" s="120"/>
      <c r="SEC68" s="120"/>
      <c r="SED68" s="120"/>
      <c r="SEE68" s="120"/>
      <c r="SEF68" s="120"/>
      <c r="SEG68" s="120"/>
      <c r="SEH68" s="120"/>
      <c r="SEI68" s="120"/>
      <c r="SEJ68" s="120"/>
      <c r="SEK68" s="120"/>
      <c r="SEL68" s="120"/>
      <c r="SEM68" s="120"/>
      <c r="SEN68" s="120"/>
      <c r="SEO68" s="120"/>
      <c r="SEP68" s="120"/>
      <c r="SEQ68" s="120"/>
      <c r="SER68" s="120"/>
      <c r="SES68" s="120"/>
      <c r="SET68" s="120"/>
      <c r="SEU68" s="120"/>
      <c r="SEV68" s="120"/>
      <c r="SEW68" s="120"/>
      <c r="SEX68" s="120"/>
      <c r="SEY68" s="120"/>
      <c r="SEZ68" s="120"/>
      <c r="SFA68" s="120"/>
      <c r="SFB68" s="120"/>
      <c r="SFC68" s="120"/>
      <c r="SFD68" s="120"/>
      <c r="SFE68" s="120"/>
      <c r="SFF68" s="120"/>
      <c r="SFG68" s="120"/>
      <c r="SFH68" s="120"/>
      <c r="SFI68" s="120"/>
      <c r="SFJ68" s="120"/>
      <c r="SFK68" s="120"/>
      <c r="SFL68" s="120"/>
      <c r="SFM68" s="120"/>
      <c r="SFN68" s="120"/>
      <c r="SFO68" s="120"/>
      <c r="SFP68" s="120"/>
      <c r="SFQ68" s="120"/>
      <c r="SFR68" s="120"/>
      <c r="SFS68" s="120"/>
      <c r="SFT68" s="120"/>
      <c r="SFU68" s="120"/>
      <c r="SFV68" s="120"/>
      <c r="SFW68" s="120"/>
      <c r="SFX68" s="120"/>
      <c r="SFY68" s="120"/>
      <c r="SFZ68" s="120"/>
      <c r="SGA68" s="120"/>
      <c r="SGB68" s="120"/>
      <c r="SGC68" s="120"/>
      <c r="SGD68" s="120"/>
      <c r="SGE68" s="120"/>
      <c r="SGF68" s="120"/>
      <c r="SGG68" s="120"/>
      <c r="SGH68" s="120"/>
      <c r="SGI68" s="120"/>
      <c r="SGJ68" s="120"/>
      <c r="SGK68" s="120"/>
      <c r="SGL68" s="120"/>
      <c r="SGM68" s="120"/>
      <c r="SGN68" s="120"/>
      <c r="SGO68" s="120"/>
      <c r="SGP68" s="120"/>
      <c r="SGQ68" s="120"/>
      <c r="SGR68" s="120"/>
      <c r="SGS68" s="120"/>
      <c r="SGT68" s="120"/>
      <c r="SGU68" s="120"/>
      <c r="SGV68" s="120"/>
      <c r="SGW68" s="120"/>
      <c r="SGX68" s="120"/>
      <c r="SGY68" s="120"/>
      <c r="SGZ68" s="120"/>
      <c r="SHA68" s="120"/>
      <c r="SHB68" s="120"/>
      <c r="SHC68" s="120"/>
      <c r="SHD68" s="120"/>
      <c r="SHE68" s="120"/>
      <c r="SHF68" s="120"/>
      <c r="SHG68" s="120"/>
      <c r="SHH68" s="120"/>
      <c r="SHI68" s="120"/>
      <c r="SHJ68" s="120"/>
      <c r="SHK68" s="120"/>
      <c r="SHL68" s="120"/>
      <c r="SHM68" s="120"/>
      <c r="SHN68" s="120"/>
      <c r="SHO68" s="120"/>
      <c r="SHP68" s="120"/>
      <c r="SHQ68" s="120"/>
      <c r="SHR68" s="120"/>
      <c r="SHS68" s="120"/>
      <c r="SHT68" s="120"/>
      <c r="SHU68" s="120"/>
      <c r="SHV68" s="120"/>
      <c r="SHW68" s="120"/>
      <c r="SHX68" s="120"/>
      <c r="SHY68" s="120"/>
      <c r="SHZ68" s="120"/>
      <c r="SIA68" s="120"/>
      <c r="SIB68" s="120"/>
      <c r="SIC68" s="120"/>
      <c r="SID68" s="120"/>
      <c r="SIE68" s="120"/>
      <c r="SIF68" s="120"/>
      <c r="SIG68" s="120"/>
      <c r="SIH68" s="120"/>
      <c r="SII68" s="120"/>
      <c r="SIJ68" s="120"/>
      <c r="SIK68" s="120"/>
      <c r="SIL68" s="120"/>
      <c r="SIM68" s="120"/>
      <c r="SIN68" s="120"/>
      <c r="SIO68" s="120"/>
      <c r="SIP68" s="120"/>
      <c r="SIQ68" s="120"/>
      <c r="SIR68" s="120"/>
      <c r="SIS68" s="120"/>
      <c r="SIT68" s="120"/>
      <c r="SIU68" s="120"/>
      <c r="SIV68" s="120"/>
      <c r="SIW68" s="120"/>
      <c r="SIX68" s="120"/>
      <c r="SIY68" s="120"/>
      <c r="SIZ68" s="120"/>
      <c r="SJA68" s="120"/>
      <c r="SJB68" s="120"/>
      <c r="SJC68" s="120"/>
      <c r="SJD68" s="120"/>
      <c r="SJE68" s="120"/>
      <c r="SJF68" s="120"/>
      <c r="SJG68" s="120"/>
      <c r="SJH68" s="120"/>
      <c r="SJI68" s="120"/>
      <c r="SJJ68" s="120"/>
      <c r="SJK68" s="120"/>
      <c r="SJL68" s="120"/>
      <c r="SJM68" s="120"/>
      <c r="SJN68" s="120"/>
      <c r="SJO68" s="120"/>
      <c r="SJP68" s="120"/>
      <c r="SJQ68" s="120"/>
      <c r="SJR68" s="120"/>
      <c r="SJS68" s="120"/>
      <c r="SJT68" s="120"/>
      <c r="SJU68" s="120"/>
      <c r="SJV68" s="120"/>
      <c r="SJW68" s="120"/>
      <c r="SJX68" s="120"/>
      <c r="SJY68" s="120"/>
      <c r="SJZ68" s="120"/>
      <c r="SKA68" s="120"/>
      <c r="SKB68" s="120"/>
      <c r="SKC68" s="120"/>
      <c r="SKD68" s="120"/>
      <c r="SKE68" s="120"/>
      <c r="SKF68" s="120"/>
      <c r="SKG68" s="120"/>
      <c r="SKH68" s="120"/>
      <c r="SKI68" s="120"/>
      <c r="SKJ68" s="120"/>
      <c r="SKK68" s="120"/>
      <c r="SKL68" s="120"/>
      <c r="SKM68" s="120"/>
      <c r="SKN68" s="120"/>
      <c r="SKO68" s="120"/>
      <c r="SKP68" s="120"/>
      <c r="SKQ68" s="120"/>
      <c r="SKR68" s="120"/>
      <c r="SKS68" s="120"/>
      <c r="SKT68" s="120"/>
      <c r="SKU68" s="120"/>
      <c r="SKV68" s="120"/>
      <c r="SKW68" s="120"/>
      <c r="SKX68" s="120"/>
      <c r="SKY68" s="120"/>
      <c r="SKZ68" s="120"/>
      <c r="SLA68" s="120"/>
      <c r="SLB68" s="120"/>
      <c r="SLC68" s="120"/>
      <c r="SLD68" s="120"/>
      <c r="SLE68" s="120"/>
      <c r="SLF68" s="120"/>
      <c r="SLG68" s="120"/>
      <c r="SLH68" s="120"/>
      <c r="SLI68" s="120"/>
      <c r="SLJ68" s="120"/>
      <c r="SLK68" s="120"/>
      <c r="SLL68" s="120"/>
      <c r="SLM68" s="120"/>
      <c r="SLN68" s="120"/>
      <c r="SLO68" s="120"/>
      <c r="SLP68" s="120"/>
      <c r="SLQ68" s="120"/>
      <c r="SLR68" s="120"/>
      <c r="SLS68" s="120"/>
      <c r="SLT68" s="120"/>
      <c r="SLU68" s="120"/>
      <c r="SLV68" s="120"/>
      <c r="SLW68" s="120"/>
      <c r="SLX68" s="120"/>
      <c r="SLY68" s="120"/>
      <c r="SLZ68" s="120"/>
      <c r="SMA68" s="120"/>
      <c r="SMB68" s="120"/>
      <c r="SMC68" s="120"/>
      <c r="SMD68" s="120"/>
      <c r="SME68" s="120"/>
      <c r="SMF68" s="120"/>
      <c r="SMG68" s="120"/>
      <c r="SMH68" s="120"/>
      <c r="SMI68" s="120"/>
      <c r="SMJ68" s="120"/>
      <c r="SMK68" s="120"/>
      <c r="SML68" s="120"/>
      <c r="SMM68" s="120"/>
      <c r="SMN68" s="120"/>
      <c r="SMO68" s="120"/>
      <c r="SMP68" s="120"/>
      <c r="SMQ68" s="120"/>
      <c r="SMR68" s="120"/>
      <c r="SMS68" s="120"/>
      <c r="SMT68" s="120"/>
      <c r="SMU68" s="120"/>
      <c r="SMV68" s="120"/>
      <c r="SMW68" s="120"/>
      <c r="SMX68" s="120"/>
      <c r="SMY68" s="120"/>
      <c r="SMZ68" s="120"/>
      <c r="SNA68" s="120"/>
      <c r="SNB68" s="120"/>
      <c r="SNC68" s="120"/>
      <c r="SND68" s="120"/>
      <c r="SNE68" s="120"/>
      <c r="SNF68" s="120"/>
      <c r="SNG68" s="120"/>
      <c r="SNH68" s="120"/>
      <c r="SNI68" s="120"/>
      <c r="SNJ68" s="120"/>
      <c r="SNK68" s="120"/>
      <c r="SNL68" s="120"/>
      <c r="SNM68" s="120"/>
      <c r="SNN68" s="120"/>
      <c r="SNO68" s="120"/>
      <c r="SNP68" s="120"/>
      <c r="SNQ68" s="120"/>
      <c r="SNR68" s="120"/>
      <c r="SNS68" s="120"/>
      <c r="SNT68" s="120"/>
      <c r="SNU68" s="120"/>
      <c r="SNV68" s="120"/>
      <c r="SNW68" s="120"/>
      <c r="SNX68" s="120"/>
      <c r="SNY68" s="120"/>
      <c r="SNZ68" s="120"/>
      <c r="SOA68" s="120"/>
      <c r="SOB68" s="120"/>
      <c r="SOC68" s="120"/>
      <c r="SOD68" s="120"/>
      <c r="SOE68" s="120"/>
      <c r="SOF68" s="120"/>
      <c r="SOG68" s="120"/>
      <c r="SOH68" s="120"/>
      <c r="SOI68" s="120"/>
      <c r="SOJ68" s="120"/>
      <c r="SOK68" s="120"/>
      <c r="SOL68" s="120"/>
      <c r="SOM68" s="120"/>
      <c r="SON68" s="120"/>
      <c r="SOO68" s="120"/>
      <c r="SOP68" s="120"/>
      <c r="SOQ68" s="120"/>
      <c r="SOR68" s="120"/>
      <c r="SOS68" s="120"/>
      <c r="SOT68" s="120"/>
      <c r="SOU68" s="120"/>
      <c r="SOV68" s="120"/>
      <c r="SOW68" s="120"/>
      <c r="SOX68" s="120"/>
      <c r="SOY68" s="120"/>
      <c r="SOZ68" s="120"/>
      <c r="SPA68" s="120"/>
      <c r="SPB68" s="120"/>
      <c r="SPC68" s="120"/>
      <c r="SPD68" s="120"/>
      <c r="SPE68" s="120"/>
      <c r="SPF68" s="120"/>
      <c r="SPG68" s="120"/>
      <c r="SPH68" s="120"/>
      <c r="SPI68" s="120"/>
      <c r="SPJ68" s="120"/>
      <c r="SPK68" s="120"/>
      <c r="SPL68" s="120"/>
      <c r="SPM68" s="120"/>
      <c r="SPN68" s="120"/>
      <c r="SPO68" s="120"/>
      <c r="SPP68" s="120"/>
      <c r="SPQ68" s="120"/>
      <c r="SPR68" s="120"/>
      <c r="SPS68" s="120"/>
      <c r="SPT68" s="120"/>
      <c r="SPU68" s="120"/>
      <c r="SPV68" s="120"/>
      <c r="SPW68" s="120"/>
      <c r="SPX68" s="120"/>
      <c r="SPY68" s="120"/>
      <c r="SPZ68" s="120"/>
      <c r="SQA68" s="120"/>
      <c r="SQB68" s="120"/>
      <c r="SQC68" s="120"/>
      <c r="SQD68" s="120"/>
      <c r="SQE68" s="120"/>
      <c r="SQF68" s="120"/>
      <c r="SQG68" s="120"/>
      <c r="SQH68" s="120"/>
      <c r="SQI68" s="120"/>
      <c r="SQJ68" s="120"/>
      <c r="SQK68" s="120"/>
      <c r="SQL68" s="120"/>
      <c r="SQM68" s="120"/>
      <c r="SQN68" s="120"/>
      <c r="SQO68" s="120"/>
      <c r="SQP68" s="120"/>
      <c r="SQQ68" s="120"/>
      <c r="SQR68" s="120"/>
      <c r="SQS68" s="120"/>
      <c r="SQT68" s="120"/>
      <c r="SQU68" s="120"/>
      <c r="SQV68" s="120"/>
      <c r="SQW68" s="120"/>
      <c r="SQX68" s="120"/>
      <c r="SQY68" s="120"/>
      <c r="SQZ68" s="120"/>
      <c r="SRA68" s="120"/>
      <c r="SRB68" s="120"/>
      <c r="SRC68" s="120"/>
      <c r="SRD68" s="120"/>
      <c r="SRE68" s="120"/>
      <c r="SRF68" s="120"/>
      <c r="SRG68" s="120"/>
      <c r="SRH68" s="120"/>
      <c r="SRI68" s="120"/>
      <c r="SRJ68" s="120"/>
      <c r="SRK68" s="120"/>
      <c r="SRL68" s="120"/>
      <c r="SRM68" s="120"/>
      <c r="SRN68" s="120"/>
      <c r="SRO68" s="120"/>
      <c r="SRP68" s="120"/>
      <c r="SRQ68" s="120"/>
      <c r="SRR68" s="120"/>
      <c r="SRS68" s="120"/>
      <c r="SRT68" s="120"/>
      <c r="SRU68" s="120"/>
      <c r="SRV68" s="120"/>
      <c r="SRW68" s="120"/>
      <c r="SRX68" s="120"/>
      <c r="SRY68" s="120"/>
      <c r="SRZ68" s="120"/>
      <c r="SSA68" s="120"/>
      <c r="SSB68" s="120"/>
      <c r="SSC68" s="120"/>
      <c r="SSD68" s="120"/>
      <c r="SSE68" s="120"/>
      <c r="SSF68" s="120"/>
      <c r="SSG68" s="120"/>
      <c r="SSH68" s="120"/>
      <c r="SSI68" s="120"/>
      <c r="SSJ68" s="120"/>
      <c r="SSK68" s="120"/>
      <c r="SSL68" s="120"/>
      <c r="SSM68" s="120"/>
      <c r="SSN68" s="120"/>
      <c r="SSO68" s="120"/>
      <c r="SSP68" s="120"/>
      <c r="SSQ68" s="120"/>
      <c r="SSR68" s="120"/>
      <c r="SSS68" s="120"/>
      <c r="SST68" s="120"/>
      <c r="SSU68" s="120"/>
      <c r="SSV68" s="120"/>
      <c r="SSW68" s="120"/>
      <c r="SSX68" s="120"/>
      <c r="SSY68" s="120"/>
      <c r="SSZ68" s="120"/>
      <c r="STA68" s="120"/>
      <c r="STB68" s="120"/>
      <c r="STC68" s="120"/>
      <c r="STD68" s="120"/>
      <c r="STE68" s="120"/>
      <c r="STF68" s="120"/>
      <c r="STG68" s="120"/>
      <c r="STH68" s="120"/>
      <c r="STI68" s="120"/>
      <c r="STJ68" s="120"/>
      <c r="STK68" s="120"/>
      <c r="STL68" s="120"/>
      <c r="STM68" s="120"/>
      <c r="STN68" s="120"/>
      <c r="STO68" s="120"/>
      <c r="STP68" s="120"/>
      <c r="STQ68" s="120"/>
      <c r="STR68" s="120"/>
      <c r="STS68" s="120"/>
      <c r="STT68" s="120"/>
      <c r="STU68" s="120"/>
      <c r="STV68" s="120"/>
      <c r="STW68" s="120"/>
      <c r="STX68" s="120"/>
      <c r="STY68" s="120"/>
      <c r="STZ68" s="120"/>
      <c r="SUA68" s="120"/>
      <c r="SUB68" s="120"/>
      <c r="SUC68" s="120"/>
      <c r="SUD68" s="120"/>
      <c r="SUE68" s="120"/>
      <c r="SUF68" s="120"/>
      <c r="SUG68" s="120"/>
      <c r="SUH68" s="120"/>
      <c r="SUI68" s="120"/>
      <c r="SUJ68" s="120"/>
      <c r="SUK68" s="120"/>
      <c r="SUL68" s="120"/>
      <c r="SUM68" s="120"/>
      <c r="SUN68" s="120"/>
      <c r="SUO68" s="120"/>
      <c r="SUP68" s="120"/>
      <c r="SUQ68" s="120"/>
      <c r="SUR68" s="120"/>
      <c r="SUS68" s="120"/>
      <c r="SUT68" s="120"/>
      <c r="SUU68" s="120"/>
      <c r="SUV68" s="120"/>
      <c r="SUW68" s="120"/>
      <c r="SUX68" s="120"/>
      <c r="SUY68" s="120"/>
      <c r="SUZ68" s="120"/>
      <c r="SVA68" s="120"/>
      <c r="SVB68" s="120"/>
      <c r="SVC68" s="120"/>
      <c r="SVD68" s="120"/>
      <c r="SVE68" s="120"/>
      <c r="SVF68" s="120"/>
      <c r="SVG68" s="120"/>
      <c r="SVH68" s="120"/>
      <c r="SVI68" s="120"/>
      <c r="SVJ68" s="120"/>
      <c r="SVK68" s="120"/>
      <c r="SVL68" s="120"/>
      <c r="SVM68" s="120"/>
      <c r="SVN68" s="120"/>
      <c r="SVO68" s="120"/>
      <c r="SVP68" s="120"/>
      <c r="SVQ68" s="120"/>
      <c r="SVR68" s="120"/>
      <c r="SVS68" s="120"/>
      <c r="SVT68" s="120"/>
      <c r="SVU68" s="120"/>
      <c r="SVV68" s="120"/>
      <c r="SVW68" s="120"/>
      <c r="SVX68" s="120"/>
      <c r="SVY68" s="120"/>
      <c r="SVZ68" s="120"/>
      <c r="SWA68" s="120"/>
      <c r="SWB68" s="120"/>
      <c r="SWC68" s="120"/>
      <c r="SWD68" s="120"/>
      <c r="SWE68" s="120"/>
      <c r="SWF68" s="120"/>
      <c r="SWG68" s="120"/>
      <c r="SWH68" s="120"/>
      <c r="SWI68" s="120"/>
      <c r="SWJ68" s="120"/>
      <c r="SWK68" s="120"/>
      <c r="SWL68" s="120"/>
      <c r="SWM68" s="120"/>
      <c r="SWN68" s="120"/>
      <c r="SWO68" s="120"/>
      <c r="SWP68" s="120"/>
      <c r="SWQ68" s="120"/>
      <c r="SWR68" s="120"/>
      <c r="SWS68" s="120"/>
      <c r="SWT68" s="120"/>
      <c r="SWU68" s="120"/>
      <c r="SWV68" s="120"/>
      <c r="SWW68" s="120"/>
      <c r="SWX68" s="120"/>
      <c r="SWY68" s="120"/>
      <c r="SWZ68" s="120"/>
      <c r="SXA68" s="120"/>
      <c r="SXB68" s="120"/>
      <c r="SXC68" s="120"/>
      <c r="SXD68" s="120"/>
      <c r="SXE68" s="120"/>
      <c r="SXF68" s="120"/>
      <c r="SXG68" s="120"/>
      <c r="SXH68" s="120"/>
      <c r="SXI68" s="120"/>
      <c r="SXJ68" s="120"/>
      <c r="SXK68" s="120"/>
      <c r="SXL68" s="120"/>
      <c r="SXM68" s="120"/>
      <c r="SXN68" s="120"/>
      <c r="SXO68" s="120"/>
      <c r="SXP68" s="120"/>
      <c r="SXQ68" s="120"/>
      <c r="SXR68" s="120"/>
      <c r="SXS68" s="120"/>
      <c r="SXT68" s="120"/>
      <c r="SXU68" s="120"/>
      <c r="SXV68" s="120"/>
      <c r="SXW68" s="120"/>
      <c r="SXX68" s="120"/>
      <c r="SXY68" s="120"/>
      <c r="SXZ68" s="120"/>
      <c r="SYA68" s="120"/>
      <c r="SYB68" s="120"/>
      <c r="SYC68" s="120"/>
      <c r="SYD68" s="120"/>
      <c r="SYE68" s="120"/>
      <c r="SYF68" s="120"/>
      <c r="SYG68" s="120"/>
      <c r="SYH68" s="120"/>
      <c r="SYI68" s="120"/>
      <c r="SYJ68" s="120"/>
      <c r="SYK68" s="120"/>
      <c r="SYL68" s="120"/>
      <c r="SYM68" s="120"/>
      <c r="SYN68" s="120"/>
      <c r="SYO68" s="120"/>
      <c r="SYP68" s="120"/>
      <c r="SYQ68" s="120"/>
      <c r="SYR68" s="120"/>
      <c r="SYS68" s="120"/>
      <c r="SYT68" s="120"/>
      <c r="SYU68" s="120"/>
      <c r="SYV68" s="120"/>
      <c r="SYW68" s="120"/>
      <c r="SYX68" s="120"/>
      <c r="SYY68" s="120"/>
      <c r="SYZ68" s="120"/>
      <c r="SZA68" s="120"/>
      <c r="SZB68" s="120"/>
      <c r="SZC68" s="120"/>
      <c r="SZD68" s="120"/>
      <c r="SZE68" s="120"/>
      <c r="SZF68" s="120"/>
      <c r="SZG68" s="120"/>
      <c r="SZH68" s="120"/>
      <c r="SZI68" s="120"/>
      <c r="SZJ68" s="120"/>
      <c r="SZK68" s="120"/>
      <c r="SZL68" s="120"/>
      <c r="SZM68" s="120"/>
      <c r="SZN68" s="120"/>
      <c r="SZO68" s="120"/>
      <c r="SZP68" s="120"/>
      <c r="SZQ68" s="120"/>
      <c r="SZR68" s="120"/>
      <c r="SZS68" s="120"/>
      <c r="SZT68" s="120"/>
      <c r="SZU68" s="120"/>
      <c r="SZV68" s="120"/>
      <c r="SZW68" s="120"/>
      <c r="SZX68" s="120"/>
      <c r="SZY68" s="120"/>
      <c r="SZZ68" s="120"/>
      <c r="TAA68" s="120"/>
      <c r="TAB68" s="120"/>
      <c r="TAC68" s="120"/>
      <c r="TAD68" s="120"/>
      <c r="TAE68" s="120"/>
      <c r="TAF68" s="120"/>
      <c r="TAG68" s="120"/>
      <c r="TAH68" s="120"/>
      <c r="TAI68" s="120"/>
      <c r="TAJ68" s="120"/>
      <c r="TAK68" s="120"/>
      <c r="TAL68" s="120"/>
      <c r="TAM68" s="120"/>
      <c r="TAN68" s="120"/>
      <c r="TAO68" s="120"/>
      <c r="TAP68" s="120"/>
      <c r="TAQ68" s="120"/>
      <c r="TAR68" s="120"/>
      <c r="TAS68" s="120"/>
      <c r="TAT68" s="120"/>
      <c r="TAU68" s="120"/>
      <c r="TAV68" s="120"/>
      <c r="TAW68" s="120"/>
      <c r="TAX68" s="120"/>
      <c r="TAY68" s="120"/>
      <c r="TAZ68" s="120"/>
      <c r="TBA68" s="120"/>
      <c r="TBB68" s="120"/>
      <c r="TBC68" s="120"/>
      <c r="TBD68" s="120"/>
      <c r="TBE68" s="120"/>
      <c r="TBF68" s="120"/>
      <c r="TBG68" s="120"/>
      <c r="TBH68" s="120"/>
      <c r="TBI68" s="120"/>
      <c r="TBJ68" s="120"/>
      <c r="TBK68" s="120"/>
      <c r="TBL68" s="120"/>
      <c r="TBM68" s="120"/>
      <c r="TBN68" s="120"/>
      <c r="TBO68" s="120"/>
      <c r="TBP68" s="120"/>
      <c r="TBQ68" s="120"/>
      <c r="TBR68" s="120"/>
      <c r="TBS68" s="120"/>
      <c r="TBT68" s="120"/>
      <c r="TBU68" s="120"/>
      <c r="TBV68" s="120"/>
      <c r="TBW68" s="120"/>
      <c r="TBX68" s="120"/>
      <c r="TBY68" s="120"/>
      <c r="TBZ68" s="120"/>
      <c r="TCA68" s="120"/>
      <c r="TCB68" s="120"/>
      <c r="TCC68" s="120"/>
      <c r="TCD68" s="120"/>
      <c r="TCE68" s="120"/>
      <c r="TCF68" s="120"/>
      <c r="TCG68" s="120"/>
      <c r="TCH68" s="120"/>
      <c r="TCI68" s="120"/>
      <c r="TCJ68" s="120"/>
      <c r="TCK68" s="120"/>
      <c r="TCL68" s="120"/>
      <c r="TCM68" s="120"/>
      <c r="TCN68" s="120"/>
      <c r="TCO68" s="120"/>
      <c r="TCP68" s="120"/>
      <c r="TCQ68" s="120"/>
      <c r="TCR68" s="120"/>
      <c r="TCS68" s="120"/>
      <c r="TCT68" s="120"/>
      <c r="TCU68" s="120"/>
      <c r="TCV68" s="120"/>
      <c r="TCW68" s="120"/>
      <c r="TCX68" s="120"/>
      <c r="TCY68" s="120"/>
      <c r="TCZ68" s="120"/>
      <c r="TDA68" s="120"/>
      <c r="TDB68" s="120"/>
      <c r="TDC68" s="120"/>
      <c r="TDD68" s="120"/>
      <c r="TDE68" s="120"/>
      <c r="TDF68" s="120"/>
      <c r="TDG68" s="120"/>
      <c r="TDH68" s="120"/>
      <c r="TDI68" s="120"/>
      <c r="TDJ68" s="120"/>
      <c r="TDK68" s="120"/>
      <c r="TDL68" s="120"/>
      <c r="TDM68" s="120"/>
      <c r="TDN68" s="120"/>
      <c r="TDO68" s="120"/>
      <c r="TDP68" s="120"/>
      <c r="TDQ68" s="120"/>
      <c r="TDR68" s="120"/>
      <c r="TDS68" s="120"/>
      <c r="TDT68" s="120"/>
      <c r="TDU68" s="120"/>
      <c r="TDV68" s="120"/>
      <c r="TDW68" s="120"/>
      <c r="TDX68" s="120"/>
      <c r="TDY68" s="120"/>
      <c r="TDZ68" s="120"/>
      <c r="TEA68" s="120"/>
      <c r="TEB68" s="120"/>
      <c r="TEC68" s="120"/>
      <c r="TED68" s="120"/>
      <c r="TEE68" s="120"/>
      <c r="TEF68" s="120"/>
      <c r="TEG68" s="120"/>
      <c r="TEH68" s="120"/>
      <c r="TEI68" s="120"/>
      <c r="TEJ68" s="120"/>
      <c r="TEK68" s="120"/>
      <c r="TEL68" s="120"/>
      <c r="TEM68" s="120"/>
      <c r="TEN68" s="120"/>
      <c r="TEO68" s="120"/>
      <c r="TEP68" s="120"/>
      <c r="TEQ68" s="120"/>
      <c r="TER68" s="120"/>
      <c r="TES68" s="120"/>
      <c r="TET68" s="120"/>
      <c r="TEU68" s="120"/>
      <c r="TEV68" s="120"/>
      <c r="TEW68" s="120"/>
      <c r="TEX68" s="120"/>
      <c r="TEY68" s="120"/>
      <c r="TEZ68" s="120"/>
      <c r="TFA68" s="120"/>
      <c r="TFB68" s="120"/>
      <c r="TFC68" s="120"/>
      <c r="TFD68" s="120"/>
      <c r="TFE68" s="120"/>
      <c r="TFF68" s="120"/>
      <c r="TFG68" s="120"/>
      <c r="TFH68" s="120"/>
      <c r="TFI68" s="120"/>
      <c r="TFJ68" s="120"/>
      <c r="TFK68" s="120"/>
      <c r="TFL68" s="120"/>
      <c r="TFM68" s="120"/>
      <c r="TFN68" s="120"/>
      <c r="TFO68" s="120"/>
      <c r="TFP68" s="120"/>
      <c r="TFQ68" s="120"/>
      <c r="TFR68" s="120"/>
      <c r="TFS68" s="120"/>
      <c r="TFT68" s="120"/>
      <c r="TFU68" s="120"/>
      <c r="TFV68" s="120"/>
      <c r="TFW68" s="120"/>
      <c r="TFX68" s="120"/>
      <c r="TFY68" s="120"/>
      <c r="TFZ68" s="120"/>
      <c r="TGA68" s="120"/>
      <c r="TGB68" s="120"/>
      <c r="TGC68" s="120"/>
      <c r="TGD68" s="120"/>
      <c r="TGE68" s="120"/>
      <c r="TGF68" s="120"/>
      <c r="TGG68" s="120"/>
      <c r="TGH68" s="120"/>
      <c r="TGI68" s="120"/>
      <c r="TGJ68" s="120"/>
      <c r="TGK68" s="120"/>
      <c r="TGL68" s="120"/>
      <c r="TGM68" s="120"/>
      <c r="TGN68" s="120"/>
      <c r="TGO68" s="120"/>
      <c r="TGP68" s="120"/>
      <c r="TGQ68" s="120"/>
      <c r="TGR68" s="120"/>
      <c r="TGS68" s="120"/>
      <c r="TGT68" s="120"/>
      <c r="TGU68" s="120"/>
      <c r="TGV68" s="120"/>
      <c r="TGW68" s="120"/>
      <c r="TGX68" s="120"/>
      <c r="TGY68" s="120"/>
      <c r="TGZ68" s="120"/>
      <c r="THA68" s="120"/>
      <c r="THB68" s="120"/>
      <c r="THC68" s="120"/>
      <c r="THD68" s="120"/>
      <c r="THE68" s="120"/>
      <c r="THF68" s="120"/>
      <c r="THG68" s="120"/>
      <c r="THH68" s="120"/>
      <c r="THI68" s="120"/>
      <c r="THJ68" s="120"/>
      <c r="THK68" s="120"/>
      <c r="THL68" s="120"/>
      <c r="THM68" s="120"/>
      <c r="THN68" s="120"/>
      <c r="THO68" s="120"/>
      <c r="THP68" s="120"/>
      <c r="THQ68" s="120"/>
      <c r="THR68" s="120"/>
      <c r="THS68" s="120"/>
      <c r="THT68" s="120"/>
      <c r="THU68" s="120"/>
      <c r="THV68" s="120"/>
      <c r="THW68" s="120"/>
      <c r="THX68" s="120"/>
      <c r="THY68" s="120"/>
      <c r="THZ68" s="120"/>
      <c r="TIA68" s="120"/>
      <c r="TIB68" s="120"/>
      <c r="TIC68" s="120"/>
      <c r="TID68" s="120"/>
      <c r="TIE68" s="120"/>
      <c r="TIF68" s="120"/>
      <c r="TIG68" s="120"/>
      <c r="TIH68" s="120"/>
      <c r="TII68" s="120"/>
      <c r="TIJ68" s="120"/>
      <c r="TIK68" s="120"/>
      <c r="TIL68" s="120"/>
      <c r="TIM68" s="120"/>
      <c r="TIN68" s="120"/>
      <c r="TIO68" s="120"/>
      <c r="TIP68" s="120"/>
      <c r="TIQ68" s="120"/>
      <c r="TIR68" s="120"/>
      <c r="TIS68" s="120"/>
      <c r="TIT68" s="120"/>
      <c r="TIU68" s="120"/>
      <c r="TIV68" s="120"/>
      <c r="TIW68" s="120"/>
      <c r="TIX68" s="120"/>
      <c r="TIY68" s="120"/>
      <c r="TIZ68" s="120"/>
      <c r="TJA68" s="120"/>
      <c r="TJB68" s="120"/>
      <c r="TJC68" s="120"/>
      <c r="TJD68" s="120"/>
      <c r="TJE68" s="120"/>
      <c r="TJF68" s="120"/>
      <c r="TJG68" s="120"/>
      <c r="TJH68" s="120"/>
      <c r="TJI68" s="120"/>
      <c r="TJJ68" s="120"/>
      <c r="TJK68" s="120"/>
      <c r="TJL68" s="120"/>
      <c r="TJM68" s="120"/>
      <c r="TJN68" s="120"/>
      <c r="TJO68" s="120"/>
      <c r="TJP68" s="120"/>
      <c r="TJQ68" s="120"/>
      <c r="TJR68" s="120"/>
      <c r="TJS68" s="120"/>
      <c r="TJT68" s="120"/>
      <c r="TJU68" s="120"/>
      <c r="TJV68" s="120"/>
      <c r="TJW68" s="120"/>
      <c r="TJX68" s="120"/>
      <c r="TJY68" s="120"/>
      <c r="TJZ68" s="120"/>
      <c r="TKA68" s="120"/>
      <c r="TKB68" s="120"/>
      <c r="TKC68" s="120"/>
      <c r="TKD68" s="120"/>
      <c r="TKE68" s="120"/>
      <c r="TKF68" s="120"/>
      <c r="TKG68" s="120"/>
      <c r="TKH68" s="120"/>
      <c r="TKI68" s="120"/>
      <c r="TKJ68" s="120"/>
      <c r="TKK68" s="120"/>
      <c r="TKL68" s="120"/>
      <c r="TKM68" s="120"/>
      <c r="TKN68" s="120"/>
      <c r="TKO68" s="120"/>
      <c r="TKP68" s="120"/>
      <c r="TKQ68" s="120"/>
      <c r="TKR68" s="120"/>
      <c r="TKS68" s="120"/>
      <c r="TKT68" s="120"/>
      <c r="TKU68" s="120"/>
      <c r="TKV68" s="120"/>
      <c r="TKW68" s="120"/>
      <c r="TKX68" s="120"/>
      <c r="TKY68" s="120"/>
      <c r="TKZ68" s="120"/>
      <c r="TLA68" s="120"/>
      <c r="TLB68" s="120"/>
      <c r="TLC68" s="120"/>
      <c r="TLD68" s="120"/>
      <c r="TLE68" s="120"/>
      <c r="TLF68" s="120"/>
      <c r="TLG68" s="120"/>
      <c r="TLH68" s="120"/>
      <c r="TLI68" s="120"/>
      <c r="TLJ68" s="120"/>
      <c r="TLK68" s="120"/>
      <c r="TLL68" s="120"/>
      <c r="TLM68" s="120"/>
      <c r="TLN68" s="120"/>
      <c r="TLO68" s="120"/>
      <c r="TLP68" s="120"/>
      <c r="TLQ68" s="120"/>
      <c r="TLR68" s="120"/>
      <c r="TLS68" s="120"/>
      <c r="TLT68" s="120"/>
      <c r="TLU68" s="120"/>
      <c r="TLV68" s="120"/>
      <c r="TLW68" s="120"/>
      <c r="TLX68" s="120"/>
      <c r="TLY68" s="120"/>
      <c r="TLZ68" s="120"/>
      <c r="TMA68" s="120"/>
      <c r="TMB68" s="120"/>
      <c r="TMC68" s="120"/>
      <c r="TMD68" s="120"/>
      <c r="TME68" s="120"/>
      <c r="TMF68" s="120"/>
      <c r="TMG68" s="120"/>
      <c r="TMH68" s="120"/>
      <c r="TMI68" s="120"/>
      <c r="TMJ68" s="120"/>
      <c r="TMK68" s="120"/>
      <c r="TML68" s="120"/>
      <c r="TMM68" s="120"/>
      <c r="TMN68" s="120"/>
      <c r="TMO68" s="120"/>
      <c r="TMP68" s="120"/>
      <c r="TMQ68" s="120"/>
      <c r="TMR68" s="120"/>
      <c r="TMS68" s="120"/>
      <c r="TMT68" s="120"/>
      <c r="TMU68" s="120"/>
      <c r="TMV68" s="120"/>
      <c r="TMW68" s="120"/>
      <c r="TMX68" s="120"/>
      <c r="TMY68" s="120"/>
      <c r="TMZ68" s="120"/>
      <c r="TNA68" s="120"/>
      <c r="TNB68" s="120"/>
      <c r="TNC68" s="120"/>
      <c r="TND68" s="120"/>
      <c r="TNE68" s="120"/>
      <c r="TNF68" s="120"/>
      <c r="TNG68" s="120"/>
      <c r="TNH68" s="120"/>
      <c r="TNI68" s="120"/>
      <c r="TNJ68" s="120"/>
      <c r="TNK68" s="120"/>
      <c r="TNL68" s="120"/>
      <c r="TNM68" s="120"/>
      <c r="TNN68" s="120"/>
      <c r="TNO68" s="120"/>
      <c r="TNP68" s="120"/>
      <c r="TNQ68" s="120"/>
      <c r="TNR68" s="120"/>
      <c r="TNS68" s="120"/>
      <c r="TNT68" s="120"/>
      <c r="TNU68" s="120"/>
      <c r="TNV68" s="120"/>
      <c r="TNW68" s="120"/>
      <c r="TNX68" s="120"/>
      <c r="TNY68" s="120"/>
      <c r="TNZ68" s="120"/>
      <c r="TOA68" s="120"/>
      <c r="TOB68" s="120"/>
      <c r="TOC68" s="120"/>
      <c r="TOD68" s="120"/>
      <c r="TOE68" s="120"/>
      <c r="TOF68" s="120"/>
      <c r="TOG68" s="120"/>
      <c r="TOH68" s="120"/>
      <c r="TOI68" s="120"/>
      <c r="TOJ68" s="120"/>
      <c r="TOK68" s="120"/>
      <c r="TOL68" s="120"/>
      <c r="TOM68" s="120"/>
      <c r="TON68" s="120"/>
      <c r="TOO68" s="120"/>
      <c r="TOP68" s="120"/>
      <c r="TOQ68" s="120"/>
      <c r="TOR68" s="120"/>
      <c r="TOS68" s="120"/>
      <c r="TOT68" s="120"/>
      <c r="TOU68" s="120"/>
      <c r="TOV68" s="120"/>
      <c r="TOW68" s="120"/>
      <c r="TOX68" s="120"/>
      <c r="TOY68" s="120"/>
      <c r="TOZ68" s="120"/>
      <c r="TPA68" s="120"/>
      <c r="TPB68" s="120"/>
      <c r="TPC68" s="120"/>
      <c r="TPD68" s="120"/>
      <c r="TPE68" s="120"/>
      <c r="TPF68" s="120"/>
      <c r="TPG68" s="120"/>
      <c r="TPH68" s="120"/>
      <c r="TPI68" s="120"/>
      <c r="TPJ68" s="120"/>
      <c r="TPK68" s="120"/>
      <c r="TPL68" s="120"/>
      <c r="TPM68" s="120"/>
      <c r="TPN68" s="120"/>
      <c r="TPO68" s="120"/>
      <c r="TPP68" s="120"/>
      <c r="TPQ68" s="120"/>
      <c r="TPR68" s="120"/>
      <c r="TPS68" s="120"/>
      <c r="TPT68" s="120"/>
      <c r="TPU68" s="120"/>
      <c r="TPV68" s="120"/>
      <c r="TPW68" s="120"/>
      <c r="TPX68" s="120"/>
      <c r="TPY68" s="120"/>
      <c r="TPZ68" s="120"/>
      <c r="TQA68" s="120"/>
      <c r="TQB68" s="120"/>
      <c r="TQC68" s="120"/>
      <c r="TQD68" s="120"/>
      <c r="TQE68" s="120"/>
      <c r="TQF68" s="120"/>
      <c r="TQG68" s="120"/>
      <c r="TQH68" s="120"/>
      <c r="TQI68" s="120"/>
      <c r="TQJ68" s="120"/>
      <c r="TQK68" s="120"/>
      <c r="TQL68" s="120"/>
      <c r="TQM68" s="120"/>
      <c r="TQN68" s="120"/>
      <c r="TQO68" s="120"/>
      <c r="TQP68" s="120"/>
      <c r="TQQ68" s="120"/>
      <c r="TQR68" s="120"/>
      <c r="TQS68" s="120"/>
      <c r="TQT68" s="120"/>
      <c r="TQU68" s="120"/>
      <c r="TQV68" s="120"/>
      <c r="TQW68" s="120"/>
      <c r="TQX68" s="120"/>
      <c r="TQY68" s="120"/>
      <c r="TQZ68" s="120"/>
      <c r="TRA68" s="120"/>
      <c r="TRB68" s="120"/>
      <c r="TRC68" s="120"/>
      <c r="TRD68" s="120"/>
      <c r="TRE68" s="120"/>
      <c r="TRF68" s="120"/>
      <c r="TRG68" s="120"/>
      <c r="TRH68" s="120"/>
      <c r="TRI68" s="120"/>
      <c r="TRJ68" s="120"/>
      <c r="TRK68" s="120"/>
      <c r="TRL68" s="120"/>
      <c r="TRM68" s="120"/>
      <c r="TRN68" s="120"/>
      <c r="TRO68" s="120"/>
      <c r="TRP68" s="120"/>
      <c r="TRQ68" s="120"/>
      <c r="TRR68" s="120"/>
      <c r="TRS68" s="120"/>
      <c r="TRT68" s="120"/>
      <c r="TRU68" s="120"/>
      <c r="TRV68" s="120"/>
      <c r="TRW68" s="120"/>
      <c r="TRX68" s="120"/>
      <c r="TRY68" s="120"/>
      <c r="TRZ68" s="120"/>
      <c r="TSA68" s="120"/>
      <c r="TSB68" s="120"/>
      <c r="TSC68" s="120"/>
      <c r="TSD68" s="120"/>
      <c r="TSE68" s="120"/>
      <c r="TSF68" s="120"/>
      <c r="TSG68" s="120"/>
      <c r="TSH68" s="120"/>
      <c r="TSI68" s="120"/>
      <c r="TSJ68" s="120"/>
      <c r="TSK68" s="120"/>
      <c r="TSL68" s="120"/>
      <c r="TSM68" s="120"/>
      <c r="TSN68" s="120"/>
      <c r="TSO68" s="120"/>
      <c r="TSP68" s="120"/>
      <c r="TSQ68" s="120"/>
      <c r="TSR68" s="120"/>
      <c r="TSS68" s="120"/>
      <c r="TST68" s="120"/>
      <c r="TSU68" s="120"/>
      <c r="TSV68" s="120"/>
      <c r="TSW68" s="120"/>
      <c r="TSX68" s="120"/>
      <c r="TSY68" s="120"/>
      <c r="TSZ68" s="120"/>
      <c r="TTA68" s="120"/>
      <c r="TTB68" s="120"/>
      <c r="TTC68" s="120"/>
      <c r="TTD68" s="120"/>
      <c r="TTE68" s="120"/>
      <c r="TTF68" s="120"/>
      <c r="TTG68" s="120"/>
      <c r="TTH68" s="120"/>
      <c r="TTI68" s="120"/>
      <c r="TTJ68" s="120"/>
      <c r="TTK68" s="120"/>
      <c r="TTL68" s="120"/>
      <c r="TTM68" s="120"/>
      <c r="TTN68" s="120"/>
      <c r="TTO68" s="120"/>
      <c r="TTP68" s="120"/>
      <c r="TTQ68" s="120"/>
      <c r="TTR68" s="120"/>
      <c r="TTS68" s="120"/>
      <c r="TTT68" s="120"/>
      <c r="TTU68" s="120"/>
      <c r="TTV68" s="120"/>
      <c r="TTW68" s="120"/>
      <c r="TTX68" s="120"/>
      <c r="TTY68" s="120"/>
      <c r="TTZ68" s="120"/>
      <c r="TUA68" s="120"/>
      <c r="TUB68" s="120"/>
      <c r="TUC68" s="120"/>
      <c r="TUD68" s="120"/>
      <c r="TUE68" s="120"/>
      <c r="TUF68" s="120"/>
      <c r="TUG68" s="120"/>
      <c r="TUH68" s="120"/>
      <c r="TUI68" s="120"/>
      <c r="TUJ68" s="120"/>
      <c r="TUK68" s="120"/>
      <c r="TUL68" s="120"/>
      <c r="TUM68" s="120"/>
      <c r="TUN68" s="120"/>
      <c r="TUO68" s="120"/>
      <c r="TUP68" s="120"/>
      <c r="TUQ68" s="120"/>
      <c r="TUR68" s="120"/>
      <c r="TUS68" s="120"/>
      <c r="TUT68" s="120"/>
      <c r="TUU68" s="120"/>
      <c r="TUV68" s="120"/>
      <c r="TUW68" s="120"/>
      <c r="TUX68" s="120"/>
      <c r="TUY68" s="120"/>
      <c r="TUZ68" s="120"/>
      <c r="TVA68" s="120"/>
      <c r="TVB68" s="120"/>
      <c r="TVC68" s="120"/>
      <c r="TVD68" s="120"/>
      <c r="TVE68" s="120"/>
      <c r="TVF68" s="120"/>
      <c r="TVG68" s="120"/>
      <c r="TVH68" s="120"/>
      <c r="TVI68" s="120"/>
      <c r="TVJ68" s="120"/>
      <c r="TVK68" s="120"/>
      <c r="TVL68" s="120"/>
      <c r="TVM68" s="120"/>
      <c r="TVN68" s="120"/>
      <c r="TVO68" s="120"/>
      <c r="TVP68" s="120"/>
      <c r="TVQ68" s="120"/>
      <c r="TVR68" s="120"/>
      <c r="TVS68" s="120"/>
      <c r="TVT68" s="120"/>
      <c r="TVU68" s="120"/>
      <c r="TVV68" s="120"/>
      <c r="TVW68" s="120"/>
      <c r="TVX68" s="120"/>
      <c r="TVY68" s="120"/>
      <c r="TVZ68" s="120"/>
      <c r="TWA68" s="120"/>
      <c r="TWB68" s="120"/>
      <c r="TWC68" s="120"/>
      <c r="TWD68" s="120"/>
      <c r="TWE68" s="120"/>
      <c r="TWF68" s="120"/>
      <c r="TWG68" s="120"/>
      <c r="TWH68" s="120"/>
      <c r="TWI68" s="120"/>
      <c r="TWJ68" s="120"/>
      <c r="TWK68" s="120"/>
      <c r="TWL68" s="120"/>
      <c r="TWM68" s="120"/>
      <c r="TWN68" s="120"/>
      <c r="TWO68" s="120"/>
      <c r="TWP68" s="120"/>
      <c r="TWQ68" s="120"/>
      <c r="TWR68" s="120"/>
      <c r="TWS68" s="120"/>
      <c r="TWT68" s="120"/>
      <c r="TWU68" s="120"/>
      <c r="TWV68" s="120"/>
      <c r="TWW68" s="120"/>
      <c r="TWX68" s="120"/>
      <c r="TWY68" s="120"/>
      <c r="TWZ68" s="120"/>
      <c r="TXA68" s="120"/>
      <c r="TXB68" s="120"/>
      <c r="TXC68" s="120"/>
      <c r="TXD68" s="120"/>
      <c r="TXE68" s="120"/>
      <c r="TXF68" s="120"/>
      <c r="TXG68" s="120"/>
      <c r="TXH68" s="120"/>
      <c r="TXI68" s="120"/>
      <c r="TXJ68" s="120"/>
      <c r="TXK68" s="120"/>
      <c r="TXL68" s="120"/>
      <c r="TXM68" s="120"/>
      <c r="TXN68" s="120"/>
      <c r="TXO68" s="120"/>
      <c r="TXP68" s="120"/>
      <c r="TXQ68" s="120"/>
      <c r="TXR68" s="120"/>
      <c r="TXS68" s="120"/>
      <c r="TXT68" s="120"/>
      <c r="TXU68" s="120"/>
      <c r="TXV68" s="120"/>
      <c r="TXW68" s="120"/>
      <c r="TXX68" s="120"/>
      <c r="TXY68" s="120"/>
      <c r="TXZ68" s="120"/>
      <c r="TYA68" s="120"/>
      <c r="TYB68" s="120"/>
      <c r="TYC68" s="120"/>
      <c r="TYD68" s="120"/>
      <c r="TYE68" s="120"/>
      <c r="TYF68" s="120"/>
      <c r="TYG68" s="120"/>
      <c r="TYH68" s="120"/>
      <c r="TYI68" s="120"/>
      <c r="TYJ68" s="120"/>
      <c r="TYK68" s="120"/>
      <c r="TYL68" s="120"/>
      <c r="TYM68" s="120"/>
      <c r="TYN68" s="120"/>
      <c r="TYO68" s="120"/>
      <c r="TYP68" s="120"/>
      <c r="TYQ68" s="120"/>
      <c r="TYR68" s="120"/>
      <c r="TYS68" s="120"/>
      <c r="TYT68" s="120"/>
      <c r="TYU68" s="120"/>
      <c r="TYV68" s="120"/>
      <c r="TYW68" s="120"/>
      <c r="TYX68" s="120"/>
      <c r="TYY68" s="120"/>
      <c r="TYZ68" s="120"/>
      <c r="TZA68" s="120"/>
      <c r="TZB68" s="120"/>
      <c r="TZC68" s="120"/>
      <c r="TZD68" s="120"/>
      <c r="TZE68" s="120"/>
      <c r="TZF68" s="120"/>
      <c r="TZG68" s="120"/>
      <c r="TZH68" s="120"/>
      <c r="TZI68" s="120"/>
      <c r="TZJ68" s="120"/>
      <c r="TZK68" s="120"/>
      <c r="TZL68" s="120"/>
      <c r="TZM68" s="120"/>
      <c r="TZN68" s="120"/>
      <c r="TZO68" s="120"/>
      <c r="TZP68" s="120"/>
      <c r="TZQ68" s="120"/>
      <c r="TZR68" s="120"/>
      <c r="TZS68" s="120"/>
      <c r="TZT68" s="120"/>
      <c r="TZU68" s="120"/>
      <c r="TZV68" s="120"/>
      <c r="TZW68" s="120"/>
      <c r="TZX68" s="120"/>
      <c r="TZY68" s="120"/>
      <c r="TZZ68" s="120"/>
      <c r="UAA68" s="120"/>
      <c r="UAB68" s="120"/>
      <c r="UAC68" s="120"/>
      <c r="UAD68" s="120"/>
      <c r="UAE68" s="120"/>
      <c r="UAF68" s="120"/>
      <c r="UAG68" s="120"/>
      <c r="UAH68" s="120"/>
      <c r="UAI68" s="120"/>
      <c r="UAJ68" s="120"/>
      <c r="UAK68" s="120"/>
      <c r="UAL68" s="120"/>
      <c r="UAM68" s="120"/>
      <c r="UAN68" s="120"/>
      <c r="UAO68" s="120"/>
      <c r="UAP68" s="120"/>
      <c r="UAQ68" s="120"/>
      <c r="UAR68" s="120"/>
      <c r="UAS68" s="120"/>
      <c r="UAT68" s="120"/>
      <c r="UAU68" s="120"/>
      <c r="UAV68" s="120"/>
      <c r="UAW68" s="120"/>
      <c r="UAX68" s="120"/>
      <c r="UAY68" s="120"/>
      <c r="UAZ68" s="120"/>
      <c r="UBA68" s="120"/>
      <c r="UBB68" s="120"/>
      <c r="UBC68" s="120"/>
      <c r="UBD68" s="120"/>
      <c r="UBE68" s="120"/>
      <c r="UBF68" s="120"/>
      <c r="UBG68" s="120"/>
      <c r="UBH68" s="120"/>
      <c r="UBI68" s="120"/>
      <c r="UBJ68" s="120"/>
      <c r="UBK68" s="120"/>
      <c r="UBL68" s="120"/>
      <c r="UBM68" s="120"/>
      <c r="UBN68" s="120"/>
      <c r="UBO68" s="120"/>
      <c r="UBP68" s="120"/>
      <c r="UBQ68" s="120"/>
      <c r="UBR68" s="120"/>
      <c r="UBS68" s="120"/>
      <c r="UBT68" s="120"/>
      <c r="UBU68" s="120"/>
      <c r="UBV68" s="120"/>
      <c r="UBW68" s="120"/>
      <c r="UBX68" s="120"/>
      <c r="UBY68" s="120"/>
      <c r="UBZ68" s="120"/>
      <c r="UCA68" s="120"/>
      <c r="UCB68" s="120"/>
      <c r="UCC68" s="120"/>
      <c r="UCD68" s="120"/>
      <c r="UCE68" s="120"/>
      <c r="UCF68" s="120"/>
      <c r="UCG68" s="120"/>
      <c r="UCH68" s="120"/>
      <c r="UCI68" s="120"/>
      <c r="UCJ68" s="120"/>
      <c r="UCK68" s="120"/>
      <c r="UCL68" s="120"/>
      <c r="UCM68" s="120"/>
      <c r="UCN68" s="120"/>
      <c r="UCO68" s="120"/>
      <c r="UCP68" s="120"/>
      <c r="UCQ68" s="120"/>
      <c r="UCR68" s="120"/>
      <c r="UCS68" s="120"/>
      <c r="UCT68" s="120"/>
      <c r="UCU68" s="120"/>
      <c r="UCV68" s="120"/>
      <c r="UCW68" s="120"/>
      <c r="UCX68" s="120"/>
      <c r="UCY68" s="120"/>
      <c r="UCZ68" s="120"/>
      <c r="UDA68" s="120"/>
      <c r="UDB68" s="120"/>
      <c r="UDC68" s="120"/>
      <c r="UDD68" s="120"/>
      <c r="UDE68" s="120"/>
      <c r="UDF68" s="120"/>
      <c r="UDG68" s="120"/>
      <c r="UDH68" s="120"/>
      <c r="UDI68" s="120"/>
      <c r="UDJ68" s="120"/>
      <c r="UDK68" s="120"/>
      <c r="UDL68" s="120"/>
      <c r="UDM68" s="120"/>
      <c r="UDN68" s="120"/>
      <c r="UDO68" s="120"/>
      <c r="UDP68" s="120"/>
      <c r="UDQ68" s="120"/>
      <c r="UDR68" s="120"/>
      <c r="UDS68" s="120"/>
      <c r="UDT68" s="120"/>
      <c r="UDU68" s="120"/>
      <c r="UDV68" s="120"/>
      <c r="UDW68" s="120"/>
      <c r="UDX68" s="120"/>
      <c r="UDY68" s="120"/>
      <c r="UDZ68" s="120"/>
      <c r="UEA68" s="120"/>
      <c r="UEB68" s="120"/>
      <c r="UEC68" s="120"/>
      <c r="UED68" s="120"/>
      <c r="UEE68" s="120"/>
      <c r="UEF68" s="120"/>
      <c r="UEG68" s="120"/>
      <c r="UEH68" s="120"/>
      <c r="UEI68" s="120"/>
      <c r="UEJ68" s="120"/>
      <c r="UEK68" s="120"/>
      <c r="UEL68" s="120"/>
      <c r="UEM68" s="120"/>
      <c r="UEN68" s="120"/>
      <c r="UEO68" s="120"/>
      <c r="UEP68" s="120"/>
      <c r="UEQ68" s="120"/>
      <c r="UER68" s="120"/>
      <c r="UES68" s="120"/>
      <c r="UET68" s="120"/>
      <c r="UEU68" s="120"/>
      <c r="UEV68" s="120"/>
      <c r="UEW68" s="120"/>
      <c r="UEX68" s="120"/>
      <c r="UEY68" s="120"/>
      <c r="UEZ68" s="120"/>
      <c r="UFA68" s="120"/>
      <c r="UFB68" s="120"/>
      <c r="UFC68" s="120"/>
      <c r="UFD68" s="120"/>
      <c r="UFE68" s="120"/>
      <c r="UFF68" s="120"/>
      <c r="UFG68" s="120"/>
      <c r="UFH68" s="120"/>
      <c r="UFI68" s="120"/>
      <c r="UFJ68" s="120"/>
      <c r="UFK68" s="120"/>
      <c r="UFL68" s="120"/>
      <c r="UFM68" s="120"/>
      <c r="UFN68" s="120"/>
      <c r="UFO68" s="120"/>
      <c r="UFP68" s="120"/>
      <c r="UFQ68" s="120"/>
      <c r="UFR68" s="120"/>
      <c r="UFS68" s="120"/>
      <c r="UFT68" s="120"/>
      <c r="UFU68" s="120"/>
      <c r="UFV68" s="120"/>
      <c r="UFW68" s="120"/>
      <c r="UFX68" s="120"/>
      <c r="UFY68" s="120"/>
      <c r="UFZ68" s="120"/>
      <c r="UGA68" s="120"/>
      <c r="UGB68" s="120"/>
      <c r="UGC68" s="120"/>
      <c r="UGD68" s="120"/>
      <c r="UGE68" s="120"/>
      <c r="UGF68" s="120"/>
      <c r="UGG68" s="120"/>
      <c r="UGH68" s="120"/>
      <c r="UGI68" s="120"/>
      <c r="UGJ68" s="120"/>
      <c r="UGK68" s="120"/>
      <c r="UGL68" s="120"/>
      <c r="UGM68" s="120"/>
      <c r="UGN68" s="120"/>
      <c r="UGO68" s="120"/>
      <c r="UGP68" s="120"/>
      <c r="UGQ68" s="120"/>
      <c r="UGR68" s="120"/>
      <c r="UGS68" s="120"/>
      <c r="UGT68" s="120"/>
      <c r="UGU68" s="120"/>
      <c r="UGV68" s="120"/>
      <c r="UGW68" s="120"/>
      <c r="UGX68" s="120"/>
      <c r="UGY68" s="120"/>
      <c r="UGZ68" s="120"/>
      <c r="UHA68" s="120"/>
      <c r="UHB68" s="120"/>
      <c r="UHC68" s="120"/>
      <c r="UHD68" s="120"/>
      <c r="UHE68" s="120"/>
      <c r="UHF68" s="120"/>
      <c r="UHG68" s="120"/>
      <c r="UHH68" s="120"/>
      <c r="UHI68" s="120"/>
      <c r="UHJ68" s="120"/>
      <c r="UHK68" s="120"/>
      <c r="UHL68" s="120"/>
      <c r="UHM68" s="120"/>
      <c r="UHN68" s="120"/>
      <c r="UHO68" s="120"/>
      <c r="UHP68" s="120"/>
      <c r="UHQ68" s="120"/>
      <c r="UHR68" s="120"/>
      <c r="UHS68" s="120"/>
      <c r="UHT68" s="120"/>
      <c r="UHU68" s="120"/>
      <c r="UHV68" s="120"/>
      <c r="UHW68" s="120"/>
      <c r="UHX68" s="120"/>
      <c r="UHY68" s="120"/>
      <c r="UHZ68" s="120"/>
      <c r="UIA68" s="120"/>
      <c r="UIB68" s="120"/>
      <c r="UIC68" s="120"/>
      <c r="UID68" s="120"/>
      <c r="UIE68" s="120"/>
      <c r="UIF68" s="120"/>
      <c r="UIG68" s="120"/>
      <c r="UIH68" s="120"/>
      <c r="UII68" s="120"/>
      <c r="UIJ68" s="120"/>
      <c r="UIK68" s="120"/>
      <c r="UIL68" s="120"/>
      <c r="UIM68" s="120"/>
      <c r="UIN68" s="120"/>
      <c r="UIO68" s="120"/>
      <c r="UIP68" s="120"/>
      <c r="UIQ68" s="120"/>
      <c r="UIR68" s="120"/>
      <c r="UIS68" s="120"/>
      <c r="UIT68" s="120"/>
      <c r="UIU68" s="120"/>
      <c r="UIV68" s="120"/>
      <c r="UIW68" s="120"/>
      <c r="UIX68" s="120"/>
      <c r="UIY68" s="120"/>
      <c r="UIZ68" s="120"/>
      <c r="UJA68" s="120"/>
      <c r="UJB68" s="120"/>
      <c r="UJC68" s="120"/>
      <c r="UJD68" s="120"/>
      <c r="UJE68" s="120"/>
      <c r="UJF68" s="120"/>
      <c r="UJG68" s="120"/>
      <c r="UJH68" s="120"/>
      <c r="UJI68" s="120"/>
      <c r="UJJ68" s="120"/>
      <c r="UJK68" s="120"/>
      <c r="UJL68" s="120"/>
      <c r="UJM68" s="120"/>
      <c r="UJN68" s="120"/>
      <c r="UJO68" s="120"/>
      <c r="UJP68" s="120"/>
      <c r="UJQ68" s="120"/>
      <c r="UJR68" s="120"/>
      <c r="UJS68" s="120"/>
      <c r="UJT68" s="120"/>
      <c r="UJU68" s="120"/>
      <c r="UJV68" s="120"/>
      <c r="UJW68" s="120"/>
      <c r="UJX68" s="120"/>
      <c r="UJY68" s="120"/>
      <c r="UJZ68" s="120"/>
      <c r="UKA68" s="120"/>
      <c r="UKB68" s="120"/>
      <c r="UKC68" s="120"/>
      <c r="UKD68" s="120"/>
      <c r="UKE68" s="120"/>
      <c r="UKF68" s="120"/>
      <c r="UKG68" s="120"/>
      <c r="UKH68" s="120"/>
      <c r="UKI68" s="120"/>
      <c r="UKJ68" s="120"/>
      <c r="UKK68" s="120"/>
      <c r="UKL68" s="120"/>
      <c r="UKM68" s="120"/>
      <c r="UKN68" s="120"/>
      <c r="UKO68" s="120"/>
      <c r="UKP68" s="120"/>
      <c r="UKQ68" s="120"/>
      <c r="UKR68" s="120"/>
      <c r="UKS68" s="120"/>
      <c r="UKT68" s="120"/>
      <c r="UKU68" s="120"/>
      <c r="UKV68" s="120"/>
      <c r="UKW68" s="120"/>
      <c r="UKX68" s="120"/>
      <c r="UKY68" s="120"/>
      <c r="UKZ68" s="120"/>
      <c r="ULA68" s="120"/>
      <c r="ULB68" s="120"/>
      <c r="ULC68" s="120"/>
      <c r="ULD68" s="120"/>
      <c r="ULE68" s="120"/>
      <c r="ULF68" s="120"/>
      <c r="ULG68" s="120"/>
      <c r="ULH68" s="120"/>
      <c r="ULI68" s="120"/>
      <c r="ULJ68" s="120"/>
      <c r="ULK68" s="120"/>
      <c r="ULL68" s="120"/>
      <c r="ULM68" s="120"/>
      <c r="ULN68" s="120"/>
      <c r="ULO68" s="120"/>
      <c r="ULP68" s="120"/>
      <c r="ULQ68" s="120"/>
      <c r="ULR68" s="120"/>
      <c r="ULS68" s="120"/>
      <c r="ULT68" s="120"/>
      <c r="ULU68" s="120"/>
      <c r="ULV68" s="120"/>
      <c r="ULW68" s="120"/>
      <c r="ULX68" s="120"/>
      <c r="ULY68" s="120"/>
      <c r="ULZ68" s="120"/>
      <c r="UMA68" s="120"/>
      <c r="UMB68" s="120"/>
      <c r="UMC68" s="120"/>
      <c r="UMD68" s="120"/>
      <c r="UME68" s="120"/>
      <c r="UMF68" s="120"/>
      <c r="UMG68" s="120"/>
      <c r="UMH68" s="120"/>
      <c r="UMI68" s="120"/>
      <c r="UMJ68" s="120"/>
      <c r="UMK68" s="120"/>
      <c r="UML68" s="120"/>
      <c r="UMM68" s="120"/>
      <c r="UMN68" s="120"/>
      <c r="UMO68" s="120"/>
      <c r="UMP68" s="120"/>
      <c r="UMQ68" s="120"/>
      <c r="UMR68" s="120"/>
      <c r="UMS68" s="120"/>
      <c r="UMT68" s="120"/>
      <c r="UMU68" s="120"/>
      <c r="UMV68" s="120"/>
      <c r="UMW68" s="120"/>
      <c r="UMX68" s="120"/>
      <c r="UMY68" s="120"/>
      <c r="UMZ68" s="120"/>
      <c r="UNA68" s="120"/>
      <c r="UNB68" s="120"/>
      <c r="UNC68" s="120"/>
      <c r="UND68" s="120"/>
      <c r="UNE68" s="120"/>
      <c r="UNF68" s="120"/>
      <c r="UNG68" s="120"/>
      <c r="UNH68" s="120"/>
      <c r="UNI68" s="120"/>
      <c r="UNJ68" s="120"/>
      <c r="UNK68" s="120"/>
      <c r="UNL68" s="120"/>
      <c r="UNM68" s="120"/>
      <c r="UNN68" s="120"/>
      <c r="UNO68" s="120"/>
      <c r="UNP68" s="120"/>
      <c r="UNQ68" s="120"/>
      <c r="UNR68" s="120"/>
      <c r="UNS68" s="120"/>
      <c r="UNT68" s="120"/>
      <c r="UNU68" s="120"/>
      <c r="UNV68" s="120"/>
      <c r="UNW68" s="120"/>
      <c r="UNX68" s="120"/>
      <c r="UNY68" s="120"/>
      <c r="UNZ68" s="120"/>
      <c r="UOA68" s="120"/>
      <c r="UOB68" s="120"/>
      <c r="UOC68" s="120"/>
      <c r="UOD68" s="120"/>
      <c r="UOE68" s="120"/>
      <c r="UOF68" s="120"/>
      <c r="UOG68" s="120"/>
      <c r="UOH68" s="120"/>
      <c r="UOI68" s="120"/>
      <c r="UOJ68" s="120"/>
      <c r="UOK68" s="120"/>
      <c r="UOL68" s="120"/>
      <c r="UOM68" s="120"/>
      <c r="UON68" s="120"/>
      <c r="UOO68" s="120"/>
      <c r="UOP68" s="120"/>
      <c r="UOQ68" s="120"/>
      <c r="UOR68" s="120"/>
      <c r="UOS68" s="120"/>
      <c r="UOT68" s="120"/>
      <c r="UOU68" s="120"/>
      <c r="UOV68" s="120"/>
      <c r="UOW68" s="120"/>
      <c r="UOX68" s="120"/>
      <c r="UOY68" s="120"/>
      <c r="UOZ68" s="120"/>
      <c r="UPA68" s="120"/>
      <c r="UPB68" s="120"/>
      <c r="UPC68" s="120"/>
      <c r="UPD68" s="120"/>
      <c r="UPE68" s="120"/>
      <c r="UPF68" s="120"/>
      <c r="UPG68" s="120"/>
      <c r="UPH68" s="120"/>
      <c r="UPI68" s="120"/>
      <c r="UPJ68" s="120"/>
      <c r="UPK68" s="120"/>
      <c r="UPL68" s="120"/>
      <c r="UPM68" s="120"/>
      <c r="UPN68" s="120"/>
      <c r="UPO68" s="120"/>
      <c r="UPP68" s="120"/>
      <c r="UPQ68" s="120"/>
      <c r="UPR68" s="120"/>
      <c r="UPS68" s="120"/>
      <c r="UPT68" s="120"/>
      <c r="UPU68" s="120"/>
      <c r="UPV68" s="120"/>
      <c r="UPW68" s="120"/>
      <c r="UPX68" s="120"/>
      <c r="UPY68" s="120"/>
      <c r="UPZ68" s="120"/>
      <c r="UQA68" s="120"/>
      <c r="UQB68" s="120"/>
      <c r="UQC68" s="120"/>
      <c r="UQD68" s="120"/>
      <c r="UQE68" s="120"/>
      <c r="UQF68" s="120"/>
      <c r="UQG68" s="120"/>
      <c r="UQH68" s="120"/>
      <c r="UQI68" s="120"/>
      <c r="UQJ68" s="120"/>
      <c r="UQK68" s="120"/>
      <c r="UQL68" s="120"/>
      <c r="UQM68" s="120"/>
      <c r="UQN68" s="120"/>
      <c r="UQO68" s="120"/>
      <c r="UQP68" s="120"/>
      <c r="UQQ68" s="120"/>
      <c r="UQR68" s="120"/>
      <c r="UQS68" s="120"/>
      <c r="UQT68" s="120"/>
      <c r="UQU68" s="120"/>
      <c r="UQV68" s="120"/>
      <c r="UQW68" s="120"/>
      <c r="UQX68" s="120"/>
      <c r="UQY68" s="120"/>
      <c r="UQZ68" s="120"/>
      <c r="URA68" s="120"/>
      <c r="URB68" s="120"/>
      <c r="URC68" s="120"/>
      <c r="URD68" s="120"/>
      <c r="URE68" s="120"/>
      <c r="URF68" s="120"/>
      <c r="URG68" s="120"/>
      <c r="URH68" s="120"/>
      <c r="URI68" s="120"/>
      <c r="URJ68" s="120"/>
      <c r="URK68" s="120"/>
      <c r="URL68" s="120"/>
      <c r="URM68" s="120"/>
      <c r="URN68" s="120"/>
      <c r="URO68" s="120"/>
      <c r="URP68" s="120"/>
      <c r="URQ68" s="120"/>
      <c r="URR68" s="120"/>
      <c r="URS68" s="120"/>
      <c r="URT68" s="120"/>
      <c r="URU68" s="120"/>
      <c r="URV68" s="120"/>
      <c r="URW68" s="120"/>
      <c r="URX68" s="120"/>
      <c r="URY68" s="120"/>
      <c r="URZ68" s="120"/>
      <c r="USA68" s="120"/>
      <c r="USB68" s="120"/>
      <c r="USC68" s="120"/>
      <c r="USD68" s="120"/>
      <c r="USE68" s="120"/>
      <c r="USF68" s="120"/>
      <c r="USG68" s="120"/>
      <c r="USH68" s="120"/>
      <c r="USI68" s="120"/>
      <c r="USJ68" s="120"/>
      <c r="USK68" s="120"/>
      <c r="USL68" s="120"/>
      <c r="USM68" s="120"/>
      <c r="USN68" s="120"/>
      <c r="USO68" s="120"/>
      <c r="USP68" s="120"/>
      <c r="USQ68" s="120"/>
      <c r="USR68" s="120"/>
      <c r="USS68" s="120"/>
      <c r="UST68" s="120"/>
      <c r="USU68" s="120"/>
      <c r="USV68" s="120"/>
      <c r="USW68" s="120"/>
      <c r="USX68" s="120"/>
      <c r="USY68" s="120"/>
      <c r="USZ68" s="120"/>
      <c r="UTA68" s="120"/>
      <c r="UTB68" s="120"/>
      <c r="UTC68" s="120"/>
      <c r="UTD68" s="120"/>
      <c r="UTE68" s="120"/>
      <c r="UTF68" s="120"/>
      <c r="UTG68" s="120"/>
      <c r="UTH68" s="120"/>
      <c r="UTI68" s="120"/>
      <c r="UTJ68" s="120"/>
      <c r="UTK68" s="120"/>
      <c r="UTL68" s="120"/>
      <c r="UTM68" s="120"/>
      <c r="UTN68" s="120"/>
      <c r="UTO68" s="120"/>
      <c r="UTP68" s="120"/>
      <c r="UTQ68" s="120"/>
      <c r="UTR68" s="120"/>
      <c r="UTS68" s="120"/>
      <c r="UTT68" s="120"/>
      <c r="UTU68" s="120"/>
      <c r="UTV68" s="120"/>
      <c r="UTW68" s="120"/>
      <c r="UTX68" s="120"/>
      <c r="UTY68" s="120"/>
      <c r="UTZ68" s="120"/>
      <c r="UUA68" s="120"/>
      <c r="UUB68" s="120"/>
      <c r="UUC68" s="120"/>
      <c r="UUD68" s="120"/>
      <c r="UUE68" s="120"/>
      <c r="UUF68" s="120"/>
      <c r="UUG68" s="120"/>
      <c r="UUH68" s="120"/>
      <c r="UUI68" s="120"/>
      <c r="UUJ68" s="120"/>
      <c r="UUK68" s="120"/>
      <c r="UUL68" s="120"/>
      <c r="UUM68" s="120"/>
      <c r="UUN68" s="120"/>
      <c r="UUO68" s="120"/>
      <c r="UUP68" s="120"/>
      <c r="UUQ68" s="120"/>
      <c r="UUR68" s="120"/>
      <c r="UUS68" s="120"/>
      <c r="UUT68" s="120"/>
      <c r="UUU68" s="120"/>
      <c r="UUV68" s="120"/>
      <c r="UUW68" s="120"/>
      <c r="UUX68" s="120"/>
      <c r="UUY68" s="120"/>
      <c r="UUZ68" s="120"/>
      <c r="UVA68" s="120"/>
      <c r="UVB68" s="120"/>
      <c r="UVC68" s="120"/>
      <c r="UVD68" s="120"/>
      <c r="UVE68" s="120"/>
      <c r="UVF68" s="120"/>
      <c r="UVG68" s="120"/>
      <c r="UVH68" s="120"/>
      <c r="UVI68" s="120"/>
      <c r="UVJ68" s="120"/>
      <c r="UVK68" s="120"/>
      <c r="UVL68" s="120"/>
      <c r="UVM68" s="120"/>
      <c r="UVN68" s="120"/>
      <c r="UVO68" s="120"/>
      <c r="UVP68" s="120"/>
      <c r="UVQ68" s="120"/>
      <c r="UVR68" s="120"/>
      <c r="UVS68" s="120"/>
      <c r="UVT68" s="120"/>
      <c r="UVU68" s="120"/>
      <c r="UVV68" s="120"/>
      <c r="UVW68" s="120"/>
      <c r="UVX68" s="120"/>
      <c r="UVY68" s="120"/>
      <c r="UVZ68" s="120"/>
      <c r="UWA68" s="120"/>
      <c r="UWB68" s="120"/>
      <c r="UWC68" s="120"/>
      <c r="UWD68" s="120"/>
      <c r="UWE68" s="120"/>
      <c r="UWF68" s="120"/>
      <c r="UWG68" s="120"/>
      <c r="UWH68" s="120"/>
      <c r="UWI68" s="120"/>
      <c r="UWJ68" s="120"/>
      <c r="UWK68" s="120"/>
      <c r="UWL68" s="120"/>
      <c r="UWM68" s="120"/>
      <c r="UWN68" s="120"/>
      <c r="UWO68" s="120"/>
      <c r="UWP68" s="120"/>
      <c r="UWQ68" s="120"/>
      <c r="UWR68" s="120"/>
      <c r="UWS68" s="120"/>
      <c r="UWT68" s="120"/>
      <c r="UWU68" s="120"/>
      <c r="UWV68" s="120"/>
      <c r="UWW68" s="120"/>
      <c r="UWX68" s="120"/>
      <c r="UWY68" s="120"/>
      <c r="UWZ68" s="120"/>
      <c r="UXA68" s="120"/>
      <c r="UXB68" s="120"/>
      <c r="UXC68" s="120"/>
      <c r="UXD68" s="120"/>
      <c r="UXE68" s="120"/>
      <c r="UXF68" s="120"/>
      <c r="UXG68" s="120"/>
      <c r="UXH68" s="120"/>
      <c r="UXI68" s="120"/>
      <c r="UXJ68" s="120"/>
      <c r="UXK68" s="120"/>
      <c r="UXL68" s="120"/>
      <c r="UXM68" s="120"/>
      <c r="UXN68" s="120"/>
      <c r="UXO68" s="120"/>
      <c r="UXP68" s="120"/>
      <c r="UXQ68" s="120"/>
      <c r="UXR68" s="120"/>
      <c r="UXS68" s="120"/>
      <c r="UXT68" s="120"/>
      <c r="UXU68" s="120"/>
      <c r="UXV68" s="120"/>
      <c r="UXW68" s="120"/>
      <c r="UXX68" s="120"/>
      <c r="UXY68" s="120"/>
      <c r="UXZ68" s="120"/>
      <c r="UYA68" s="120"/>
      <c r="UYB68" s="120"/>
      <c r="UYC68" s="120"/>
      <c r="UYD68" s="120"/>
      <c r="UYE68" s="120"/>
      <c r="UYF68" s="120"/>
      <c r="UYG68" s="120"/>
      <c r="UYH68" s="120"/>
      <c r="UYI68" s="120"/>
      <c r="UYJ68" s="120"/>
      <c r="UYK68" s="120"/>
      <c r="UYL68" s="120"/>
      <c r="UYM68" s="120"/>
      <c r="UYN68" s="120"/>
      <c r="UYO68" s="120"/>
      <c r="UYP68" s="120"/>
      <c r="UYQ68" s="120"/>
      <c r="UYR68" s="120"/>
      <c r="UYS68" s="120"/>
      <c r="UYT68" s="120"/>
      <c r="UYU68" s="120"/>
      <c r="UYV68" s="120"/>
      <c r="UYW68" s="120"/>
      <c r="UYX68" s="120"/>
      <c r="UYY68" s="120"/>
      <c r="UYZ68" s="120"/>
      <c r="UZA68" s="120"/>
      <c r="UZB68" s="120"/>
      <c r="UZC68" s="120"/>
      <c r="UZD68" s="120"/>
      <c r="UZE68" s="120"/>
      <c r="UZF68" s="120"/>
      <c r="UZG68" s="120"/>
      <c r="UZH68" s="120"/>
      <c r="UZI68" s="120"/>
      <c r="UZJ68" s="120"/>
      <c r="UZK68" s="120"/>
      <c r="UZL68" s="120"/>
      <c r="UZM68" s="120"/>
      <c r="UZN68" s="120"/>
      <c r="UZO68" s="120"/>
      <c r="UZP68" s="120"/>
      <c r="UZQ68" s="120"/>
      <c r="UZR68" s="120"/>
      <c r="UZS68" s="120"/>
      <c r="UZT68" s="120"/>
      <c r="UZU68" s="120"/>
      <c r="UZV68" s="120"/>
      <c r="UZW68" s="120"/>
      <c r="UZX68" s="120"/>
      <c r="UZY68" s="120"/>
      <c r="UZZ68" s="120"/>
      <c r="VAA68" s="120"/>
      <c r="VAB68" s="120"/>
      <c r="VAC68" s="120"/>
      <c r="VAD68" s="120"/>
      <c r="VAE68" s="120"/>
      <c r="VAF68" s="120"/>
      <c r="VAG68" s="120"/>
      <c r="VAH68" s="120"/>
      <c r="VAI68" s="120"/>
      <c r="VAJ68" s="120"/>
      <c r="VAK68" s="120"/>
      <c r="VAL68" s="120"/>
      <c r="VAM68" s="120"/>
      <c r="VAN68" s="120"/>
      <c r="VAO68" s="120"/>
      <c r="VAP68" s="120"/>
      <c r="VAQ68" s="120"/>
      <c r="VAR68" s="120"/>
      <c r="VAS68" s="120"/>
      <c r="VAT68" s="120"/>
      <c r="VAU68" s="120"/>
      <c r="VAV68" s="120"/>
      <c r="VAW68" s="120"/>
      <c r="VAX68" s="120"/>
      <c r="VAY68" s="120"/>
      <c r="VAZ68" s="120"/>
      <c r="VBA68" s="120"/>
      <c r="VBB68" s="120"/>
      <c r="VBC68" s="120"/>
      <c r="VBD68" s="120"/>
      <c r="VBE68" s="120"/>
      <c r="VBF68" s="120"/>
      <c r="VBG68" s="120"/>
      <c r="VBH68" s="120"/>
      <c r="VBI68" s="120"/>
      <c r="VBJ68" s="120"/>
      <c r="VBK68" s="120"/>
      <c r="VBL68" s="120"/>
      <c r="VBM68" s="120"/>
      <c r="VBN68" s="120"/>
      <c r="VBO68" s="120"/>
      <c r="VBP68" s="120"/>
      <c r="VBQ68" s="120"/>
      <c r="VBR68" s="120"/>
      <c r="VBS68" s="120"/>
      <c r="VBT68" s="120"/>
      <c r="VBU68" s="120"/>
      <c r="VBV68" s="120"/>
      <c r="VBW68" s="120"/>
      <c r="VBX68" s="120"/>
      <c r="VBY68" s="120"/>
      <c r="VBZ68" s="120"/>
      <c r="VCA68" s="120"/>
      <c r="VCB68" s="120"/>
      <c r="VCC68" s="120"/>
      <c r="VCD68" s="120"/>
      <c r="VCE68" s="120"/>
      <c r="VCF68" s="120"/>
      <c r="VCG68" s="120"/>
      <c r="VCH68" s="120"/>
      <c r="VCI68" s="120"/>
      <c r="VCJ68" s="120"/>
      <c r="VCK68" s="120"/>
      <c r="VCL68" s="120"/>
      <c r="VCM68" s="120"/>
      <c r="VCN68" s="120"/>
      <c r="VCO68" s="120"/>
      <c r="VCP68" s="120"/>
      <c r="VCQ68" s="120"/>
      <c r="VCR68" s="120"/>
      <c r="VCS68" s="120"/>
      <c r="VCT68" s="120"/>
      <c r="VCU68" s="120"/>
      <c r="VCV68" s="120"/>
      <c r="VCW68" s="120"/>
      <c r="VCX68" s="120"/>
      <c r="VCY68" s="120"/>
      <c r="VCZ68" s="120"/>
      <c r="VDA68" s="120"/>
      <c r="VDB68" s="120"/>
      <c r="VDC68" s="120"/>
      <c r="VDD68" s="120"/>
      <c r="VDE68" s="120"/>
      <c r="VDF68" s="120"/>
      <c r="VDG68" s="120"/>
      <c r="VDH68" s="120"/>
      <c r="VDI68" s="120"/>
      <c r="VDJ68" s="120"/>
      <c r="VDK68" s="120"/>
      <c r="VDL68" s="120"/>
      <c r="VDM68" s="120"/>
      <c r="VDN68" s="120"/>
      <c r="VDO68" s="120"/>
      <c r="VDP68" s="120"/>
      <c r="VDQ68" s="120"/>
      <c r="VDR68" s="120"/>
      <c r="VDS68" s="120"/>
      <c r="VDT68" s="120"/>
      <c r="VDU68" s="120"/>
      <c r="VDV68" s="120"/>
      <c r="VDW68" s="120"/>
      <c r="VDX68" s="120"/>
      <c r="VDY68" s="120"/>
      <c r="VDZ68" s="120"/>
      <c r="VEA68" s="120"/>
      <c r="VEB68" s="120"/>
      <c r="VEC68" s="120"/>
      <c r="VED68" s="120"/>
      <c r="VEE68" s="120"/>
      <c r="VEF68" s="120"/>
      <c r="VEG68" s="120"/>
      <c r="VEH68" s="120"/>
      <c r="VEI68" s="120"/>
      <c r="VEJ68" s="120"/>
      <c r="VEK68" s="120"/>
      <c r="VEL68" s="120"/>
      <c r="VEM68" s="120"/>
      <c r="VEN68" s="120"/>
      <c r="VEO68" s="120"/>
      <c r="VEP68" s="120"/>
      <c r="VEQ68" s="120"/>
      <c r="VER68" s="120"/>
      <c r="VES68" s="120"/>
      <c r="VET68" s="120"/>
      <c r="VEU68" s="120"/>
      <c r="VEV68" s="120"/>
      <c r="VEW68" s="120"/>
      <c r="VEX68" s="120"/>
      <c r="VEY68" s="120"/>
      <c r="VEZ68" s="120"/>
      <c r="VFA68" s="120"/>
      <c r="VFB68" s="120"/>
      <c r="VFC68" s="120"/>
      <c r="VFD68" s="120"/>
      <c r="VFE68" s="120"/>
      <c r="VFF68" s="120"/>
      <c r="VFG68" s="120"/>
      <c r="VFH68" s="120"/>
      <c r="VFI68" s="120"/>
      <c r="VFJ68" s="120"/>
      <c r="VFK68" s="120"/>
      <c r="VFL68" s="120"/>
      <c r="VFM68" s="120"/>
      <c r="VFN68" s="120"/>
      <c r="VFO68" s="120"/>
      <c r="VFP68" s="120"/>
      <c r="VFQ68" s="120"/>
      <c r="VFR68" s="120"/>
      <c r="VFS68" s="120"/>
      <c r="VFT68" s="120"/>
      <c r="VFU68" s="120"/>
      <c r="VFV68" s="120"/>
      <c r="VFW68" s="120"/>
      <c r="VFX68" s="120"/>
      <c r="VFY68" s="120"/>
      <c r="VFZ68" s="120"/>
      <c r="VGA68" s="120"/>
      <c r="VGB68" s="120"/>
      <c r="VGC68" s="120"/>
      <c r="VGD68" s="120"/>
      <c r="VGE68" s="120"/>
      <c r="VGF68" s="120"/>
      <c r="VGG68" s="120"/>
      <c r="VGH68" s="120"/>
      <c r="VGI68" s="120"/>
      <c r="VGJ68" s="120"/>
      <c r="VGK68" s="120"/>
      <c r="VGL68" s="120"/>
      <c r="VGM68" s="120"/>
      <c r="VGN68" s="120"/>
      <c r="VGO68" s="120"/>
      <c r="VGP68" s="120"/>
      <c r="VGQ68" s="120"/>
      <c r="VGR68" s="120"/>
      <c r="VGS68" s="120"/>
      <c r="VGT68" s="120"/>
      <c r="VGU68" s="120"/>
      <c r="VGV68" s="120"/>
      <c r="VGW68" s="120"/>
      <c r="VGX68" s="120"/>
      <c r="VGY68" s="120"/>
      <c r="VGZ68" s="120"/>
      <c r="VHA68" s="120"/>
      <c r="VHB68" s="120"/>
      <c r="VHC68" s="120"/>
      <c r="VHD68" s="120"/>
      <c r="VHE68" s="120"/>
      <c r="VHF68" s="120"/>
      <c r="VHG68" s="120"/>
      <c r="VHH68" s="120"/>
      <c r="VHI68" s="120"/>
      <c r="VHJ68" s="120"/>
      <c r="VHK68" s="120"/>
      <c r="VHL68" s="120"/>
      <c r="VHM68" s="120"/>
      <c r="VHN68" s="120"/>
      <c r="VHO68" s="120"/>
      <c r="VHP68" s="120"/>
      <c r="VHQ68" s="120"/>
      <c r="VHR68" s="120"/>
      <c r="VHS68" s="120"/>
      <c r="VHT68" s="120"/>
      <c r="VHU68" s="120"/>
      <c r="VHV68" s="120"/>
      <c r="VHW68" s="120"/>
      <c r="VHX68" s="120"/>
      <c r="VHY68" s="120"/>
      <c r="VHZ68" s="120"/>
      <c r="VIA68" s="120"/>
      <c r="VIB68" s="120"/>
      <c r="VIC68" s="120"/>
      <c r="VID68" s="120"/>
      <c r="VIE68" s="120"/>
      <c r="VIF68" s="120"/>
      <c r="VIG68" s="120"/>
      <c r="VIH68" s="120"/>
      <c r="VII68" s="120"/>
      <c r="VIJ68" s="120"/>
      <c r="VIK68" s="120"/>
      <c r="VIL68" s="120"/>
      <c r="VIM68" s="120"/>
      <c r="VIN68" s="120"/>
      <c r="VIO68" s="120"/>
      <c r="VIP68" s="120"/>
      <c r="VIQ68" s="120"/>
      <c r="VIR68" s="120"/>
      <c r="VIS68" s="120"/>
      <c r="VIT68" s="120"/>
      <c r="VIU68" s="120"/>
      <c r="VIV68" s="120"/>
      <c r="VIW68" s="120"/>
      <c r="VIX68" s="120"/>
      <c r="VIY68" s="120"/>
      <c r="VIZ68" s="120"/>
      <c r="VJA68" s="120"/>
      <c r="VJB68" s="120"/>
      <c r="VJC68" s="120"/>
      <c r="VJD68" s="120"/>
      <c r="VJE68" s="120"/>
      <c r="VJF68" s="120"/>
      <c r="VJG68" s="120"/>
      <c r="VJH68" s="120"/>
      <c r="VJI68" s="120"/>
      <c r="VJJ68" s="120"/>
      <c r="VJK68" s="120"/>
      <c r="VJL68" s="120"/>
      <c r="VJM68" s="120"/>
      <c r="VJN68" s="120"/>
      <c r="VJO68" s="120"/>
      <c r="VJP68" s="120"/>
      <c r="VJQ68" s="120"/>
      <c r="VJR68" s="120"/>
      <c r="VJS68" s="120"/>
      <c r="VJT68" s="120"/>
      <c r="VJU68" s="120"/>
      <c r="VJV68" s="120"/>
      <c r="VJW68" s="120"/>
      <c r="VJX68" s="120"/>
      <c r="VJY68" s="120"/>
      <c r="VJZ68" s="120"/>
      <c r="VKA68" s="120"/>
      <c r="VKB68" s="120"/>
      <c r="VKC68" s="120"/>
      <c r="VKD68" s="120"/>
      <c r="VKE68" s="120"/>
      <c r="VKF68" s="120"/>
      <c r="VKG68" s="120"/>
      <c r="VKH68" s="120"/>
      <c r="VKI68" s="120"/>
      <c r="VKJ68" s="120"/>
      <c r="VKK68" s="120"/>
      <c r="VKL68" s="120"/>
      <c r="VKM68" s="120"/>
      <c r="VKN68" s="120"/>
      <c r="VKO68" s="120"/>
      <c r="VKP68" s="120"/>
      <c r="VKQ68" s="120"/>
      <c r="VKR68" s="120"/>
      <c r="VKS68" s="120"/>
      <c r="VKT68" s="120"/>
      <c r="VKU68" s="120"/>
      <c r="VKV68" s="120"/>
      <c r="VKW68" s="120"/>
      <c r="VKX68" s="120"/>
      <c r="VKY68" s="120"/>
      <c r="VKZ68" s="120"/>
      <c r="VLA68" s="120"/>
      <c r="VLB68" s="120"/>
      <c r="VLC68" s="120"/>
      <c r="VLD68" s="120"/>
      <c r="VLE68" s="120"/>
      <c r="VLF68" s="120"/>
      <c r="VLG68" s="120"/>
      <c r="VLH68" s="120"/>
      <c r="VLI68" s="120"/>
      <c r="VLJ68" s="120"/>
      <c r="VLK68" s="120"/>
      <c r="VLL68" s="120"/>
      <c r="VLM68" s="120"/>
      <c r="VLN68" s="120"/>
      <c r="VLO68" s="120"/>
      <c r="VLP68" s="120"/>
      <c r="VLQ68" s="120"/>
      <c r="VLR68" s="120"/>
      <c r="VLS68" s="120"/>
      <c r="VLT68" s="120"/>
      <c r="VLU68" s="120"/>
      <c r="VLV68" s="120"/>
      <c r="VLW68" s="120"/>
      <c r="VLX68" s="120"/>
      <c r="VLY68" s="120"/>
      <c r="VLZ68" s="120"/>
      <c r="VMA68" s="120"/>
      <c r="VMB68" s="120"/>
      <c r="VMC68" s="120"/>
      <c r="VMD68" s="120"/>
      <c r="VME68" s="120"/>
      <c r="VMF68" s="120"/>
      <c r="VMG68" s="120"/>
      <c r="VMH68" s="120"/>
      <c r="VMI68" s="120"/>
      <c r="VMJ68" s="120"/>
      <c r="VMK68" s="120"/>
      <c r="VML68" s="120"/>
      <c r="VMM68" s="120"/>
      <c r="VMN68" s="120"/>
      <c r="VMO68" s="120"/>
      <c r="VMP68" s="120"/>
      <c r="VMQ68" s="120"/>
      <c r="VMR68" s="120"/>
      <c r="VMS68" s="120"/>
      <c r="VMT68" s="120"/>
      <c r="VMU68" s="120"/>
      <c r="VMV68" s="120"/>
      <c r="VMW68" s="120"/>
      <c r="VMX68" s="120"/>
      <c r="VMY68" s="120"/>
      <c r="VMZ68" s="120"/>
      <c r="VNA68" s="120"/>
      <c r="VNB68" s="120"/>
      <c r="VNC68" s="120"/>
      <c r="VND68" s="120"/>
      <c r="VNE68" s="120"/>
      <c r="VNF68" s="120"/>
      <c r="VNG68" s="120"/>
      <c r="VNH68" s="120"/>
      <c r="VNI68" s="120"/>
      <c r="VNJ68" s="120"/>
      <c r="VNK68" s="120"/>
      <c r="VNL68" s="120"/>
      <c r="VNM68" s="120"/>
      <c r="VNN68" s="120"/>
      <c r="VNO68" s="120"/>
      <c r="VNP68" s="120"/>
      <c r="VNQ68" s="120"/>
      <c r="VNR68" s="120"/>
      <c r="VNS68" s="120"/>
      <c r="VNT68" s="120"/>
      <c r="VNU68" s="120"/>
      <c r="VNV68" s="120"/>
      <c r="VNW68" s="120"/>
      <c r="VNX68" s="120"/>
      <c r="VNY68" s="120"/>
      <c r="VNZ68" s="120"/>
      <c r="VOA68" s="120"/>
      <c r="VOB68" s="120"/>
      <c r="VOC68" s="120"/>
      <c r="VOD68" s="120"/>
      <c r="VOE68" s="120"/>
      <c r="VOF68" s="120"/>
      <c r="VOG68" s="120"/>
      <c r="VOH68" s="120"/>
      <c r="VOI68" s="120"/>
      <c r="VOJ68" s="120"/>
      <c r="VOK68" s="120"/>
      <c r="VOL68" s="120"/>
      <c r="VOM68" s="120"/>
      <c r="VON68" s="120"/>
      <c r="VOO68" s="120"/>
      <c r="VOP68" s="120"/>
      <c r="VOQ68" s="120"/>
      <c r="VOR68" s="120"/>
      <c r="VOS68" s="120"/>
      <c r="VOT68" s="120"/>
      <c r="VOU68" s="120"/>
      <c r="VOV68" s="120"/>
      <c r="VOW68" s="120"/>
      <c r="VOX68" s="120"/>
      <c r="VOY68" s="120"/>
      <c r="VOZ68" s="120"/>
      <c r="VPA68" s="120"/>
      <c r="VPB68" s="120"/>
      <c r="VPC68" s="120"/>
      <c r="VPD68" s="120"/>
      <c r="VPE68" s="120"/>
      <c r="VPF68" s="120"/>
      <c r="VPG68" s="120"/>
      <c r="VPH68" s="120"/>
      <c r="VPI68" s="120"/>
      <c r="VPJ68" s="120"/>
      <c r="VPK68" s="120"/>
      <c r="VPL68" s="120"/>
      <c r="VPM68" s="120"/>
      <c r="VPN68" s="120"/>
      <c r="VPO68" s="120"/>
      <c r="VPP68" s="120"/>
      <c r="VPQ68" s="120"/>
      <c r="VPR68" s="120"/>
      <c r="VPS68" s="120"/>
      <c r="VPT68" s="120"/>
      <c r="VPU68" s="120"/>
      <c r="VPV68" s="120"/>
      <c r="VPW68" s="120"/>
      <c r="VPX68" s="120"/>
      <c r="VPY68" s="120"/>
      <c r="VPZ68" s="120"/>
      <c r="VQA68" s="120"/>
      <c r="VQB68" s="120"/>
      <c r="VQC68" s="120"/>
      <c r="VQD68" s="120"/>
      <c r="VQE68" s="120"/>
      <c r="VQF68" s="120"/>
      <c r="VQG68" s="120"/>
      <c r="VQH68" s="120"/>
      <c r="VQI68" s="120"/>
      <c r="VQJ68" s="120"/>
      <c r="VQK68" s="120"/>
      <c r="VQL68" s="120"/>
      <c r="VQM68" s="120"/>
      <c r="VQN68" s="120"/>
      <c r="VQO68" s="120"/>
      <c r="VQP68" s="120"/>
      <c r="VQQ68" s="120"/>
      <c r="VQR68" s="120"/>
      <c r="VQS68" s="120"/>
      <c r="VQT68" s="120"/>
      <c r="VQU68" s="120"/>
      <c r="VQV68" s="120"/>
      <c r="VQW68" s="120"/>
      <c r="VQX68" s="120"/>
      <c r="VQY68" s="120"/>
      <c r="VQZ68" s="120"/>
      <c r="VRA68" s="120"/>
      <c r="VRB68" s="120"/>
      <c r="VRC68" s="120"/>
      <c r="VRD68" s="120"/>
      <c r="VRE68" s="120"/>
      <c r="VRF68" s="120"/>
      <c r="VRG68" s="120"/>
      <c r="VRH68" s="120"/>
      <c r="VRI68" s="120"/>
      <c r="VRJ68" s="120"/>
      <c r="VRK68" s="120"/>
      <c r="VRL68" s="120"/>
      <c r="VRM68" s="120"/>
      <c r="VRN68" s="120"/>
      <c r="VRO68" s="120"/>
      <c r="VRP68" s="120"/>
      <c r="VRQ68" s="120"/>
      <c r="VRR68" s="120"/>
      <c r="VRS68" s="120"/>
      <c r="VRT68" s="120"/>
      <c r="VRU68" s="120"/>
      <c r="VRV68" s="120"/>
      <c r="VRW68" s="120"/>
      <c r="VRX68" s="120"/>
      <c r="VRY68" s="120"/>
      <c r="VRZ68" s="120"/>
      <c r="VSA68" s="120"/>
      <c r="VSB68" s="120"/>
      <c r="VSC68" s="120"/>
      <c r="VSD68" s="120"/>
      <c r="VSE68" s="120"/>
      <c r="VSF68" s="120"/>
      <c r="VSG68" s="120"/>
      <c r="VSH68" s="120"/>
      <c r="VSI68" s="120"/>
      <c r="VSJ68" s="120"/>
      <c r="VSK68" s="120"/>
      <c r="VSL68" s="120"/>
      <c r="VSM68" s="120"/>
      <c r="VSN68" s="120"/>
      <c r="VSO68" s="120"/>
      <c r="VSP68" s="120"/>
      <c r="VSQ68" s="120"/>
      <c r="VSR68" s="120"/>
      <c r="VSS68" s="120"/>
      <c r="VST68" s="120"/>
      <c r="VSU68" s="120"/>
      <c r="VSV68" s="120"/>
      <c r="VSW68" s="120"/>
      <c r="VSX68" s="120"/>
      <c r="VSY68" s="120"/>
      <c r="VSZ68" s="120"/>
      <c r="VTA68" s="120"/>
      <c r="VTB68" s="120"/>
      <c r="VTC68" s="120"/>
      <c r="VTD68" s="120"/>
      <c r="VTE68" s="120"/>
      <c r="VTF68" s="120"/>
      <c r="VTG68" s="120"/>
      <c r="VTH68" s="120"/>
      <c r="VTI68" s="120"/>
      <c r="VTJ68" s="120"/>
      <c r="VTK68" s="120"/>
      <c r="VTL68" s="120"/>
      <c r="VTM68" s="120"/>
      <c r="VTN68" s="120"/>
      <c r="VTO68" s="120"/>
      <c r="VTP68" s="120"/>
      <c r="VTQ68" s="120"/>
      <c r="VTR68" s="120"/>
      <c r="VTS68" s="120"/>
      <c r="VTT68" s="120"/>
      <c r="VTU68" s="120"/>
      <c r="VTV68" s="120"/>
      <c r="VTW68" s="120"/>
      <c r="VTX68" s="120"/>
      <c r="VTY68" s="120"/>
      <c r="VTZ68" s="120"/>
      <c r="VUA68" s="120"/>
      <c r="VUB68" s="120"/>
      <c r="VUC68" s="120"/>
      <c r="VUD68" s="120"/>
      <c r="VUE68" s="120"/>
      <c r="VUF68" s="120"/>
      <c r="VUG68" s="120"/>
      <c r="VUH68" s="120"/>
      <c r="VUI68" s="120"/>
      <c r="VUJ68" s="120"/>
      <c r="VUK68" s="120"/>
      <c r="VUL68" s="120"/>
      <c r="VUM68" s="120"/>
      <c r="VUN68" s="120"/>
      <c r="VUO68" s="120"/>
      <c r="VUP68" s="120"/>
      <c r="VUQ68" s="120"/>
      <c r="VUR68" s="120"/>
      <c r="VUS68" s="120"/>
      <c r="VUT68" s="120"/>
      <c r="VUU68" s="120"/>
      <c r="VUV68" s="120"/>
      <c r="VUW68" s="120"/>
      <c r="VUX68" s="120"/>
      <c r="VUY68" s="120"/>
      <c r="VUZ68" s="120"/>
      <c r="VVA68" s="120"/>
      <c r="VVB68" s="120"/>
      <c r="VVC68" s="120"/>
      <c r="VVD68" s="120"/>
      <c r="VVE68" s="120"/>
      <c r="VVF68" s="120"/>
      <c r="VVG68" s="120"/>
      <c r="VVH68" s="120"/>
      <c r="VVI68" s="120"/>
      <c r="VVJ68" s="120"/>
      <c r="VVK68" s="120"/>
      <c r="VVL68" s="120"/>
      <c r="VVM68" s="120"/>
      <c r="VVN68" s="120"/>
      <c r="VVO68" s="120"/>
      <c r="VVP68" s="120"/>
      <c r="VVQ68" s="120"/>
      <c r="VVR68" s="120"/>
      <c r="VVS68" s="120"/>
      <c r="VVT68" s="120"/>
      <c r="VVU68" s="120"/>
      <c r="VVV68" s="120"/>
      <c r="VVW68" s="120"/>
      <c r="VVX68" s="120"/>
      <c r="VVY68" s="120"/>
      <c r="VVZ68" s="120"/>
      <c r="VWA68" s="120"/>
      <c r="VWB68" s="120"/>
      <c r="VWC68" s="120"/>
      <c r="VWD68" s="120"/>
      <c r="VWE68" s="120"/>
      <c r="VWF68" s="120"/>
      <c r="VWG68" s="120"/>
      <c r="VWH68" s="120"/>
      <c r="VWI68" s="120"/>
      <c r="VWJ68" s="120"/>
      <c r="VWK68" s="120"/>
      <c r="VWL68" s="120"/>
      <c r="VWM68" s="120"/>
      <c r="VWN68" s="120"/>
      <c r="VWO68" s="120"/>
      <c r="VWP68" s="120"/>
      <c r="VWQ68" s="120"/>
      <c r="VWR68" s="120"/>
      <c r="VWS68" s="120"/>
      <c r="VWT68" s="120"/>
      <c r="VWU68" s="120"/>
      <c r="VWV68" s="120"/>
      <c r="VWW68" s="120"/>
      <c r="VWX68" s="120"/>
      <c r="VWY68" s="120"/>
      <c r="VWZ68" s="120"/>
      <c r="VXA68" s="120"/>
      <c r="VXB68" s="120"/>
      <c r="VXC68" s="120"/>
      <c r="VXD68" s="120"/>
      <c r="VXE68" s="120"/>
      <c r="VXF68" s="120"/>
      <c r="VXG68" s="120"/>
      <c r="VXH68" s="120"/>
      <c r="VXI68" s="120"/>
      <c r="VXJ68" s="120"/>
      <c r="VXK68" s="120"/>
      <c r="VXL68" s="120"/>
      <c r="VXM68" s="120"/>
      <c r="VXN68" s="120"/>
      <c r="VXO68" s="120"/>
      <c r="VXP68" s="120"/>
      <c r="VXQ68" s="120"/>
      <c r="VXR68" s="120"/>
      <c r="VXS68" s="120"/>
      <c r="VXT68" s="120"/>
      <c r="VXU68" s="120"/>
      <c r="VXV68" s="120"/>
      <c r="VXW68" s="120"/>
      <c r="VXX68" s="120"/>
      <c r="VXY68" s="120"/>
      <c r="VXZ68" s="120"/>
      <c r="VYA68" s="120"/>
      <c r="VYB68" s="120"/>
      <c r="VYC68" s="120"/>
      <c r="VYD68" s="120"/>
      <c r="VYE68" s="120"/>
      <c r="VYF68" s="120"/>
      <c r="VYG68" s="120"/>
      <c r="VYH68" s="120"/>
      <c r="VYI68" s="120"/>
      <c r="VYJ68" s="120"/>
      <c r="VYK68" s="120"/>
      <c r="VYL68" s="120"/>
      <c r="VYM68" s="120"/>
      <c r="VYN68" s="120"/>
      <c r="VYO68" s="120"/>
      <c r="VYP68" s="120"/>
      <c r="VYQ68" s="120"/>
      <c r="VYR68" s="120"/>
      <c r="VYS68" s="120"/>
      <c r="VYT68" s="120"/>
      <c r="VYU68" s="120"/>
      <c r="VYV68" s="120"/>
      <c r="VYW68" s="120"/>
      <c r="VYX68" s="120"/>
      <c r="VYY68" s="120"/>
      <c r="VYZ68" s="120"/>
      <c r="VZA68" s="120"/>
      <c r="VZB68" s="120"/>
      <c r="VZC68" s="120"/>
      <c r="VZD68" s="120"/>
      <c r="VZE68" s="120"/>
      <c r="VZF68" s="120"/>
      <c r="VZG68" s="120"/>
      <c r="VZH68" s="120"/>
      <c r="VZI68" s="120"/>
      <c r="VZJ68" s="120"/>
      <c r="VZK68" s="120"/>
      <c r="VZL68" s="120"/>
      <c r="VZM68" s="120"/>
      <c r="VZN68" s="120"/>
      <c r="VZO68" s="120"/>
      <c r="VZP68" s="120"/>
      <c r="VZQ68" s="120"/>
      <c r="VZR68" s="120"/>
      <c r="VZS68" s="120"/>
      <c r="VZT68" s="120"/>
      <c r="VZU68" s="120"/>
      <c r="VZV68" s="120"/>
      <c r="VZW68" s="120"/>
      <c r="VZX68" s="120"/>
      <c r="VZY68" s="120"/>
      <c r="VZZ68" s="120"/>
      <c r="WAA68" s="120"/>
      <c r="WAB68" s="120"/>
      <c r="WAC68" s="120"/>
      <c r="WAD68" s="120"/>
      <c r="WAE68" s="120"/>
      <c r="WAF68" s="120"/>
      <c r="WAG68" s="120"/>
      <c r="WAH68" s="120"/>
      <c r="WAI68" s="120"/>
      <c r="WAJ68" s="120"/>
      <c r="WAK68" s="120"/>
      <c r="WAL68" s="120"/>
      <c r="WAM68" s="120"/>
      <c r="WAN68" s="120"/>
      <c r="WAO68" s="120"/>
      <c r="WAP68" s="120"/>
      <c r="WAQ68" s="120"/>
      <c r="WAR68" s="120"/>
      <c r="WAS68" s="120"/>
      <c r="WAT68" s="120"/>
      <c r="WAU68" s="120"/>
      <c r="WAV68" s="120"/>
      <c r="WAW68" s="120"/>
      <c r="WAX68" s="120"/>
      <c r="WAY68" s="120"/>
      <c r="WAZ68" s="120"/>
      <c r="WBA68" s="120"/>
      <c r="WBB68" s="120"/>
      <c r="WBC68" s="120"/>
      <c r="WBD68" s="120"/>
      <c r="WBE68" s="120"/>
      <c r="WBF68" s="120"/>
      <c r="WBG68" s="120"/>
      <c r="WBH68" s="120"/>
      <c r="WBI68" s="120"/>
      <c r="WBJ68" s="120"/>
      <c r="WBK68" s="120"/>
      <c r="WBL68" s="120"/>
      <c r="WBM68" s="120"/>
      <c r="WBN68" s="120"/>
      <c r="WBO68" s="120"/>
      <c r="WBP68" s="120"/>
      <c r="WBQ68" s="120"/>
      <c r="WBR68" s="120"/>
      <c r="WBS68" s="120"/>
      <c r="WBT68" s="120"/>
      <c r="WBU68" s="120"/>
      <c r="WBV68" s="120"/>
      <c r="WBW68" s="120"/>
      <c r="WBX68" s="120"/>
      <c r="WBY68" s="120"/>
      <c r="WBZ68" s="120"/>
      <c r="WCA68" s="120"/>
      <c r="WCB68" s="120"/>
      <c r="WCC68" s="120"/>
      <c r="WCD68" s="120"/>
      <c r="WCE68" s="120"/>
      <c r="WCF68" s="120"/>
      <c r="WCG68" s="120"/>
      <c r="WCH68" s="120"/>
      <c r="WCI68" s="120"/>
      <c r="WCJ68" s="120"/>
      <c r="WCK68" s="120"/>
      <c r="WCL68" s="120"/>
      <c r="WCM68" s="120"/>
      <c r="WCN68" s="120"/>
      <c r="WCO68" s="120"/>
      <c r="WCP68" s="120"/>
      <c r="WCQ68" s="120"/>
      <c r="WCR68" s="120"/>
      <c r="WCS68" s="120"/>
      <c r="WCT68" s="120"/>
      <c r="WCU68" s="120"/>
      <c r="WCV68" s="120"/>
      <c r="WCW68" s="120"/>
      <c r="WCX68" s="120"/>
      <c r="WCY68" s="120"/>
      <c r="WCZ68" s="120"/>
      <c r="WDA68" s="120"/>
      <c r="WDB68" s="120"/>
      <c r="WDC68" s="120"/>
      <c r="WDD68" s="120"/>
      <c r="WDE68" s="120"/>
      <c r="WDF68" s="120"/>
      <c r="WDG68" s="120"/>
      <c r="WDH68" s="120"/>
      <c r="WDI68" s="120"/>
      <c r="WDJ68" s="120"/>
      <c r="WDK68" s="120"/>
      <c r="WDL68" s="120"/>
      <c r="WDM68" s="120"/>
      <c r="WDN68" s="120"/>
      <c r="WDO68" s="120"/>
      <c r="WDP68" s="120"/>
      <c r="WDQ68" s="120"/>
      <c r="WDR68" s="120"/>
      <c r="WDS68" s="120"/>
      <c r="WDT68" s="120"/>
      <c r="WDU68" s="120"/>
      <c r="WDV68" s="120"/>
      <c r="WDW68" s="120"/>
      <c r="WDX68" s="120"/>
      <c r="WDY68" s="120"/>
      <c r="WDZ68" s="120"/>
      <c r="WEA68" s="120"/>
      <c r="WEB68" s="120"/>
      <c r="WEC68" s="120"/>
      <c r="WED68" s="120"/>
      <c r="WEE68" s="120"/>
      <c r="WEF68" s="120"/>
      <c r="WEG68" s="120"/>
      <c r="WEH68" s="120"/>
      <c r="WEI68" s="120"/>
      <c r="WEJ68" s="120"/>
      <c r="WEK68" s="120"/>
      <c r="WEL68" s="120"/>
      <c r="WEM68" s="120"/>
      <c r="WEN68" s="120"/>
      <c r="WEO68" s="120"/>
      <c r="WEP68" s="120"/>
      <c r="WEQ68" s="120"/>
      <c r="WER68" s="120"/>
      <c r="WES68" s="120"/>
      <c r="WET68" s="120"/>
      <c r="WEU68" s="120"/>
      <c r="WEV68" s="120"/>
      <c r="WEW68" s="120"/>
      <c r="WEX68" s="120"/>
      <c r="WEY68" s="120"/>
      <c r="WEZ68" s="120"/>
      <c r="WFA68" s="120"/>
      <c r="WFB68" s="120"/>
      <c r="WFC68" s="120"/>
      <c r="WFD68" s="120"/>
      <c r="WFE68" s="120"/>
      <c r="WFF68" s="120"/>
      <c r="WFG68" s="120"/>
      <c r="WFH68" s="120"/>
      <c r="WFI68" s="120"/>
      <c r="WFJ68" s="120"/>
      <c r="WFK68" s="120"/>
      <c r="WFL68" s="120"/>
      <c r="WFM68" s="120"/>
      <c r="WFN68" s="120"/>
      <c r="WFO68" s="120"/>
      <c r="WFP68" s="120"/>
      <c r="WFQ68" s="120"/>
      <c r="WFR68" s="120"/>
      <c r="WFS68" s="120"/>
      <c r="WFT68" s="120"/>
      <c r="WFU68" s="120"/>
      <c r="WFV68" s="120"/>
      <c r="WFW68" s="120"/>
      <c r="WFX68" s="120"/>
      <c r="WFY68" s="120"/>
      <c r="WFZ68" s="120"/>
      <c r="WGA68" s="120"/>
      <c r="WGB68" s="120"/>
      <c r="WGC68" s="120"/>
      <c r="WGD68" s="120"/>
      <c r="WGE68" s="120"/>
      <c r="WGF68" s="120"/>
      <c r="WGG68" s="120"/>
      <c r="WGH68" s="120"/>
      <c r="WGI68" s="120"/>
      <c r="WGJ68" s="120"/>
      <c r="WGK68" s="120"/>
      <c r="WGL68" s="120"/>
      <c r="WGM68" s="120"/>
      <c r="WGN68" s="120"/>
      <c r="WGO68" s="120"/>
      <c r="WGP68" s="120"/>
      <c r="WGQ68" s="120"/>
      <c r="WGR68" s="120"/>
      <c r="WGS68" s="120"/>
      <c r="WGT68" s="120"/>
      <c r="WGU68" s="120"/>
      <c r="WGV68" s="120"/>
      <c r="WGW68" s="120"/>
      <c r="WGX68" s="120"/>
      <c r="WGY68" s="120"/>
      <c r="WGZ68" s="120"/>
      <c r="WHA68" s="120"/>
      <c r="WHB68" s="120"/>
      <c r="WHC68" s="120"/>
      <c r="WHD68" s="120"/>
      <c r="WHE68" s="120"/>
      <c r="WHF68" s="120"/>
      <c r="WHG68" s="120"/>
      <c r="WHH68" s="120"/>
      <c r="WHI68" s="120"/>
      <c r="WHJ68" s="120"/>
      <c r="WHK68" s="120"/>
      <c r="WHL68" s="120"/>
      <c r="WHM68" s="120"/>
      <c r="WHN68" s="120"/>
      <c r="WHO68" s="120"/>
      <c r="WHP68" s="120"/>
      <c r="WHQ68" s="120"/>
      <c r="WHR68" s="120"/>
      <c r="WHS68" s="120"/>
      <c r="WHT68" s="120"/>
      <c r="WHU68" s="120"/>
      <c r="WHV68" s="120"/>
      <c r="WHW68" s="120"/>
      <c r="WHX68" s="120"/>
      <c r="WHY68" s="120"/>
      <c r="WHZ68" s="120"/>
      <c r="WIA68" s="120"/>
      <c r="WIB68" s="120"/>
      <c r="WIC68" s="120"/>
      <c r="WID68" s="120"/>
      <c r="WIE68" s="120"/>
      <c r="WIF68" s="120"/>
      <c r="WIG68" s="120"/>
      <c r="WIH68" s="120"/>
      <c r="WII68" s="120"/>
      <c r="WIJ68" s="120"/>
      <c r="WIK68" s="120"/>
      <c r="WIL68" s="120"/>
      <c r="WIM68" s="120"/>
      <c r="WIN68" s="120"/>
      <c r="WIO68" s="120"/>
      <c r="WIP68" s="120"/>
      <c r="WIQ68" s="120"/>
      <c r="WIR68" s="120"/>
      <c r="WIS68" s="120"/>
      <c r="WIT68" s="120"/>
      <c r="WIU68" s="120"/>
      <c r="WIV68" s="120"/>
      <c r="WIW68" s="120"/>
      <c r="WIX68" s="120"/>
      <c r="WIY68" s="120"/>
      <c r="WIZ68" s="120"/>
      <c r="WJA68" s="120"/>
      <c r="WJB68" s="120"/>
      <c r="WJC68" s="120"/>
      <c r="WJD68" s="120"/>
      <c r="WJE68" s="120"/>
      <c r="WJF68" s="120"/>
      <c r="WJG68" s="120"/>
      <c r="WJH68" s="120"/>
      <c r="WJI68" s="120"/>
      <c r="WJJ68" s="120"/>
      <c r="WJK68" s="120"/>
      <c r="WJL68" s="120"/>
      <c r="WJM68" s="120"/>
      <c r="WJN68" s="120"/>
      <c r="WJO68" s="120"/>
      <c r="WJP68" s="120"/>
      <c r="WJQ68" s="120"/>
      <c r="WJR68" s="120"/>
      <c r="WJS68" s="120"/>
      <c r="WJT68" s="120"/>
      <c r="WJU68" s="120"/>
      <c r="WJV68" s="120"/>
      <c r="WJW68" s="120"/>
      <c r="WJX68" s="120"/>
      <c r="WJY68" s="120"/>
      <c r="WJZ68" s="120"/>
      <c r="WKA68" s="120"/>
      <c r="WKB68" s="120"/>
      <c r="WKC68" s="120"/>
      <c r="WKD68" s="120"/>
      <c r="WKE68" s="120"/>
      <c r="WKF68" s="120"/>
      <c r="WKG68" s="120"/>
      <c r="WKH68" s="120"/>
      <c r="WKI68" s="120"/>
      <c r="WKJ68" s="120"/>
      <c r="WKK68" s="120"/>
      <c r="WKL68" s="120"/>
      <c r="WKM68" s="120"/>
      <c r="WKN68" s="120"/>
      <c r="WKO68" s="120"/>
      <c r="WKP68" s="120"/>
      <c r="WKQ68" s="120"/>
      <c r="WKR68" s="120"/>
      <c r="WKS68" s="120"/>
      <c r="WKT68" s="120"/>
      <c r="WKU68" s="120"/>
      <c r="WKV68" s="120"/>
      <c r="WKW68" s="120"/>
      <c r="WKX68" s="120"/>
      <c r="WKY68" s="120"/>
      <c r="WKZ68" s="120"/>
      <c r="WLA68" s="120"/>
      <c r="WLB68" s="120"/>
      <c r="WLC68" s="120"/>
      <c r="WLD68" s="120"/>
      <c r="WLE68" s="120"/>
      <c r="WLF68" s="120"/>
      <c r="WLG68" s="120"/>
      <c r="WLH68" s="120"/>
      <c r="WLI68" s="120"/>
      <c r="WLJ68" s="120"/>
      <c r="WLK68" s="120"/>
      <c r="WLL68" s="120"/>
      <c r="WLM68" s="120"/>
      <c r="WLN68" s="120"/>
      <c r="WLO68" s="120"/>
      <c r="WLP68" s="120"/>
      <c r="WLQ68" s="120"/>
      <c r="WLR68" s="120"/>
      <c r="WLS68" s="120"/>
      <c r="WLT68" s="120"/>
      <c r="WLU68" s="120"/>
      <c r="WLV68" s="120"/>
      <c r="WLW68" s="120"/>
      <c r="WLX68" s="120"/>
      <c r="WLY68" s="120"/>
      <c r="WLZ68" s="120"/>
      <c r="WMA68" s="120"/>
      <c r="WMB68" s="120"/>
      <c r="WMC68" s="120"/>
      <c r="WMD68" s="120"/>
      <c r="WME68" s="120"/>
      <c r="WMF68" s="120"/>
      <c r="WMG68" s="120"/>
      <c r="WMH68" s="120"/>
      <c r="WMI68" s="120"/>
      <c r="WMJ68" s="120"/>
      <c r="WMK68" s="120"/>
      <c r="WML68" s="120"/>
      <c r="WMM68" s="120"/>
      <c r="WMN68" s="120"/>
      <c r="WMO68" s="120"/>
      <c r="WMP68" s="120"/>
      <c r="WMQ68" s="120"/>
      <c r="WMR68" s="120"/>
      <c r="WMS68" s="120"/>
      <c r="WMT68" s="120"/>
      <c r="WMU68" s="120"/>
      <c r="WMV68" s="120"/>
      <c r="WMW68" s="120"/>
      <c r="WMX68" s="120"/>
      <c r="WMY68" s="120"/>
      <c r="WMZ68" s="120"/>
      <c r="WNA68" s="120"/>
      <c r="WNB68" s="120"/>
      <c r="WNC68" s="120"/>
      <c r="WND68" s="120"/>
      <c r="WNE68" s="120"/>
      <c r="WNF68" s="120"/>
      <c r="WNG68" s="120"/>
      <c r="WNH68" s="120"/>
      <c r="WNI68" s="120"/>
      <c r="WNJ68" s="120"/>
      <c r="WNK68" s="120"/>
      <c r="WNL68" s="120"/>
      <c r="WNM68" s="120"/>
      <c r="WNN68" s="120"/>
      <c r="WNO68" s="120"/>
      <c r="WNP68" s="120"/>
      <c r="WNQ68" s="120"/>
      <c r="WNR68" s="120"/>
      <c r="WNS68" s="120"/>
      <c r="WNT68" s="120"/>
      <c r="WNU68" s="120"/>
      <c r="WNV68" s="120"/>
      <c r="WNW68" s="120"/>
      <c r="WNX68" s="120"/>
      <c r="WNY68" s="120"/>
      <c r="WNZ68" s="120"/>
      <c r="WOA68" s="120"/>
      <c r="WOB68" s="120"/>
      <c r="WOC68" s="120"/>
      <c r="WOD68" s="120"/>
      <c r="WOE68" s="120"/>
      <c r="WOF68" s="120"/>
      <c r="WOG68" s="120"/>
      <c r="WOH68" s="120"/>
      <c r="WOI68" s="120"/>
      <c r="WOJ68" s="120"/>
      <c r="WOK68" s="120"/>
      <c r="WOL68" s="120"/>
      <c r="WOM68" s="120"/>
      <c r="WON68" s="120"/>
      <c r="WOO68" s="120"/>
      <c r="WOP68" s="120"/>
      <c r="WOQ68" s="120"/>
      <c r="WOR68" s="120"/>
      <c r="WOS68" s="120"/>
      <c r="WOT68" s="120"/>
      <c r="WOU68" s="120"/>
      <c r="WOV68" s="120"/>
      <c r="WOW68" s="120"/>
      <c r="WOX68" s="120"/>
      <c r="WOY68" s="120"/>
      <c r="WOZ68" s="120"/>
      <c r="WPA68" s="120"/>
      <c r="WPB68" s="120"/>
      <c r="WPC68" s="120"/>
      <c r="WPD68" s="120"/>
      <c r="WPE68" s="120"/>
      <c r="WPF68" s="120"/>
      <c r="WPG68" s="120"/>
      <c r="WPH68" s="120"/>
      <c r="WPI68" s="120"/>
      <c r="WPJ68" s="120"/>
      <c r="WPK68" s="120"/>
      <c r="WPL68" s="120"/>
      <c r="WPM68" s="120"/>
      <c r="WPN68" s="120"/>
      <c r="WPO68" s="120"/>
      <c r="WPP68" s="120"/>
      <c r="WPQ68" s="120"/>
      <c r="WPR68" s="120"/>
      <c r="WPS68" s="120"/>
      <c r="WPT68" s="120"/>
      <c r="WPU68" s="120"/>
      <c r="WPV68" s="120"/>
      <c r="WPW68" s="120"/>
      <c r="WPX68" s="120"/>
      <c r="WPY68" s="120"/>
      <c r="WPZ68" s="120"/>
      <c r="WQA68" s="120"/>
      <c r="WQB68" s="120"/>
      <c r="WQC68" s="120"/>
      <c r="WQD68" s="120"/>
      <c r="WQE68" s="120"/>
      <c r="WQF68" s="120"/>
      <c r="WQG68" s="120"/>
      <c r="WQH68" s="120"/>
      <c r="WQI68" s="120"/>
      <c r="WQJ68" s="120"/>
      <c r="WQK68" s="120"/>
      <c r="WQL68" s="120"/>
      <c r="WQM68" s="120"/>
      <c r="WQN68" s="120"/>
      <c r="WQO68" s="120"/>
      <c r="WQP68" s="120"/>
      <c r="WQQ68" s="120"/>
      <c r="WQR68" s="120"/>
      <c r="WQS68" s="120"/>
      <c r="WQT68" s="120"/>
      <c r="WQU68" s="120"/>
      <c r="WQV68" s="120"/>
      <c r="WQW68" s="120"/>
      <c r="WQX68" s="120"/>
      <c r="WQY68" s="120"/>
      <c r="WQZ68" s="120"/>
      <c r="WRA68" s="120"/>
      <c r="WRB68" s="120"/>
      <c r="WRC68" s="120"/>
      <c r="WRD68" s="120"/>
      <c r="WRE68" s="120"/>
      <c r="WRF68" s="120"/>
      <c r="WRG68" s="120"/>
      <c r="WRH68" s="120"/>
      <c r="WRI68" s="120"/>
      <c r="WRJ68" s="120"/>
      <c r="WRK68" s="120"/>
      <c r="WRL68" s="120"/>
      <c r="WRM68" s="120"/>
      <c r="WRN68" s="120"/>
      <c r="WRO68" s="120"/>
      <c r="WRP68" s="120"/>
      <c r="WRQ68" s="120"/>
      <c r="WRR68" s="120"/>
      <c r="WRS68" s="120"/>
      <c r="WRT68" s="120"/>
      <c r="WRU68" s="120"/>
      <c r="WRV68" s="120"/>
      <c r="WRW68" s="120"/>
      <c r="WRX68" s="120"/>
      <c r="WRY68" s="120"/>
      <c r="WRZ68" s="120"/>
      <c r="WSA68" s="120"/>
      <c r="WSB68" s="120"/>
      <c r="WSC68" s="120"/>
      <c r="WSD68" s="120"/>
      <c r="WSE68" s="120"/>
      <c r="WSF68" s="120"/>
      <c r="WSG68" s="120"/>
      <c r="WSH68" s="120"/>
      <c r="WSI68" s="120"/>
      <c r="WSJ68" s="120"/>
      <c r="WSK68" s="120"/>
      <c r="WSL68" s="120"/>
      <c r="WSM68" s="120"/>
      <c r="WSN68" s="120"/>
      <c r="WSO68" s="120"/>
      <c r="WSP68" s="120"/>
      <c r="WSQ68" s="120"/>
      <c r="WSR68" s="120"/>
      <c r="WSS68" s="120"/>
      <c r="WST68" s="120"/>
      <c r="WSU68" s="120"/>
      <c r="WSV68" s="120"/>
      <c r="WSW68" s="120"/>
      <c r="WSX68" s="120"/>
      <c r="WSY68" s="120"/>
      <c r="WSZ68" s="120"/>
      <c r="WTA68" s="120"/>
      <c r="WTB68" s="120"/>
      <c r="WTC68" s="120"/>
      <c r="WTD68" s="120"/>
      <c r="WTE68" s="120"/>
      <c r="WTF68" s="120"/>
      <c r="WTG68" s="120"/>
      <c r="WTH68" s="120"/>
      <c r="WTI68" s="120"/>
      <c r="WTJ68" s="120"/>
      <c r="WTK68" s="120"/>
      <c r="WTL68" s="120"/>
      <c r="WTM68" s="120"/>
      <c r="WTN68" s="120"/>
      <c r="WTO68" s="120"/>
      <c r="WTP68" s="120"/>
      <c r="WTQ68" s="120"/>
      <c r="WTR68" s="120"/>
      <c r="WTS68" s="120"/>
      <c r="WTT68" s="120"/>
      <c r="WTU68" s="120"/>
      <c r="WTV68" s="120"/>
      <c r="WTW68" s="120"/>
      <c r="WTX68" s="120"/>
      <c r="WTY68" s="120"/>
      <c r="WTZ68" s="120"/>
      <c r="WUA68" s="120"/>
      <c r="WUB68" s="120"/>
      <c r="WUC68" s="120"/>
      <c r="WUD68" s="120"/>
      <c r="WUE68" s="120"/>
      <c r="WUF68" s="120"/>
      <c r="WUG68" s="120"/>
      <c r="WUH68" s="120"/>
      <c r="WUI68" s="120"/>
      <c r="WUJ68" s="120"/>
      <c r="WUK68" s="120"/>
      <c r="WUL68" s="120"/>
      <c r="WUM68" s="120"/>
      <c r="WUN68" s="120"/>
      <c r="WUO68" s="120"/>
      <c r="WUP68" s="120"/>
      <c r="WUQ68" s="120"/>
      <c r="WUR68" s="120"/>
      <c r="WUS68" s="120"/>
      <c r="WUT68" s="120"/>
      <c r="WUU68" s="120"/>
      <c r="WUV68" s="120"/>
      <c r="WUW68" s="120"/>
      <c r="WUX68" s="120"/>
      <c r="WUY68" s="120"/>
      <c r="WUZ68" s="120"/>
      <c r="WVA68" s="120"/>
      <c r="WVB68" s="120"/>
      <c r="WVC68" s="120"/>
      <c r="WVD68" s="120"/>
      <c r="WVE68" s="120"/>
      <c r="WVF68" s="120"/>
      <c r="WVG68" s="120"/>
      <c r="WVH68" s="120"/>
      <c r="WVI68" s="120"/>
      <c r="WVJ68" s="120"/>
    </row>
    <row r="69" spans="2:16130" ht="9" hidden="1" customHeight="1"/>
    <row r="70" spans="2:16130" ht="9" hidden="1" customHeight="1"/>
    <row r="71" spans="2:16130" ht="9" hidden="1" customHeight="1"/>
    <row r="72" spans="2:16130" ht="9" hidden="1" customHeight="1"/>
    <row r="73" spans="2:16130" ht="9" hidden="1" customHeight="1"/>
    <row r="74" spans="2:16130" ht="9" hidden="1" customHeight="1"/>
    <row r="75" spans="2:16130" ht="9" hidden="1" customHeight="1"/>
    <row r="76" spans="2:16130" ht="9" hidden="1" customHeight="1"/>
    <row r="77" spans="2:16130" ht="9" hidden="1" customHeight="1"/>
    <row r="78" spans="2:16130" ht="9" hidden="1" customHeight="1"/>
    <row r="79" spans="2:16130" ht="9" hidden="1" customHeight="1"/>
    <row r="80" spans="2:16130" ht="9" hidden="1" customHeight="1"/>
  </sheetData>
  <sheetProtection sheet="1" objects="1" scenarios="1"/>
  <hyperlinks>
    <hyperlink ref="A4:B4" location="'17.1'!A1" display="'17.1'!A1"/>
    <hyperlink ref="A5:B5" location="'17.2a'!A1" display="'17.2a'!A1"/>
    <hyperlink ref="A6:B6" location="'17.3a'!A1" display="'17.3a'!A1"/>
    <hyperlink ref="A7:B7" location="'17.4a'!A1" display="'17.4a'!A1"/>
    <hyperlink ref="A8:B8" location="'17.5a'!A1" display="'17.5a'!A1"/>
    <hyperlink ref="A9:B9" location="'17.6'!A1" display="'17.6'!A1"/>
    <hyperlink ref="A10:B10" location="'17.7'!A1" display="'17.7'!A1"/>
    <hyperlink ref="A11:B11" location="'17.8'!A1" display="'17.8'!A1"/>
    <hyperlink ref="A12:B12" location="'17.9'!A1" display="'17.9'!A1"/>
    <hyperlink ref="A13:B13" location="'17.10'!A1" display="17.10"/>
    <hyperlink ref="A14:B14" location="'17.11'!A1" display="'17.11'!A1"/>
    <hyperlink ref="A15:B15" location="'17.12'!A1" display="'17.12'!A1"/>
    <hyperlink ref="A16:B16" location="'17.13'!A1" display="'17.13'!A1"/>
    <hyperlink ref="A17:B17" location="'17.14'!A1" display="'17.14'!A1"/>
    <hyperlink ref="A18:B18" location="'17.15'!A1" display="'17.15'!A1"/>
    <hyperlink ref="A19:B19" location="'17.16'!A1" display="'17.16'!A1"/>
    <hyperlink ref="A20:B20" location="'17.17'!A1" display="'17.17'!A1"/>
    <hyperlink ref="A21:B21" location="'17.18'!A1" display="'17.18'!A1"/>
    <hyperlink ref="A22:B22" location="'17.19'!A1" display="'17.19'!A1"/>
    <hyperlink ref="A2" location="Texto!A1" display="17. Turismo"/>
  </hyperlinks>
  <pageMargins left="0.59055118110236227" right="0.59055118110236227" top="0.98425196850393704" bottom="0.98425196850393704" header="0.39370078740157483" footer="0.39370078740157483"/>
  <pageSetup orientation="portrait" verticalDpi="0" r:id="rId1"/>
  <headerFooter>
    <oddHeader>&amp;L&amp;K000080INEGI. Anuario estadístico y geográfico de los Estados Unidos Mexicanos 2013. 2014.</oddHeader>
    <oddFooter>&amp;C&amp;"Arial"&amp;6Página &amp;P de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AM72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76" customWidth="1"/>
    <col min="2" max="2" width="5.140625" style="176" customWidth="1"/>
    <col min="3" max="3" width="6.42578125" style="176" customWidth="1"/>
    <col min="4" max="4" width="6.5703125" style="176" customWidth="1"/>
    <col min="5" max="5" width="7.42578125" style="176" customWidth="1"/>
    <col min="6" max="6" width="6.5703125" style="176" customWidth="1"/>
    <col min="7" max="7" width="6.85546875" style="176" customWidth="1"/>
    <col min="8" max="8" width="6.140625" style="176" customWidth="1"/>
    <col min="9" max="9" width="7.42578125" style="176" customWidth="1"/>
    <col min="10" max="10" width="6.42578125" style="176" customWidth="1"/>
    <col min="11" max="12" width="0.85546875" style="176" customWidth="1"/>
    <col min="13" max="13" width="8" style="176" hidden="1"/>
    <col min="14" max="14" width="10.85546875" style="413" hidden="1"/>
    <col min="15" max="15" width="10.42578125" style="176" hidden="1"/>
    <col min="16" max="16" width="5.42578125" style="176" hidden="1"/>
    <col min="17" max="18" width="5.85546875" style="176" hidden="1"/>
    <col min="19" max="21" width="6.42578125" style="176" hidden="1"/>
    <col min="22" max="22" width="6.140625" style="176" hidden="1"/>
    <col min="23" max="23" width="5.42578125" style="176" hidden="1"/>
    <col min="24" max="24" width="0.85546875" style="176" hidden="1"/>
    <col min="25" max="39" width="0" style="176" hidden="1"/>
    <col min="40" max="16384" width="11.42578125" style="176" hidden="1"/>
  </cols>
  <sheetData>
    <row r="1" spans="1:39" s="402" customFormat="1" ht="4.7" customHeight="1">
      <c r="A1" s="399"/>
      <c r="B1" s="400"/>
      <c r="C1" s="400"/>
      <c r="D1" s="400"/>
      <c r="E1" s="400"/>
      <c r="F1" s="400"/>
      <c r="G1" s="400"/>
      <c r="H1" s="400"/>
      <c r="I1" s="400"/>
      <c r="J1" s="400"/>
      <c r="K1" s="401"/>
      <c r="N1" s="403"/>
    </row>
    <row r="2" spans="1:39" s="402" customFormat="1" ht="11.1" customHeight="1">
      <c r="A2" s="404"/>
      <c r="B2" s="405" t="s">
        <v>91</v>
      </c>
      <c r="C2" s="406"/>
      <c r="D2" s="406"/>
      <c r="E2" s="407"/>
      <c r="F2" s="407"/>
      <c r="G2" s="408"/>
      <c r="H2" s="409"/>
      <c r="I2" s="410"/>
      <c r="J2" s="141" t="s">
        <v>92</v>
      </c>
      <c r="K2" s="411"/>
      <c r="L2" s="412"/>
      <c r="M2" s="412"/>
      <c r="N2" s="413"/>
      <c r="O2" s="176"/>
      <c r="P2" s="176"/>
      <c r="Q2" s="176"/>
      <c r="R2" s="176"/>
      <c r="S2" s="176"/>
      <c r="T2" s="176"/>
      <c r="U2" s="176"/>
      <c r="V2" s="176"/>
      <c r="W2" s="176"/>
      <c r="X2" s="414"/>
      <c r="Y2" s="414"/>
      <c r="Z2" s="414"/>
      <c r="AA2" s="414"/>
      <c r="AB2" s="414"/>
      <c r="AC2" s="414"/>
      <c r="AD2" s="414"/>
      <c r="AE2" s="414"/>
      <c r="AF2" s="414"/>
      <c r="AG2" s="414"/>
      <c r="AH2" s="414"/>
      <c r="AI2" s="414"/>
      <c r="AJ2" s="414"/>
      <c r="AK2" s="414"/>
      <c r="AL2" s="414"/>
    </row>
    <row r="3" spans="1:39" s="402" customFormat="1" ht="11.1" customHeight="1">
      <c r="A3" s="404"/>
      <c r="B3" s="405" t="s">
        <v>31</v>
      </c>
      <c r="C3" s="406"/>
      <c r="D3" s="406"/>
      <c r="E3" s="407"/>
      <c r="F3" s="407"/>
      <c r="G3" s="408"/>
      <c r="H3" s="409"/>
      <c r="I3" s="415"/>
      <c r="J3" s="151" t="s">
        <v>2</v>
      </c>
      <c r="K3" s="194"/>
      <c r="L3" s="195"/>
      <c r="M3" s="195"/>
      <c r="N3" s="413"/>
      <c r="O3" s="176"/>
      <c r="P3" s="176"/>
      <c r="Q3" s="176"/>
      <c r="R3" s="176"/>
      <c r="S3" s="176"/>
      <c r="T3" s="176"/>
      <c r="U3" s="176"/>
      <c r="V3" s="176"/>
      <c r="W3" s="176"/>
      <c r="X3" s="414"/>
      <c r="Y3" s="414"/>
      <c r="Z3" s="414"/>
      <c r="AA3" s="414"/>
      <c r="AB3" s="414"/>
      <c r="AC3" s="414"/>
      <c r="AD3" s="414"/>
      <c r="AE3" s="414"/>
      <c r="AF3" s="414"/>
      <c r="AG3" s="414"/>
      <c r="AH3" s="414"/>
      <c r="AI3" s="414"/>
      <c r="AJ3" s="414"/>
      <c r="AK3" s="414"/>
      <c r="AL3" s="414"/>
      <c r="AM3" s="414"/>
    </row>
    <row r="4" spans="1:39" s="402" customFormat="1" ht="11.1" customHeight="1">
      <c r="A4" s="404"/>
      <c r="B4" s="258" t="s">
        <v>32</v>
      </c>
      <c r="C4" s="416"/>
      <c r="D4" s="416"/>
      <c r="E4" s="407"/>
      <c r="F4" s="407"/>
      <c r="G4" s="417"/>
      <c r="H4" s="418"/>
      <c r="I4" s="418"/>
      <c r="J4" s="418"/>
      <c r="K4" s="419"/>
      <c r="L4" s="420"/>
      <c r="M4" s="420"/>
      <c r="N4" s="413"/>
      <c r="O4" s="176"/>
      <c r="P4" s="176"/>
      <c r="Q4" s="176"/>
      <c r="R4" s="176"/>
      <c r="S4" s="176"/>
      <c r="T4" s="176"/>
      <c r="U4" s="176"/>
      <c r="V4" s="176"/>
      <c r="W4" s="176"/>
      <c r="X4" s="414"/>
      <c r="Y4" s="414"/>
      <c r="Z4" s="414"/>
      <c r="AA4" s="414"/>
      <c r="AB4" s="414"/>
      <c r="AC4" s="414"/>
      <c r="AD4" s="414"/>
      <c r="AE4" s="414"/>
      <c r="AF4" s="414"/>
      <c r="AG4" s="414"/>
      <c r="AH4" s="414"/>
      <c r="AI4" s="414"/>
      <c r="AJ4" s="414"/>
      <c r="AK4" s="414"/>
      <c r="AL4" s="414"/>
      <c r="AM4" s="414"/>
    </row>
    <row r="5" spans="1:39" s="402" customFormat="1" ht="11.1" customHeight="1">
      <c r="A5" s="404"/>
      <c r="B5" s="421" t="s">
        <v>73</v>
      </c>
      <c r="C5" s="422"/>
      <c r="D5" s="422"/>
      <c r="E5" s="407"/>
      <c r="F5" s="407"/>
      <c r="G5" s="417"/>
      <c r="H5" s="418"/>
      <c r="I5" s="418"/>
      <c r="J5" s="418"/>
      <c r="K5" s="423"/>
      <c r="L5" s="424"/>
      <c r="M5" s="424"/>
      <c r="N5" s="413"/>
      <c r="O5" s="176"/>
      <c r="P5" s="176"/>
      <c r="Q5" s="176"/>
      <c r="R5" s="176"/>
      <c r="S5" s="176"/>
      <c r="T5" s="176"/>
      <c r="U5" s="176"/>
      <c r="V5" s="176"/>
      <c r="W5" s="176"/>
      <c r="X5" s="414"/>
      <c r="Y5" s="414"/>
      <c r="Z5" s="414"/>
      <c r="AA5" s="414"/>
      <c r="AB5" s="414"/>
      <c r="AC5" s="414"/>
      <c r="AD5" s="414"/>
      <c r="AE5" s="414"/>
      <c r="AF5" s="418"/>
      <c r="AG5" s="418"/>
      <c r="AH5" s="418"/>
      <c r="AI5" s="418"/>
      <c r="AJ5" s="418"/>
      <c r="AK5" s="418"/>
      <c r="AL5" s="418"/>
      <c r="AM5" s="418"/>
    </row>
    <row r="6" spans="1:39" s="402" customFormat="1" ht="3" customHeight="1">
      <c r="A6" s="404"/>
      <c r="B6" s="425"/>
      <c r="C6" s="425"/>
      <c r="D6" s="425"/>
      <c r="E6" s="425"/>
      <c r="F6" s="425"/>
      <c r="G6" s="426"/>
      <c r="H6" s="426"/>
      <c r="I6" s="425"/>
      <c r="J6" s="425"/>
      <c r="K6" s="427"/>
      <c r="L6" s="428"/>
      <c r="M6" s="428"/>
      <c r="N6" s="413"/>
      <c r="O6" s="176"/>
      <c r="P6" s="176"/>
      <c r="Q6" s="176"/>
      <c r="R6" s="176"/>
      <c r="S6" s="176"/>
      <c r="T6" s="176"/>
      <c r="U6" s="176"/>
      <c r="V6" s="176"/>
      <c r="W6" s="176"/>
      <c r="X6" s="429"/>
      <c r="Y6" s="429"/>
      <c r="Z6" s="429"/>
      <c r="AA6" s="429"/>
      <c r="AB6" s="429"/>
      <c r="AC6" s="429"/>
      <c r="AD6" s="429"/>
      <c r="AE6" s="429"/>
      <c r="AF6" s="429"/>
      <c r="AG6" s="429"/>
      <c r="AH6" s="429"/>
      <c r="AI6" s="429"/>
      <c r="AJ6" s="429"/>
      <c r="AK6" s="429"/>
      <c r="AL6" s="429"/>
      <c r="AM6" s="429"/>
    </row>
    <row r="7" spans="1:39" s="402" customFormat="1" ht="3" customHeight="1">
      <c r="A7" s="404"/>
      <c r="B7" s="430"/>
      <c r="C7" s="430"/>
      <c r="D7" s="430"/>
      <c r="E7" s="431"/>
      <c r="F7" s="432"/>
      <c r="G7" s="432"/>
      <c r="H7" s="432"/>
      <c r="I7" s="432"/>
      <c r="J7" s="432"/>
      <c r="K7" s="433"/>
      <c r="L7" s="434"/>
      <c r="M7" s="434"/>
      <c r="N7" s="413"/>
      <c r="O7" s="176"/>
      <c r="P7" s="176"/>
      <c r="Q7" s="176"/>
      <c r="R7" s="176"/>
      <c r="S7" s="176"/>
      <c r="T7" s="176"/>
      <c r="U7" s="176"/>
      <c r="V7" s="176"/>
      <c r="W7" s="176"/>
    </row>
    <row r="8" spans="1:39" s="402" customFormat="1" ht="8.4499999999999993" customHeight="1">
      <c r="A8" s="404"/>
      <c r="B8" s="435" t="s">
        <v>33</v>
      </c>
      <c r="C8" s="436" t="s">
        <v>34</v>
      </c>
      <c r="D8" s="436" t="s">
        <v>35</v>
      </c>
      <c r="E8" s="436" t="s">
        <v>36</v>
      </c>
      <c r="F8" s="436" t="s">
        <v>37</v>
      </c>
      <c r="G8" s="436" t="s">
        <v>38</v>
      </c>
      <c r="H8" s="436" t="s">
        <v>39</v>
      </c>
      <c r="I8" s="436" t="s">
        <v>80</v>
      </c>
      <c r="J8" s="436" t="s">
        <v>41</v>
      </c>
      <c r="K8" s="437"/>
      <c r="L8" s="438"/>
      <c r="M8" s="438"/>
      <c r="N8" s="413"/>
      <c r="O8" s="176"/>
      <c r="P8" s="176"/>
      <c r="Q8" s="176"/>
      <c r="R8" s="176"/>
      <c r="S8" s="176"/>
      <c r="T8" s="176"/>
      <c r="U8" s="176"/>
      <c r="V8" s="176"/>
      <c r="W8" s="176"/>
    </row>
    <row r="9" spans="1:39" s="402" customFormat="1" ht="8.4499999999999993" customHeight="1">
      <c r="A9" s="404"/>
      <c r="B9" s="439"/>
      <c r="C9" s="436"/>
      <c r="D9" s="436"/>
      <c r="E9" s="436"/>
      <c r="F9" s="436"/>
      <c r="G9" s="436"/>
      <c r="H9" s="436"/>
      <c r="I9" s="436"/>
      <c r="J9" s="436"/>
      <c r="K9" s="437"/>
      <c r="L9" s="438"/>
      <c r="M9" s="438"/>
      <c r="N9" s="413"/>
      <c r="O9" s="440"/>
      <c r="P9" s="176"/>
      <c r="Q9" s="176"/>
      <c r="R9" s="176"/>
      <c r="S9" s="176"/>
      <c r="T9" s="176"/>
      <c r="U9" s="176"/>
      <c r="V9" s="176"/>
      <c r="W9" s="176"/>
    </row>
    <row r="10" spans="1:39" s="402" customFormat="1" ht="8.4499999999999993" customHeight="1">
      <c r="A10" s="404"/>
      <c r="B10" s="439"/>
      <c r="C10" s="436"/>
      <c r="D10" s="436"/>
      <c r="E10" s="436"/>
      <c r="F10" s="436"/>
      <c r="G10" s="436"/>
      <c r="H10" s="436"/>
      <c r="I10" s="436"/>
      <c r="J10" s="436"/>
      <c r="K10" s="437"/>
      <c r="L10" s="438"/>
      <c r="M10" s="438"/>
      <c r="N10" s="413"/>
      <c r="O10" s="176"/>
      <c r="P10" s="176"/>
      <c r="Q10" s="176"/>
      <c r="R10" s="176"/>
      <c r="S10" s="176"/>
      <c r="T10" s="176"/>
      <c r="U10" s="176"/>
      <c r="V10" s="176"/>
      <c r="W10" s="176"/>
    </row>
    <row r="11" spans="1:39" s="402" customFormat="1" ht="3" customHeight="1">
      <c r="A11" s="404"/>
      <c r="B11" s="425"/>
      <c r="C11" s="425"/>
      <c r="D11" s="426"/>
      <c r="E11" s="426"/>
      <c r="F11" s="426"/>
      <c r="G11" s="425"/>
      <c r="H11" s="426"/>
      <c r="I11" s="425"/>
      <c r="J11" s="426"/>
      <c r="K11" s="427"/>
      <c r="L11" s="428"/>
      <c r="M11" s="428"/>
      <c r="N11" s="413"/>
      <c r="O11" s="176"/>
      <c r="P11" s="176"/>
      <c r="Q11" s="176"/>
      <c r="R11" s="176"/>
      <c r="S11" s="176"/>
      <c r="T11" s="176"/>
      <c r="U11" s="176"/>
      <c r="V11" s="176"/>
      <c r="W11" s="176"/>
    </row>
    <row r="12" spans="1:39" s="402" customFormat="1" ht="3" customHeight="1">
      <c r="A12" s="404"/>
      <c r="B12" s="430"/>
      <c r="C12" s="441"/>
      <c r="D12" s="429"/>
      <c r="E12" s="429"/>
      <c r="F12" s="429"/>
      <c r="G12" s="429"/>
      <c r="H12" s="429"/>
      <c r="I12" s="429"/>
      <c r="J12" s="429"/>
      <c r="K12" s="442"/>
      <c r="L12" s="443"/>
      <c r="M12" s="443"/>
      <c r="N12" s="413"/>
      <c r="O12" s="176"/>
      <c r="P12" s="176"/>
      <c r="Q12" s="176"/>
      <c r="R12" s="176"/>
      <c r="S12" s="176"/>
      <c r="T12" s="176"/>
      <c r="U12" s="176"/>
      <c r="V12" s="176"/>
      <c r="W12" s="176"/>
    </row>
    <row r="13" spans="1:39" s="402" customFormat="1" ht="9" customHeight="1">
      <c r="A13" s="404"/>
      <c r="B13" s="444">
        <v>1995</v>
      </c>
      <c r="C13" s="445">
        <v>6717.8309999999992</v>
      </c>
      <c r="D13" s="445">
        <v>1665.8</v>
      </c>
      <c r="E13" s="446">
        <v>37.5</v>
      </c>
      <c r="F13" s="445">
        <v>121.7</v>
      </c>
      <c r="G13" s="445">
        <v>23.5</v>
      </c>
      <c r="H13" s="445">
        <v>390.47899999999998</v>
      </c>
      <c r="I13" s="445">
        <v>375.4</v>
      </c>
      <c r="J13" s="445">
        <v>243.458</v>
      </c>
      <c r="K13" s="447"/>
      <c r="L13" s="448"/>
      <c r="M13" s="415"/>
      <c r="N13" s="449"/>
      <c r="O13" s="176"/>
      <c r="P13" s="176"/>
      <c r="Q13" s="176"/>
      <c r="R13" s="176"/>
      <c r="S13" s="176"/>
      <c r="T13" s="176"/>
      <c r="U13" s="176"/>
      <c r="V13" s="176"/>
      <c r="W13" s="176"/>
    </row>
    <row r="14" spans="1:39" s="402" customFormat="1" ht="9" customHeight="1">
      <c r="A14" s="404"/>
      <c r="B14" s="444">
        <v>1996</v>
      </c>
      <c r="C14" s="445">
        <v>7491.42</v>
      </c>
      <c r="D14" s="445">
        <v>1832.636</v>
      </c>
      <c r="E14" s="446">
        <v>43.1</v>
      </c>
      <c r="F14" s="445">
        <v>157.6</v>
      </c>
      <c r="G14" s="445">
        <v>37.398000000000003</v>
      </c>
      <c r="H14" s="445">
        <v>478.8</v>
      </c>
      <c r="I14" s="445">
        <v>337</v>
      </c>
      <c r="J14" s="445">
        <v>231.9</v>
      </c>
      <c r="K14" s="447"/>
      <c r="L14" s="448"/>
      <c r="M14" s="415"/>
      <c r="N14" s="449"/>
      <c r="O14" s="176"/>
      <c r="P14" s="176"/>
      <c r="Q14" s="176"/>
      <c r="R14" s="176"/>
      <c r="S14" s="176"/>
      <c r="T14" s="176"/>
      <c r="U14" s="176"/>
      <c r="V14" s="176"/>
      <c r="W14" s="176"/>
      <c r="X14" s="450"/>
      <c r="Y14" s="450"/>
      <c r="Z14" s="450"/>
      <c r="AA14" s="450"/>
      <c r="AB14" s="450"/>
      <c r="AC14" s="450"/>
      <c r="AD14" s="450"/>
    </row>
    <row r="15" spans="1:39" s="402" customFormat="1" ht="9" customHeight="1">
      <c r="A15" s="404"/>
      <c r="B15" s="444">
        <v>1997</v>
      </c>
      <c r="C15" s="445">
        <v>8155.251000000002</v>
      </c>
      <c r="D15" s="445">
        <v>2086.3539999999998</v>
      </c>
      <c r="E15" s="446">
        <v>51.442</v>
      </c>
      <c r="F15" s="445">
        <v>164.708</v>
      </c>
      <c r="G15" s="445">
        <v>40.220999999999997</v>
      </c>
      <c r="H15" s="445">
        <v>595.23299999999995</v>
      </c>
      <c r="I15" s="445">
        <v>346.25200000000001</v>
      </c>
      <c r="J15" s="445">
        <v>235.86500000000001</v>
      </c>
      <c r="K15" s="447"/>
      <c r="L15" s="448"/>
      <c r="M15" s="415"/>
      <c r="N15" s="449"/>
      <c r="P15" s="176"/>
      <c r="Q15" s="176"/>
      <c r="R15" s="176"/>
      <c r="S15" s="176"/>
      <c r="T15" s="176"/>
      <c r="U15" s="176"/>
      <c r="V15" s="176"/>
      <c r="W15" s="176"/>
      <c r="X15" s="450"/>
      <c r="Y15" s="450"/>
      <c r="Z15" s="450"/>
      <c r="AA15" s="450"/>
      <c r="AB15" s="450"/>
      <c r="AC15" s="450"/>
      <c r="AD15" s="450"/>
    </row>
    <row r="16" spans="1:39" s="402" customFormat="1" ht="9" customHeight="1">
      <c r="A16" s="404"/>
      <c r="B16" s="444">
        <v>1998</v>
      </c>
      <c r="C16" s="445">
        <v>8156.652</v>
      </c>
      <c r="D16" s="445">
        <v>2004.732</v>
      </c>
      <c r="E16" s="446">
        <v>45.125</v>
      </c>
      <c r="F16" s="445">
        <v>151.56399999999999</v>
      </c>
      <c r="G16" s="445">
        <v>42.744</v>
      </c>
      <c r="H16" s="445">
        <v>391.99</v>
      </c>
      <c r="I16" s="445">
        <v>236.256</v>
      </c>
      <c r="J16" s="445">
        <v>241.29400000000001</v>
      </c>
      <c r="K16" s="447"/>
      <c r="L16" s="448"/>
      <c r="M16" s="415"/>
      <c r="N16" s="449"/>
      <c r="O16" s="448"/>
      <c r="P16" s="176"/>
      <c r="Q16" s="176"/>
      <c r="R16" s="176"/>
      <c r="S16" s="176"/>
      <c r="T16" s="176"/>
      <c r="U16" s="176"/>
      <c r="V16" s="176"/>
      <c r="W16" s="176"/>
      <c r="X16" s="420"/>
      <c r="Y16" s="420"/>
      <c r="Z16" s="420"/>
      <c r="AA16" s="420"/>
      <c r="AB16" s="420"/>
      <c r="AC16" s="420"/>
      <c r="AD16" s="420"/>
      <c r="AE16" s="420"/>
      <c r="AF16" s="420"/>
      <c r="AG16" s="420"/>
      <c r="AH16" s="420"/>
      <c r="AI16" s="420"/>
      <c r="AJ16" s="420"/>
      <c r="AK16" s="420"/>
      <c r="AL16" s="420"/>
      <c r="AM16" s="420"/>
    </row>
    <row r="17" spans="1:39" s="402" customFormat="1" ht="9" customHeight="1">
      <c r="A17" s="404"/>
      <c r="B17" s="451">
        <v>1999</v>
      </c>
      <c r="C17" s="445">
        <v>9500.82</v>
      </c>
      <c r="D17" s="445">
        <v>2072.1999999999998</v>
      </c>
      <c r="E17" s="446">
        <v>40.387</v>
      </c>
      <c r="F17" s="445">
        <v>139.87100000000001</v>
      </c>
      <c r="G17" s="445">
        <v>38.656999999999996</v>
      </c>
      <c r="H17" s="445">
        <v>442.1</v>
      </c>
      <c r="I17" s="446">
        <v>561.48599999999999</v>
      </c>
      <c r="J17" s="446">
        <v>184.5</v>
      </c>
      <c r="K17" s="442"/>
      <c r="L17" s="448"/>
      <c r="M17" s="429"/>
      <c r="N17" s="449"/>
      <c r="O17" s="176"/>
      <c r="P17" s="176"/>
      <c r="Q17" s="176"/>
      <c r="R17" s="176"/>
      <c r="S17" s="176"/>
      <c r="T17" s="176"/>
      <c r="U17" s="176"/>
      <c r="V17" s="176"/>
      <c r="W17" s="176"/>
      <c r="X17" s="420"/>
      <c r="Y17" s="420"/>
      <c r="Z17" s="420"/>
      <c r="AA17" s="420"/>
      <c r="AB17" s="420"/>
      <c r="AC17" s="420"/>
      <c r="AD17" s="420"/>
      <c r="AE17" s="420"/>
      <c r="AF17" s="420"/>
      <c r="AG17" s="420"/>
      <c r="AH17" s="420"/>
      <c r="AI17" s="420"/>
      <c r="AJ17" s="420"/>
      <c r="AK17" s="420"/>
      <c r="AL17" s="420"/>
      <c r="AM17" s="420"/>
    </row>
    <row r="18" spans="1:39" s="402" customFormat="1" ht="9" customHeight="1">
      <c r="A18" s="404"/>
      <c r="B18" s="452"/>
      <c r="C18" s="453"/>
      <c r="D18" s="453"/>
      <c r="E18" s="454"/>
      <c r="F18" s="454"/>
      <c r="G18" s="454"/>
      <c r="H18" s="454"/>
      <c r="I18" s="454"/>
      <c r="J18" s="454"/>
      <c r="K18" s="419"/>
      <c r="L18" s="420"/>
      <c r="M18" s="420"/>
      <c r="N18" s="413"/>
      <c r="O18" s="176"/>
      <c r="P18" s="176"/>
      <c r="Q18" s="176"/>
      <c r="R18" s="176"/>
      <c r="S18" s="176"/>
      <c r="T18" s="176"/>
      <c r="U18" s="176"/>
      <c r="V18" s="176"/>
      <c r="W18" s="176"/>
      <c r="X18" s="420"/>
      <c r="Y18" s="420"/>
      <c r="Z18" s="420"/>
      <c r="AA18" s="420"/>
      <c r="AB18" s="420"/>
      <c r="AC18" s="420"/>
      <c r="AD18" s="420"/>
      <c r="AE18" s="420"/>
      <c r="AF18" s="420"/>
      <c r="AG18" s="420"/>
      <c r="AH18" s="420"/>
      <c r="AJ18" s="420"/>
      <c r="AK18" s="420"/>
      <c r="AL18" s="420"/>
      <c r="AM18" s="420"/>
    </row>
    <row r="19" spans="1:39" s="402" customFormat="1" ht="9" customHeight="1">
      <c r="A19" s="404"/>
      <c r="B19" s="455">
        <v>2000</v>
      </c>
      <c r="C19" s="445">
        <v>9867.1229999999996</v>
      </c>
      <c r="D19" s="445">
        <v>2254.1</v>
      </c>
      <c r="E19" s="446">
        <v>40.799999999999997</v>
      </c>
      <c r="F19" s="445">
        <v>144.4</v>
      </c>
      <c r="G19" s="445">
        <v>42.7</v>
      </c>
      <c r="H19" s="446">
        <v>464.3</v>
      </c>
      <c r="I19" s="446">
        <v>401.19900000000001</v>
      </c>
      <c r="J19" s="446">
        <v>271.32</v>
      </c>
      <c r="K19" s="419"/>
      <c r="L19" s="448"/>
      <c r="M19" s="420"/>
      <c r="N19" s="413"/>
      <c r="O19" s="176"/>
      <c r="P19" s="176"/>
      <c r="Q19" s="176"/>
      <c r="R19" s="176"/>
      <c r="S19" s="176"/>
      <c r="T19" s="176"/>
      <c r="U19" s="176"/>
      <c r="V19" s="176"/>
      <c r="W19" s="176"/>
      <c r="X19" s="420"/>
      <c r="Y19" s="420"/>
      <c r="Z19" s="420"/>
      <c r="AA19" s="420"/>
      <c r="AB19" s="420"/>
      <c r="AC19" s="420"/>
      <c r="AD19" s="420"/>
      <c r="AE19" s="420"/>
      <c r="AF19" s="420"/>
      <c r="AG19" s="420"/>
      <c r="AH19" s="420"/>
      <c r="AJ19" s="420"/>
      <c r="AK19" s="420"/>
      <c r="AL19" s="420"/>
      <c r="AM19" s="420"/>
    </row>
    <row r="20" spans="1:39" s="402" customFormat="1" ht="9" customHeight="1">
      <c r="A20" s="404"/>
      <c r="B20" s="455">
        <v>2001</v>
      </c>
      <c r="C20" s="445">
        <v>9409.8280000000032</v>
      </c>
      <c r="D20" s="445">
        <v>2178.2139999999999</v>
      </c>
      <c r="E20" s="446">
        <v>48.664000000000001</v>
      </c>
      <c r="F20" s="445">
        <v>328.05500000000001</v>
      </c>
      <c r="G20" s="445">
        <v>37.433</v>
      </c>
      <c r="H20" s="446" t="s">
        <v>42</v>
      </c>
      <c r="I20" s="446">
        <v>698.19299999999998</v>
      </c>
      <c r="J20" s="446" t="s">
        <v>42</v>
      </c>
      <c r="K20" s="419"/>
      <c r="L20" s="448"/>
      <c r="M20" s="420"/>
      <c r="N20" s="413"/>
      <c r="O20" s="176"/>
      <c r="P20" s="176"/>
      <c r="Q20" s="176"/>
      <c r="R20" s="176"/>
      <c r="S20" s="176"/>
      <c r="T20" s="176"/>
      <c r="U20" s="176"/>
      <c r="V20" s="176"/>
      <c r="W20" s="176"/>
      <c r="X20" s="420"/>
      <c r="Y20" s="420"/>
      <c r="Z20" s="420"/>
      <c r="AA20" s="420"/>
      <c r="AB20" s="420"/>
      <c r="AC20" s="420"/>
      <c r="AD20" s="420"/>
      <c r="AE20" s="420"/>
      <c r="AF20" s="420"/>
      <c r="AG20" s="420"/>
      <c r="AH20" s="420"/>
      <c r="AJ20" s="420"/>
      <c r="AK20" s="420"/>
      <c r="AL20" s="420"/>
      <c r="AM20" s="420"/>
    </row>
    <row r="21" spans="1:39" s="402" customFormat="1" ht="9" customHeight="1">
      <c r="A21" s="404"/>
      <c r="B21" s="456">
        <v>2002</v>
      </c>
      <c r="C21" s="445">
        <v>7869.4620000000004</v>
      </c>
      <c r="D21" s="445">
        <v>1965.4449999999999</v>
      </c>
      <c r="E21" s="446">
        <v>28.428000000000001</v>
      </c>
      <c r="F21" s="445">
        <v>131.20599999999999</v>
      </c>
      <c r="G21" s="446" t="s">
        <v>42</v>
      </c>
      <c r="H21" s="446" t="s">
        <v>42</v>
      </c>
      <c r="I21" s="446">
        <v>235.358</v>
      </c>
      <c r="J21" s="446" t="s">
        <v>42</v>
      </c>
      <c r="K21" s="419"/>
      <c r="L21" s="448"/>
      <c r="M21" s="420"/>
      <c r="N21" s="413"/>
      <c r="O21" s="176"/>
      <c r="P21" s="176"/>
      <c r="Q21" s="176"/>
      <c r="R21" s="176"/>
      <c r="S21" s="176"/>
      <c r="T21" s="176"/>
      <c r="U21" s="176"/>
      <c r="V21" s="176"/>
      <c r="W21" s="176"/>
      <c r="X21" s="420"/>
      <c r="Y21" s="420"/>
      <c r="Z21" s="420"/>
      <c r="AA21" s="420"/>
      <c r="AB21" s="420"/>
      <c r="AC21" s="420"/>
      <c r="AD21" s="420"/>
      <c r="AE21" s="420"/>
      <c r="AF21" s="420"/>
      <c r="AG21" s="420"/>
      <c r="AH21" s="420"/>
      <c r="AJ21" s="420"/>
      <c r="AK21" s="420"/>
      <c r="AL21" s="420"/>
      <c r="AM21" s="420"/>
    </row>
    <row r="22" spans="1:39" s="402" customFormat="1" ht="9" customHeight="1">
      <c r="A22" s="404"/>
      <c r="B22" s="456">
        <v>2003</v>
      </c>
      <c r="C22" s="445">
        <v>8555.9439999999995</v>
      </c>
      <c r="D22" s="445">
        <v>2077.2170000000001</v>
      </c>
      <c r="E22" s="446">
        <v>12.561</v>
      </c>
      <c r="F22" s="445">
        <v>139.501</v>
      </c>
      <c r="G22" s="446" t="s">
        <v>42</v>
      </c>
      <c r="H22" s="446" t="s">
        <v>42</v>
      </c>
      <c r="I22" s="446">
        <v>224.05799999999999</v>
      </c>
      <c r="J22" s="446" t="s">
        <v>42</v>
      </c>
      <c r="K22" s="419"/>
      <c r="L22" s="448"/>
      <c r="M22" s="420"/>
      <c r="N22" s="413"/>
      <c r="O22" s="176"/>
      <c r="P22" s="176"/>
      <c r="Q22" s="176"/>
      <c r="R22" s="176"/>
      <c r="S22" s="176"/>
      <c r="T22" s="176"/>
      <c r="U22" s="176"/>
      <c r="V22" s="176"/>
      <c r="W22" s="176"/>
      <c r="X22" s="420"/>
      <c r="Y22" s="420"/>
      <c r="Z22" s="420"/>
      <c r="AA22" s="420"/>
      <c r="AB22" s="420"/>
      <c r="AC22" s="420"/>
      <c r="AD22" s="420"/>
      <c r="AE22" s="420"/>
      <c r="AF22" s="420"/>
      <c r="AG22" s="420"/>
      <c r="AH22" s="420"/>
      <c r="AJ22" s="420"/>
      <c r="AK22" s="420"/>
      <c r="AL22" s="420"/>
      <c r="AM22" s="420"/>
    </row>
    <row r="23" spans="1:39" s="402" customFormat="1" ht="9" customHeight="1">
      <c r="A23" s="404"/>
      <c r="B23" s="456">
        <v>2004</v>
      </c>
      <c r="C23" s="445">
        <v>9972.2180000000008</v>
      </c>
      <c r="D23" s="445">
        <v>2330.7530000000002</v>
      </c>
      <c r="E23" s="446">
        <v>22.216000000000001</v>
      </c>
      <c r="F23" s="445">
        <v>149.68100000000001</v>
      </c>
      <c r="G23" s="446" t="s">
        <v>42</v>
      </c>
      <c r="H23" s="446" t="s">
        <v>42</v>
      </c>
      <c r="I23" s="446">
        <v>383.60399999999998</v>
      </c>
      <c r="J23" s="446">
        <v>320.45100000000002</v>
      </c>
      <c r="K23" s="419"/>
      <c r="L23" s="448"/>
      <c r="M23" s="420"/>
      <c r="N23" s="413"/>
      <c r="O23" s="176"/>
      <c r="P23" s="176"/>
      <c r="Q23" s="176"/>
      <c r="R23" s="176"/>
      <c r="S23" s="176"/>
      <c r="T23" s="176"/>
      <c r="U23" s="176"/>
      <c r="V23" s="176"/>
      <c r="W23" s="176"/>
      <c r="X23" s="420"/>
      <c r="Y23" s="420"/>
      <c r="Z23" s="420"/>
      <c r="AA23" s="420"/>
      <c r="AB23" s="420"/>
      <c r="AC23" s="420"/>
      <c r="AD23" s="420"/>
      <c r="AE23" s="420"/>
      <c r="AF23" s="420"/>
      <c r="AG23" s="420"/>
      <c r="AH23" s="420"/>
      <c r="AJ23" s="420"/>
      <c r="AK23" s="420"/>
      <c r="AL23" s="420"/>
      <c r="AM23" s="420"/>
    </row>
    <row r="24" spans="1:39" s="402" customFormat="1" ht="9" customHeight="1">
      <c r="A24" s="404"/>
      <c r="B24" s="457"/>
      <c r="C24" s="445"/>
      <c r="D24" s="445"/>
      <c r="E24" s="446"/>
      <c r="F24" s="445"/>
      <c r="G24" s="446"/>
      <c r="H24" s="446"/>
      <c r="I24" s="446"/>
      <c r="J24" s="446"/>
      <c r="K24" s="419"/>
      <c r="L24" s="448"/>
      <c r="M24" s="420"/>
      <c r="N24" s="413"/>
      <c r="O24" s="176"/>
      <c r="P24" s="176"/>
      <c r="Q24" s="176"/>
      <c r="R24" s="176"/>
      <c r="S24" s="176"/>
      <c r="T24" s="176"/>
      <c r="U24" s="176"/>
      <c r="V24" s="176"/>
      <c r="W24" s="176"/>
      <c r="X24" s="420"/>
      <c r="Y24" s="420"/>
      <c r="Z24" s="420"/>
      <c r="AA24" s="420"/>
      <c r="AB24" s="420"/>
      <c r="AC24" s="420"/>
      <c r="AD24" s="420"/>
      <c r="AE24" s="420"/>
      <c r="AF24" s="420"/>
      <c r="AG24" s="420"/>
      <c r="AH24" s="420"/>
      <c r="AJ24" s="420"/>
      <c r="AK24" s="420"/>
      <c r="AL24" s="420"/>
      <c r="AM24" s="420"/>
    </row>
    <row r="25" spans="1:39" s="402" customFormat="1" ht="9" customHeight="1">
      <c r="A25" s="404"/>
      <c r="B25" s="456">
        <v>2005</v>
      </c>
      <c r="C25" s="445">
        <v>10690.786</v>
      </c>
      <c r="D25" s="445">
        <v>2134.1799999999998</v>
      </c>
      <c r="E25" s="446">
        <v>31.012</v>
      </c>
      <c r="F25" s="445">
        <v>146.465</v>
      </c>
      <c r="G25" s="446">
        <v>64.519000000000005</v>
      </c>
      <c r="H25" s="446">
        <v>696.06100000000004</v>
      </c>
      <c r="I25" s="446">
        <v>158.23599999999999</v>
      </c>
      <c r="J25" s="446">
        <v>265.84399999999999</v>
      </c>
      <c r="K25" s="419"/>
      <c r="L25" s="448"/>
      <c r="M25" s="420"/>
      <c r="N25" s="413"/>
      <c r="O25" s="176"/>
      <c r="P25" s="176"/>
      <c r="Q25" s="176"/>
      <c r="R25" s="176"/>
      <c r="S25" s="176"/>
      <c r="T25" s="176"/>
      <c r="U25" s="176"/>
      <c r="V25" s="176"/>
      <c r="W25" s="176"/>
      <c r="X25" s="420"/>
      <c r="Y25" s="420"/>
      <c r="Z25" s="420"/>
      <c r="AA25" s="420"/>
      <c r="AB25" s="420"/>
      <c r="AC25" s="420"/>
      <c r="AD25" s="420"/>
      <c r="AE25" s="420"/>
      <c r="AF25" s="420"/>
      <c r="AG25" s="420"/>
      <c r="AH25" s="420"/>
      <c r="AJ25" s="420"/>
      <c r="AK25" s="420"/>
      <c r="AL25" s="420"/>
      <c r="AM25" s="420"/>
    </row>
    <row r="26" spans="1:39" s="402" customFormat="1" ht="9" customHeight="1">
      <c r="A26" s="404"/>
      <c r="B26" s="456">
        <v>2006</v>
      </c>
      <c r="C26" s="445">
        <v>9688.866</v>
      </c>
      <c r="D26" s="445">
        <v>1586.942</v>
      </c>
      <c r="E26" s="446">
        <v>53.634</v>
      </c>
      <c r="F26" s="445">
        <v>158.87899999999999</v>
      </c>
      <c r="G26" s="446">
        <v>58.174999999999997</v>
      </c>
      <c r="H26" s="446">
        <v>834.98099999999999</v>
      </c>
      <c r="I26" s="446">
        <v>62.435000000000002</v>
      </c>
      <c r="J26" s="446">
        <v>265.68</v>
      </c>
      <c r="K26" s="419"/>
      <c r="L26" s="448"/>
      <c r="M26" s="420"/>
      <c r="N26" s="413"/>
      <c r="O26" s="176"/>
      <c r="P26" s="176"/>
      <c r="Q26" s="176"/>
      <c r="R26" s="176"/>
      <c r="S26" s="176"/>
      <c r="T26" s="176"/>
      <c r="U26" s="176"/>
      <c r="V26" s="176"/>
      <c r="W26" s="176"/>
      <c r="X26" s="420"/>
      <c r="Y26" s="420"/>
      <c r="Z26" s="420"/>
      <c r="AA26" s="420"/>
      <c r="AB26" s="420"/>
      <c r="AC26" s="420"/>
      <c r="AD26" s="420"/>
      <c r="AE26" s="420"/>
      <c r="AF26" s="420"/>
      <c r="AG26" s="420"/>
      <c r="AH26" s="420"/>
      <c r="AJ26" s="420"/>
      <c r="AK26" s="420"/>
      <c r="AL26" s="420"/>
      <c r="AM26" s="420"/>
    </row>
    <row r="27" spans="1:39" s="402" customFormat="1" ht="9" customHeight="1">
      <c r="A27" s="404"/>
      <c r="B27" s="456">
        <v>2007</v>
      </c>
      <c r="C27" s="445">
        <v>13249.542999999998</v>
      </c>
      <c r="D27" s="445">
        <v>2021.596</v>
      </c>
      <c r="E27" s="446">
        <v>50.521000000000001</v>
      </c>
      <c r="F27" s="445">
        <v>151.80099999999999</v>
      </c>
      <c r="G27" s="446">
        <v>45.386000000000003</v>
      </c>
      <c r="H27" s="446">
        <v>854.71</v>
      </c>
      <c r="I27" s="446">
        <v>70.168000000000006</v>
      </c>
      <c r="J27" s="446">
        <v>320.09699999999998</v>
      </c>
      <c r="K27" s="419"/>
      <c r="L27" s="448"/>
      <c r="M27" s="420"/>
      <c r="N27" s="413"/>
      <c r="O27" s="176"/>
      <c r="P27" s="176"/>
      <c r="Q27" s="176"/>
      <c r="R27" s="176"/>
      <c r="S27" s="176"/>
      <c r="T27" s="176"/>
      <c r="U27" s="176"/>
      <c r="V27" s="176"/>
      <c r="W27" s="176"/>
      <c r="X27" s="420"/>
      <c r="Y27" s="420"/>
      <c r="Z27" s="420"/>
      <c r="AA27" s="420"/>
      <c r="AB27" s="420"/>
      <c r="AC27" s="420"/>
      <c r="AD27" s="420"/>
      <c r="AE27" s="420"/>
      <c r="AF27" s="420"/>
      <c r="AG27" s="420"/>
      <c r="AH27" s="420"/>
      <c r="AJ27" s="420"/>
      <c r="AK27" s="420"/>
      <c r="AL27" s="420"/>
      <c r="AM27" s="420"/>
    </row>
    <row r="28" spans="1:39" s="402" customFormat="1" ht="9" customHeight="1">
      <c r="A28" s="404"/>
      <c r="B28" s="456">
        <v>2008</v>
      </c>
      <c r="C28" s="445">
        <v>14730.913</v>
      </c>
      <c r="D28" s="445">
        <v>2165.3200000000002</v>
      </c>
      <c r="E28" s="446">
        <v>41.886000000000003</v>
      </c>
      <c r="F28" s="445">
        <v>121.61199999999999</v>
      </c>
      <c r="G28" s="446">
        <v>38.158999999999999</v>
      </c>
      <c r="H28" s="446">
        <v>1020.013</v>
      </c>
      <c r="I28" s="446">
        <v>266.108</v>
      </c>
      <c r="J28" s="446">
        <v>627.31299999999999</v>
      </c>
      <c r="K28" s="419"/>
      <c r="L28" s="448"/>
      <c r="M28" s="420"/>
      <c r="N28" s="413"/>
      <c r="O28" s="176"/>
      <c r="P28" s="176"/>
      <c r="Q28" s="176"/>
      <c r="R28" s="176"/>
      <c r="S28" s="176"/>
      <c r="T28" s="176"/>
      <c r="U28" s="176"/>
      <c r="V28" s="176"/>
      <c r="W28" s="176"/>
      <c r="X28" s="420"/>
      <c r="Y28" s="420"/>
      <c r="Z28" s="420"/>
      <c r="AA28" s="420"/>
      <c r="AB28" s="420"/>
      <c r="AC28" s="420"/>
      <c r="AD28" s="420"/>
      <c r="AE28" s="420"/>
      <c r="AF28" s="420"/>
      <c r="AG28" s="420"/>
      <c r="AH28" s="420"/>
      <c r="AJ28" s="420"/>
      <c r="AK28" s="420"/>
      <c r="AL28" s="420"/>
      <c r="AM28" s="420"/>
    </row>
    <row r="29" spans="1:39" s="402" customFormat="1" ht="9" customHeight="1">
      <c r="A29" s="404"/>
      <c r="B29" s="456">
        <v>2009</v>
      </c>
      <c r="C29" s="445">
        <v>12042.714</v>
      </c>
      <c r="D29" s="445">
        <v>2343.6770000000001</v>
      </c>
      <c r="E29" s="446">
        <v>31.754999999999999</v>
      </c>
      <c r="F29" s="445">
        <v>88.036000000000001</v>
      </c>
      <c r="G29" s="446">
        <v>12.273</v>
      </c>
      <c r="H29" s="446">
        <v>937.93</v>
      </c>
      <c r="I29" s="446">
        <v>115.336</v>
      </c>
      <c r="J29" s="446">
        <v>394.39800000000002</v>
      </c>
      <c r="K29" s="419"/>
      <c r="L29" s="448"/>
      <c r="M29" s="420"/>
      <c r="N29" s="413"/>
      <c r="O29" s="176"/>
      <c r="P29" s="176"/>
      <c r="Q29" s="176"/>
      <c r="R29" s="176"/>
      <c r="S29" s="176"/>
      <c r="T29" s="176"/>
      <c r="U29" s="176"/>
      <c r="V29" s="176"/>
      <c r="W29" s="176"/>
      <c r="X29" s="420"/>
      <c r="Y29" s="420"/>
      <c r="Z29" s="420"/>
      <c r="AA29" s="420"/>
      <c r="AB29" s="420"/>
      <c r="AC29" s="420"/>
      <c r="AD29" s="420"/>
      <c r="AE29" s="420"/>
      <c r="AF29" s="420"/>
      <c r="AG29" s="420"/>
      <c r="AH29" s="420"/>
      <c r="AJ29" s="420"/>
      <c r="AK29" s="420"/>
      <c r="AL29" s="420"/>
      <c r="AM29" s="420"/>
    </row>
    <row r="30" spans="1:39" s="402" customFormat="1" ht="9" customHeight="1">
      <c r="A30" s="404"/>
      <c r="B30" s="457"/>
      <c r="C30" s="445"/>
      <c r="D30" s="445"/>
      <c r="E30" s="446"/>
      <c r="F30" s="445"/>
      <c r="G30" s="446"/>
      <c r="H30" s="446"/>
      <c r="I30" s="446"/>
      <c r="J30" s="446"/>
      <c r="K30" s="419"/>
      <c r="L30" s="448"/>
      <c r="M30" s="420"/>
      <c r="N30" s="413"/>
      <c r="O30" s="176"/>
      <c r="P30" s="176"/>
      <c r="Q30" s="176"/>
      <c r="R30" s="176"/>
      <c r="S30" s="176"/>
      <c r="T30" s="176"/>
      <c r="U30" s="176"/>
      <c r="V30" s="176"/>
      <c r="W30" s="176"/>
      <c r="X30" s="420"/>
      <c r="Y30" s="420"/>
      <c r="Z30" s="420"/>
      <c r="AA30" s="420"/>
      <c r="AB30" s="420"/>
      <c r="AC30" s="420"/>
      <c r="AD30" s="420"/>
      <c r="AE30" s="420"/>
      <c r="AF30" s="420"/>
      <c r="AG30" s="420"/>
      <c r="AH30" s="420"/>
      <c r="AJ30" s="420"/>
      <c r="AK30" s="420"/>
      <c r="AL30" s="420"/>
      <c r="AM30" s="420"/>
    </row>
    <row r="31" spans="1:39" s="402" customFormat="1" ht="9" customHeight="1">
      <c r="A31" s="404"/>
      <c r="B31" s="456">
        <v>2010</v>
      </c>
      <c r="C31" s="445">
        <v>12506.626</v>
      </c>
      <c r="D31" s="445">
        <v>2284.982</v>
      </c>
      <c r="E31" s="446">
        <v>34.122999999999998</v>
      </c>
      <c r="F31" s="445">
        <v>94.057000000000002</v>
      </c>
      <c r="G31" s="446">
        <v>7.399</v>
      </c>
      <c r="H31" s="446">
        <v>803.66899999999998</v>
      </c>
      <c r="I31" s="446">
        <v>133.71100000000001</v>
      </c>
      <c r="J31" s="446">
        <v>388.49</v>
      </c>
      <c r="K31" s="419"/>
      <c r="L31" s="211"/>
      <c r="M31" s="211"/>
      <c r="N31" s="211"/>
      <c r="P31" s="176"/>
      <c r="Q31" s="176"/>
      <c r="R31" s="176"/>
      <c r="S31" s="176"/>
      <c r="T31" s="176"/>
      <c r="U31" s="176"/>
      <c r="V31" s="176"/>
      <c r="W31" s="176"/>
      <c r="X31" s="420"/>
      <c r="Y31" s="420"/>
      <c r="Z31" s="420"/>
      <c r="AA31" s="420"/>
      <c r="AB31" s="420"/>
      <c r="AC31" s="420"/>
      <c r="AD31" s="420"/>
      <c r="AE31" s="420"/>
      <c r="AF31" s="420"/>
      <c r="AG31" s="420"/>
      <c r="AH31" s="420"/>
      <c r="AJ31" s="420"/>
      <c r="AK31" s="420"/>
      <c r="AL31" s="420"/>
      <c r="AM31" s="420"/>
    </row>
    <row r="32" spans="1:39" s="402" customFormat="1" ht="9" customHeight="1">
      <c r="A32" s="404"/>
      <c r="B32" s="456">
        <v>2011</v>
      </c>
      <c r="C32" s="445">
        <v>12655.495999999999</v>
      </c>
      <c r="D32" s="445">
        <v>2245.645</v>
      </c>
      <c r="E32" s="446">
        <v>31.388999999999999</v>
      </c>
      <c r="F32" s="445">
        <v>77.704999999999998</v>
      </c>
      <c r="G32" s="446">
        <v>20.129000000000001</v>
      </c>
      <c r="H32" s="446">
        <v>900.92100000000005</v>
      </c>
      <c r="I32" s="446">
        <v>112.29</v>
      </c>
      <c r="J32" s="446">
        <v>315.22300000000001</v>
      </c>
      <c r="K32" s="419"/>
      <c r="L32" s="211"/>
      <c r="M32" s="211"/>
      <c r="N32" s="211"/>
      <c r="O32" s="176"/>
      <c r="P32" s="458"/>
      <c r="Q32" s="176"/>
      <c r="R32" s="176"/>
      <c r="S32" s="176"/>
      <c r="T32" s="176"/>
      <c r="U32" s="176"/>
      <c r="V32" s="176"/>
      <c r="W32" s="176"/>
      <c r="X32" s="420"/>
      <c r="Y32" s="420"/>
      <c r="Z32" s="420"/>
      <c r="AA32" s="420"/>
      <c r="AB32" s="420"/>
      <c r="AC32" s="420"/>
      <c r="AD32" s="420"/>
      <c r="AE32" s="420"/>
      <c r="AF32" s="420"/>
      <c r="AG32" s="420"/>
      <c r="AH32" s="420"/>
      <c r="AJ32" s="420"/>
      <c r="AK32" s="420"/>
      <c r="AL32" s="420"/>
      <c r="AM32" s="420"/>
    </row>
    <row r="33" spans="1:39" s="402" customFormat="1" ht="9" customHeight="1">
      <c r="A33" s="404"/>
      <c r="B33" s="456" t="s">
        <v>43</v>
      </c>
      <c r="C33" s="445">
        <v>13552.321</v>
      </c>
      <c r="D33" s="445">
        <v>2522.8760000000002</v>
      </c>
      <c r="E33" s="446">
        <v>35.396999999999998</v>
      </c>
      <c r="F33" s="445">
        <v>59.475999999999999</v>
      </c>
      <c r="G33" s="446">
        <v>26.134</v>
      </c>
      <c r="H33" s="446">
        <v>917.73900000000003</v>
      </c>
      <c r="I33" s="446">
        <v>138.68299999999999</v>
      </c>
      <c r="J33" s="446">
        <v>246.501</v>
      </c>
      <c r="K33" s="419"/>
      <c r="L33" s="211"/>
      <c r="M33" s="211"/>
      <c r="N33" s="211"/>
      <c r="O33" s="176"/>
      <c r="P33" s="458"/>
      <c r="Q33" s="176"/>
      <c r="R33" s="176"/>
      <c r="S33" s="176"/>
      <c r="T33" s="176"/>
      <c r="U33" s="176"/>
      <c r="V33" s="176"/>
      <c r="W33" s="176"/>
      <c r="X33" s="420"/>
      <c r="Y33" s="420"/>
      <c r="Z33" s="420"/>
      <c r="AA33" s="420"/>
      <c r="AB33" s="420"/>
      <c r="AC33" s="420"/>
      <c r="AD33" s="420"/>
      <c r="AE33" s="420"/>
      <c r="AF33" s="420"/>
      <c r="AG33" s="420"/>
      <c r="AH33" s="420"/>
      <c r="AJ33" s="420"/>
      <c r="AK33" s="420"/>
      <c r="AL33" s="420"/>
      <c r="AM33" s="420"/>
    </row>
    <row r="34" spans="1:39" s="402" customFormat="1" ht="9" customHeight="1">
      <c r="A34" s="404"/>
      <c r="B34" s="405"/>
      <c r="C34" s="452"/>
      <c r="D34" s="452"/>
      <c r="E34" s="450"/>
      <c r="F34" s="450"/>
      <c r="G34" s="450"/>
      <c r="H34" s="450"/>
      <c r="I34" s="450"/>
      <c r="K34" s="419"/>
      <c r="L34" s="420"/>
      <c r="M34" s="420"/>
      <c r="N34" s="413"/>
      <c r="O34" s="176"/>
      <c r="P34" s="176"/>
      <c r="Q34" s="176"/>
      <c r="R34" s="176"/>
      <c r="S34" s="176"/>
      <c r="T34" s="176"/>
      <c r="U34" s="176"/>
      <c r="V34" s="176"/>
      <c r="W34" s="176"/>
      <c r="X34" s="420"/>
      <c r="Y34" s="420"/>
      <c r="Z34" s="420"/>
      <c r="AA34" s="420"/>
      <c r="AB34" s="420"/>
      <c r="AC34" s="420"/>
      <c r="AD34" s="420"/>
      <c r="AE34" s="420"/>
      <c r="AF34" s="420"/>
      <c r="AG34" s="420"/>
      <c r="AH34" s="420"/>
      <c r="AJ34" s="420"/>
      <c r="AK34" s="420"/>
      <c r="AL34" s="420"/>
      <c r="AM34" s="420"/>
    </row>
    <row r="35" spans="1:39" s="402" customFormat="1" ht="9" customHeight="1">
      <c r="A35" s="404"/>
      <c r="B35" s="405"/>
      <c r="C35" s="452"/>
      <c r="D35" s="452"/>
      <c r="E35" s="450"/>
      <c r="F35" s="450"/>
      <c r="G35" s="450"/>
      <c r="H35" s="450"/>
      <c r="I35" s="450"/>
      <c r="K35" s="419"/>
      <c r="L35" s="420"/>
      <c r="M35" s="420"/>
      <c r="N35" s="413"/>
      <c r="O35" s="176"/>
      <c r="P35" s="176"/>
      <c r="Q35" s="176"/>
      <c r="R35" s="176"/>
      <c r="S35" s="176"/>
      <c r="T35" s="176"/>
      <c r="U35" s="176"/>
      <c r="V35" s="176"/>
      <c r="W35" s="176"/>
      <c r="X35" s="420"/>
      <c r="Y35" s="420"/>
      <c r="Z35" s="420"/>
      <c r="AA35" s="420"/>
      <c r="AB35" s="420"/>
      <c r="AC35" s="420"/>
      <c r="AD35" s="420"/>
      <c r="AE35" s="420"/>
      <c r="AF35" s="420"/>
      <c r="AG35" s="420"/>
      <c r="AH35" s="420"/>
      <c r="AJ35" s="420"/>
      <c r="AK35" s="420"/>
      <c r="AL35" s="420"/>
      <c r="AM35" s="420"/>
    </row>
    <row r="36" spans="1:39" s="402" customFormat="1" ht="9" customHeight="1">
      <c r="A36" s="404"/>
      <c r="B36" s="258"/>
      <c r="C36" s="452"/>
      <c r="D36" s="452"/>
      <c r="E36" s="450"/>
      <c r="F36" s="450"/>
      <c r="G36" s="450"/>
      <c r="H36" s="450"/>
      <c r="I36" s="450"/>
      <c r="J36" s="459" t="s">
        <v>92</v>
      </c>
      <c r="K36" s="411"/>
      <c r="L36" s="412"/>
      <c r="M36" s="412"/>
      <c r="N36" s="413"/>
      <c r="O36" s="176"/>
      <c r="P36" s="176"/>
      <c r="Q36" s="176"/>
      <c r="R36" s="176"/>
      <c r="S36" s="176"/>
      <c r="T36" s="176"/>
      <c r="U36" s="176"/>
      <c r="V36" s="176"/>
      <c r="W36" s="176"/>
      <c r="X36" s="450"/>
      <c r="Y36" s="450"/>
      <c r="Z36" s="450"/>
      <c r="AA36" s="450"/>
      <c r="AB36" s="450"/>
      <c r="AC36" s="450"/>
      <c r="AD36" s="450"/>
      <c r="AE36" s="450"/>
      <c r="AF36" s="450"/>
      <c r="AG36" s="450"/>
      <c r="AH36" s="450"/>
      <c r="AI36" s="450"/>
      <c r="AJ36" s="450"/>
      <c r="AK36" s="450"/>
      <c r="AL36" s="450"/>
      <c r="AM36" s="450"/>
    </row>
    <row r="37" spans="1:39" s="402" customFormat="1" ht="9" customHeight="1">
      <c r="A37" s="404"/>
      <c r="B37" s="421"/>
      <c r="C37" s="452"/>
      <c r="D37" s="452"/>
      <c r="E37" s="450"/>
      <c r="F37" s="450"/>
      <c r="G37" s="450"/>
      <c r="H37" s="450"/>
      <c r="I37" s="450"/>
      <c r="J37" s="151" t="s">
        <v>44</v>
      </c>
      <c r="K37" s="194"/>
      <c r="L37" s="195"/>
      <c r="M37" s="195"/>
      <c r="N37" s="413"/>
      <c r="O37" s="176"/>
      <c r="P37" s="176"/>
      <c r="Q37" s="176"/>
      <c r="R37" s="176"/>
      <c r="S37" s="176"/>
      <c r="T37" s="176"/>
      <c r="U37" s="176"/>
      <c r="V37" s="176"/>
      <c r="W37" s="176"/>
      <c r="X37" s="450"/>
      <c r="Y37" s="450"/>
      <c r="Z37" s="450"/>
      <c r="AA37" s="450"/>
      <c r="AB37" s="450"/>
      <c r="AC37" s="450"/>
      <c r="AD37" s="450"/>
      <c r="AE37" s="450"/>
      <c r="AF37" s="450"/>
      <c r="AG37" s="450"/>
      <c r="AH37" s="450"/>
      <c r="AI37" s="450"/>
      <c r="AJ37" s="450"/>
      <c r="AK37" s="450"/>
      <c r="AL37" s="450"/>
      <c r="AM37" s="450"/>
    </row>
    <row r="38" spans="1:39" s="402" customFormat="1" ht="3" customHeight="1">
      <c r="A38" s="404"/>
      <c r="B38" s="425"/>
      <c r="C38" s="460"/>
      <c r="D38" s="460"/>
      <c r="E38" s="460"/>
      <c r="F38" s="460"/>
      <c r="G38" s="460"/>
      <c r="H38" s="460"/>
      <c r="I38" s="460"/>
      <c r="J38" s="460"/>
      <c r="K38" s="419"/>
      <c r="L38" s="450"/>
      <c r="M38" s="450"/>
      <c r="N38" s="413"/>
      <c r="O38" s="176"/>
      <c r="P38" s="176"/>
      <c r="Q38" s="176"/>
      <c r="R38" s="176"/>
      <c r="S38" s="176"/>
      <c r="T38" s="176"/>
      <c r="U38" s="176"/>
      <c r="V38" s="176"/>
      <c r="W38" s="176"/>
      <c r="X38" s="450"/>
      <c r="Y38" s="450"/>
      <c r="Z38" s="450"/>
      <c r="AA38" s="450"/>
      <c r="AB38" s="450"/>
      <c r="AC38" s="450"/>
      <c r="AD38" s="450"/>
      <c r="AE38" s="450"/>
      <c r="AF38" s="450"/>
      <c r="AG38" s="450"/>
      <c r="AH38" s="450"/>
      <c r="AI38" s="450"/>
      <c r="AJ38" s="450"/>
      <c r="AK38" s="450"/>
      <c r="AL38" s="450"/>
      <c r="AM38" s="450"/>
    </row>
    <row r="39" spans="1:39" s="402" customFormat="1" ht="3" customHeight="1">
      <c r="A39" s="404"/>
      <c r="B39" s="430"/>
      <c r="C39" s="461"/>
      <c r="D39" s="461"/>
      <c r="E39" s="461"/>
      <c r="F39" s="461"/>
      <c r="G39" s="461"/>
      <c r="H39" s="461"/>
      <c r="I39" s="461"/>
      <c r="J39" s="461"/>
      <c r="K39" s="419"/>
      <c r="L39" s="420"/>
      <c r="M39" s="420"/>
      <c r="N39" s="413"/>
      <c r="O39" s="176"/>
      <c r="P39" s="176"/>
      <c r="Q39" s="176"/>
      <c r="R39" s="176"/>
      <c r="S39" s="176"/>
      <c r="T39" s="176"/>
      <c r="U39" s="176"/>
      <c r="V39" s="176"/>
      <c r="W39" s="176"/>
      <c r="X39" s="450"/>
      <c r="Y39" s="450"/>
      <c r="Z39" s="450"/>
      <c r="AA39" s="450"/>
      <c r="AB39" s="450"/>
      <c r="AC39" s="450"/>
      <c r="AD39" s="450"/>
      <c r="AE39" s="450"/>
      <c r="AF39" s="450"/>
      <c r="AG39" s="450"/>
      <c r="AH39" s="450"/>
      <c r="AI39" s="450"/>
      <c r="AJ39" s="450"/>
      <c r="AK39" s="450"/>
      <c r="AL39" s="450"/>
      <c r="AM39" s="450"/>
    </row>
    <row r="40" spans="1:39" s="402" customFormat="1" ht="8.4499999999999993" customHeight="1">
      <c r="A40" s="404"/>
      <c r="B40" s="435" t="s">
        <v>33</v>
      </c>
      <c r="C40" s="436" t="s">
        <v>74</v>
      </c>
      <c r="D40" s="436" t="s">
        <v>75</v>
      </c>
      <c r="E40" s="436" t="s">
        <v>47</v>
      </c>
      <c r="F40" s="436" t="s">
        <v>48</v>
      </c>
      <c r="G40" s="436" t="s">
        <v>49</v>
      </c>
      <c r="H40" s="436" t="s">
        <v>50</v>
      </c>
      <c r="I40" s="436" t="s">
        <v>51</v>
      </c>
      <c r="J40" s="436" t="s">
        <v>52</v>
      </c>
      <c r="K40" s="437"/>
      <c r="L40" s="438"/>
      <c r="M40" s="438"/>
      <c r="N40" s="413"/>
      <c r="O40" s="176"/>
      <c r="P40" s="176"/>
      <c r="Q40" s="176"/>
      <c r="R40" s="176"/>
      <c r="S40" s="176"/>
      <c r="T40" s="176"/>
      <c r="U40" s="176"/>
      <c r="V40" s="176"/>
      <c r="W40" s="176"/>
      <c r="X40" s="450"/>
      <c r="Y40" s="450"/>
      <c r="Z40" s="450"/>
      <c r="AA40" s="450"/>
      <c r="AB40" s="450"/>
      <c r="AC40" s="450"/>
      <c r="AD40" s="450"/>
      <c r="AE40" s="450"/>
      <c r="AF40" s="450"/>
      <c r="AG40" s="450"/>
      <c r="AH40" s="450"/>
      <c r="AI40" s="450"/>
      <c r="AJ40" s="450"/>
      <c r="AK40" s="450"/>
      <c r="AL40" s="450"/>
      <c r="AM40" s="450"/>
    </row>
    <row r="41" spans="1:39" s="402" customFormat="1" ht="8.4499999999999993" customHeight="1">
      <c r="A41" s="404"/>
      <c r="B41" s="439"/>
      <c r="C41" s="436"/>
      <c r="D41" s="436"/>
      <c r="E41" s="436"/>
      <c r="F41" s="436"/>
      <c r="G41" s="436"/>
      <c r="H41" s="436"/>
      <c r="I41" s="436"/>
      <c r="J41" s="436"/>
      <c r="K41" s="437"/>
      <c r="L41" s="438"/>
      <c r="M41" s="438"/>
      <c r="N41" s="413"/>
      <c r="O41" s="176"/>
      <c r="P41" s="176"/>
      <c r="Q41" s="176"/>
      <c r="R41" s="176"/>
      <c r="S41" s="176"/>
      <c r="T41" s="176"/>
      <c r="U41" s="176"/>
      <c r="V41" s="176"/>
      <c r="W41" s="176"/>
      <c r="X41" s="450"/>
      <c r="Y41" s="450"/>
      <c r="Z41" s="450"/>
      <c r="AA41" s="450"/>
      <c r="AB41" s="450"/>
      <c r="AC41" s="450"/>
      <c r="AD41" s="450"/>
      <c r="AE41" s="450"/>
      <c r="AF41" s="450"/>
      <c r="AG41" s="450"/>
      <c r="AH41" s="450"/>
      <c r="AI41" s="450"/>
      <c r="AJ41" s="450"/>
      <c r="AK41" s="450"/>
      <c r="AL41" s="450"/>
      <c r="AM41" s="450"/>
    </row>
    <row r="42" spans="1:39" s="402" customFormat="1" ht="8.4499999999999993" customHeight="1">
      <c r="A42" s="404"/>
      <c r="B42" s="439"/>
      <c r="C42" s="436"/>
      <c r="D42" s="436"/>
      <c r="E42" s="436"/>
      <c r="F42" s="436"/>
      <c r="G42" s="436"/>
      <c r="H42" s="436"/>
      <c r="I42" s="436"/>
      <c r="J42" s="436"/>
      <c r="K42" s="437"/>
      <c r="L42" s="438"/>
      <c r="M42" s="438"/>
      <c r="N42" s="413"/>
      <c r="O42" s="176"/>
      <c r="P42" s="176"/>
      <c r="Q42" s="176"/>
      <c r="R42" s="176"/>
      <c r="S42" s="176"/>
      <c r="T42" s="176"/>
      <c r="U42" s="176"/>
      <c r="V42" s="176"/>
      <c r="W42" s="176"/>
      <c r="X42" s="450"/>
      <c r="Y42" s="450"/>
      <c r="Z42" s="450"/>
      <c r="AA42" s="450"/>
      <c r="AB42" s="450"/>
      <c r="AC42" s="450"/>
      <c r="AD42" s="450"/>
      <c r="AE42" s="450"/>
      <c r="AF42" s="450"/>
      <c r="AG42" s="450"/>
      <c r="AH42" s="450"/>
      <c r="AI42" s="450"/>
      <c r="AJ42" s="450"/>
      <c r="AK42" s="450"/>
      <c r="AL42" s="450"/>
      <c r="AM42" s="450"/>
    </row>
    <row r="43" spans="1:39" s="402" customFormat="1" ht="3" customHeight="1">
      <c r="A43" s="404"/>
      <c r="B43" s="425"/>
      <c r="C43" s="425"/>
      <c r="D43" s="425"/>
      <c r="E43" s="462"/>
      <c r="F43" s="462"/>
      <c r="G43" s="462"/>
      <c r="H43" s="463"/>
      <c r="I43" s="463"/>
      <c r="J43" s="463"/>
      <c r="K43" s="442"/>
      <c r="L43" s="429"/>
      <c r="M43" s="429"/>
      <c r="N43" s="413"/>
      <c r="O43" s="176"/>
      <c r="P43" s="176"/>
      <c r="Q43" s="176"/>
      <c r="R43" s="176"/>
      <c r="S43" s="176"/>
      <c r="T43" s="176"/>
      <c r="U43" s="176"/>
      <c r="V43" s="176"/>
      <c r="W43" s="176"/>
      <c r="X43" s="450"/>
      <c r="Y43" s="450"/>
      <c r="Z43" s="450"/>
      <c r="AA43" s="450"/>
      <c r="AB43" s="450"/>
      <c r="AC43" s="450"/>
      <c r="AD43" s="450"/>
      <c r="AE43" s="450"/>
      <c r="AF43" s="450"/>
      <c r="AG43" s="450"/>
      <c r="AH43" s="450"/>
      <c r="AI43" s="450"/>
      <c r="AJ43" s="450"/>
      <c r="AK43" s="450"/>
      <c r="AL43" s="450"/>
      <c r="AM43" s="450"/>
    </row>
    <row r="44" spans="1:39" s="402" customFormat="1" ht="3" customHeight="1">
      <c r="A44" s="404"/>
      <c r="B44" s="430"/>
      <c r="C44" s="429"/>
      <c r="D44" s="429"/>
      <c r="E44" s="429"/>
      <c r="F44" s="429"/>
      <c r="G44" s="429"/>
      <c r="H44" s="464"/>
      <c r="I44" s="464"/>
      <c r="J44" s="464"/>
      <c r="K44" s="442"/>
      <c r="L44" s="443"/>
      <c r="M44" s="443"/>
      <c r="N44" s="413"/>
      <c r="O44" s="176"/>
      <c r="P44" s="176"/>
      <c r="Q44" s="176"/>
      <c r="R44" s="176"/>
      <c r="S44" s="176"/>
      <c r="T44" s="176"/>
      <c r="U44" s="176"/>
      <c r="V44" s="176"/>
      <c r="W44" s="176"/>
      <c r="X44" s="450"/>
      <c r="Y44" s="450"/>
      <c r="Z44" s="450"/>
      <c r="AA44" s="450"/>
      <c r="AB44" s="450"/>
      <c r="AC44" s="450"/>
      <c r="AD44" s="450"/>
      <c r="AE44" s="450"/>
      <c r="AF44" s="450"/>
      <c r="AG44" s="450"/>
      <c r="AH44" s="450"/>
      <c r="AI44" s="450"/>
      <c r="AJ44" s="450"/>
      <c r="AK44" s="450"/>
      <c r="AL44" s="450"/>
      <c r="AM44" s="450"/>
    </row>
    <row r="45" spans="1:39" s="402" customFormat="1" ht="9" customHeight="1">
      <c r="A45" s="404"/>
      <c r="B45" s="444" t="s">
        <v>81</v>
      </c>
      <c r="C45" s="445">
        <v>50.3</v>
      </c>
      <c r="D45" s="445">
        <v>59.6</v>
      </c>
      <c r="E45" s="445">
        <v>159.30000000000001</v>
      </c>
      <c r="F45" s="445">
        <v>361.5</v>
      </c>
      <c r="G45" s="445">
        <v>32.4</v>
      </c>
      <c r="H45" s="445">
        <v>1685.8</v>
      </c>
      <c r="I45" s="445">
        <v>134.80000000000001</v>
      </c>
      <c r="J45" s="445">
        <v>142.47</v>
      </c>
      <c r="K45" s="447"/>
      <c r="L45" s="448"/>
      <c r="M45" s="448"/>
      <c r="N45" s="413"/>
      <c r="O45" s="176"/>
      <c r="P45" s="176"/>
      <c r="Q45" s="176"/>
      <c r="R45" s="176"/>
      <c r="S45" s="176"/>
      <c r="T45" s="176"/>
      <c r="U45" s="176"/>
      <c r="V45" s="176"/>
      <c r="W45" s="176"/>
      <c r="X45" s="450"/>
      <c r="Y45" s="450"/>
      <c r="Z45" s="450"/>
      <c r="AA45" s="450"/>
      <c r="AB45" s="450"/>
      <c r="AC45" s="450"/>
      <c r="AD45" s="450"/>
      <c r="AE45" s="450"/>
      <c r="AF45" s="450"/>
      <c r="AG45" s="450"/>
      <c r="AH45" s="450"/>
      <c r="AI45" s="450"/>
      <c r="AJ45" s="450"/>
      <c r="AK45" s="450"/>
      <c r="AL45" s="450"/>
      <c r="AM45" s="450"/>
    </row>
    <row r="46" spans="1:39" s="402" customFormat="1" ht="9" customHeight="1">
      <c r="A46" s="404"/>
      <c r="B46" s="444" t="s">
        <v>82</v>
      </c>
      <c r="C46" s="445">
        <v>51.9</v>
      </c>
      <c r="D46" s="445">
        <v>75.944999999999993</v>
      </c>
      <c r="E46" s="445">
        <v>194.88399999999999</v>
      </c>
      <c r="F46" s="445">
        <v>489.548</v>
      </c>
      <c r="G46" s="445">
        <v>50.6</v>
      </c>
      <c r="H46" s="445">
        <v>1642.5</v>
      </c>
      <c r="I46" s="445">
        <v>145.4</v>
      </c>
      <c r="J46" s="445">
        <v>172.9</v>
      </c>
      <c r="K46" s="447"/>
      <c r="L46" s="448"/>
      <c r="M46" s="448"/>
      <c r="N46" s="413"/>
      <c r="O46" s="176"/>
      <c r="P46" s="176"/>
      <c r="Q46" s="176"/>
      <c r="R46" s="176"/>
      <c r="S46" s="176"/>
      <c r="T46" s="176"/>
      <c r="U46" s="176"/>
      <c r="V46" s="176"/>
      <c r="W46" s="176"/>
      <c r="X46" s="450"/>
      <c r="Y46" s="450"/>
      <c r="Z46" s="450"/>
      <c r="AA46" s="450"/>
      <c r="AB46" s="450"/>
      <c r="AC46" s="450"/>
      <c r="AD46" s="450"/>
      <c r="AE46" s="450"/>
      <c r="AF46" s="450"/>
      <c r="AG46" s="450"/>
      <c r="AH46" s="450"/>
      <c r="AI46" s="450"/>
      <c r="AJ46" s="450"/>
      <c r="AK46" s="450"/>
      <c r="AL46" s="450"/>
      <c r="AM46" s="450"/>
    </row>
    <row r="47" spans="1:39" s="402" customFormat="1" ht="9" customHeight="1">
      <c r="A47" s="404"/>
      <c r="B47" s="444" t="s">
        <v>83</v>
      </c>
      <c r="C47" s="445">
        <v>55.087000000000003</v>
      </c>
      <c r="D47" s="445">
        <v>36.072000000000003</v>
      </c>
      <c r="E47" s="445">
        <v>220.61199999999999</v>
      </c>
      <c r="F47" s="445">
        <v>530.69100000000003</v>
      </c>
      <c r="G47" s="445">
        <v>48.494999999999997</v>
      </c>
      <c r="H47" s="445">
        <v>1740.0440000000001</v>
      </c>
      <c r="I47" s="445">
        <v>172.13</v>
      </c>
      <c r="J47" s="445">
        <v>166.453</v>
      </c>
      <c r="K47" s="447"/>
      <c r="L47" s="448"/>
      <c r="M47" s="448"/>
      <c r="N47" s="413"/>
      <c r="O47" s="176"/>
      <c r="P47" s="176"/>
      <c r="Q47" s="176"/>
      <c r="R47" s="176"/>
      <c r="S47" s="176"/>
      <c r="T47" s="176"/>
      <c r="U47" s="176"/>
      <c r="V47" s="176"/>
      <c r="W47" s="176"/>
      <c r="X47" s="450"/>
      <c r="Y47" s="450"/>
      <c r="Z47" s="450"/>
      <c r="AA47" s="450"/>
      <c r="AB47" s="450"/>
      <c r="AC47" s="450"/>
      <c r="AD47" s="450"/>
      <c r="AE47" s="450"/>
      <c r="AF47" s="450"/>
      <c r="AG47" s="450"/>
      <c r="AH47" s="450"/>
      <c r="AI47" s="450"/>
      <c r="AJ47" s="450"/>
      <c r="AK47" s="450"/>
      <c r="AL47" s="450"/>
      <c r="AM47" s="450"/>
    </row>
    <row r="48" spans="1:39" s="402" customFormat="1" ht="9" customHeight="1">
      <c r="A48" s="404"/>
      <c r="B48" s="444" t="s">
        <v>84</v>
      </c>
      <c r="C48" s="445">
        <v>51.317</v>
      </c>
      <c r="D48" s="445">
        <v>45.192999999999998</v>
      </c>
      <c r="E48" s="445">
        <v>222.72300000000001</v>
      </c>
      <c r="F48" s="445">
        <v>510.21199999999999</v>
      </c>
      <c r="G48" s="445">
        <v>68.504999999999995</v>
      </c>
      <c r="H48" s="445">
        <v>1960.885</v>
      </c>
      <c r="I48" s="445">
        <v>190.65799999999999</v>
      </c>
      <c r="J48" s="445">
        <v>172.61699999999999</v>
      </c>
      <c r="K48" s="447"/>
      <c r="L48" s="448"/>
      <c r="M48" s="448"/>
      <c r="N48" s="413"/>
      <c r="O48" s="176"/>
      <c r="P48" s="176"/>
      <c r="Q48" s="176"/>
      <c r="R48" s="176"/>
      <c r="S48" s="176"/>
      <c r="T48" s="176"/>
      <c r="U48" s="176"/>
      <c r="V48" s="176"/>
      <c r="W48" s="176"/>
      <c r="X48" s="450"/>
      <c r="Y48" s="450"/>
      <c r="Z48" s="450"/>
      <c r="AA48" s="450"/>
      <c r="AB48" s="450"/>
      <c r="AC48" s="450"/>
      <c r="AD48" s="450"/>
      <c r="AE48" s="450"/>
      <c r="AF48" s="450"/>
      <c r="AG48" s="450"/>
      <c r="AH48" s="450"/>
      <c r="AI48" s="450"/>
      <c r="AJ48" s="450"/>
      <c r="AK48" s="450"/>
      <c r="AL48" s="450"/>
      <c r="AM48" s="450"/>
    </row>
    <row r="49" spans="1:39" s="402" customFormat="1" ht="9" customHeight="1">
      <c r="A49" s="404"/>
      <c r="B49" s="455">
        <v>1999</v>
      </c>
      <c r="C49" s="445">
        <v>56</v>
      </c>
      <c r="D49" s="445">
        <v>50.49</v>
      </c>
      <c r="E49" s="445">
        <v>215.17400000000001</v>
      </c>
      <c r="F49" s="445">
        <v>586.32799999999997</v>
      </c>
      <c r="G49" s="445">
        <v>34.991999999999997</v>
      </c>
      <c r="H49" s="445">
        <v>1993.8340000000001</v>
      </c>
      <c r="I49" s="445">
        <v>199.19900000000001</v>
      </c>
      <c r="J49" s="445">
        <v>225.721</v>
      </c>
      <c r="K49" s="447"/>
      <c r="L49" s="448"/>
      <c r="M49" s="448"/>
      <c r="N49" s="413"/>
      <c r="O49" s="176"/>
      <c r="P49" s="176"/>
      <c r="Q49" s="176"/>
      <c r="R49" s="176"/>
      <c r="S49" s="176"/>
      <c r="T49" s="176"/>
      <c r="U49" s="176"/>
      <c r="V49" s="176"/>
      <c r="W49" s="176"/>
      <c r="X49" s="450"/>
      <c r="Y49" s="450"/>
      <c r="Z49" s="450"/>
      <c r="AA49" s="450"/>
      <c r="AB49" s="450"/>
      <c r="AC49" s="450"/>
      <c r="AD49" s="450"/>
      <c r="AE49" s="450"/>
      <c r="AF49" s="450"/>
      <c r="AG49" s="450"/>
      <c r="AH49" s="450"/>
      <c r="AI49" s="450"/>
      <c r="AJ49" s="450"/>
      <c r="AK49" s="450"/>
      <c r="AL49" s="450"/>
      <c r="AM49" s="450"/>
    </row>
    <row r="50" spans="1:39" s="402" customFormat="1" ht="9" customHeight="1">
      <c r="A50" s="404"/>
      <c r="B50" s="455"/>
      <c r="C50" s="445"/>
      <c r="D50" s="445"/>
      <c r="E50" s="445"/>
      <c r="F50" s="445"/>
      <c r="G50" s="445"/>
      <c r="H50" s="445"/>
      <c r="I50" s="445"/>
      <c r="J50" s="445"/>
      <c r="K50" s="447"/>
      <c r="L50" s="448"/>
      <c r="M50" s="448"/>
      <c r="N50" s="413"/>
      <c r="O50" s="176"/>
      <c r="P50" s="176"/>
      <c r="Q50" s="176"/>
      <c r="R50" s="176"/>
      <c r="S50" s="176"/>
      <c r="T50" s="176"/>
      <c r="U50" s="176"/>
      <c r="V50" s="176"/>
      <c r="W50" s="176"/>
      <c r="X50" s="450"/>
      <c r="Y50" s="450"/>
      <c r="Z50" s="450"/>
      <c r="AA50" s="450"/>
      <c r="AB50" s="450"/>
      <c r="AC50" s="450"/>
      <c r="AD50" s="450"/>
      <c r="AE50" s="450"/>
      <c r="AF50" s="450"/>
      <c r="AG50" s="450"/>
      <c r="AH50" s="450"/>
      <c r="AI50" s="450"/>
      <c r="AJ50" s="450"/>
      <c r="AK50" s="450"/>
      <c r="AL50" s="450"/>
      <c r="AM50" s="450"/>
    </row>
    <row r="51" spans="1:39" s="402" customFormat="1" ht="9" customHeight="1">
      <c r="A51" s="404"/>
      <c r="B51" s="455">
        <v>2000</v>
      </c>
      <c r="C51" s="445">
        <v>57.5</v>
      </c>
      <c r="D51" s="445">
        <v>43.103999999999999</v>
      </c>
      <c r="E51" s="445">
        <v>190.9</v>
      </c>
      <c r="F51" s="445">
        <v>872.7</v>
      </c>
      <c r="G51" s="445">
        <v>47.6</v>
      </c>
      <c r="H51" s="445">
        <v>2098.6</v>
      </c>
      <c r="I51" s="445">
        <v>237.8</v>
      </c>
      <c r="J51" s="445">
        <v>241.9</v>
      </c>
      <c r="K51" s="447"/>
      <c r="L51" s="448"/>
      <c r="M51" s="448"/>
      <c r="N51" s="413"/>
      <c r="O51" s="176"/>
      <c r="P51" s="176"/>
      <c r="Q51" s="176"/>
      <c r="R51" s="176"/>
      <c r="S51" s="176"/>
      <c r="T51" s="176"/>
      <c r="U51" s="176"/>
      <c r="V51" s="176"/>
      <c r="W51" s="176"/>
      <c r="X51" s="450"/>
      <c r="Y51" s="450"/>
      <c r="Z51" s="450"/>
      <c r="AA51" s="450"/>
      <c r="AB51" s="450"/>
      <c r="AC51" s="450"/>
      <c r="AD51" s="450"/>
      <c r="AE51" s="450"/>
      <c r="AF51" s="450"/>
      <c r="AG51" s="450"/>
      <c r="AH51" s="450"/>
      <c r="AI51" s="450"/>
      <c r="AJ51" s="450"/>
      <c r="AK51" s="450"/>
      <c r="AL51" s="450"/>
      <c r="AM51" s="450"/>
    </row>
    <row r="52" spans="1:39" s="402" customFormat="1" ht="9" customHeight="1">
      <c r="A52" s="404"/>
      <c r="B52" s="455">
        <v>2001</v>
      </c>
      <c r="C52" s="445">
        <v>61.146000000000001</v>
      </c>
      <c r="D52" s="445">
        <v>72.477999999999994</v>
      </c>
      <c r="E52" s="445">
        <v>163.50700000000001</v>
      </c>
      <c r="F52" s="445">
        <v>534.09500000000003</v>
      </c>
      <c r="G52" s="445">
        <v>50.962000000000003</v>
      </c>
      <c r="H52" s="445">
        <v>2482.2530000000002</v>
      </c>
      <c r="I52" s="445">
        <v>211.20599999999999</v>
      </c>
      <c r="J52" s="445">
        <v>246.732</v>
      </c>
      <c r="K52" s="447"/>
      <c r="L52" s="448"/>
      <c r="M52" s="448"/>
      <c r="N52" s="413"/>
      <c r="O52" s="176"/>
      <c r="P52" s="176"/>
      <c r="Q52" s="176"/>
      <c r="R52" s="176"/>
      <c r="S52" s="176"/>
      <c r="T52" s="176"/>
      <c r="U52" s="176"/>
      <c r="V52" s="176"/>
      <c r="W52" s="176"/>
      <c r="X52" s="450"/>
      <c r="Y52" s="450"/>
      <c r="Z52" s="450"/>
      <c r="AA52" s="450"/>
      <c r="AB52" s="450"/>
      <c r="AC52" s="450"/>
      <c r="AD52" s="450"/>
      <c r="AE52" s="450"/>
      <c r="AF52" s="450"/>
      <c r="AG52" s="450"/>
      <c r="AH52" s="450"/>
      <c r="AI52" s="450"/>
      <c r="AJ52" s="450"/>
      <c r="AK52" s="450"/>
      <c r="AL52" s="450"/>
      <c r="AM52" s="450"/>
    </row>
    <row r="53" spans="1:39" s="402" customFormat="1" ht="9" customHeight="1">
      <c r="A53" s="404"/>
      <c r="B53" s="456">
        <v>2002</v>
      </c>
      <c r="C53" s="445">
        <v>39.226999999999997</v>
      </c>
      <c r="D53" s="445">
        <v>61.097000000000001</v>
      </c>
      <c r="E53" s="445">
        <v>119.501</v>
      </c>
      <c r="F53" s="445">
        <v>464.113</v>
      </c>
      <c r="G53" s="445">
        <v>40.084000000000003</v>
      </c>
      <c r="H53" s="445">
        <v>2297.7530000000002</v>
      </c>
      <c r="I53" s="445">
        <v>183.32900000000001</v>
      </c>
      <c r="J53" s="445">
        <v>240.32400000000001</v>
      </c>
      <c r="K53" s="447"/>
      <c r="L53" s="448"/>
      <c r="M53" s="448"/>
      <c r="N53" s="413"/>
      <c r="O53" s="176"/>
      <c r="P53" s="176"/>
      <c r="Q53" s="176"/>
      <c r="R53" s="176"/>
      <c r="S53" s="176"/>
      <c r="T53" s="176"/>
      <c r="U53" s="176"/>
      <c r="V53" s="176"/>
      <c r="W53" s="176"/>
      <c r="X53" s="450"/>
      <c r="Y53" s="450"/>
      <c r="Z53" s="450"/>
      <c r="AA53" s="450"/>
      <c r="AB53" s="450"/>
      <c r="AC53" s="450"/>
      <c r="AD53" s="450"/>
      <c r="AE53" s="450"/>
      <c r="AF53" s="450"/>
      <c r="AG53" s="450"/>
      <c r="AH53" s="450"/>
      <c r="AI53" s="450"/>
      <c r="AJ53" s="450"/>
      <c r="AK53" s="450"/>
      <c r="AL53" s="450"/>
      <c r="AM53" s="450"/>
    </row>
    <row r="54" spans="1:39" s="402" customFormat="1" ht="9" customHeight="1">
      <c r="A54" s="404"/>
      <c r="B54" s="456">
        <v>2003</v>
      </c>
      <c r="C54" s="445">
        <v>42.915999999999997</v>
      </c>
      <c r="D54" s="445">
        <v>51.741</v>
      </c>
      <c r="E54" s="445">
        <v>102.34099999999999</v>
      </c>
      <c r="F54" s="445">
        <v>456.87</v>
      </c>
      <c r="G54" s="445">
        <v>53.488999999999997</v>
      </c>
      <c r="H54" s="445">
        <v>2563.6759999999999</v>
      </c>
      <c r="I54" s="445">
        <v>195.935</v>
      </c>
      <c r="J54" s="445">
        <v>216.71600000000001</v>
      </c>
      <c r="K54" s="447"/>
      <c r="L54" s="448"/>
      <c r="M54" s="448"/>
      <c r="N54" s="413"/>
      <c r="O54" s="176"/>
      <c r="P54" s="176"/>
      <c r="Q54" s="176"/>
      <c r="R54" s="176"/>
      <c r="S54" s="176"/>
      <c r="T54" s="176"/>
      <c r="U54" s="176"/>
      <c r="V54" s="176"/>
      <c r="W54" s="176"/>
      <c r="X54" s="450"/>
      <c r="Y54" s="450"/>
      <c r="Z54" s="450"/>
      <c r="AA54" s="450"/>
      <c r="AB54" s="450"/>
      <c r="AC54" s="450"/>
      <c r="AD54" s="450"/>
      <c r="AE54" s="450"/>
      <c r="AF54" s="450"/>
      <c r="AG54" s="450"/>
      <c r="AH54" s="450"/>
      <c r="AI54" s="450"/>
      <c r="AJ54" s="450"/>
      <c r="AK54" s="450"/>
      <c r="AL54" s="450"/>
      <c r="AM54" s="450"/>
    </row>
    <row r="55" spans="1:39" s="402" customFormat="1" ht="9" customHeight="1">
      <c r="A55" s="404"/>
      <c r="B55" s="456">
        <v>2004</v>
      </c>
      <c r="C55" s="445">
        <v>47.055</v>
      </c>
      <c r="D55" s="445">
        <v>46.414000000000001</v>
      </c>
      <c r="E55" s="445">
        <v>119.316</v>
      </c>
      <c r="F55" s="445">
        <v>473.90100000000001</v>
      </c>
      <c r="G55" s="445">
        <v>57.344000000000001</v>
      </c>
      <c r="H55" s="445">
        <v>2754.5160000000001</v>
      </c>
      <c r="I55" s="445">
        <v>234.673</v>
      </c>
      <c r="J55" s="445">
        <v>211.488</v>
      </c>
      <c r="K55" s="447"/>
      <c r="L55" s="448"/>
      <c r="M55" s="448"/>
      <c r="N55" s="413"/>
      <c r="O55" s="176"/>
      <c r="P55" s="176"/>
      <c r="Q55" s="176"/>
      <c r="R55" s="176"/>
      <c r="S55" s="176"/>
      <c r="T55" s="176"/>
      <c r="U55" s="176"/>
      <c r="V55" s="176"/>
      <c r="W55" s="176"/>
      <c r="X55" s="450"/>
      <c r="Y55" s="450"/>
      <c r="Z55" s="450"/>
      <c r="AA55" s="450"/>
      <c r="AB55" s="450"/>
      <c r="AC55" s="450"/>
      <c r="AD55" s="450"/>
      <c r="AE55" s="450"/>
      <c r="AF55" s="450"/>
      <c r="AG55" s="450"/>
      <c r="AH55" s="450"/>
      <c r="AI55" s="450"/>
      <c r="AJ55" s="450"/>
      <c r="AK55" s="450"/>
      <c r="AL55" s="450"/>
      <c r="AM55" s="450"/>
    </row>
    <row r="56" spans="1:39" s="402" customFormat="1" ht="9" customHeight="1">
      <c r="A56" s="404"/>
      <c r="B56" s="457"/>
      <c r="C56" s="445"/>
      <c r="D56" s="445"/>
      <c r="E56" s="445"/>
      <c r="F56" s="445"/>
      <c r="G56" s="445"/>
      <c r="H56" s="445"/>
      <c r="I56" s="445"/>
      <c r="J56" s="445"/>
      <c r="K56" s="447"/>
      <c r="L56" s="448"/>
      <c r="M56" s="448"/>
      <c r="N56" s="413"/>
      <c r="O56" s="176"/>
      <c r="P56" s="176"/>
      <c r="Q56" s="176"/>
      <c r="R56" s="176"/>
      <c r="S56" s="176"/>
      <c r="T56" s="176"/>
      <c r="U56" s="176"/>
      <c r="V56" s="176"/>
      <c r="W56" s="176"/>
      <c r="X56" s="450"/>
      <c r="Y56" s="450"/>
      <c r="Z56" s="450"/>
      <c r="AA56" s="450"/>
      <c r="AB56" s="450"/>
      <c r="AC56" s="450"/>
      <c r="AD56" s="450"/>
      <c r="AE56" s="450"/>
      <c r="AF56" s="450"/>
      <c r="AG56" s="450"/>
      <c r="AH56" s="450"/>
      <c r="AI56" s="450"/>
      <c r="AJ56" s="450"/>
      <c r="AK56" s="450"/>
      <c r="AL56" s="450"/>
      <c r="AM56" s="450"/>
    </row>
    <row r="57" spans="1:39" s="402" customFormat="1" ht="9" customHeight="1">
      <c r="A57" s="404"/>
      <c r="B57" s="456">
        <v>2005</v>
      </c>
      <c r="C57" s="445">
        <v>48.463000000000001</v>
      </c>
      <c r="D57" s="445">
        <v>126.249</v>
      </c>
      <c r="E57" s="445">
        <v>190.5</v>
      </c>
      <c r="F57" s="445">
        <v>554.55999999999995</v>
      </c>
      <c r="G57" s="445">
        <v>64.944000000000003</v>
      </c>
      <c r="H57" s="445">
        <v>3242.0050000000001</v>
      </c>
      <c r="I57" s="445">
        <v>217.34399999999999</v>
      </c>
      <c r="J57" s="445">
        <v>258.51600000000002</v>
      </c>
      <c r="K57" s="447"/>
      <c r="L57" s="448"/>
      <c r="M57" s="448"/>
      <c r="N57" s="413"/>
      <c r="O57" s="176"/>
      <c r="P57" s="176"/>
      <c r="Q57" s="176"/>
      <c r="R57" s="176"/>
      <c r="S57" s="176"/>
      <c r="T57" s="176"/>
      <c r="U57" s="176"/>
      <c r="V57" s="176"/>
      <c r="W57" s="176"/>
      <c r="X57" s="450"/>
      <c r="Y57" s="450"/>
      <c r="Z57" s="450"/>
      <c r="AA57" s="450"/>
      <c r="AB57" s="450"/>
      <c r="AC57" s="450"/>
      <c r="AD57" s="450"/>
      <c r="AE57" s="450"/>
      <c r="AF57" s="450"/>
      <c r="AG57" s="450"/>
      <c r="AH57" s="450"/>
      <c r="AI57" s="450"/>
      <c r="AJ57" s="450"/>
      <c r="AK57" s="450"/>
      <c r="AL57" s="450"/>
      <c r="AM57" s="450"/>
    </row>
    <row r="58" spans="1:39" s="402" customFormat="1" ht="9" customHeight="1">
      <c r="A58" s="404"/>
      <c r="B58" s="456">
        <v>2006</v>
      </c>
      <c r="C58" s="445">
        <v>53.890999999999998</v>
      </c>
      <c r="D58" s="445">
        <v>65.334999999999994</v>
      </c>
      <c r="E58" s="445">
        <v>266.245</v>
      </c>
      <c r="F58" s="445">
        <v>649.05700000000002</v>
      </c>
      <c r="G58" s="445">
        <v>71.644000000000005</v>
      </c>
      <c r="H58" s="445">
        <v>2732.9740000000002</v>
      </c>
      <c r="I58" s="445">
        <v>241.86500000000001</v>
      </c>
      <c r="J58" s="445">
        <v>279.71800000000002</v>
      </c>
      <c r="K58" s="447"/>
      <c r="L58" s="448"/>
      <c r="M58" s="448"/>
      <c r="N58" s="413"/>
      <c r="O58" s="176"/>
      <c r="P58" s="176"/>
      <c r="Q58" s="176"/>
      <c r="R58" s="176"/>
      <c r="S58" s="176"/>
      <c r="T58" s="176"/>
      <c r="U58" s="176"/>
      <c r="V58" s="176"/>
      <c r="W58" s="176"/>
      <c r="X58" s="450"/>
      <c r="Y58" s="450"/>
      <c r="Z58" s="450"/>
      <c r="AA58" s="450"/>
      <c r="AB58" s="450"/>
      <c r="AC58" s="450"/>
      <c r="AD58" s="450"/>
      <c r="AE58" s="450"/>
      <c r="AF58" s="450"/>
      <c r="AG58" s="450"/>
      <c r="AH58" s="450"/>
      <c r="AI58" s="450"/>
      <c r="AJ58" s="450"/>
      <c r="AK58" s="450"/>
      <c r="AL58" s="450"/>
      <c r="AM58" s="450"/>
    </row>
    <row r="59" spans="1:39" s="402" customFormat="1" ht="9" customHeight="1">
      <c r="A59" s="404"/>
      <c r="B59" s="456">
        <v>2007</v>
      </c>
      <c r="C59" s="445">
        <v>54.265000000000001</v>
      </c>
      <c r="D59" s="445">
        <v>53.45</v>
      </c>
      <c r="E59" s="445">
        <v>270.87700000000001</v>
      </c>
      <c r="F59" s="445">
        <v>596.39200000000005</v>
      </c>
      <c r="G59" s="445">
        <v>54.491</v>
      </c>
      <c r="H59" s="445">
        <v>2559.8040000000001</v>
      </c>
      <c r="I59" s="445">
        <v>229.48699999999999</v>
      </c>
      <c r="J59" s="445">
        <v>317.77499999999998</v>
      </c>
      <c r="K59" s="447"/>
      <c r="L59" s="448"/>
      <c r="M59" s="448"/>
      <c r="N59" s="413"/>
      <c r="O59" s="176"/>
      <c r="P59" s="176"/>
      <c r="Q59" s="176"/>
      <c r="R59" s="176"/>
      <c r="S59" s="176"/>
      <c r="T59" s="176"/>
      <c r="U59" s="176"/>
      <c r="V59" s="176"/>
      <c r="W59" s="176"/>
      <c r="X59" s="450"/>
      <c r="Y59" s="450"/>
      <c r="Z59" s="450"/>
      <c r="AA59" s="450"/>
      <c r="AB59" s="450"/>
      <c r="AC59" s="450"/>
      <c r="AD59" s="450"/>
      <c r="AE59" s="450"/>
      <c r="AF59" s="450"/>
      <c r="AG59" s="450"/>
      <c r="AH59" s="450"/>
      <c r="AI59" s="450"/>
      <c r="AJ59" s="450"/>
      <c r="AK59" s="450"/>
      <c r="AL59" s="450"/>
      <c r="AM59" s="450"/>
    </row>
    <row r="60" spans="1:39" s="402" customFormat="1" ht="9" customHeight="1">
      <c r="A60" s="404"/>
      <c r="B60" s="456">
        <v>2008</v>
      </c>
      <c r="C60" s="445">
        <v>57.575000000000003</v>
      </c>
      <c r="D60" s="445">
        <v>113.264</v>
      </c>
      <c r="E60" s="445">
        <v>240.76400000000001</v>
      </c>
      <c r="F60" s="445">
        <v>630.03800000000001</v>
      </c>
      <c r="G60" s="445">
        <v>51.942</v>
      </c>
      <c r="H60" s="445">
        <v>2744.3389999999999</v>
      </c>
      <c r="I60" s="445">
        <v>239.874</v>
      </c>
      <c r="J60" s="445">
        <v>369.14400000000001</v>
      </c>
      <c r="K60" s="447"/>
      <c r="L60" s="448"/>
      <c r="M60" s="448"/>
      <c r="N60" s="413"/>
      <c r="O60" s="176"/>
      <c r="P60" s="176"/>
      <c r="Q60" s="176"/>
      <c r="R60" s="176"/>
      <c r="S60" s="176"/>
      <c r="T60" s="176"/>
      <c r="U60" s="176"/>
      <c r="V60" s="176"/>
      <c r="W60" s="176"/>
      <c r="X60" s="450"/>
      <c r="Y60" s="450"/>
      <c r="Z60" s="450"/>
      <c r="AA60" s="450"/>
      <c r="AB60" s="450"/>
      <c r="AC60" s="450"/>
      <c r="AD60" s="450"/>
      <c r="AE60" s="450"/>
      <c r="AF60" s="450"/>
      <c r="AG60" s="450"/>
      <c r="AH60" s="450"/>
      <c r="AI60" s="450"/>
      <c r="AJ60" s="450"/>
      <c r="AK60" s="450"/>
      <c r="AL60" s="450"/>
      <c r="AM60" s="450"/>
    </row>
    <row r="61" spans="1:39" s="402" customFormat="1" ht="9" customHeight="1">
      <c r="A61" s="404"/>
      <c r="B61" s="456">
        <v>2009</v>
      </c>
      <c r="C61" s="445">
        <v>30.863</v>
      </c>
      <c r="D61" s="445">
        <v>53.661000000000001</v>
      </c>
      <c r="E61" s="445">
        <v>311.68700000000001</v>
      </c>
      <c r="F61" s="445">
        <v>422.25599999999997</v>
      </c>
      <c r="G61" s="445">
        <v>37.095999999999997</v>
      </c>
      <c r="H61" s="445">
        <v>1884.252</v>
      </c>
      <c r="I61" s="445">
        <v>211.15700000000001</v>
      </c>
      <c r="J61" s="445">
        <v>247.69499999999999</v>
      </c>
      <c r="K61" s="447"/>
      <c r="L61" s="448"/>
      <c r="M61" s="448"/>
      <c r="N61" s="413"/>
      <c r="O61" s="176"/>
      <c r="P61" s="176"/>
      <c r="Q61" s="176"/>
      <c r="R61" s="176"/>
      <c r="S61" s="176"/>
      <c r="T61" s="176"/>
      <c r="U61" s="176"/>
      <c r="V61" s="176"/>
      <c r="W61" s="176"/>
      <c r="X61" s="450"/>
      <c r="Y61" s="450"/>
      <c r="Z61" s="450"/>
      <c r="AA61" s="450"/>
      <c r="AB61" s="450"/>
      <c r="AC61" s="450"/>
      <c r="AD61" s="450"/>
      <c r="AE61" s="450"/>
      <c r="AF61" s="450"/>
      <c r="AG61" s="450"/>
      <c r="AH61" s="450"/>
      <c r="AI61" s="450"/>
      <c r="AJ61" s="450"/>
      <c r="AK61" s="450"/>
      <c r="AL61" s="450"/>
      <c r="AM61" s="450"/>
    </row>
    <row r="62" spans="1:39" s="402" customFormat="1" ht="9" customHeight="1">
      <c r="A62" s="404"/>
      <c r="B62" s="457"/>
      <c r="C62" s="445"/>
      <c r="D62" s="445"/>
      <c r="E62" s="445"/>
      <c r="F62" s="445"/>
      <c r="G62" s="445"/>
      <c r="H62" s="445"/>
      <c r="I62" s="445"/>
      <c r="J62" s="445"/>
      <c r="K62" s="447"/>
      <c r="L62" s="448"/>
      <c r="M62" s="448"/>
      <c r="N62" s="413"/>
      <c r="O62" s="176"/>
      <c r="P62" s="176"/>
      <c r="Q62" s="176"/>
      <c r="R62" s="176"/>
      <c r="S62" s="176"/>
      <c r="T62" s="176"/>
      <c r="U62" s="176"/>
      <c r="V62" s="176"/>
      <c r="W62" s="176"/>
      <c r="X62" s="450"/>
      <c r="Y62" s="450"/>
      <c r="Z62" s="450"/>
      <c r="AA62" s="450"/>
      <c r="AB62" s="450"/>
      <c r="AC62" s="450"/>
      <c r="AD62" s="450"/>
      <c r="AE62" s="450"/>
      <c r="AF62" s="450"/>
      <c r="AG62" s="450"/>
      <c r="AH62" s="450"/>
      <c r="AI62" s="450"/>
      <c r="AJ62" s="450"/>
      <c r="AK62" s="450"/>
      <c r="AL62" s="450"/>
      <c r="AM62" s="450"/>
    </row>
    <row r="63" spans="1:39" s="402" customFormat="1" ht="9" customHeight="1">
      <c r="A63" s="404"/>
      <c r="B63" s="456">
        <v>2010</v>
      </c>
      <c r="C63" s="445">
        <v>36.084000000000003</v>
      </c>
      <c r="D63" s="445">
        <v>18.382000000000001</v>
      </c>
      <c r="E63" s="445">
        <v>422.78199999999998</v>
      </c>
      <c r="F63" s="445">
        <v>431.18099999999998</v>
      </c>
      <c r="G63" s="445">
        <v>30.177</v>
      </c>
      <c r="H63" s="445">
        <v>1799.9570000000001</v>
      </c>
      <c r="I63" s="445">
        <v>228.92400000000001</v>
      </c>
      <c r="J63" s="445">
        <v>207.51599999999999</v>
      </c>
      <c r="K63" s="447"/>
      <c r="L63" s="448"/>
      <c r="M63" s="448"/>
      <c r="N63" s="413"/>
      <c r="O63" s="176"/>
      <c r="P63" s="176"/>
      <c r="Q63" s="176"/>
      <c r="R63" s="176"/>
      <c r="S63" s="176"/>
      <c r="T63" s="176"/>
      <c r="U63" s="176"/>
      <c r="V63" s="176"/>
      <c r="W63" s="176"/>
      <c r="X63" s="450"/>
      <c r="Y63" s="450"/>
      <c r="Z63" s="450"/>
      <c r="AA63" s="450"/>
      <c r="AB63" s="450"/>
      <c r="AC63" s="450"/>
      <c r="AD63" s="450"/>
      <c r="AE63" s="450"/>
      <c r="AF63" s="450"/>
      <c r="AG63" s="450"/>
      <c r="AH63" s="450"/>
      <c r="AI63" s="450"/>
      <c r="AJ63" s="450"/>
      <c r="AK63" s="450"/>
      <c r="AL63" s="450"/>
      <c r="AM63" s="450"/>
    </row>
    <row r="64" spans="1:39" s="402" customFormat="1" ht="9" customHeight="1">
      <c r="A64" s="404"/>
      <c r="B64" s="456">
        <v>2011</v>
      </c>
      <c r="C64" s="445">
        <v>28.193000000000001</v>
      </c>
      <c r="D64" s="445">
        <v>21.033000000000001</v>
      </c>
      <c r="E64" s="445">
        <v>378.62400000000002</v>
      </c>
      <c r="F64" s="445">
        <v>379.66</v>
      </c>
      <c r="G64" s="445">
        <v>37.305999999999997</v>
      </c>
      <c r="H64" s="445">
        <v>2020.1179999999999</v>
      </c>
      <c r="I64" s="445">
        <v>271.71199999999999</v>
      </c>
      <c r="J64" s="465">
        <v>155.952</v>
      </c>
      <c r="K64" s="447"/>
      <c r="L64" s="448"/>
      <c r="M64" s="448"/>
      <c r="N64" s="413"/>
      <c r="O64" s="176"/>
      <c r="P64" s="176"/>
      <c r="Q64" s="176"/>
      <c r="R64" s="176"/>
      <c r="S64" s="176"/>
      <c r="T64" s="176"/>
      <c r="U64" s="176"/>
      <c r="V64" s="176"/>
      <c r="W64" s="176"/>
      <c r="X64" s="450"/>
      <c r="Y64" s="450"/>
      <c r="Z64" s="450"/>
      <c r="AA64" s="450"/>
      <c r="AB64" s="450"/>
      <c r="AC64" s="450"/>
      <c r="AD64" s="450"/>
      <c r="AE64" s="450"/>
      <c r="AF64" s="450"/>
      <c r="AG64" s="450"/>
      <c r="AH64" s="450"/>
      <c r="AI64" s="450"/>
      <c r="AJ64" s="450"/>
      <c r="AK64" s="450"/>
      <c r="AL64" s="450"/>
      <c r="AM64" s="450"/>
    </row>
    <row r="65" spans="1:39" s="402" customFormat="1" ht="9" customHeight="1">
      <c r="A65" s="404"/>
      <c r="B65" s="456" t="s">
        <v>43</v>
      </c>
      <c r="C65" s="445">
        <v>25.856999999999999</v>
      </c>
      <c r="D65" s="445">
        <v>22.574999999999999</v>
      </c>
      <c r="E65" s="445">
        <v>336.21300000000002</v>
      </c>
      <c r="F65" s="445">
        <v>394.16399999999999</v>
      </c>
      <c r="G65" s="445">
        <v>18.721</v>
      </c>
      <c r="H65" s="445">
        <v>2197.2559999999999</v>
      </c>
      <c r="I65" s="445">
        <v>301.69200000000001</v>
      </c>
      <c r="J65" s="465">
        <v>205.655</v>
      </c>
      <c r="K65" s="447"/>
      <c r="L65" s="448"/>
      <c r="M65" s="448"/>
      <c r="N65" s="413"/>
      <c r="O65" s="176"/>
      <c r="P65" s="176"/>
      <c r="Q65" s="176"/>
      <c r="R65" s="176"/>
      <c r="S65" s="176"/>
      <c r="T65" s="176"/>
      <c r="U65" s="176"/>
      <c r="V65" s="176"/>
      <c r="W65" s="176"/>
      <c r="X65" s="450"/>
      <c r="Y65" s="450"/>
      <c r="Z65" s="450"/>
      <c r="AA65" s="450"/>
      <c r="AB65" s="450"/>
      <c r="AC65" s="450"/>
      <c r="AD65" s="450"/>
      <c r="AE65" s="450"/>
      <c r="AF65" s="450"/>
      <c r="AG65" s="450"/>
      <c r="AH65" s="450"/>
      <c r="AI65" s="450"/>
      <c r="AJ65" s="450"/>
      <c r="AK65" s="450"/>
      <c r="AL65" s="450"/>
      <c r="AM65" s="450"/>
    </row>
    <row r="66" spans="1:39" s="402" customFormat="1" ht="3.95" customHeight="1">
      <c r="A66" s="466"/>
      <c r="B66" s="467"/>
      <c r="C66" s="468"/>
      <c r="D66" s="468"/>
      <c r="E66" s="468"/>
      <c r="F66" s="468"/>
      <c r="G66" s="468"/>
      <c r="H66" s="468"/>
      <c r="I66" s="468"/>
      <c r="J66" s="468"/>
      <c r="K66" s="469"/>
      <c r="L66" s="448"/>
      <c r="M66" s="448"/>
      <c r="N66" s="413"/>
      <c r="O66" s="176"/>
      <c r="P66" s="176"/>
      <c r="Q66" s="176"/>
      <c r="R66" s="176"/>
      <c r="S66" s="176"/>
      <c r="T66" s="176"/>
      <c r="U66" s="176"/>
      <c r="V66" s="176"/>
      <c r="W66" s="176"/>
      <c r="X66" s="450"/>
      <c r="Y66" s="450"/>
      <c r="Z66" s="450"/>
      <c r="AA66" s="450"/>
      <c r="AB66" s="450"/>
      <c r="AC66" s="450"/>
      <c r="AD66" s="450"/>
      <c r="AE66" s="450"/>
      <c r="AF66" s="450"/>
      <c r="AG66" s="450"/>
      <c r="AH66" s="450"/>
      <c r="AI66" s="450"/>
      <c r="AJ66" s="450"/>
      <c r="AK66" s="450"/>
      <c r="AL66" s="450"/>
      <c r="AM66" s="450"/>
    </row>
    <row r="67" spans="1:39" hidden="1"/>
    <row r="68" spans="1:39" hidden="1"/>
    <row r="69" spans="1:39" hidden="1"/>
    <row r="70" spans="1:39" hidden="1"/>
    <row r="71" spans="1:39" hidden="1"/>
    <row r="72" spans="1:39" ht="20.25" hidden="1">
      <c r="B72" s="470"/>
    </row>
  </sheetData>
  <sheetProtection sheet="1" objects="1" scenarios="1"/>
  <mergeCells count="18">
    <mergeCell ref="G40:G42"/>
    <mergeCell ref="H40:H42"/>
    <mergeCell ref="B8:B10"/>
    <mergeCell ref="C8:C10"/>
    <mergeCell ref="D8:D10"/>
    <mergeCell ref="E8:E10"/>
    <mergeCell ref="F8:F10"/>
    <mergeCell ref="G8:G10"/>
    <mergeCell ref="B40:B42"/>
    <mergeCell ref="C40:C42"/>
    <mergeCell ref="D40:D42"/>
    <mergeCell ref="E40:E42"/>
    <mergeCell ref="F40:F42"/>
    <mergeCell ref="I40:I42"/>
    <mergeCell ref="J40:J42"/>
    <mergeCell ref="H8:H10"/>
    <mergeCell ref="I8:I10"/>
    <mergeCell ref="J8:J10"/>
  </mergeCells>
  <hyperlinks>
    <hyperlink ref="J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L41"/>
  <sheetViews>
    <sheetView showGridLines="0" showRowColHeaders="0" zoomScale="140" workbookViewId="0"/>
  </sheetViews>
  <sheetFormatPr baseColWidth="10" defaultColWidth="0" defaultRowHeight="12.75" zeroHeight="1"/>
  <cols>
    <col min="1" max="1" width="0.85546875" style="229" customWidth="1"/>
    <col min="2" max="2" width="4.42578125" style="229" customWidth="1"/>
    <col min="3" max="3" width="5.140625" style="229" customWidth="1"/>
    <col min="4" max="4" width="6.42578125" style="229" customWidth="1"/>
    <col min="5" max="5" width="6.140625" style="229" customWidth="1"/>
    <col min="6" max="7" width="6.42578125" style="229" customWidth="1"/>
    <col min="8" max="8" width="5.7109375" style="229" customWidth="1"/>
    <col min="9" max="9" width="6.42578125" style="229" customWidth="1"/>
    <col min="10" max="10" width="6" style="229" customWidth="1"/>
    <col min="11" max="11" width="5.85546875" style="229" customWidth="1"/>
    <col min="12" max="13" width="0.85546875" style="229" customWidth="1"/>
    <col min="14" max="16384" width="11.42578125" style="229" hidden="1"/>
  </cols>
  <sheetData>
    <row r="1" spans="1:12" ht="3.95" customHeight="1">
      <c r="A1" s="471"/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3"/>
    </row>
    <row r="2" spans="1:12" ht="11.1" customHeight="1">
      <c r="A2" s="474"/>
      <c r="B2" s="405" t="s">
        <v>91</v>
      </c>
      <c r="C2" s="377"/>
      <c r="D2" s="377"/>
      <c r="E2" s="377"/>
      <c r="F2" s="377"/>
      <c r="G2" s="377"/>
      <c r="H2" s="377"/>
      <c r="I2" s="377"/>
      <c r="J2" s="377"/>
      <c r="K2" s="141" t="s">
        <v>92</v>
      </c>
      <c r="L2" s="419"/>
    </row>
    <row r="3" spans="1:12" ht="11.1" customHeight="1">
      <c r="A3" s="475"/>
      <c r="B3" s="405" t="s">
        <v>31</v>
      </c>
      <c r="C3" s="415"/>
      <c r="D3" s="415"/>
      <c r="E3" s="476"/>
      <c r="F3" s="476"/>
      <c r="G3" s="476"/>
      <c r="H3" s="476"/>
      <c r="I3" s="476"/>
      <c r="J3" s="476"/>
      <c r="K3" s="151" t="s">
        <v>56</v>
      </c>
      <c r="L3" s="419"/>
    </row>
    <row r="4" spans="1:12" ht="11.1" customHeight="1">
      <c r="A4" s="475"/>
      <c r="B4" s="258" t="s">
        <v>32</v>
      </c>
      <c r="C4" s="476"/>
      <c r="D4" s="476"/>
      <c r="E4" s="476"/>
      <c r="F4" s="476"/>
      <c r="G4" s="476"/>
      <c r="H4" s="476"/>
      <c r="I4" s="476"/>
      <c r="J4" s="476"/>
      <c r="K4" s="477"/>
      <c r="L4" s="419"/>
    </row>
    <row r="5" spans="1:12" ht="11.1" customHeight="1">
      <c r="A5" s="475"/>
      <c r="B5" s="421" t="s">
        <v>73</v>
      </c>
      <c r="C5" s="476"/>
      <c r="D5" s="476"/>
      <c r="E5" s="476"/>
      <c r="F5" s="476"/>
      <c r="G5" s="476"/>
      <c r="H5" s="476"/>
      <c r="I5" s="476"/>
      <c r="J5" s="476"/>
      <c r="K5" s="477"/>
      <c r="L5" s="419"/>
    </row>
    <row r="6" spans="1:12" ht="3" customHeight="1">
      <c r="A6" s="475"/>
      <c r="B6" s="478"/>
      <c r="C6" s="479"/>
      <c r="D6" s="479"/>
      <c r="E6" s="479"/>
      <c r="F6" s="479"/>
      <c r="G6" s="479"/>
      <c r="H6" s="479"/>
      <c r="I6" s="479"/>
      <c r="J6" s="479"/>
      <c r="K6" s="479"/>
      <c r="L6" s="419"/>
    </row>
    <row r="7" spans="1:12" ht="3" customHeight="1">
      <c r="A7" s="475"/>
      <c r="B7" s="480"/>
      <c r="C7" s="481"/>
      <c r="D7" s="481"/>
      <c r="E7" s="481"/>
      <c r="F7" s="481"/>
      <c r="G7" s="481"/>
      <c r="H7" s="481"/>
      <c r="I7" s="481"/>
      <c r="J7" s="481"/>
      <c r="K7" s="481"/>
      <c r="L7" s="419"/>
    </row>
    <row r="8" spans="1:12" ht="9" customHeight="1">
      <c r="A8" s="475"/>
      <c r="B8" s="439" t="s">
        <v>33</v>
      </c>
      <c r="C8" s="351" t="s">
        <v>57</v>
      </c>
      <c r="D8" s="351" t="s">
        <v>58</v>
      </c>
      <c r="E8" s="351" t="s">
        <v>85</v>
      </c>
      <c r="F8" s="351" t="s">
        <v>60</v>
      </c>
      <c r="G8" s="351" t="s">
        <v>86</v>
      </c>
      <c r="H8" s="351" t="s">
        <v>62</v>
      </c>
      <c r="I8" s="351" t="s">
        <v>63</v>
      </c>
      <c r="J8" s="351" t="s">
        <v>64</v>
      </c>
      <c r="K8" s="351" t="s">
        <v>93</v>
      </c>
      <c r="L8" s="419"/>
    </row>
    <row r="9" spans="1:12" ht="9" customHeight="1">
      <c r="A9" s="475"/>
      <c r="B9" s="439"/>
      <c r="C9" s="351"/>
      <c r="D9" s="351"/>
      <c r="E9" s="351"/>
      <c r="F9" s="351"/>
      <c r="G9" s="351"/>
      <c r="H9" s="351"/>
      <c r="I9" s="351"/>
      <c r="J9" s="351"/>
      <c r="K9" s="351"/>
      <c r="L9" s="419"/>
    </row>
    <row r="10" spans="1:12" ht="9" customHeight="1">
      <c r="A10" s="475"/>
      <c r="B10" s="439"/>
      <c r="C10" s="351"/>
      <c r="D10" s="351"/>
      <c r="E10" s="351"/>
      <c r="F10" s="351"/>
      <c r="G10" s="351"/>
      <c r="H10" s="351"/>
      <c r="I10" s="351"/>
      <c r="J10" s="351"/>
      <c r="K10" s="351"/>
      <c r="L10" s="419"/>
    </row>
    <row r="11" spans="1:12" ht="3.95" customHeight="1">
      <c r="A11" s="475"/>
      <c r="B11" s="397"/>
      <c r="C11" s="463"/>
      <c r="D11" s="463"/>
      <c r="E11" s="463"/>
      <c r="F11" s="463"/>
      <c r="G11" s="463"/>
      <c r="H11" s="482"/>
      <c r="I11" s="463"/>
      <c r="J11" s="463"/>
      <c r="K11" s="463"/>
      <c r="L11" s="419"/>
    </row>
    <row r="12" spans="1:12" ht="3.95" customHeight="1">
      <c r="A12" s="475"/>
      <c r="B12" s="480"/>
      <c r="C12" s="464"/>
      <c r="D12" s="464"/>
      <c r="E12" s="464"/>
      <c r="F12" s="464"/>
      <c r="G12" s="464"/>
      <c r="H12" s="476"/>
      <c r="I12" s="480"/>
      <c r="J12" s="464"/>
      <c r="K12" s="464"/>
      <c r="L12" s="419"/>
    </row>
    <row r="13" spans="1:12" ht="8.25" customHeight="1">
      <c r="A13" s="475"/>
      <c r="B13" s="444" t="s">
        <v>81</v>
      </c>
      <c r="C13" s="446">
        <v>37.9</v>
      </c>
      <c r="D13" s="445">
        <v>219.9</v>
      </c>
      <c r="E13" s="445">
        <v>26.271000000000001</v>
      </c>
      <c r="F13" s="445">
        <v>133.4</v>
      </c>
      <c r="G13" s="445">
        <v>9.6</v>
      </c>
      <c r="H13" s="445">
        <v>178.7</v>
      </c>
      <c r="I13" s="445">
        <v>69.491</v>
      </c>
      <c r="J13" s="446">
        <v>26.033999999999999</v>
      </c>
      <c r="K13" s="446">
        <v>532.52800000000002</v>
      </c>
      <c r="L13" s="419"/>
    </row>
    <row r="14" spans="1:12" ht="8.25" customHeight="1">
      <c r="A14" s="475"/>
      <c r="B14" s="444" t="s">
        <v>82</v>
      </c>
      <c r="C14" s="446">
        <v>32.008000000000003</v>
      </c>
      <c r="D14" s="445">
        <v>284</v>
      </c>
      <c r="E14" s="445">
        <v>24.6</v>
      </c>
      <c r="F14" s="445">
        <v>175.59299999999999</v>
      </c>
      <c r="G14" s="445">
        <v>12.8</v>
      </c>
      <c r="H14" s="445">
        <v>178.3</v>
      </c>
      <c r="I14" s="445">
        <v>79.900000000000006</v>
      </c>
      <c r="J14" s="446">
        <v>38.008000000000003</v>
      </c>
      <c r="K14" s="446">
        <v>724.2</v>
      </c>
      <c r="L14" s="419"/>
    </row>
    <row r="15" spans="1:12" ht="8.25" customHeight="1">
      <c r="A15" s="475"/>
      <c r="B15" s="444" t="s">
        <v>83</v>
      </c>
      <c r="C15" s="446">
        <v>44.475000000000001</v>
      </c>
      <c r="D15" s="445">
        <v>348.83100000000002</v>
      </c>
      <c r="E15" s="445">
        <v>24.283000000000001</v>
      </c>
      <c r="F15" s="445">
        <v>197.703</v>
      </c>
      <c r="G15" s="445">
        <v>12.5</v>
      </c>
      <c r="H15" s="445">
        <v>208.51300000000001</v>
      </c>
      <c r="I15" s="445">
        <v>74.694000000000003</v>
      </c>
      <c r="J15" s="446">
        <v>34.393000000000001</v>
      </c>
      <c r="K15" s="446">
        <v>720.2</v>
      </c>
      <c r="L15" s="419"/>
    </row>
    <row r="16" spans="1:12" ht="8.25" customHeight="1">
      <c r="A16" s="475"/>
      <c r="B16" s="444" t="s">
        <v>84</v>
      </c>
      <c r="C16" s="446">
        <v>50.366</v>
      </c>
      <c r="D16" s="445">
        <v>372.34699999999998</v>
      </c>
      <c r="E16" s="445">
        <v>25.356999999999999</v>
      </c>
      <c r="F16" s="445">
        <v>232.02699999999999</v>
      </c>
      <c r="G16" s="445">
        <v>13.010999999999999</v>
      </c>
      <c r="H16" s="445">
        <v>222.15199999999999</v>
      </c>
      <c r="I16" s="445">
        <v>107.655</v>
      </c>
      <c r="J16" s="446">
        <v>34.896000000000001</v>
      </c>
      <c r="K16" s="446">
        <v>763.02599999999984</v>
      </c>
      <c r="L16" s="419"/>
    </row>
    <row r="17" spans="1:12" ht="8.25" customHeight="1">
      <c r="A17" s="475"/>
      <c r="B17" s="444" t="s">
        <v>94</v>
      </c>
      <c r="C17" s="446">
        <v>54.506</v>
      </c>
      <c r="D17" s="446" t="s">
        <v>42</v>
      </c>
      <c r="E17" s="445">
        <v>24.516999999999999</v>
      </c>
      <c r="F17" s="445">
        <v>177.05799999999999</v>
      </c>
      <c r="G17" s="445">
        <v>13.952999999999999</v>
      </c>
      <c r="H17" s="445">
        <v>256.20699999999999</v>
      </c>
      <c r="I17" s="445">
        <v>107.45699999999999</v>
      </c>
      <c r="J17" s="446">
        <v>54.582999999999998</v>
      </c>
      <c r="K17" s="446">
        <v>1971.5</v>
      </c>
      <c r="L17" s="419"/>
    </row>
    <row r="18" spans="1:12" ht="3.95" customHeight="1">
      <c r="A18" s="475"/>
      <c r="B18" s="444"/>
      <c r="C18" s="446"/>
      <c r="D18" s="446"/>
      <c r="E18" s="445"/>
      <c r="F18" s="445"/>
      <c r="G18" s="445"/>
      <c r="H18" s="445"/>
      <c r="I18" s="445"/>
      <c r="J18" s="446"/>
      <c r="K18" s="446"/>
      <c r="L18" s="419"/>
    </row>
    <row r="19" spans="1:12" ht="8.25" customHeight="1">
      <c r="A19" s="475"/>
      <c r="B19" s="455">
        <v>2000</v>
      </c>
      <c r="C19" s="446">
        <v>62.5</v>
      </c>
      <c r="D19" s="446" t="s">
        <v>42</v>
      </c>
      <c r="E19" s="445">
        <v>28.8</v>
      </c>
      <c r="F19" s="445">
        <v>157.69999999999999</v>
      </c>
      <c r="G19" s="445">
        <v>27.4</v>
      </c>
      <c r="H19" s="445">
        <v>261.2</v>
      </c>
      <c r="I19" s="445">
        <v>148</v>
      </c>
      <c r="J19" s="446" t="s">
        <v>42</v>
      </c>
      <c r="K19" s="446">
        <v>1771.4</v>
      </c>
      <c r="L19" s="419"/>
    </row>
    <row r="20" spans="1:12" ht="8.25" customHeight="1">
      <c r="A20" s="475"/>
      <c r="B20" s="455">
        <v>2001</v>
      </c>
      <c r="C20" s="446">
        <v>37.405999999999999</v>
      </c>
      <c r="D20" s="446" t="s">
        <v>42</v>
      </c>
      <c r="E20" s="445">
        <v>29.821000000000002</v>
      </c>
      <c r="F20" s="445">
        <v>145.86799999999999</v>
      </c>
      <c r="G20" s="445">
        <v>28.667999999999999</v>
      </c>
      <c r="H20" s="445">
        <v>195.89500000000001</v>
      </c>
      <c r="I20" s="445">
        <v>144.18</v>
      </c>
      <c r="J20" s="446" t="s">
        <v>42</v>
      </c>
      <c r="K20" s="446">
        <v>1715.0519999999999</v>
      </c>
      <c r="L20" s="419"/>
    </row>
    <row r="21" spans="1:12" ht="8.25" customHeight="1">
      <c r="A21" s="475"/>
      <c r="B21" s="456">
        <v>2002</v>
      </c>
      <c r="C21" s="446">
        <v>41.866</v>
      </c>
      <c r="D21" s="446" t="s">
        <v>42</v>
      </c>
      <c r="E21" s="445">
        <v>37.363999999999997</v>
      </c>
      <c r="F21" s="445">
        <v>125.553</v>
      </c>
      <c r="G21" s="445">
        <v>9.8119999999999994</v>
      </c>
      <c r="H21" s="445">
        <v>193.755</v>
      </c>
      <c r="I21" s="445">
        <v>116.93600000000001</v>
      </c>
      <c r="J21" s="446" t="s">
        <v>42</v>
      </c>
      <c r="K21" s="446">
        <v>1538.3109999999999</v>
      </c>
      <c r="L21" s="419"/>
    </row>
    <row r="22" spans="1:12" ht="8.25" customHeight="1">
      <c r="A22" s="475"/>
      <c r="B22" s="456">
        <v>2003</v>
      </c>
      <c r="C22" s="446">
        <v>29.878</v>
      </c>
      <c r="D22" s="446" t="s">
        <v>42</v>
      </c>
      <c r="E22" s="445">
        <v>43.814999999999998</v>
      </c>
      <c r="F22" s="445">
        <v>145.08000000000001</v>
      </c>
      <c r="G22" s="445">
        <v>24.1</v>
      </c>
      <c r="H22" s="445">
        <v>220.08</v>
      </c>
      <c r="I22" s="445">
        <v>140.29300000000001</v>
      </c>
      <c r="J22" s="446" t="s">
        <v>42</v>
      </c>
      <c r="K22" s="446">
        <v>1815.6769999999988</v>
      </c>
      <c r="L22" s="419"/>
    </row>
    <row r="23" spans="1:12" ht="8.25" customHeight="1">
      <c r="A23" s="475"/>
      <c r="B23" s="456">
        <v>2004</v>
      </c>
      <c r="C23" s="446">
        <v>30.696999999999999</v>
      </c>
      <c r="D23" s="446">
        <v>226.33</v>
      </c>
      <c r="E23" s="445">
        <v>52.277000000000001</v>
      </c>
      <c r="F23" s="445">
        <v>160.43</v>
      </c>
      <c r="G23" s="445">
        <v>31.033999999999999</v>
      </c>
      <c r="H23" s="445">
        <v>194.33600000000001</v>
      </c>
      <c r="I23" s="445">
        <v>132.90600000000001</v>
      </c>
      <c r="J23" s="446" t="s">
        <v>42</v>
      </c>
      <c r="K23" s="446">
        <v>1992.856</v>
      </c>
      <c r="L23" s="419"/>
    </row>
    <row r="24" spans="1:12" ht="3.95" customHeight="1">
      <c r="A24" s="475"/>
      <c r="B24" s="457"/>
      <c r="C24" s="446"/>
      <c r="D24" s="446"/>
      <c r="E24" s="445"/>
      <c r="F24" s="445"/>
      <c r="G24" s="445"/>
      <c r="H24" s="445"/>
      <c r="I24" s="445"/>
      <c r="J24" s="446"/>
      <c r="K24" s="446"/>
      <c r="L24" s="419"/>
    </row>
    <row r="25" spans="1:12" ht="8.25" customHeight="1">
      <c r="A25" s="475"/>
      <c r="B25" s="456">
        <v>2005</v>
      </c>
      <c r="C25" s="446">
        <v>36.478000000000002</v>
      </c>
      <c r="D25" s="446">
        <v>228.26300000000001</v>
      </c>
      <c r="E25" s="445">
        <v>50.247999999999998</v>
      </c>
      <c r="F25" s="445">
        <v>155.21100000000001</v>
      </c>
      <c r="G25" s="445">
        <v>31.497</v>
      </c>
      <c r="H25" s="445">
        <v>247.79</v>
      </c>
      <c r="I25" s="445">
        <v>59.481999999999999</v>
      </c>
      <c r="J25" s="446" t="s">
        <v>42</v>
      </c>
      <c r="K25" s="446">
        <v>1682.9190000000001</v>
      </c>
      <c r="L25" s="419"/>
    </row>
    <row r="26" spans="1:12" ht="8.25" customHeight="1">
      <c r="A26" s="475"/>
      <c r="B26" s="456">
        <v>2006</v>
      </c>
      <c r="C26" s="446">
        <v>34.857999999999997</v>
      </c>
      <c r="D26" s="446">
        <v>196.85300000000001</v>
      </c>
      <c r="E26" s="445">
        <v>49.613</v>
      </c>
      <c r="F26" s="445">
        <v>106.7</v>
      </c>
      <c r="G26" s="445">
        <v>63.021999999999998</v>
      </c>
      <c r="H26" s="445">
        <v>236.739</v>
      </c>
      <c r="I26" s="445">
        <v>104.925</v>
      </c>
      <c r="J26" s="446" t="s">
        <v>42</v>
      </c>
      <c r="K26" s="446">
        <v>1514.701</v>
      </c>
      <c r="L26" s="419"/>
    </row>
    <row r="27" spans="1:12" ht="8.25" customHeight="1">
      <c r="A27" s="475"/>
      <c r="B27" s="456">
        <v>2007</v>
      </c>
      <c r="C27" s="446">
        <v>32.67</v>
      </c>
      <c r="D27" s="446">
        <v>218.55</v>
      </c>
      <c r="E27" s="445">
        <v>51.478000000000002</v>
      </c>
      <c r="F27" s="445">
        <v>110.48699999999999</v>
      </c>
      <c r="G27" s="445">
        <v>48.985999999999997</v>
      </c>
      <c r="H27" s="445">
        <v>237.80099999999999</v>
      </c>
      <c r="I27" s="445">
        <v>117.36199999999999</v>
      </c>
      <c r="J27" s="446" t="s">
        <v>42</v>
      </c>
      <c r="K27" s="446">
        <v>4781.3890000000001</v>
      </c>
      <c r="L27" s="419"/>
    </row>
    <row r="28" spans="1:12" ht="8.25" customHeight="1">
      <c r="A28" s="475"/>
      <c r="B28" s="456">
        <v>2008</v>
      </c>
      <c r="C28" s="446">
        <v>35.520000000000003</v>
      </c>
      <c r="D28" s="446">
        <v>254.666</v>
      </c>
      <c r="E28" s="445">
        <v>36.235999999999997</v>
      </c>
      <c r="F28" s="445">
        <v>126.71299999999999</v>
      </c>
      <c r="G28" s="445">
        <v>45.34</v>
      </c>
      <c r="H28" s="445">
        <v>220.273</v>
      </c>
      <c r="I28" s="445">
        <v>104.86499999999999</v>
      </c>
      <c r="J28" s="446" t="s">
        <v>42</v>
      </c>
      <c r="K28" s="446">
        <v>5179.9849999999997</v>
      </c>
      <c r="L28" s="419"/>
    </row>
    <row r="29" spans="1:12" ht="8.25" customHeight="1">
      <c r="A29" s="475"/>
      <c r="B29" s="456">
        <v>2009</v>
      </c>
      <c r="C29" s="446">
        <v>18.952999999999999</v>
      </c>
      <c r="D29" s="446">
        <v>169.90100000000001</v>
      </c>
      <c r="E29" s="445">
        <v>25.747</v>
      </c>
      <c r="F29" s="445">
        <v>90.617999999999995</v>
      </c>
      <c r="G29" s="445">
        <v>23.974</v>
      </c>
      <c r="H29" s="445">
        <v>203.32</v>
      </c>
      <c r="I29" s="445">
        <v>80.165000000000006</v>
      </c>
      <c r="J29" s="446" t="s">
        <v>42</v>
      </c>
      <c r="K29" s="446">
        <v>4307.9639999999999</v>
      </c>
      <c r="L29" s="419"/>
    </row>
    <row r="30" spans="1:12" ht="3.95" customHeight="1">
      <c r="A30" s="475"/>
      <c r="B30" s="456"/>
      <c r="C30" s="446"/>
      <c r="D30" s="446"/>
      <c r="E30" s="445"/>
      <c r="F30" s="445"/>
      <c r="G30" s="445"/>
      <c r="H30" s="445"/>
      <c r="I30" s="445"/>
      <c r="J30" s="446"/>
      <c r="K30" s="446"/>
      <c r="L30" s="419"/>
    </row>
    <row r="31" spans="1:12" ht="8.25" customHeight="1">
      <c r="A31" s="475"/>
      <c r="B31" s="456">
        <v>2010</v>
      </c>
      <c r="C31" s="446">
        <v>18.361000000000001</v>
      </c>
      <c r="D31" s="446">
        <v>150.27699999999999</v>
      </c>
      <c r="E31" s="445">
        <v>20.978999999999999</v>
      </c>
      <c r="F31" s="445">
        <v>87.835999999999999</v>
      </c>
      <c r="G31" s="445">
        <v>21.225999999999999</v>
      </c>
      <c r="H31" s="445">
        <v>276.57</v>
      </c>
      <c r="I31" s="445">
        <v>73.950999999999993</v>
      </c>
      <c r="J31" s="446" t="s">
        <v>42</v>
      </c>
      <c r="K31" s="446">
        <v>4935.9920000000002</v>
      </c>
      <c r="L31" s="419"/>
    </row>
    <row r="32" spans="1:12" ht="8.25" customHeight="1">
      <c r="A32" s="475"/>
      <c r="B32" s="456">
        <v>2011</v>
      </c>
      <c r="C32" s="446">
        <v>16.096</v>
      </c>
      <c r="D32" s="446">
        <v>158.98699999999999</v>
      </c>
      <c r="E32" s="445">
        <v>21.285</v>
      </c>
      <c r="F32" s="445">
        <v>85.123999999999995</v>
      </c>
      <c r="G32" s="445">
        <v>13.654999999999999</v>
      </c>
      <c r="H32" s="445">
        <v>264.17099999999999</v>
      </c>
      <c r="I32" s="445">
        <v>78.876999999999995</v>
      </c>
      <c r="J32" s="446" t="s">
        <v>42</v>
      </c>
      <c r="K32" s="446">
        <v>5021.4010000000007</v>
      </c>
      <c r="L32" s="419"/>
    </row>
    <row r="33" spans="1:12" ht="8.25" customHeight="1">
      <c r="A33" s="475"/>
      <c r="B33" s="456" t="s">
        <v>43</v>
      </c>
      <c r="C33" s="446">
        <v>21.033000000000001</v>
      </c>
      <c r="D33" s="446">
        <v>183.215</v>
      </c>
      <c r="E33" s="445">
        <v>14.316000000000001</v>
      </c>
      <c r="F33" s="445">
        <v>84.049000000000007</v>
      </c>
      <c r="G33" s="445">
        <v>12.651999999999999</v>
      </c>
      <c r="H33" s="445">
        <v>271.34399999999999</v>
      </c>
      <c r="I33" s="445">
        <v>101.01</v>
      </c>
      <c r="J33" s="446" t="s">
        <v>42</v>
      </c>
      <c r="K33" s="446">
        <v>5415.7629999999999</v>
      </c>
      <c r="L33" s="419"/>
    </row>
    <row r="34" spans="1:12" ht="3" customHeight="1">
      <c r="A34" s="483"/>
      <c r="B34" s="479"/>
      <c r="C34" s="479"/>
      <c r="D34" s="479"/>
      <c r="E34" s="479"/>
      <c r="F34" s="479"/>
      <c r="G34" s="479"/>
      <c r="H34" s="479"/>
      <c r="I34" s="479"/>
      <c r="J34" s="479"/>
      <c r="K34" s="479"/>
      <c r="L34" s="419"/>
    </row>
    <row r="35" spans="1:12" ht="3" customHeight="1">
      <c r="A35" s="483"/>
      <c r="B35" s="484"/>
      <c r="C35" s="484"/>
      <c r="D35" s="484"/>
      <c r="E35" s="484"/>
      <c r="F35" s="484"/>
      <c r="G35" s="484"/>
      <c r="H35" s="484"/>
      <c r="I35" s="484"/>
      <c r="J35" s="484"/>
      <c r="K35" s="484"/>
      <c r="L35" s="419"/>
    </row>
    <row r="36" spans="1:12" ht="9" customHeight="1">
      <c r="A36" s="475"/>
      <c r="B36" s="46" t="s">
        <v>66</v>
      </c>
      <c r="C36" s="44"/>
      <c r="D36" s="44"/>
      <c r="E36" s="239"/>
      <c r="F36" s="239"/>
      <c r="G36" s="239"/>
      <c r="H36" s="239"/>
      <c r="I36" s="239"/>
      <c r="J36" s="239"/>
      <c r="K36" s="476"/>
      <c r="L36" s="419"/>
    </row>
    <row r="37" spans="1:12" ht="9" customHeight="1">
      <c r="A37" s="475"/>
      <c r="B37" s="46" t="s">
        <v>67</v>
      </c>
      <c r="C37" s="44"/>
      <c r="D37" s="44"/>
      <c r="E37" s="239"/>
      <c r="F37" s="239"/>
      <c r="G37" s="239"/>
      <c r="H37" s="239"/>
      <c r="I37" s="239"/>
      <c r="J37" s="239"/>
      <c r="K37" s="476"/>
      <c r="L37" s="419"/>
    </row>
    <row r="38" spans="1:12" ht="9" customHeight="1">
      <c r="A38" s="475"/>
      <c r="B38" s="46" t="s">
        <v>68</v>
      </c>
      <c r="C38" s="44"/>
      <c r="D38" s="239"/>
      <c r="E38" s="239"/>
      <c r="F38" s="239"/>
      <c r="G38" s="239"/>
      <c r="H38" s="239"/>
      <c r="I38" s="239"/>
      <c r="J38" s="239"/>
      <c r="K38" s="239"/>
      <c r="L38" s="419"/>
    </row>
    <row r="39" spans="1:12" ht="9" customHeight="1">
      <c r="A39" s="475"/>
      <c r="B39" s="46" t="s">
        <v>69</v>
      </c>
      <c r="C39" s="44"/>
      <c r="D39" s="239"/>
      <c r="E39" s="239"/>
      <c r="F39" s="239"/>
      <c r="G39" s="239"/>
      <c r="H39" s="239"/>
      <c r="I39" s="239"/>
      <c r="J39" s="239"/>
      <c r="K39" s="239"/>
      <c r="L39" s="419"/>
    </row>
    <row r="40" spans="1:12" ht="9" customHeight="1">
      <c r="A40" s="475"/>
      <c r="B40" s="105" t="s">
        <v>70</v>
      </c>
      <c r="C40" s="44"/>
      <c r="D40" s="44"/>
      <c r="E40" s="239"/>
      <c r="F40" s="239"/>
      <c r="G40" s="239"/>
      <c r="H40" s="239"/>
      <c r="I40" s="239"/>
      <c r="J40" s="239"/>
      <c r="K40" s="476"/>
      <c r="L40" s="419"/>
    </row>
    <row r="41" spans="1:12" ht="3.95" customHeight="1">
      <c r="A41" s="485"/>
      <c r="B41" s="241"/>
      <c r="C41" s="482"/>
      <c r="D41" s="482"/>
      <c r="E41" s="482"/>
      <c r="F41" s="482"/>
      <c r="G41" s="482"/>
      <c r="H41" s="482"/>
      <c r="I41" s="482"/>
      <c r="J41" s="482"/>
      <c r="K41" s="482"/>
      <c r="L41" s="486"/>
    </row>
  </sheetData>
  <sheetProtection sheet="1" objects="1" scenarios="1"/>
  <mergeCells count="10">
    <mergeCell ref="H8:H10"/>
    <mergeCell ref="I8:I10"/>
    <mergeCell ref="J8:J10"/>
    <mergeCell ref="K8:K10"/>
    <mergeCell ref="B8:B10"/>
    <mergeCell ref="C8:C10"/>
    <mergeCell ref="D8:D10"/>
    <mergeCell ref="E8:E10"/>
    <mergeCell ref="F8:F10"/>
    <mergeCell ref="G8:G10"/>
  </mergeCells>
  <hyperlinks>
    <hyperlink ref="K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Q37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76" customWidth="1"/>
    <col min="2" max="2" width="4.5703125" style="176" customWidth="1"/>
    <col min="3" max="3" width="6.42578125" style="176" customWidth="1"/>
    <col min="4" max="4" width="2.42578125" style="176" customWidth="1"/>
    <col min="5" max="5" width="4.5703125" style="176" customWidth="1"/>
    <col min="6" max="6" width="7.5703125" style="176" customWidth="1"/>
    <col min="7" max="7" width="8.28515625" style="176" customWidth="1"/>
    <col min="8" max="8" width="3.5703125" style="176" customWidth="1"/>
    <col min="9" max="9" width="5.42578125" style="176" customWidth="1"/>
    <col min="10" max="10" width="1.42578125" style="176" customWidth="1"/>
    <col min="11" max="11" width="7.42578125" style="176" customWidth="1"/>
    <col min="12" max="12" width="7.28515625" style="176" customWidth="1"/>
    <col min="13" max="14" width="0.85546875" style="176" customWidth="1"/>
    <col min="15" max="17" width="14" style="176" hidden="1"/>
    <col min="18" max="16384" width="11.42578125" style="176" hidden="1"/>
  </cols>
  <sheetData>
    <row r="1" spans="1:16" s="490" customFormat="1" ht="3.95" customHeight="1">
      <c r="A1" s="487"/>
      <c r="B1" s="488"/>
      <c r="C1" s="488"/>
      <c r="D1" s="488"/>
      <c r="E1" s="488"/>
      <c r="F1" s="488"/>
      <c r="G1" s="488"/>
      <c r="H1" s="488"/>
      <c r="I1" s="488"/>
      <c r="J1" s="488"/>
      <c r="K1" s="488"/>
      <c r="L1" s="488"/>
      <c r="M1" s="489"/>
    </row>
    <row r="2" spans="1:16" s="490" customFormat="1" ht="11.1" customHeight="1">
      <c r="A2" s="491"/>
      <c r="B2" s="51" t="s">
        <v>95</v>
      </c>
      <c r="C2" s="52"/>
      <c r="D2" s="52"/>
      <c r="E2" s="52"/>
      <c r="F2" s="492"/>
      <c r="G2" s="53"/>
      <c r="H2" s="53"/>
      <c r="I2" s="492"/>
      <c r="J2" s="492"/>
      <c r="K2" s="492"/>
      <c r="L2" s="140" t="s">
        <v>96</v>
      </c>
      <c r="M2" s="493"/>
    </row>
    <row r="3" spans="1:16" s="490" customFormat="1" ht="11.1" customHeight="1">
      <c r="A3" s="491"/>
      <c r="B3" s="51" t="s">
        <v>32</v>
      </c>
      <c r="C3" s="52"/>
      <c r="D3" s="52"/>
      <c r="E3" s="52"/>
      <c r="F3" s="492"/>
      <c r="G3" s="492"/>
      <c r="H3" s="492"/>
      <c r="I3" s="492"/>
      <c r="J3" s="492"/>
      <c r="K3" s="492"/>
      <c r="L3" s="494"/>
      <c r="M3" s="493"/>
    </row>
    <row r="4" spans="1:16" s="490" customFormat="1" ht="11.1" customHeight="1">
      <c r="A4" s="491"/>
      <c r="B4" s="54" t="s">
        <v>73</v>
      </c>
      <c r="C4" s="52"/>
      <c r="D4" s="52"/>
      <c r="E4" s="52"/>
      <c r="F4" s="492"/>
      <c r="G4" s="492"/>
      <c r="H4" s="492"/>
      <c r="I4" s="492"/>
      <c r="J4" s="492"/>
      <c r="K4" s="492"/>
      <c r="L4" s="492"/>
      <c r="M4" s="493"/>
    </row>
    <row r="5" spans="1:16" s="490" customFormat="1" ht="2.4500000000000002" customHeight="1">
      <c r="A5" s="491"/>
      <c r="B5" s="495"/>
      <c r="C5" s="495"/>
      <c r="D5" s="495"/>
      <c r="E5" s="495"/>
      <c r="F5" s="495"/>
      <c r="G5" s="495"/>
      <c r="H5" s="495"/>
      <c r="I5" s="495"/>
      <c r="J5" s="495"/>
      <c r="K5" s="495"/>
      <c r="L5" s="495"/>
      <c r="M5" s="493"/>
    </row>
    <row r="6" spans="1:16" s="490" customFormat="1" ht="2.4500000000000002" customHeight="1">
      <c r="A6" s="491"/>
      <c r="B6" s="55"/>
      <c r="C6" s="55"/>
      <c r="D6" s="55"/>
      <c r="E6" s="55"/>
      <c r="F6" s="496"/>
      <c r="G6" s="496"/>
      <c r="H6" s="496"/>
      <c r="I6" s="496"/>
      <c r="J6" s="496"/>
      <c r="K6" s="496"/>
      <c r="L6" s="496"/>
      <c r="M6" s="493"/>
    </row>
    <row r="7" spans="1:16" s="490" customFormat="1" ht="9" customHeight="1">
      <c r="A7" s="491"/>
      <c r="B7" s="497" t="s">
        <v>33</v>
      </c>
      <c r="C7" s="498" t="s">
        <v>34</v>
      </c>
      <c r="D7" s="494"/>
      <c r="E7" s="499" t="s">
        <v>97</v>
      </c>
      <c r="F7" s="499"/>
      <c r="G7" s="499"/>
      <c r="H7" s="500"/>
      <c r="I7" s="499" t="s">
        <v>98</v>
      </c>
      <c r="J7" s="499"/>
      <c r="K7" s="499"/>
      <c r="L7" s="499"/>
      <c r="M7" s="493"/>
    </row>
    <row r="8" spans="1:16" s="490" customFormat="1" ht="9" customHeight="1">
      <c r="A8" s="491"/>
      <c r="B8" s="497"/>
      <c r="C8" s="498"/>
      <c r="D8" s="496"/>
      <c r="E8" s="501" t="s">
        <v>34</v>
      </c>
      <c r="F8" s="501" t="s">
        <v>99</v>
      </c>
      <c r="G8" s="501" t="s">
        <v>100</v>
      </c>
      <c r="H8" s="56"/>
      <c r="I8" s="501" t="s">
        <v>34</v>
      </c>
      <c r="J8" s="502"/>
      <c r="K8" s="501" t="s">
        <v>101</v>
      </c>
      <c r="L8" s="501" t="s">
        <v>102</v>
      </c>
      <c r="M8" s="493"/>
    </row>
    <row r="9" spans="1:16" s="490" customFormat="1" ht="9" customHeight="1">
      <c r="A9" s="491"/>
      <c r="B9" s="497"/>
      <c r="C9" s="498"/>
      <c r="D9" s="57"/>
      <c r="E9" s="498"/>
      <c r="F9" s="498"/>
      <c r="G9" s="498"/>
      <c r="H9" s="56"/>
      <c r="I9" s="498"/>
      <c r="J9" s="503"/>
      <c r="K9" s="498"/>
      <c r="L9" s="498"/>
      <c r="M9" s="493"/>
    </row>
    <row r="10" spans="1:16" s="490" customFormat="1" ht="2.4500000000000002" customHeight="1">
      <c r="A10" s="491"/>
      <c r="B10" s="495"/>
      <c r="C10" s="495"/>
      <c r="D10" s="495"/>
      <c r="E10" s="495"/>
      <c r="F10" s="58"/>
      <c r="G10" s="58"/>
      <c r="H10" s="58"/>
      <c r="I10" s="58"/>
      <c r="J10" s="58"/>
      <c r="K10" s="59"/>
      <c r="L10" s="59"/>
      <c r="M10" s="493"/>
    </row>
    <row r="11" spans="1:16" s="490" customFormat="1" ht="2.4500000000000002" customHeight="1">
      <c r="A11" s="491"/>
      <c r="B11" s="496"/>
      <c r="C11" s="496"/>
      <c r="D11" s="496"/>
      <c r="E11" s="496"/>
      <c r="F11" s="496"/>
      <c r="G11" s="496"/>
      <c r="H11" s="496"/>
      <c r="I11" s="496"/>
      <c r="J11" s="496"/>
      <c r="K11" s="496"/>
      <c r="L11" s="496"/>
      <c r="M11" s="493"/>
    </row>
    <row r="12" spans="1:16" s="507" customFormat="1" ht="8.25" customHeight="1">
      <c r="A12" s="504"/>
      <c r="B12" s="505">
        <v>1995</v>
      </c>
      <c r="C12" s="60">
        <f>SUM(E12+I12)</f>
        <v>85446</v>
      </c>
      <c r="D12" s="60"/>
      <c r="E12" s="60">
        <f>SUM(F12+G12)</f>
        <v>20241</v>
      </c>
      <c r="F12" s="60">
        <v>7784</v>
      </c>
      <c r="G12" s="60">
        <v>12457</v>
      </c>
      <c r="H12" s="60"/>
      <c r="I12" s="60">
        <f>SUM(K12:L12)</f>
        <v>65205</v>
      </c>
      <c r="J12" s="60"/>
      <c r="K12" s="60">
        <v>63508</v>
      </c>
      <c r="L12" s="60">
        <v>1697</v>
      </c>
      <c r="M12" s="506"/>
      <c r="P12" s="60"/>
    </row>
    <row r="13" spans="1:16" s="507" customFormat="1" ht="8.25" customHeight="1">
      <c r="A13" s="504"/>
      <c r="B13" s="505">
        <v>1996</v>
      </c>
      <c r="C13" s="60">
        <f>SUM(E13+I13)</f>
        <v>90393.67</v>
      </c>
      <c r="D13" s="61"/>
      <c r="E13" s="60">
        <f>SUM(F13:G13)</f>
        <v>21394.67</v>
      </c>
      <c r="F13" s="60">
        <v>8981.67</v>
      </c>
      <c r="G13" s="60">
        <v>12413</v>
      </c>
      <c r="H13" s="61"/>
      <c r="I13" s="60">
        <f>SUM(K13:L13)</f>
        <v>68999</v>
      </c>
      <c r="J13" s="60"/>
      <c r="K13" s="60">
        <v>66857</v>
      </c>
      <c r="L13" s="60">
        <v>2142</v>
      </c>
      <c r="M13" s="506"/>
      <c r="P13" s="60"/>
    </row>
    <row r="14" spans="1:16" s="507" customFormat="1" ht="8.25" customHeight="1">
      <c r="A14" s="504"/>
      <c r="B14" s="505">
        <v>1997</v>
      </c>
      <c r="C14" s="60">
        <f>SUM(E14+I14)</f>
        <v>92915.03</v>
      </c>
      <c r="D14" s="60"/>
      <c r="E14" s="60">
        <f>SUM(F14:G14)</f>
        <v>19351.03</v>
      </c>
      <c r="F14" s="60">
        <v>9794.0300000000007</v>
      </c>
      <c r="G14" s="60">
        <v>9557</v>
      </c>
      <c r="H14" s="60"/>
      <c r="I14" s="60">
        <f>SUM(K14:L14)</f>
        <v>73564</v>
      </c>
      <c r="J14" s="60"/>
      <c r="K14" s="60">
        <v>71311</v>
      </c>
      <c r="L14" s="60">
        <v>2253</v>
      </c>
      <c r="M14" s="506"/>
      <c r="P14" s="60"/>
    </row>
    <row r="15" spans="1:16" s="507" customFormat="1" ht="8.25" customHeight="1">
      <c r="A15" s="504"/>
      <c r="B15" s="505">
        <v>1998</v>
      </c>
      <c r="C15" s="60">
        <f>SUM(E15+I15)</f>
        <v>95214.11</v>
      </c>
      <c r="D15" s="60"/>
      <c r="E15" s="60">
        <f>SUM(F15:G15)</f>
        <v>19392</v>
      </c>
      <c r="F15" s="60">
        <v>9774.7800000000007</v>
      </c>
      <c r="G15" s="60">
        <v>9617.2199999999993</v>
      </c>
      <c r="H15" s="60"/>
      <c r="I15" s="60">
        <f>SUM(K15:L15)</f>
        <v>75822.11</v>
      </c>
      <c r="J15" s="60"/>
      <c r="K15" s="60">
        <v>73576.11</v>
      </c>
      <c r="L15" s="60">
        <v>2246</v>
      </c>
      <c r="M15" s="506"/>
      <c r="P15" s="60"/>
    </row>
    <row r="16" spans="1:16" s="507" customFormat="1" ht="8.25" customHeight="1">
      <c r="A16" s="504"/>
      <c r="B16" s="508">
        <v>1999</v>
      </c>
      <c r="C16" s="60">
        <f>SUM(E16+I16)</f>
        <v>99868.72</v>
      </c>
      <c r="D16" s="60"/>
      <c r="E16" s="60">
        <f>SUM(F16:G16)</f>
        <v>19042.72</v>
      </c>
      <c r="F16" s="60">
        <v>10213.719999999999</v>
      </c>
      <c r="G16" s="60">
        <v>8829</v>
      </c>
      <c r="H16" s="60"/>
      <c r="I16" s="60">
        <f>SUM(K16:L16)</f>
        <v>80826</v>
      </c>
      <c r="J16" s="60"/>
      <c r="K16" s="60">
        <v>77778</v>
      </c>
      <c r="L16" s="60">
        <v>3048</v>
      </c>
      <c r="M16" s="506"/>
      <c r="O16" s="509"/>
      <c r="P16" s="60"/>
    </row>
    <row r="17" spans="1:16" s="507" customFormat="1" ht="3.95" customHeight="1">
      <c r="A17" s="504"/>
      <c r="B17" s="508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506"/>
    </row>
    <row r="18" spans="1:16" s="507" customFormat="1" ht="8.25" customHeight="1">
      <c r="A18" s="504"/>
      <c r="B18" s="508">
        <v>2000</v>
      </c>
      <c r="C18" s="60">
        <f>SUM(E18+I18)</f>
        <v>105673.56</v>
      </c>
      <c r="D18" s="60"/>
      <c r="E18" s="60">
        <f>SUM(F18:G18)+0.2</f>
        <v>20641.560000000001</v>
      </c>
      <c r="F18" s="60">
        <v>10591.36</v>
      </c>
      <c r="G18" s="60">
        <v>10050</v>
      </c>
      <c r="H18" s="60"/>
      <c r="I18" s="60">
        <f>SUM(K18:L18)</f>
        <v>85032</v>
      </c>
      <c r="J18" s="60"/>
      <c r="K18" s="60">
        <v>81565</v>
      </c>
      <c r="L18" s="60">
        <v>3467</v>
      </c>
      <c r="M18" s="506"/>
      <c r="O18" s="509"/>
      <c r="P18" s="60"/>
    </row>
    <row r="19" spans="1:16" s="507" customFormat="1" ht="8.25" customHeight="1">
      <c r="A19" s="504"/>
      <c r="B19" s="508">
        <v>2001</v>
      </c>
      <c r="C19" s="60">
        <f>SUM(E19+I19)</f>
        <v>100718.83</v>
      </c>
      <c r="D19" s="60"/>
      <c r="E19" s="60">
        <f>SUM(F19:G19)</f>
        <v>19810.45</v>
      </c>
      <c r="F19" s="60">
        <v>10151.450000000001</v>
      </c>
      <c r="G19" s="60">
        <v>9659</v>
      </c>
      <c r="H19" s="60"/>
      <c r="I19" s="60">
        <f>SUM(K19:L19)</f>
        <v>80908.38</v>
      </c>
      <c r="J19" s="60"/>
      <c r="K19" s="60">
        <v>77103</v>
      </c>
      <c r="L19" s="60">
        <v>3805.38</v>
      </c>
      <c r="M19" s="506"/>
      <c r="O19" s="509"/>
      <c r="P19" s="60"/>
    </row>
    <row r="20" spans="1:16" s="507" customFormat="1" ht="8.25" customHeight="1">
      <c r="A20" s="504"/>
      <c r="B20" s="508">
        <v>2002</v>
      </c>
      <c r="C20" s="62">
        <f>SUM(E20+I20)</f>
        <v>100153.236</v>
      </c>
      <c r="D20" s="60"/>
      <c r="E20" s="60">
        <f>SUM(F20:G20)</f>
        <v>19666.71</v>
      </c>
      <c r="F20" s="60">
        <v>9882.7099999999991</v>
      </c>
      <c r="G20" s="60">
        <v>9784</v>
      </c>
      <c r="H20" s="60"/>
      <c r="I20" s="60">
        <f>SUM(K20:L20)</f>
        <v>80486.525999999998</v>
      </c>
      <c r="J20" s="60"/>
      <c r="K20" s="60">
        <v>75351</v>
      </c>
      <c r="L20" s="60">
        <v>5135.5259999999998</v>
      </c>
      <c r="M20" s="506"/>
      <c r="O20" s="509"/>
      <c r="P20" s="60"/>
    </row>
    <row r="21" spans="1:16" s="507" customFormat="1" ht="8.25" customHeight="1">
      <c r="A21" s="504"/>
      <c r="B21" s="508">
        <v>2003</v>
      </c>
      <c r="C21" s="62">
        <f>SUM(E21+I21)+1</f>
        <v>92330.44</v>
      </c>
      <c r="D21" s="60"/>
      <c r="E21" s="60">
        <f>SUM(F21:G21)</f>
        <v>18665</v>
      </c>
      <c r="F21" s="60">
        <v>10353</v>
      </c>
      <c r="G21" s="60">
        <v>8312</v>
      </c>
      <c r="H21" s="60"/>
      <c r="I21" s="60">
        <f>SUM(K21:L21)</f>
        <v>73664.44</v>
      </c>
      <c r="J21" s="60"/>
      <c r="K21" s="60">
        <v>68690</v>
      </c>
      <c r="L21" s="60">
        <v>4974.4399999999996</v>
      </c>
      <c r="M21" s="506"/>
      <c r="O21" s="509"/>
      <c r="P21" s="60"/>
    </row>
    <row r="22" spans="1:16" s="507" customFormat="1" ht="8.25" customHeight="1">
      <c r="A22" s="504"/>
      <c r="B22" s="508">
        <v>2004</v>
      </c>
      <c r="C22" s="62">
        <f>SUM(E22+I22)</f>
        <v>99249.69</v>
      </c>
      <c r="D22" s="60"/>
      <c r="E22" s="60">
        <f>SUM(F22:G22)</f>
        <v>20617.73</v>
      </c>
      <c r="F22" s="60">
        <v>11552.73</v>
      </c>
      <c r="G22" s="60">
        <v>9065</v>
      </c>
      <c r="H22" s="60"/>
      <c r="I22" s="60">
        <f>SUM(K22:L22)</f>
        <v>78631.960000000006</v>
      </c>
      <c r="J22" s="60"/>
      <c r="K22" s="60">
        <v>72139</v>
      </c>
      <c r="L22" s="60">
        <v>6492.96</v>
      </c>
      <c r="M22" s="506"/>
      <c r="O22" s="509"/>
      <c r="P22" s="60"/>
    </row>
    <row r="23" spans="1:16" s="507" customFormat="1" ht="3.95" customHeight="1">
      <c r="A23" s="504"/>
      <c r="B23" s="508"/>
      <c r="C23" s="62"/>
      <c r="D23" s="60"/>
      <c r="E23" s="60"/>
      <c r="F23" s="60"/>
      <c r="G23" s="60"/>
      <c r="H23" s="60"/>
      <c r="I23" s="60"/>
      <c r="J23" s="60"/>
      <c r="K23" s="60"/>
      <c r="L23" s="60"/>
      <c r="M23" s="506"/>
      <c r="O23" s="509"/>
    </row>
    <row r="24" spans="1:16" s="507" customFormat="1" ht="8.25" customHeight="1">
      <c r="A24" s="504"/>
      <c r="B24" s="508">
        <v>2005</v>
      </c>
      <c r="C24" s="62">
        <f>SUM(E24+I24)</f>
        <v>103146.07999999999</v>
      </c>
      <c r="D24" s="60"/>
      <c r="E24" s="60">
        <f>SUM(F24:G24)</f>
        <v>21914.93</v>
      </c>
      <c r="F24" s="60">
        <v>12533.93</v>
      </c>
      <c r="G24" s="60">
        <v>9381</v>
      </c>
      <c r="H24" s="60"/>
      <c r="I24" s="60">
        <f>SUM(K24:L24)</f>
        <v>81231.149999999994</v>
      </c>
      <c r="J24" s="60"/>
      <c r="K24" s="60">
        <v>74524</v>
      </c>
      <c r="L24" s="60">
        <v>6707.15</v>
      </c>
      <c r="M24" s="506"/>
      <c r="O24" s="509"/>
      <c r="P24" s="60"/>
    </row>
    <row r="25" spans="1:16" s="507" customFormat="1" ht="8.25" customHeight="1">
      <c r="A25" s="504"/>
      <c r="B25" s="508">
        <v>2006</v>
      </c>
      <c r="C25" s="62">
        <f>SUM(E25+I25)</f>
        <v>97701</v>
      </c>
      <c r="D25" s="60"/>
      <c r="E25" s="60">
        <f>SUM(F25:G25)</f>
        <v>21352.61</v>
      </c>
      <c r="F25" s="60">
        <v>12607.61</v>
      </c>
      <c r="G25" s="60">
        <v>8745</v>
      </c>
      <c r="H25" s="60"/>
      <c r="I25" s="60">
        <f>SUM(K25:L25)</f>
        <v>76348.39</v>
      </c>
      <c r="J25" s="60"/>
      <c r="K25" s="60">
        <v>69832</v>
      </c>
      <c r="L25" s="60">
        <v>6516.39</v>
      </c>
      <c r="M25" s="506"/>
      <c r="O25" s="509"/>
      <c r="P25" s="60"/>
    </row>
    <row r="26" spans="1:16" s="507" customFormat="1" ht="8.25" customHeight="1">
      <c r="A26" s="504"/>
      <c r="B26" s="508">
        <v>2007</v>
      </c>
      <c r="C26" s="62">
        <f>SUM(E26+I26)</f>
        <v>93581.517999999895</v>
      </c>
      <c r="D26" s="60"/>
      <c r="E26" s="60">
        <f>SUM(F26:G26)</f>
        <v>21605.754000000001</v>
      </c>
      <c r="F26" s="60">
        <v>13040.567999999999</v>
      </c>
      <c r="G26" s="60">
        <v>8565.1859999999997</v>
      </c>
      <c r="H26" s="60"/>
      <c r="I26" s="60">
        <f>SUM(K26:L26)-0.5</f>
        <v>71975.763999999894</v>
      </c>
      <c r="J26" s="60"/>
      <c r="K26" s="60">
        <v>65033.525999999903</v>
      </c>
      <c r="L26" s="60">
        <v>6942.7379999999903</v>
      </c>
      <c r="M26" s="506"/>
      <c r="O26" s="509"/>
      <c r="P26" s="60"/>
    </row>
    <row r="27" spans="1:16" s="507" customFormat="1" ht="8.25" customHeight="1">
      <c r="A27" s="504"/>
      <c r="B27" s="508">
        <v>2008</v>
      </c>
      <c r="C27" s="62">
        <f>SUM(E27+I27)</f>
        <v>92947.650682210005</v>
      </c>
      <c r="D27" s="60"/>
      <c r="E27" s="60">
        <f>SUM(F27:G27)</f>
        <v>22930.584208209999</v>
      </c>
      <c r="F27" s="60">
        <v>13425.11899621</v>
      </c>
      <c r="G27" s="60">
        <v>9505.4652119999992</v>
      </c>
      <c r="H27" s="60"/>
      <c r="I27" s="60">
        <f>SUM(K27:L27)</f>
        <v>70017.066474000007</v>
      </c>
      <c r="J27" s="60"/>
      <c r="K27" s="60">
        <v>63525.995474000003</v>
      </c>
      <c r="L27" s="60">
        <v>6491.0709999999999</v>
      </c>
      <c r="M27" s="506"/>
      <c r="O27" s="509"/>
      <c r="P27" s="60"/>
    </row>
    <row r="28" spans="1:16" s="507" customFormat="1" ht="8.25" customHeight="1">
      <c r="A28" s="504"/>
      <c r="B28" s="508">
        <v>2009</v>
      </c>
      <c r="C28" s="62">
        <f>SUM(E28+I28)</f>
        <v>88044.043753000005</v>
      </c>
      <c r="D28" s="60"/>
      <c r="E28" s="60">
        <f>SUM(F28:G28)</f>
        <v>22346.260216999999</v>
      </c>
      <c r="F28" s="60">
        <v>12501.451999999999</v>
      </c>
      <c r="G28" s="60">
        <v>9844.8082169999998</v>
      </c>
      <c r="H28" s="60"/>
      <c r="I28" s="60">
        <f>SUM(K28:L28)</f>
        <v>65697.783536000003</v>
      </c>
      <c r="J28" s="60"/>
      <c r="K28" s="60">
        <v>59997.138535999999</v>
      </c>
      <c r="L28" s="60">
        <v>5700.6450000000004</v>
      </c>
      <c r="M28" s="506"/>
      <c r="O28" s="509"/>
      <c r="P28" s="60"/>
    </row>
    <row r="29" spans="1:16" s="507" customFormat="1" ht="3.95" customHeight="1">
      <c r="A29" s="504"/>
      <c r="B29" s="508"/>
      <c r="C29" s="62"/>
      <c r="D29" s="60"/>
      <c r="E29" s="60"/>
      <c r="F29" s="60"/>
      <c r="G29" s="60"/>
      <c r="H29" s="60"/>
      <c r="I29" s="60"/>
      <c r="J29" s="60"/>
      <c r="K29" s="60"/>
      <c r="L29" s="60"/>
      <c r="M29" s="506"/>
      <c r="O29" s="509"/>
    </row>
    <row r="30" spans="1:16" s="507" customFormat="1" ht="8.25" customHeight="1">
      <c r="A30" s="504"/>
      <c r="B30" s="456" t="s">
        <v>103</v>
      </c>
      <c r="C30" s="62">
        <f t="shared" ref="C30" si="0">SUM(E30+I30)</f>
        <v>78222.803075520002</v>
      </c>
      <c r="D30" s="60"/>
      <c r="E30" s="60">
        <f>SUM(F30:G30)</f>
        <v>23289.749247519991</v>
      </c>
      <c r="F30" s="60">
        <v>13327.409999519999</v>
      </c>
      <c r="G30" s="60">
        <v>9962.3392479999893</v>
      </c>
      <c r="H30" s="60"/>
      <c r="I30" s="60">
        <f t="shared" ref="I30:I32" si="1">SUM(K30:L30)</f>
        <v>54933.053828000004</v>
      </c>
      <c r="J30" s="60"/>
      <c r="K30" s="60">
        <v>48884.719828000001</v>
      </c>
      <c r="L30" s="60">
        <v>6048.3339999999998</v>
      </c>
      <c r="M30" s="506"/>
      <c r="O30" s="509"/>
      <c r="P30" s="60"/>
    </row>
    <row r="31" spans="1:16" s="507" customFormat="1" ht="8.25" customHeight="1">
      <c r="A31" s="504"/>
      <c r="B31" s="456">
        <v>2011</v>
      </c>
      <c r="C31" s="62">
        <f>SUM(E31+I31)</f>
        <v>75731.791160239998</v>
      </c>
      <c r="D31" s="60"/>
      <c r="E31" s="60">
        <f>SUM(F31:G31)</f>
        <v>23403.263019240003</v>
      </c>
      <c r="F31" s="60">
        <v>13236.873000240001</v>
      </c>
      <c r="G31" s="60">
        <v>10166.390019</v>
      </c>
      <c r="H31" s="60"/>
      <c r="I31" s="60">
        <f t="shared" si="1"/>
        <v>52328.528140999995</v>
      </c>
      <c r="J31" s="60"/>
      <c r="K31" s="60">
        <v>47039.102141000003</v>
      </c>
      <c r="L31" s="60">
        <v>5289.4259999999904</v>
      </c>
      <c r="M31" s="506"/>
      <c r="O31" s="509"/>
      <c r="P31" s="60"/>
    </row>
    <row r="32" spans="1:16" s="507" customFormat="1" ht="8.25" customHeight="1">
      <c r="A32" s="504"/>
      <c r="B32" s="456" t="s">
        <v>43</v>
      </c>
      <c r="C32" s="62">
        <f>SUM(E32+I32)</f>
        <v>75970.068952999995</v>
      </c>
      <c r="D32" s="60"/>
      <c r="E32" s="60">
        <f>SUM(F32:G32)</f>
        <v>23113.371805000002</v>
      </c>
      <c r="F32" s="60">
        <v>13482.542000000001</v>
      </c>
      <c r="G32" s="60">
        <v>9630.8298050000012</v>
      </c>
      <c r="H32" s="60"/>
      <c r="I32" s="60">
        <f t="shared" si="1"/>
        <v>52856.697147999992</v>
      </c>
      <c r="J32" s="60"/>
      <c r="K32" s="60">
        <v>47726.221147999997</v>
      </c>
      <c r="L32" s="60">
        <v>5130.4759999999987</v>
      </c>
      <c r="M32" s="506"/>
      <c r="O32" s="509"/>
      <c r="P32" s="60"/>
    </row>
    <row r="33" spans="1:15" s="490" customFormat="1" ht="2.4500000000000002" customHeight="1">
      <c r="A33" s="491"/>
      <c r="B33" s="510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493"/>
      <c r="O33" s="509"/>
    </row>
    <row r="34" spans="1:15" s="490" customFormat="1" ht="2.4500000000000002" customHeight="1">
      <c r="A34" s="491"/>
      <c r="B34" s="511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493"/>
    </row>
    <row r="35" spans="1:15" s="490" customFormat="1" ht="9" customHeight="1">
      <c r="A35" s="491"/>
      <c r="B35" s="105" t="s">
        <v>70</v>
      </c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493"/>
    </row>
    <row r="36" spans="1:15" s="490" customFormat="1" ht="3.95" customHeight="1">
      <c r="A36" s="512"/>
      <c r="B36" s="510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513"/>
    </row>
    <row r="37" spans="1:15" hidden="1">
      <c r="N37" s="176" t="s">
        <v>55</v>
      </c>
    </row>
  </sheetData>
  <sheetProtection sheet="1" objects="1" scenarios="1"/>
  <mergeCells count="10">
    <mergeCell ref="B7:B9"/>
    <mergeCell ref="C7:C9"/>
    <mergeCell ref="E7:G7"/>
    <mergeCell ref="I7:L7"/>
    <mergeCell ref="E8:E9"/>
    <mergeCell ref="F8:F9"/>
    <mergeCell ref="G8:G9"/>
    <mergeCell ref="I8:I9"/>
    <mergeCell ref="K8:K9"/>
    <mergeCell ref="L8:L9"/>
  </mergeCells>
  <hyperlinks>
    <hyperlink ref="L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M56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76" customWidth="1"/>
    <col min="2" max="2" width="5" style="176" customWidth="1"/>
    <col min="3" max="3" width="5.42578125" style="176" customWidth="1"/>
    <col min="4" max="4" width="3.42578125" style="176" customWidth="1"/>
    <col min="5" max="5" width="4.5703125" style="176" customWidth="1"/>
    <col min="6" max="6" width="7.7109375" style="176" customWidth="1"/>
    <col min="7" max="7" width="7.85546875" style="176" customWidth="1"/>
    <col min="8" max="8" width="3.5703125" style="176" customWidth="1"/>
    <col min="9" max="9" width="5.42578125" style="176" customWidth="1"/>
    <col min="10" max="10" width="8.42578125" style="176" customWidth="1"/>
    <col min="11" max="11" width="7.5703125" style="176" customWidth="1"/>
    <col min="12" max="13" width="0.85546875" style="176" customWidth="1"/>
    <col min="14" max="16384" width="11.42578125" style="176" hidden="1"/>
  </cols>
  <sheetData>
    <row r="1" spans="1:12" s="517" customFormat="1" ht="4.7" customHeight="1">
      <c r="A1" s="514"/>
      <c r="B1" s="515"/>
      <c r="C1" s="515"/>
      <c r="D1" s="515"/>
      <c r="E1" s="515"/>
      <c r="F1" s="515"/>
      <c r="G1" s="515"/>
      <c r="H1" s="515"/>
      <c r="I1" s="515"/>
      <c r="J1" s="515"/>
      <c r="K1" s="515"/>
      <c r="L1" s="516"/>
    </row>
    <row r="2" spans="1:12" s="517" customFormat="1" ht="11.1" customHeight="1">
      <c r="A2" s="518"/>
      <c r="B2" s="65" t="s">
        <v>104</v>
      </c>
      <c r="C2" s="66"/>
      <c r="D2" s="66"/>
      <c r="E2" s="66"/>
      <c r="F2" s="519"/>
      <c r="G2" s="67"/>
      <c r="H2" s="67"/>
      <c r="I2" s="519"/>
      <c r="J2" s="519"/>
      <c r="K2" s="140" t="s">
        <v>105</v>
      </c>
      <c r="L2" s="520"/>
    </row>
    <row r="3" spans="1:12" s="517" customFormat="1" ht="11.1" customHeight="1">
      <c r="A3" s="518"/>
      <c r="B3" s="65" t="s">
        <v>32</v>
      </c>
      <c r="C3" s="66"/>
      <c r="D3" s="66"/>
      <c r="E3" s="66"/>
      <c r="F3" s="519"/>
      <c r="G3" s="519"/>
      <c r="H3" s="519"/>
      <c r="I3" s="519"/>
      <c r="J3" s="519"/>
      <c r="K3" s="521"/>
      <c r="L3" s="520"/>
    </row>
    <row r="4" spans="1:12" s="517" customFormat="1" ht="11.1" customHeight="1">
      <c r="A4" s="518"/>
      <c r="B4" s="68" t="s">
        <v>106</v>
      </c>
      <c r="C4" s="66"/>
      <c r="D4" s="66"/>
      <c r="E4" s="66"/>
      <c r="F4" s="519"/>
      <c r="G4" s="519"/>
      <c r="H4" s="519"/>
      <c r="I4" s="519"/>
      <c r="J4" s="519"/>
      <c r="K4" s="519"/>
      <c r="L4" s="520"/>
    </row>
    <row r="5" spans="1:12" s="517" customFormat="1" ht="3" customHeight="1">
      <c r="A5" s="518"/>
      <c r="B5" s="522"/>
      <c r="C5" s="522"/>
      <c r="D5" s="522"/>
      <c r="E5" s="522"/>
      <c r="F5" s="522"/>
      <c r="G5" s="522"/>
      <c r="H5" s="522"/>
      <c r="I5" s="522"/>
      <c r="J5" s="522"/>
      <c r="K5" s="522"/>
      <c r="L5" s="520"/>
    </row>
    <row r="6" spans="1:12" s="517" customFormat="1" ht="3" customHeight="1">
      <c r="A6" s="518"/>
      <c r="B6" s="69"/>
      <c r="C6" s="69"/>
      <c r="D6" s="69"/>
      <c r="E6" s="69"/>
      <c r="F6" s="523"/>
      <c r="G6" s="523"/>
      <c r="H6" s="523"/>
      <c r="I6" s="523"/>
      <c r="J6" s="523"/>
      <c r="K6" s="523"/>
      <c r="L6" s="520"/>
    </row>
    <row r="7" spans="1:12" s="517" customFormat="1" ht="8.4499999999999993" customHeight="1">
      <c r="A7" s="518"/>
      <c r="B7" s="524" t="s">
        <v>33</v>
      </c>
      <c r="C7" s="525" t="s">
        <v>34</v>
      </c>
      <c r="D7" s="70"/>
      <c r="E7" s="526" t="s">
        <v>97</v>
      </c>
      <c r="F7" s="526"/>
      <c r="G7" s="526"/>
      <c r="H7" s="527"/>
      <c r="I7" s="526" t="s">
        <v>98</v>
      </c>
      <c r="J7" s="526"/>
      <c r="K7" s="526"/>
      <c r="L7" s="520"/>
    </row>
    <row r="8" spans="1:12" s="517" customFormat="1" ht="8.4499999999999993" customHeight="1">
      <c r="A8" s="518"/>
      <c r="B8" s="524"/>
      <c r="C8" s="525"/>
      <c r="D8" s="527"/>
      <c r="E8" s="525" t="s">
        <v>34</v>
      </c>
      <c r="F8" s="525" t="s">
        <v>99</v>
      </c>
      <c r="G8" s="528" t="s">
        <v>100</v>
      </c>
      <c r="H8" s="70"/>
      <c r="I8" s="525" t="s">
        <v>34</v>
      </c>
      <c r="J8" s="525" t="s">
        <v>101</v>
      </c>
      <c r="K8" s="525" t="s">
        <v>102</v>
      </c>
      <c r="L8" s="520"/>
    </row>
    <row r="9" spans="1:12" s="517" customFormat="1" ht="8.4499999999999993" customHeight="1">
      <c r="A9" s="518"/>
      <c r="B9" s="524"/>
      <c r="C9" s="525"/>
      <c r="D9" s="71"/>
      <c r="E9" s="525"/>
      <c r="F9" s="525"/>
      <c r="G9" s="525"/>
      <c r="H9" s="70"/>
      <c r="I9" s="525"/>
      <c r="J9" s="525"/>
      <c r="K9" s="525"/>
      <c r="L9" s="520"/>
    </row>
    <row r="10" spans="1:12" s="517" customFormat="1" ht="3" customHeight="1">
      <c r="A10" s="518"/>
      <c r="B10" s="522"/>
      <c r="C10" s="522"/>
      <c r="D10" s="522"/>
      <c r="E10" s="522"/>
      <c r="F10" s="72"/>
      <c r="G10" s="72"/>
      <c r="H10" s="72"/>
      <c r="I10" s="72"/>
      <c r="J10" s="73"/>
      <c r="K10" s="73"/>
      <c r="L10" s="520"/>
    </row>
    <row r="11" spans="1:12" s="517" customFormat="1" ht="3" customHeight="1">
      <c r="A11" s="518"/>
      <c r="B11" s="523"/>
      <c r="C11" s="523"/>
      <c r="D11" s="523"/>
      <c r="E11" s="523"/>
      <c r="F11" s="523"/>
      <c r="G11" s="523"/>
      <c r="H11" s="523"/>
      <c r="I11" s="523"/>
      <c r="J11" s="523"/>
      <c r="K11" s="74"/>
      <c r="L11" s="520"/>
    </row>
    <row r="12" spans="1:12" s="517" customFormat="1" ht="8.4499999999999993" customHeight="1">
      <c r="A12" s="518"/>
      <c r="B12" s="529" t="s">
        <v>107</v>
      </c>
      <c r="C12" s="75">
        <f>SUM(E12+I12)+0.1</f>
        <v>6179.5800000000008</v>
      </c>
      <c r="D12" s="76"/>
      <c r="E12" s="75">
        <f>SUM(F12:G12)</f>
        <v>4689.47</v>
      </c>
      <c r="F12" s="75">
        <v>4052.9</v>
      </c>
      <c r="G12" s="75">
        <v>636.57000000000005</v>
      </c>
      <c r="H12" s="75"/>
      <c r="I12" s="75">
        <f>SUM(J12:K12)</f>
        <v>1490.01</v>
      </c>
      <c r="J12" s="75">
        <v>1382.66</v>
      </c>
      <c r="K12" s="75">
        <v>107.35</v>
      </c>
      <c r="L12" s="520"/>
    </row>
    <row r="13" spans="1:12" s="517" customFormat="1" ht="8.4499999999999993" customHeight="1">
      <c r="A13" s="518"/>
      <c r="B13" s="529" t="s">
        <v>82</v>
      </c>
      <c r="C13" s="75">
        <f>SUM(E13+I13)</f>
        <v>6756.15</v>
      </c>
      <c r="D13" s="76"/>
      <c r="E13" s="75">
        <f>SUM(F13:G13)</f>
        <v>5110.16</v>
      </c>
      <c r="F13" s="75">
        <v>4470</v>
      </c>
      <c r="G13" s="75">
        <v>640.16</v>
      </c>
      <c r="H13" s="75"/>
      <c r="I13" s="75">
        <f>SUM(J13:K13)</f>
        <v>1645.99</v>
      </c>
      <c r="J13" s="75">
        <v>1532.59</v>
      </c>
      <c r="K13" s="75">
        <v>113.4</v>
      </c>
      <c r="L13" s="520"/>
    </row>
    <row r="14" spans="1:12" s="517" customFormat="1" ht="8.4499999999999993" customHeight="1">
      <c r="A14" s="518"/>
      <c r="B14" s="529" t="s">
        <v>83</v>
      </c>
      <c r="C14" s="75">
        <f>SUM(E14+I14)</f>
        <v>7376.18</v>
      </c>
      <c r="D14" s="76"/>
      <c r="E14" s="75">
        <f>SUM(F14:G14)</f>
        <v>5530.97</v>
      </c>
      <c r="F14" s="75">
        <v>5086</v>
      </c>
      <c r="G14" s="75">
        <v>444.97</v>
      </c>
      <c r="H14" s="75"/>
      <c r="I14" s="75">
        <f>SUM(J14:K14)</f>
        <v>1845.21</v>
      </c>
      <c r="J14" s="75">
        <v>1722.51</v>
      </c>
      <c r="K14" s="75">
        <v>122.7</v>
      </c>
      <c r="L14" s="520"/>
    </row>
    <row r="15" spans="1:12" s="517" customFormat="1" ht="8.4499999999999993" customHeight="1">
      <c r="A15" s="518"/>
      <c r="B15" s="529" t="s">
        <v>84</v>
      </c>
      <c r="C15" s="75">
        <f>SUM(E15+I15)</f>
        <v>7493.13</v>
      </c>
      <c r="D15" s="75"/>
      <c r="E15" s="75">
        <f>SUM(F15:G15)</f>
        <v>5633.33</v>
      </c>
      <c r="F15" s="75">
        <v>5134.5</v>
      </c>
      <c r="G15" s="75">
        <v>498.83</v>
      </c>
      <c r="H15" s="75"/>
      <c r="I15" s="75">
        <v>1859.8</v>
      </c>
      <c r="J15" s="75">
        <v>1737.84</v>
      </c>
      <c r="K15" s="75">
        <v>121.93</v>
      </c>
      <c r="L15" s="520"/>
    </row>
    <row r="16" spans="1:12" s="517" customFormat="1" ht="8.4499999999999993" customHeight="1">
      <c r="A16" s="518"/>
      <c r="B16" s="530">
        <v>1999</v>
      </c>
      <c r="C16" s="75">
        <f>SUM(E16+I16)</f>
        <v>7222.6500000000005</v>
      </c>
      <c r="D16" s="75"/>
      <c r="E16" s="75">
        <f>SUM(F16:G16)</f>
        <v>5505.55</v>
      </c>
      <c r="F16" s="75">
        <v>5061.75</v>
      </c>
      <c r="G16" s="75">
        <v>443.8</v>
      </c>
      <c r="H16" s="75"/>
      <c r="I16" s="75">
        <f>SUM(J16:K16)</f>
        <v>1717.1000000000001</v>
      </c>
      <c r="J16" s="75">
        <v>1551.7</v>
      </c>
      <c r="K16" s="75">
        <v>165.4</v>
      </c>
      <c r="L16" s="520"/>
    </row>
    <row r="17" spans="1:12" s="517" customFormat="1" ht="8.4499999999999993" customHeight="1">
      <c r="A17" s="518"/>
      <c r="B17" s="530"/>
      <c r="C17" s="75"/>
      <c r="D17" s="75"/>
      <c r="E17" s="75"/>
      <c r="F17" s="75"/>
      <c r="G17" s="75"/>
      <c r="H17" s="75"/>
      <c r="I17" s="75"/>
      <c r="J17" s="75"/>
      <c r="K17" s="75"/>
      <c r="L17" s="520"/>
    </row>
    <row r="18" spans="1:12" s="517" customFormat="1" ht="8.4499999999999993" customHeight="1">
      <c r="A18" s="518"/>
      <c r="B18" s="530">
        <v>2000</v>
      </c>
      <c r="C18" s="75">
        <f>SUM(E18+I18)</f>
        <v>8295.01</v>
      </c>
      <c r="D18" s="75"/>
      <c r="E18" s="75">
        <f>SUM(F18:G18)</f>
        <v>6435.81</v>
      </c>
      <c r="F18" s="75">
        <v>5816.52</v>
      </c>
      <c r="G18" s="75">
        <v>619.29</v>
      </c>
      <c r="H18" s="75"/>
      <c r="I18" s="75">
        <f>SUM(J18:K18)</f>
        <v>1859.2</v>
      </c>
      <c r="J18" s="75">
        <v>1657.9</v>
      </c>
      <c r="K18" s="75">
        <v>201.3</v>
      </c>
      <c r="L18" s="520"/>
    </row>
    <row r="19" spans="1:12" s="517" customFormat="1" ht="8.4499999999999993" customHeight="1">
      <c r="A19" s="518"/>
      <c r="B19" s="530">
        <v>2001</v>
      </c>
      <c r="C19" s="75">
        <f>SUM(E19+I19)</f>
        <v>8400.59</v>
      </c>
      <c r="D19" s="75"/>
      <c r="E19" s="75">
        <f>SUM(F19:G19)</f>
        <v>6538.37</v>
      </c>
      <c r="F19" s="75">
        <v>5941.38</v>
      </c>
      <c r="G19" s="75">
        <v>596.99</v>
      </c>
      <c r="H19" s="75"/>
      <c r="I19" s="75">
        <f>SUM(J19:K19)</f>
        <v>1862.22</v>
      </c>
      <c r="J19" s="75">
        <v>1646.94</v>
      </c>
      <c r="K19" s="75">
        <v>215.28</v>
      </c>
      <c r="L19" s="520"/>
    </row>
    <row r="20" spans="1:12" s="517" customFormat="1" ht="8.4499999999999993" customHeight="1">
      <c r="A20" s="518"/>
      <c r="B20" s="530">
        <v>2002</v>
      </c>
      <c r="C20" s="75">
        <f>SUM(E20+I20)</f>
        <v>8857.9599999999991</v>
      </c>
      <c r="D20" s="75"/>
      <c r="E20" s="75">
        <f>SUM(F20:G20)</f>
        <v>6724.6399999999994</v>
      </c>
      <c r="F20" s="75">
        <v>6083.73</v>
      </c>
      <c r="G20" s="75">
        <v>640.91</v>
      </c>
      <c r="H20" s="75"/>
      <c r="I20" s="75">
        <f>SUM(J20:K20)</f>
        <v>2133.3200000000002</v>
      </c>
      <c r="J20" s="75">
        <v>1850.88</v>
      </c>
      <c r="K20" s="75">
        <v>282.44</v>
      </c>
      <c r="L20" s="520"/>
    </row>
    <row r="21" spans="1:12" s="517" customFormat="1" ht="8.4499999999999993" customHeight="1">
      <c r="A21" s="518"/>
      <c r="B21" s="530">
        <v>2003</v>
      </c>
      <c r="C21" s="75">
        <f>SUM(E21+I21)</f>
        <v>9361.6899999999987</v>
      </c>
      <c r="D21" s="75"/>
      <c r="E21" s="75">
        <f>SUM(F21:G21)</f>
        <v>7251.69</v>
      </c>
      <c r="F21" s="75">
        <v>6680.11</v>
      </c>
      <c r="G21" s="75">
        <v>571.58000000000004</v>
      </c>
      <c r="H21" s="75"/>
      <c r="I21" s="75">
        <f>SUM(J21:K21)</f>
        <v>2110</v>
      </c>
      <c r="J21" s="75">
        <v>1821.5</v>
      </c>
      <c r="K21" s="75">
        <v>288.5</v>
      </c>
      <c r="L21" s="520"/>
    </row>
    <row r="22" spans="1:12" s="517" customFormat="1" ht="8.4499999999999993" customHeight="1">
      <c r="A22" s="518"/>
      <c r="B22" s="530">
        <v>2004</v>
      </c>
      <c r="C22" s="75">
        <f>SUM(E22+I22)</f>
        <v>10795.57</v>
      </c>
      <c r="D22" s="75"/>
      <c r="E22" s="75">
        <f>SUM(F22:G22)</f>
        <v>8382.25</v>
      </c>
      <c r="F22" s="75">
        <v>7783.47</v>
      </c>
      <c r="G22" s="75">
        <v>598.78</v>
      </c>
      <c r="H22" s="75"/>
      <c r="I22" s="75">
        <f>SUM(J22:K22)</f>
        <v>2413.3200000000002</v>
      </c>
      <c r="J22" s="75">
        <v>1992.52</v>
      </c>
      <c r="K22" s="75">
        <v>420.8</v>
      </c>
      <c r="L22" s="520"/>
    </row>
    <row r="23" spans="1:12" s="517" customFormat="1" ht="8.4499999999999993" customHeight="1">
      <c r="A23" s="518"/>
      <c r="B23" s="530"/>
      <c r="C23" s="75"/>
      <c r="D23" s="75"/>
      <c r="E23" s="75"/>
      <c r="F23" s="75"/>
      <c r="G23" s="75"/>
      <c r="H23" s="75"/>
      <c r="I23" s="75"/>
      <c r="J23" s="75"/>
      <c r="K23" s="75"/>
      <c r="L23" s="520"/>
    </row>
    <row r="24" spans="1:12" s="517" customFormat="1" ht="8.4499999999999993" customHeight="1">
      <c r="A24" s="518"/>
      <c r="B24" s="530">
        <v>2005</v>
      </c>
      <c r="C24" s="75">
        <f>SUM(E24+I24)</f>
        <v>11803.43</v>
      </c>
      <c r="D24" s="75"/>
      <c r="E24" s="75">
        <f>SUM(F24:G24)</f>
        <v>9146.35</v>
      </c>
      <c r="F24" s="75">
        <v>8502.4</v>
      </c>
      <c r="G24" s="75">
        <v>643.95000000000005</v>
      </c>
      <c r="H24" s="75"/>
      <c r="I24" s="75">
        <f>SUM(J24:K24)</f>
        <v>2657.08</v>
      </c>
      <c r="J24" s="75">
        <v>2204.46</v>
      </c>
      <c r="K24" s="75">
        <v>452.62</v>
      </c>
      <c r="L24" s="520"/>
    </row>
    <row r="25" spans="1:12" s="517" customFormat="1" ht="8.4499999999999993" customHeight="1">
      <c r="A25" s="518"/>
      <c r="B25" s="530">
        <v>2006</v>
      </c>
      <c r="C25" s="75">
        <f>SUM(E25+I25)</f>
        <v>12176.55</v>
      </c>
      <c r="D25" s="75"/>
      <c r="E25" s="75">
        <f>SUM(F25:G25)</f>
        <v>9559.42</v>
      </c>
      <c r="F25" s="75">
        <v>8954.6200000000008</v>
      </c>
      <c r="G25" s="75">
        <v>604.79999999999995</v>
      </c>
      <c r="H25" s="75"/>
      <c r="I25" s="75">
        <f>SUM(J25:K25)</f>
        <v>2617.13</v>
      </c>
      <c r="J25" s="75">
        <v>2158.8200000000002</v>
      </c>
      <c r="K25" s="75">
        <v>458.31</v>
      </c>
      <c r="L25" s="520"/>
    </row>
    <row r="26" spans="1:12" s="517" customFormat="1" ht="8.4499999999999993" customHeight="1">
      <c r="A26" s="518"/>
      <c r="B26" s="508">
        <v>2007</v>
      </c>
      <c r="C26" s="75">
        <f>SUM(E26+I26)</f>
        <v>12919.045694738001</v>
      </c>
      <c r="D26" s="75"/>
      <c r="E26" s="75">
        <f>SUM(F26:G26)</f>
        <v>10366.977552806</v>
      </c>
      <c r="F26" s="75">
        <v>9737.1539609020001</v>
      </c>
      <c r="G26" s="75">
        <v>629.82359190399984</v>
      </c>
      <c r="H26" s="75"/>
      <c r="I26" s="75">
        <f>SUM(J26:K26)</f>
        <v>2552.0681419320003</v>
      </c>
      <c r="J26" s="75">
        <v>2053.7149556040004</v>
      </c>
      <c r="K26" s="75">
        <v>498.35318632799999</v>
      </c>
      <c r="L26" s="520"/>
    </row>
    <row r="27" spans="1:12" s="517" customFormat="1" ht="8.4499999999999993" customHeight="1">
      <c r="A27" s="518"/>
      <c r="B27" s="508">
        <v>2008</v>
      </c>
      <c r="C27" s="75">
        <f>SUM(E27+I27)</f>
        <v>13369.662480962999</v>
      </c>
      <c r="D27" s="75"/>
      <c r="E27" s="75">
        <f>SUM(F27:G27)</f>
        <v>10860.532995252999</v>
      </c>
      <c r="F27" s="75">
        <v>10152.403162223</v>
      </c>
      <c r="G27" s="75">
        <v>708.12983302999999</v>
      </c>
      <c r="H27" s="75"/>
      <c r="I27" s="75">
        <f>SUM(J27:K27)</f>
        <v>2509.1294857099997</v>
      </c>
      <c r="J27" s="75">
        <v>2026.1549916499998</v>
      </c>
      <c r="K27" s="75">
        <v>482.97449405999998</v>
      </c>
      <c r="L27" s="520"/>
    </row>
    <row r="28" spans="1:12" s="517" customFormat="1" ht="8.4499999999999993" customHeight="1">
      <c r="A28" s="518"/>
      <c r="B28" s="508" t="s">
        <v>108</v>
      </c>
      <c r="C28" s="75">
        <f>SUM(E28+I28)</f>
        <v>11512.671984445002</v>
      </c>
      <c r="D28" s="75"/>
      <c r="E28" s="75">
        <f>SUM(F28:G28)</f>
        <v>9430.7556867840012</v>
      </c>
      <c r="F28" s="75">
        <v>8827.0069211530008</v>
      </c>
      <c r="G28" s="75">
        <v>603.74876563099997</v>
      </c>
      <c r="H28" s="75"/>
      <c r="I28" s="75">
        <f t="shared" ref="I28:I31" si="0">SUM(J28:K28)</f>
        <v>2081.9162976609996</v>
      </c>
      <c r="J28" s="75">
        <v>1628.0479779639998</v>
      </c>
      <c r="K28" s="75">
        <v>453.86831969699989</v>
      </c>
      <c r="L28" s="520"/>
    </row>
    <row r="29" spans="1:12" s="517" customFormat="1" ht="8.4499999999999993" customHeight="1">
      <c r="A29" s="518"/>
      <c r="B29" s="508"/>
      <c r="C29" s="75"/>
      <c r="D29" s="75"/>
      <c r="E29" s="75"/>
      <c r="F29" s="75"/>
      <c r="G29" s="75"/>
      <c r="H29" s="75"/>
      <c r="I29" s="75"/>
      <c r="J29" s="75"/>
      <c r="K29" s="75"/>
      <c r="L29" s="520"/>
    </row>
    <row r="30" spans="1:12" s="517" customFormat="1" ht="8.4499999999999993" customHeight="1">
      <c r="A30" s="518"/>
      <c r="B30" s="456">
        <v>2010</v>
      </c>
      <c r="C30" s="75">
        <f t="shared" ref="C30" si="1">SUM(E30+I30)</f>
        <v>11991.718603423999</v>
      </c>
      <c r="D30" s="75"/>
      <c r="E30" s="75">
        <f t="shared" ref="E30" si="2">SUM(F30:G30)</f>
        <v>9990.8319874289991</v>
      </c>
      <c r="F30" s="75">
        <v>9442.8149431099991</v>
      </c>
      <c r="G30" s="75">
        <v>548.01704431899998</v>
      </c>
      <c r="H30" s="75"/>
      <c r="I30" s="75">
        <f t="shared" si="0"/>
        <v>2000.8866159950001</v>
      </c>
      <c r="J30" s="75">
        <v>1472.0412622060001</v>
      </c>
      <c r="K30" s="75">
        <v>528.845353789</v>
      </c>
      <c r="L30" s="520"/>
    </row>
    <row r="31" spans="1:12" s="517" customFormat="1" ht="8.4499999999999993" customHeight="1">
      <c r="A31" s="518"/>
      <c r="B31" s="456">
        <v>2011</v>
      </c>
      <c r="C31" s="75">
        <f>SUM(E31+I31)</f>
        <v>11868.809062477001</v>
      </c>
      <c r="D31" s="75"/>
      <c r="E31" s="75">
        <f>SUM(F31:G31)</f>
        <v>10006.335332297002</v>
      </c>
      <c r="F31" s="75">
        <v>9448.4711572290016</v>
      </c>
      <c r="G31" s="75">
        <v>557.86417506800001</v>
      </c>
      <c r="H31" s="75"/>
      <c r="I31" s="75">
        <f t="shared" si="0"/>
        <v>1862.4737301800001</v>
      </c>
      <c r="J31" s="75">
        <v>1383.6626198030001</v>
      </c>
      <c r="K31" s="75">
        <v>478.81111037700009</v>
      </c>
      <c r="L31" s="520"/>
    </row>
    <row r="32" spans="1:12" s="517" customFormat="1" ht="8.4499999999999993" customHeight="1">
      <c r="A32" s="518"/>
      <c r="B32" s="456" t="s">
        <v>43</v>
      </c>
      <c r="C32" s="75">
        <f>SUM(E32+I32)</f>
        <v>12720.173069625002</v>
      </c>
      <c r="D32" s="75"/>
      <c r="E32" s="75">
        <f>SUM(F32:G32)</f>
        <v>10712.214295653001</v>
      </c>
      <c r="F32" s="75">
        <v>10148.354636187001</v>
      </c>
      <c r="G32" s="75">
        <v>563.85965946599993</v>
      </c>
      <c r="H32" s="75"/>
      <c r="I32" s="75">
        <f>SUM(J32:K32)</f>
        <v>2007.958773972</v>
      </c>
      <c r="J32" s="75">
        <v>1528.078513292</v>
      </c>
      <c r="K32" s="75">
        <v>479.88026067999999</v>
      </c>
      <c r="L32" s="520"/>
    </row>
    <row r="33" spans="1:13" s="517" customFormat="1" ht="3" customHeight="1">
      <c r="A33" s="518"/>
      <c r="B33" s="531"/>
      <c r="C33" s="531"/>
      <c r="D33" s="531"/>
      <c r="E33" s="531"/>
      <c r="F33" s="522"/>
      <c r="G33" s="522"/>
      <c r="H33" s="522"/>
      <c r="I33" s="522"/>
      <c r="J33" s="522"/>
      <c r="K33" s="522"/>
      <c r="L33" s="520"/>
    </row>
    <row r="34" spans="1:13" s="517" customFormat="1" ht="3" customHeight="1">
      <c r="A34" s="518"/>
      <c r="B34" s="532"/>
      <c r="C34" s="532"/>
      <c r="D34" s="532"/>
      <c r="E34" s="532"/>
      <c r="F34" s="523"/>
      <c r="G34" s="523"/>
      <c r="H34" s="523"/>
      <c r="I34" s="523"/>
      <c r="J34" s="523"/>
      <c r="K34" s="523"/>
      <c r="L34" s="520"/>
    </row>
    <row r="35" spans="1:13" s="517" customFormat="1" ht="9" customHeight="1">
      <c r="A35" s="518"/>
      <c r="B35" s="105" t="s">
        <v>70</v>
      </c>
      <c r="C35" s="532"/>
      <c r="D35" s="532"/>
      <c r="E35" s="532"/>
      <c r="F35" s="523"/>
      <c r="G35" s="523"/>
      <c r="H35" s="523"/>
      <c r="I35" s="523"/>
      <c r="J35" s="523"/>
      <c r="K35" s="523"/>
      <c r="L35" s="520"/>
    </row>
    <row r="36" spans="1:13" s="517" customFormat="1" ht="4.7" customHeight="1">
      <c r="A36" s="533"/>
      <c r="B36" s="534"/>
      <c r="C36" s="534"/>
      <c r="D36" s="534"/>
      <c r="E36" s="534"/>
      <c r="F36" s="534"/>
      <c r="G36" s="534"/>
      <c r="H36" s="534"/>
      <c r="I36" s="534"/>
      <c r="J36" s="534"/>
      <c r="K36" s="534"/>
      <c r="L36" s="535"/>
    </row>
    <row r="37" spans="1:13" hidden="1">
      <c r="M37" s="176" t="s">
        <v>55</v>
      </c>
    </row>
    <row r="38" spans="1:13" hidden="1"/>
    <row r="39" spans="1:13" hidden="1"/>
    <row r="40" spans="1:13" hidden="1"/>
    <row r="41" spans="1:13" hidden="1"/>
    <row r="42" spans="1:13" hidden="1"/>
    <row r="43" spans="1:13" hidden="1"/>
    <row r="44" spans="1:13" hidden="1"/>
    <row r="45" spans="1:13" hidden="1"/>
    <row r="46" spans="1:13" hidden="1"/>
    <row r="47" spans="1:13" hidden="1"/>
    <row r="48" spans="1:13" hidden="1"/>
    <row r="49" hidden="1"/>
    <row r="50" hidden="1"/>
    <row r="51" hidden="1"/>
    <row r="52" hidden="1"/>
    <row r="53" hidden="1"/>
    <row r="54" hidden="1"/>
    <row r="55" hidden="1"/>
    <row r="56" ht="16.5" hidden="1" customHeight="1"/>
  </sheetData>
  <sheetProtection sheet="1" objects="1" scenarios="1"/>
  <mergeCells count="10">
    <mergeCell ref="B7:B9"/>
    <mergeCell ref="C7:C9"/>
    <mergeCell ref="E7:G7"/>
    <mergeCell ref="I7:K7"/>
    <mergeCell ref="E8:E9"/>
    <mergeCell ref="F8:F9"/>
    <mergeCell ref="G8:G9"/>
    <mergeCell ref="I8:I9"/>
    <mergeCell ref="J8:J9"/>
    <mergeCell ref="K8:K9"/>
  </mergeCells>
  <hyperlinks>
    <hyperlink ref="K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L37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76" customWidth="1"/>
    <col min="2" max="2" width="7.5703125" style="176" customWidth="1"/>
    <col min="3" max="3" width="6.42578125" style="176" customWidth="1"/>
    <col min="4" max="4" width="5.5703125" style="176" customWidth="1"/>
    <col min="5" max="5" width="5.42578125" style="176" customWidth="1"/>
    <col min="6" max="6" width="10.42578125" style="176" customWidth="1"/>
    <col min="7" max="7" width="10.5703125" style="176" customWidth="1"/>
    <col min="8" max="8" width="4.85546875" style="176" customWidth="1"/>
    <col min="9" max="9" width="8.140625" style="176" customWidth="1"/>
    <col min="10" max="11" width="0.85546875" style="176" customWidth="1"/>
    <col min="12" max="12" width="0" style="176" hidden="1"/>
    <col min="13" max="16384" width="11.42578125" style="176" hidden="1"/>
  </cols>
  <sheetData>
    <row r="1" spans="1:12" s="539" customFormat="1" ht="3.95" customHeight="1">
      <c r="A1" s="536"/>
      <c r="B1" s="537"/>
      <c r="C1" s="537"/>
      <c r="D1" s="537"/>
      <c r="E1" s="537"/>
      <c r="F1" s="537"/>
      <c r="G1" s="537"/>
      <c r="H1" s="537"/>
      <c r="I1" s="537"/>
      <c r="J1" s="538"/>
    </row>
    <row r="2" spans="1:12" s="539" customFormat="1" ht="11.1" customHeight="1">
      <c r="A2" s="540"/>
      <c r="B2" s="77" t="s">
        <v>109</v>
      </c>
      <c r="C2" s="78"/>
      <c r="D2" s="78"/>
      <c r="E2" s="78"/>
      <c r="F2" s="541"/>
      <c r="G2" s="79"/>
      <c r="H2" s="79"/>
      <c r="I2" s="139" t="s">
        <v>110</v>
      </c>
      <c r="J2" s="542"/>
    </row>
    <row r="3" spans="1:12" s="539" customFormat="1" ht="11.1" customHeight="1">
      <c r="A3" s="540"/>
      <c r="B3" s="77" t="s">
        <v>32</v>
      </c>
      <c r="C3" s="78"/>
      <c r="D3" s="78"/>
      <c r="E3" s="78"/>
      <c r="F3" s="541"/>
      <c r="G3" s="541"/>
      <c r="H3" s="541"/>
      <c r="I3" s="541"/>
      <c r="J3" s="542"/>
    </row>
    <row r="4" spans="1:12" s="539" customFormat="1" ht="11.1" customHeight="1">
      <c r="A4" s="540"/>
      <c r="B4" s="80" t="s">
        <v>73</v>
      </c>
      <c r="C4" s="78"/>
      <c r="D4" s="78"/>
      <c r="E4" s="78"/>
      <c r="F4" s="541"/>
      <c r="G4" s="541"/>
      <c r="H4" s="541"/>
      <c r="I4" s="541"/>
      <c r="J4" s="542"/>
    </row>
    <row r="5" spans="1:12" s="539" customFormat="1" ht="3" customHeight="1">
      <c r="A5" s="540"/>
      <c r="B5" s="543"/>
      <c r="C5" s="543"/>
      <c r="D5" s="543"/>
      <c r="E5" s="543"/>
      <c r="F5" s="543"/>
      <c r="G5" s="543"/>
      <c r="H5" s="543"/>
      <c r="I5" s="543"/>
      <c r="J5" s="542"/>
    </row>
    <row r="6" spans="1:12" s="539" customFormat="1" ht="3" customHeight="1">
      <c r="A6" s="540"/>
      <c r="B6" s="544"/>
      <c r="C6" s="81"/>
      <c r="D6" s="81"/>
      <c r="E6" s="81"/>
      <c r="F6" s="545"/>
      <c r="G6" s="545"/>
      <c r="H6" s="545"/>
      <c r="I6" s="545"/>
      <c r="J6" s="542"/>
    </row>
    <row r="7" spans="1:12" s="539" customFormat="1" ht="8.4499999999999993" customHeight="1">
      <c r="A7" s="540"/>
      <c r="B7" s="546" t="s">
        <v>33</v>
      </c>
      <c r="C7" s="547" t="s">
        <v>34</v>
      </c>
      <c r="D7" s="81"/>
      <c r="E7" s="548" t="s">
        <v>111</v>
      </c>
      <c r="F7" s="548"/>
      <c r="G7" s="548"/>
      <c r="H7" s="132" t="s">
        <v>112</v>
      </c>
      <c r="I7" s="132"/>
      <c r="J7" s="542"/>
    </row>
    <row r="8" spans="1:12" s="539" customFormat="1" ht="8.4499999999999993" customHeight="1">
      <c r="A8" s="540"/>
      <c r="B8" s="546"/>
      <c r="C8" s="547"/>
      <c r="D8" s="549"/>
      <c r="E8" s="550"/>
      <c r="F8" s="550"/>
      <c r="G8" s="550"/>
      <c r="H8" s="132"/>
      <c r="I8" s="132"/>
      <c r="J8" s="542"/>
    </row>
    <row r="9" spans="1:12" s="539" customFormat="1" ht="8.4499999999999993" customHeight="1">
      <c r="A9" s="540"/>
      <c r="B9" s="546"/>
      <c r="C9" s="547"/>
      <c r="D9" s="545"/>
      <c r="E9" s="551" t="s">
        <v>34</v>
      </c>
      <c r="F9" s="551" t="s">
        <v>113</v>
      </c>
      <c r="G9" s="551" t="s">
        <v>100</v>
      </c>
      <c r="H9" s="132"/>
      <c r="I9" s="132"/>
      <c r="J9" s="542"/>
    </row>
    <row r="10" spans="1:12" s="539" customFormat="1" ht="8.4499999999999993" customHeight="1">
      <c r="A10" s="540"/>
      <c r="B10" s="546"/>
      <c r="C10" s="547"/>
      <c r="D10" s="82"/>
      <c r="E10" s="547"/>
      <c r="F10" s="547"/>
      <c r="G10" s="547"/>
      <c r="H10" s="132"/>
      <c r="I10" s="132"/>
      <c r="J10" s="542"/>
    </row>
    <row r="11" spans="1:12" s="539" customFormat="1" ht="3" customHeight="1">
      <c r="A11" s="540"/>
      <c r="B11" s="543"/>
      <c r="C11" s="543"/>
      <c r="D11" s="543"/>
      <c r="E11" s="543"/>
      <c r="F11" s="83"/>
      <c r="G11" s="83"/>
      <c r="H11" s="83"/>
      <c r="I11" s="84"/>
      <c r="J11" s="542"/>
    </row>
    <row r="12" spans="1:12" s="539" customFormat="1" ht="3" customHeight="1">
      <c r="A12" s="540"/>
      <c r="B12" s="545"/>
      <c r="C12" s="545"/>
      <c r="D12" s="545"/>
      <c r="E12" s="545"/>
      <c r="F12" s="545"/>
      <c r="G12" s="545"/>
      <c r="H12" s="545"/>
      <c r="I12" s="545"/>
      <c r="J12" s="542"/>
      <c r="K12" s="552"/>
    </row>
    <row r="13" spans="1:12" s="539" customFormat="1" ht="8.4499999999999993" customHeight="1">
      <c r="A13" s="540"/>
      <c r="B13" s="553" t="s">
        <v>81</v>
      </c>
      <c r="C13" s="85">
        <f>SUM(E13+I13)</f>
        <v>103160</v>
      </c>
      <c r="D13" s="85"/>
      <c r="E13" s="85">
        <f>SUM(F13+G13)</f>
        <v>8450</v>
      </c>
      <c r="F13" s="85">
        <v>3702</v>
      </c>
      <c r="G13" s="85">
        <v>4748</v>
      </c>
      <c r="H13" s="85"/>
      <c r="I13" s="85">
        <v>94710</v>
      </c>
      <c r="J13" s="542"/>
      <c r="K13" s="85"/>
      <c r="L13" s="85"/>
    </row>
    <row r="14" spans="1:12" s="539" customFormat="1" ht="8.4499999999999993" customHeight="1">
      <c r="A14" s="540"/>
      <c r="B14" s="553" t="s">
        <v>82</v>
      </c>
      <c r="C14" s="85">
        <f>SUM(E14+I14)</f>
        <v>103441.77</v>
      </c>
      <c r="D14" s="85"/>
      <c r="E14" s="85">
        <f>SUM(F14+G14)</f>
        <v>9000.77</v>
      </c>
      <c r="F14" s="85">
        <v>4436.7700000000004</v>
      </c>
      <c r="G14" s="85">
        <v>4564</v>
      </c>
      <c r="H14" s="85"/>
      <c r="I14" s="85">
        <v>94441</v>
      </c>
      <c r="J14" s="542"/>
      <c r="K14" s="85"/>
      <c r="L14" s="85"/>
    </row>
    <row r="15" spans="1:12" s="539" customFormat="1" ht="8.4499999999999993" customHeight="1">
      <c r="A15" s="540"/>
      <c r="B15" s="553" t="s">
        <v>83</v>
      </c>
      <c r="C15" s="85">
        <f>SUM(E15+I15)</f>
        <v>107242</v>
      </c>
      <c r="D15" s="85"/>
      <c r="E15" s="85">
        <f>SUM(F15+G15)</f>
        <v>8910</v>
      </c>
      <c r="F15" s="85">
        <v>4838</v>
      </c>
      <c r="G15" s="85">
        <v>4072</v>
      </c>
      <c r="H15" s="85"/>
      <c r="I15" s="85">
        <v>98332</v>
      </c>
      <c r="J15" s="542"/>
      <c r="K15" s="85"/>
      <c r="L15" s="85"/>
    </row>
    <row r="16" spans="1:12" s="539" customFormat="1" ht="8.4499999999999993" customHeight="1">
      <c r="A16" s="540"/>
      <c r="B16" s="553" t="s">
        <v>84</v>
      </c>
      <c r="C16" s="85">
        <f>SUM(E16+I16)</f>
        <v>107927.34</v>
      </c>
      <c r="D16" s="85"/>
      <c r="E16" s="85">
        <f>SUM(F16+G16)</f>
        <v>9637.34</v>
      </c>
      <c r="F16" s="85">
        <v>5177.34</v>
      </c>
      <c r="G16" s="85">
        <v>4460</v>
      </c>
      <c r="H16" s="85"/>
      <c r="I16" s="85">
        <v>98290</v>
      </c>
      <c r="J16" s="542"/>
      <c r="K16" s="85"/>
      <c r="L16" s="85"/>
    </row>
    <row r="17" spans="1:12" s="539" customFormat="1" ht="8.4499999999999993" customHeight="1">
      <c r="A17" s="540"/>
      <c r="B17" s="86">
        <v>1999</v>
      </c>
      <c r="C17" s="85">
        <f>SUM(E17+I17)</f>
        <v>117383.22</v>
      </c>
      <c r="D17" s="85"/>
      <c r="E17" s="85">
        <f>SUM(F17+G17)</f>
        <v>10352.220000000001</v>
      </c>
      <c r="F17" s="85">
        <v>5543.22</v>
      </c>
      <c r="G17" s="85">
        <v>4809</v>
      </c>
      <c r="H17" s="85"/>
      <c r="I17" s="85">
        <v>107031</v>
      </c>
      <c r="J17" s="542"/>
      <c r="K17" s="85"/>
      <c r="L17" s="85"/>
    </row>
    <row r="18" spans="1:12" s="539" customFormat="1" ht="6" customHeight="1">
      <c r="A18" s="540"/>
      <c r="B18" s="86"/>
      <c r="C18" s="85"/>
      <c r="D18" s="85"/>
      <c r="E18" s="85"/>
      <c r="F18" s="85"/>
      <c r="G18" s="85"/>
      <c r="H18" s="85"/>
      <c r="I18" s="85"/>
      <c r="J18" s="542"/>
      <c r="K18" s="85"/>
      <c r="L18" s="85"/>
    </row>
    <row r="19" spans="1:12" s="539" customFormat="1" ht="8.4499999999999993" customHeight="1">
      <c r="A19" s="540"/>
      <c r="B19" s="86">
        <v>2000</v>
      </c>
      <c r="C19" s="85">
        <f>SUM(E19+I19)</f>
        <v>127268.18</v>
      </c>
      <c r="D19" s="85"/>
      <c r="E19" s="85">
        <f>SUM(F19+G19)</f>
        <v>11079.18</v>
      </c>
      <c r="F19" s="85">
        <v>6200.18</v>
      </c>
      <c r="G19" s="85">
        <v>4879</v>
      </c>
      <c r="H19" s="85"/>
      <c r="I19" s="85">
        <v>116189</v>
      </c>
      <c r="J19" s="542"/>
      <c r="K19" s="85"/>
      <c r="L19" s="85"/>
    </row>
    <row r="20" spans="1:12" s="539" customFormat="1" ht="8.4499999999999993" customHeight="1">
      <c r="A20" s="540"/>
      <c r="B20" s="86">
        <v>2001</v>
      </c>
      <c r="C20" s="85">
        <f>SUM(E20+I20)</f>
        <v>123737.14</v>
      </c>
      <c r="D20" s="85"/>
      <c r="E20" s="85">
        <f>SUM(F20+G20)</f>
        <v>12075.14</v>
      </c>
      <c r="F20" s="85">
        <v>6423.14</v>
      </c>
      <c r="G20" s="85">
        <v>5652</v>
      </c>
      <c r="H20" s="85"/>
      <c r="I20" s="85">
        <v>111662</v>
      </c>
      <c r="J20" s="542"/>
      <c r="K20" s="85"/>
      <c r="L20" s="85"/>
    </row>
    <row r="21" spans="1:12" s="539" customFormat="1" ht="8.4499999999999993" customHeight="1">
      <c r="A21" s="540"/>
      <c r="B21" s="86">
        <v>2002</v>
      </c>
      <c r="C21" s="85">
        <f>SUM(E21+I21)</f>
        <v>124633.36</v>
      </c>
      <c r="D21" s="85"/>
      <c r="E21" s="85">
        <f>SUM(F21+G21)</f>
        <v>11948.36</v>
      </c>
      <c r="F21" s="85">
        <v>6492.36</v>
      </c>
      <c r="G21" s="85">
        <v>5456</v>
      </c>
      <c r="H21" s="85"/>
      <c r="I21" s="85">
        <v>112685</v>
      </c>
      <c r="J21" s="542"/>
      <c r="K21" s="85"/>
      <c r="L21" s="85"/>
    </row>
    <row r="22" spans="1:12" s="539" customFormat="1" ht="8.4499999999999993" customHeight="1">
      <c r="A22" s="540"/>
      <c r="B22" s="86">
        <v>2003</v>
      </c>
      <c r="C22" s="85">
        <f>SUM(E22+I22)</f>
        <v>123015.02</v>
      </c>
      <c r="D22" s="85"/>
      <c r="E22" s="85">
        <f>SUM(F22+G22)</f>
        <v>11044.02</v>
      </c>
      <c r="F22" s="85">
        <v>6603.02</v>
      </c>
      <c r="G22" s="85">
        <v>4441</v>
      </c>
      <c r="H22" s="85"/>
      <c r="I22" s="85">
        <v>111971</v>
      </c>
      <c r="J22" s="542"/>
      <c r="K22" s="85"/>
    </row>
    <row r="23" spans="1:12" s="539" customFormat="1" ht="8.4499999999999993" customHeight="1">
      <c r="A23" s="540"/>
      <c r="B23" s="86">
        <v>2004</v>
      </c>
      <c r="C23" s="85">
        <f>SUM(E23+I23)</f>
        <v>128903.48</v>
      </c>
      <c r="D23" s="85"/>
      <c r="E23" s="85">
        <f>SUM(F23+G23)</f>
        <v>12494.48</v>
      </c>
      <c r="F23" s="85">
        <v>7398.48</v>
      </c>
      <c r="G23" s="85">
        <v>5096</v>
      </c>
      <c r="H23" s="85"/>
      <c r="I23" s="85">
        <v>116409</v>
      </c>
      <c r="J23" s="542"/>
      <c r="K23" s="85"/>
    </row>
    <row r="24" spans="1:12" s="539" customFormat="1" ht="6" customHeight="1">
      <c r="A24" s="540"/>
      <c r="B24" s="86"/>
      <c r="C24" s="85"/>
      <c r="D24" s="85"/>
      <c r="E24" s="85"/>
      <c r="F24" s="85"/>
      <c r="G24" s="85"/>
      <c r="H24" s="85"/>
      <c r="I24" s="85"/>
      <c r="J24" s="542"/>
      <c r="K24" s="85"/>
    </row>
    <row r="25" spans="1:12" s="539" customFormat="1" ht="8.4499999999999993" customHeight="1">
      <c r="A25" s="540"/>
      <c r="B25" s="86">
        <v>2005</v>
      </c>
      <c r="C25" s="85">
        <f>SUM(E25+I25)</f>
        <v>128392.4</v>
      </c>
      <c r="D25" s="85"/>
      <c r="E25" s="85">
        <f>SUM(F25+G25)</f>
        <v>13305.4</v>
      </c>
      <c r="F25" s="85">
        <v>8000.4</v>
      </c>
      <c r="G25" s="85">
        <v>5305</v>
      </c>
      <c r="H25" s="85"/>
      <c r="I25" s="85">
        <v>115087</v>
      </c>
      <c r="J25" s="542"/>
      <c r="K25" s="85"/>
    </row>
    <row r="26" spans="1:12" s="539" customFormat="1" ht="8.4499999999999993" customHeight="1">
      <c r="A26" s="540"/>
      <c r="B26" s="86">
        <v>2006</v>
      </c>
      <c r="C26" s="85">
        <f>SUM(E26+I26)</f>
        <v>122021.8</v>
      </c>
      <c r="D26" s="85"/>
      <c r="E26" s="85">
        <f>SUM(F26+G26)</f>
        <v>14001.8</v>
      </c>
      <c r="F26" s="85">
        <v>8485.7999999999993</v>
      </c>
      <c r="G26" s="85">
        <v>5516</v>
      </c>
      <c r="H26" s="85"/>
      <c r="I26" s="85">
        <v>108020</v>
      </c>
      <c r="J26" s="542"/>
      <c r="K26" s="85"/>
    </row>
    <row r="27" spans="1:12" s="539" customFormat="1" ht="8.4499999999999993" customHeight="1">
      <c r="A27" s="540"/>
      <c r="B27" s="508">
        <v>2007</v>
      </c>
      <c r="C27" s="85">
        <f>SUM(E27+I27)</f>
        <v>109540.10399999999</v>
      </c>
      <c r="D27" s="85"/>
      <c r="E27" s="85">
        <f>SUM(F27+G27)</f>
        <v>15257.103999999999</v>
      </c>
      <c r="F27" s="85">
        <v>9387.1039999999994</v>
      </c>
      <c r="G27" s="85">
        <v>5870</v>
      </c>
      <c r="H27" s="85"/>
      <c r="I27" s="85">
        <v>94283</v>
      </c>
      <c r="J27" s="542"/>
      <c r="K27" s="85"/>
    </row>
    <row r="28" spans="1:12" s="539" customFormat="1" ht="8.4499999999999993" customHeight="1">
      <c r="A28" s="540"/>
      <c r="B28" s="508">
        <v>2008</v>
      </c>
      <c r="C28" s="85">
        <f>SUM(E28+I28)</f>
        <v>107519.050456153</v>
      </c>
      <c r="D28" s="85"/>
      <c r="E28" s="85">
        <f>SUM(F28+G28)</f>
        <v>14526.729836152999</v>
      </c>
      <c r="F28" s="85">
        <v>9397.3909989999993</v>
      </c>
      <c r="G28" s="85">
        <v>5129.338837153</v>
      </c>
      <c r="H28" s="85"/>
      <c r="I28" s="85">
        <v>92992.320619999999</v>
      </c>
      <c r="J28" s="542"/>
      <c r="K28" s="85"/>
    </row>
    <row r="29" spans="1:12" s="539" customFormat="1" ht="8.4499999999999993" customHeight="1">
      <c r="A29" s="540"/>
      <c r="B29" s="508">
        <v>2009</v>
      </c>
      <c r="C29" s="85">
        <f>SUM(E29+I29)</f>
        <v>98228.223427000004</v>
      </c>
      <c r="D29" s="85"/>
      <c r="E29" s="85">
        <f>SUM(F29+G29)</f>
        <v>14104.112127</v>
      </c>
      <c r="F29" s="85">
        <v>9037.1638970000004</v>
      </c>
      <c r="G29" s="85">
        <v>5066.94823</v>
      </c>
      <c r="H29" s="85"/>
      <c r="I29" s="85">
        <v>84124.111300000004</v>
      </c>
      <c r="J29" s="542"/>
      <c r="K29" s="85"/>
    </row>
    <row r="30" spans="1:12" s="539" customFormat="1" ht="6" customHeight="1">
      <c r="A30" s="540"/>
      <c r="B30" s="508"/>
      <c r="C30" s="85"/>
      <c r="D30" s="85"/>
      <c r="E30" s="85"/>
      <c r="F30" s="85"/>
      <c r="G30" s="85"/>
      <c r="H30" s="85"/>
      <c r="I30" s="85"/>
      <c r="J30" s="542"/>
      <c r="K30" s="85"/>
    </row>
    <row r="31" spans="1:12" s="539" customFormat="1" ht="8.4499999999999993" customHeight="1">
      <c r="A31" s="540"/>
      <c r="B31" s="456">
        <v>2010</v>
      </c>
      <c r="C31" s="85">
        <f>SUM(E31+I31)</f>
        <v>91657.516670000012</v>
      </c>
      <c r="D31" s="85"/>
      <c r="E31" s="85">
        <f t="shared" ref="E31:E32" si="0">SUM(F31+G31)</f>
        <v>14334.151470000001</v>
      </c>
      <c r="F31" s="85">
        <v>9331.2550040000006</v>
      </c>
      <c r="G31" s="85">
        <v>5002.8964659999992</v>
      </c>
      <c r="H31" s="85"/>
      <c r="I31" s="85">
        <v>77323.365200000015</v>
      </c>
      <c r="J31" s="542"/>
      <c r="K31" s="85"/>
    </row>
    <row r="32" spans="1:12" s="539" customFormat="1" ht="8.4499999999999993" customHeight="1">
      <c r="A32" s="540"/>
      <c r="B32" s="456">
        <v>2011</v>
      </c>
      <c r="C32" s="85">
        <f>SUM(E32+I32)</f>
        <v>88113.225504999995</v>
      </c>
      <c r="D32" s="85"/>
      <c r="E32" s="85">
        <f t="shared" si="0"/>
        <v>14799.058005000003</v>
      </c>
      <c r="F32" s="85">
        <v>10200.277005000002</v>
      </c>
      <c r="G32" s="85">
        <v>4598.7810000000009</v>
      </c>
      <c r="H32" s="85"/>
      <c r="I32" s="85">
        <v>73314.167499999996</v>
      </c>
      <c r="J32" s="542"/>
      <c r="K32" s="85"/>
    </row>
    <row r="33" spans="1:11" s="539" customFormat="1" ht="8.4499999999999993" customHeight="1">
      <c r="A33" s="540"/>
      <c r="B33" s="456" t="s">
        <v>43</v>
      </c>
      <c r="C33" s="85">
        <f>SUM(E33+I33)</f>
        <v>90016.770134000006</v>
      </c>
      <c r="D33" s="85"/>
      <c r="E33" s="85">
        <f>SUM(F33+G33)</f>
        <v>15821.024923999999</v>
      </c>
      <c r="F33" s="85">
        <v>11323.244998</v>
      </c>
      <c r="G33" s="85">
        <v>4497.7799259999993</v>
      </c>
      <c r="H33" s="85"/>
      <c r="I33" s="85">
        <v>74195.745210000008</v>
      </c>
      <c r="J33" s="542"/>
      <c r="K33" s="85"/>
    </row>
    <row r="34" spans="1:11" s="539" customFormat="1" ht="2.4500000000000002" customHeight="1">
      <c r="A34" s="540"/>
      <c r="B34" s="554"/>
      <c r="C34" s="87"/>
      <c r="D34" s="87"/>
      <c r="E34" s="87"/>
      <c r="F34" s="87"/>
      <c r="G34" s="87"/>
      <c r="H34" s="87"/>
      <c r="I34" s="87"/>
      <c r="J34" s="542"/>
    </row>
    <row r="35" spans="1:11" s="539" customFormat="1" ht="2.4500000000000002" customHeight="1">
      <c r="A35" s="540"/>
      <c r="B35" s="86"/>
      <c r="C35" s="85"/>
      <c r="D35" s="85"/>
      <c r="E35" s="85"/>
      <c r="F35" s="85"/>
      <c r="G35" s="85"/>
      <c r="H35" s="85"/>
      <c r="I35" s="85"/>
      <c r="J35" s="542"/>
    </row>
    <row r="36" spans="1:11" s="539" customFormat="1" ht="9" customHeight="1">
      <c r="A36" s="540"/>
      <c r="B36" s="105" t="s">
        <v>70</v>
      </c>
      <c r="C36" s="85"/>
      <c r="D36" s="85"/>
      <c r="E36" s="85"/>
      <c r="F36" s="85"/>
      <c r="G36" s="85"/>
      <c r="H36" s="85"/>
      <c r="I36" s="85"/>
      <c r="J36" s="542"/>
    </row>
    <row r="37" spans="1:11" s="539" customFormat="1" ht="3.95" customHeight="1">
      <c r="A37" s="555"/>
      <c r="B37" s="88"/>
      <c r="C37" s="556"/>
      <c r="D37" s="556"/>
      <c r="E37" s="556"/>
      <c r="F37" s="556"/>
      <c r="G37" s="556"/>
      <c r="H37" s="556"/>
      <c r="I37" s="556"/>
      <c r="J37" s="557"/>
    </row>
  </sheetData>
  <sheetProtection sheet="1" objects="1" scenarios="1"/>
  <mergeCells count="7">
    <mergeCell ref="B7:B10"/>
    <mergeCell ref="C7:C10"/>
    <mergeCell ref="E7:G8"/>
    <mergeCell ref="H7:I10"/>
    <mergeCell ref="E9:E10"/>
    <mergeCell ref="F9:F10"/>
    <mergeCell ref="G9:G10"/>
  </mergeCells>
  <hyperlinks>
    <hyperlink ref="I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K39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76" customWidth="1"/>
    <col min="2" max="2" width="7.140625" style="176" customWidth="1"/>
    <col min="3" max="3" width="7.42578125" style="176" customWidth="1"/>
    <col min="4" max="4" width="6.42578125" style="176" customWidth="1"/>
    <col min="5" max="5" width="5" style="176" customWidth="1"/>
    <col min="6" max="7" width="10.42578125" style="176" customWidth="1"/>
    <col min="8" max="8" width="3.5703125" style="176" customWidth="1"/>
    <col min="9" max="9" width="8.5703125" style="176" customWidth="1"/>
    <col min="10" max="11" width="0.85546875" style="176" customWidth="1"/>
    <col min="12" max="16384" width="11.42578125" style="176" hidden="1"/>
  </cols>
  <sheetData>
    <row r="1" spans="1:10" s="561" customFormat="1" ht="3.95" customHeight="1">
      <c r="A1" s="558"/>
      <c r="B1" s="559"/>
      <c r="C1" s="559"/>
      <c r="D1" s="559"/>
      <c r="E1" s="559"/>
      <c r="F1" s="559"/>
      <c r="G1" s="559"/>
      <c r="H1" s="559"/>
      <c r="I1" s="559"/>
      <c r="J1" s="560"/>
    </row>
    <row r="2" spans="1:10" s="561" customFormat="1" ht="11.1" customHeight="1">
      <c r="A2" s="562"/>
      <c r="B2" s="89" t="s">
        <v>114</v>
      </c>
      <c r="C2" s="90"/>
      <c r="D2" s="90"/>
      <c r="E2" s="90"/>
      <c r="F2" s="563"/>
      <c r="G2" s="91"/>
      <c r="H2" s="91"/>
      <c r="I2" s="139" t="s">
        <v>115</v>
      </c>
      <c r="J2" s="564"/>
    </row>
    <row r="3" spans="1:10" s="561" customFormat="1" ht="11.1" customHeight="1">
      <c r="A3" s="562"/>
      <c r="B3" s="89" t="s">
        <v>116</v>
      </c>
      <c r="C3" s="90"/>
      <c r="D3" s="90"/>
      <c r="E3" s="90"/>
      <c r="F3" s="563"/>
      <c r="G3" s="91"/>
      <c r="H3" s="91"/>
      <c r="I3" s="94"/>
      <c r="J3" s="564"/>
    </row>
    <row r="4" spans="1:10" s="561" customFormat="1" ht="11.1" customHeight="1">
      <c r="A4" s="562"/>
      <c r="B4" s="89" t="s">
        <v>32</v>
      </c>
      <c r="C4" s="90"/>
      <c r="D4" s="90"/>
      <c r="E4" s="90"/>
      <c r="F4" s="563"/>
      <c r="G4" s="563"/>
      <c r="H4" s="563"/>
      <c r="I4" s="563"/>
      <c r="J4" s="564"/>
    </row>
    <row r="5" spans="1:10" s="561" customFormat="1" ht="11.1" customHeight="1">
      <c r="A5" s="562"/>
      <c r="B5" s="92" t="s">
        <v>106</v>
      </c>
      <c r="C5" s="90"/>
      <c r="D5" s="90"/>
      <c r="E5" s="90"/>
      <c r="F5" s="563"/>
      <c r="G5" s="563"/>
      <c r="H5" s="563"/>
      <c r="I5" s="563"/>
      <c r="J5" s="564"/>
    </row>
    <row r="6" spans="1:10" s="561" customFormat="1" ht="3.95" customHeight="1">
      <c r="A6" s="562"/>
      <c r="B6" s="565"/>
      <c r="C6" s="565"/>
      <c r="D6" s="565"/>
      <c r="E6" s="565"/>
      <c r="F6" s="565"/>
      <c r="G6" s="565"/>
      <c r="H6" s="565"/>
      <c r="I6" s="565"/>
      <c r="J6" s="564"/>
    </row>
    <row r="7" spans="1:10" s="561" customFormat="1" ht="3.95" customHeight="1">
      <c r="A7" s="562"/>
      <c r="B7" s="93"/>
      <c r="C7" s="93"/>
      <c r="D7" s="93"/>
      <c r="E7" s="93"/>
      <c r="F7" s="566"/>
      <c r="G7" s="566"/>
      <c r="H7" s="566"/>
      <c r="I7" s="566"/>
      <c r="J7" s="564"/>
    </row>
    <row r="8" spans="1:10" s="561" customFormat="1" ht="9" customHeight="1">
      <c r="A8" s="562"/>
      <c r="B8" s="567" t="s">
        <v>33</v>
      </c>
      <c r="C8" s="568" t="s">
        <v>34</v>
      </c>
      <c r="D8" s="93"/>
      <c r="E8" s="569" t="s">
        <v>117</v>
      </c>
      <c r="F8" s="569"/>
      <c r="G8" s="569"/>
      <c r="H8" s="566"/>
      <c r="I8" s="132" t="s">
        <v>112</v>
      </c>
      <c r="J8" s="564"/>
    </row>
    <row r="9" spans="1:10" s="561" customFormat="1" ht="9" customHeight="1">
      <c r="A9" s="562"/>
      <c r="B9" s="567"/>
      <c r="C9" s="568"/>
      <c r="D9" s="94"/>
      <c r="E9" s="570" t="s">
        <v>34</v>
      </c>
      <c r="F9" s="570" t="s">
        <v>113</v>
      </c>
      <c r="G9" s="570" t="s">
        <v>100</v>
      </c>
      <c r="H9" s="566"/>
      <c r="I9" s="132"/>
      <c r="J9" s="564"/>
    </row>
    <row r="10" spans="1:10" s="561" customFormat="1" ht="9" customHeight="1">
      <c r="A10" s="562"/>
      <c r="B10" s="567"/>
      <c r="C10" s="568"/>
      <c r="D10" s="94"/>
      <c r="E10" s="568"/>
      <c r="F10" s="568"/>
      <c r="G10" s="568"/>
      <c r="H10" s="566"/>
      <c r="I10" s="132"/>
      <c r="J10" s="564"/>
    </row>
    <row r="11" spans="1:10" s="561" customFormat="1" ht="9" customHeight="1">
      <c r="A11" s="562"/>
      <c r="B11" s="567"/>
      <c r="C11" s="568"/>
      <c r="D11" s="566"/>
      <c r="E11" s="568"/>
      <c r="F11" s="568"/>
      <c r="G11" s="568"/>
      <c r="H11" s="94"/>
      <c r="I11" s="132"/>
      <c r="J11" s="564"/>
    </row>
    <row r="12" spans="1:10" s="561" customFormat="1" ht="3.95" customHeight="1">
      <c r="A12" s="562"/>
      <c r="B12" s="565"/>
      <c r="C12" s="565"/>
      <c r="D12" s="565"/>
      <c r="E12" s="565"/>
      <c r="F12" s="95"/>
      <c r="G12" s="95"/>
      <c r="H12" s="95"/>
      <c r="I12" s="96"/>
      <c r="J12" s="564"/>
    </row>
    <row r="13" spans="1:10" s="561" customFormat="1" ht="3.95" customHeight="1">
      <c r="A13" s="562"/>
      <c r="B13" s="566"/>
      <c r="C13" s="566"/>
      <c r="D13" s="566"/>
      <c r="E13" s="566"/>
      <c r="F13" s="566"/>
      <c r="G13" s="566"/>
      <c r="H13" s="566"/>
      <c r="I13" s="566"/>
      <c r="J13" s="564"/>
    </row>
    <row r="14" spans="1:10" s="561" customFormat="1" ht="9" customHeight="1">
      <c r="A14" s="562"/>
      <c r="B14" s="571" t="s">
        <v>81</v>
      </c>
      <c r="C14" s="97">
        <f>SUM(E14+I14)+1</f>
        <v>3171.6800000000003</v>
      </c>
      <c r="D14" s="97"/>
      <c r="E14" s="97">
        <f>SUM(F14+G14)</f>
        <v>1240.3400000000001</v>
      </c>
      <c r="F14" s="97">
        <v>1023.22</v>
      </c>
      <c r="G14" s="97">
        <v>217.12</v>
      </c>
      <c r="H14" s="97"/>
      <c r="I14" s="97">
        <v>1930.34</v>
      </c>
      <c r="J14" s="564"/>
    </row>
    <row r="15" spans="1:10" s="561" customFormat="1" ht="9" customHeight="1">
      <c r="A15" s="562"/>
      <c r="B15" s="571" t="s">
        <v>82</v>
      </c>
      <c r="C15" s="97">
        <f>SUM(E15+I15)</f>
        <v>3387.13</v>
      </c>
      <c r="D15" s="97"/>
      <c r="E15" s="97">
        <f>SUM(F15+G15)</f>
        <v>1536.3799999999999</v>
      </c>
      <c r="F15" s="97">
        <v>1320.05</v>
      </c>
      <c r="G15" s="97">
        <v>216.33</v>
      </c>
      <c r="H15" s="97"/>
      <c r="I15" s="97">
        <v>1850.75</v>
      </c>
      <c r="J15" s="564"/>
    </row>
    <row r="16" spans="1:10" s="561" customFormat="1" ht="9" customHeight="1">
      <c r="A16" s="562"/>
      <c r="B16" s="571" t="s">
        <v>83</v>
      </c>
      <c r="C16" s="97">
        <f>SUM(E16+I16)</f>
        <v>3891.45</v>
      </c>
      <c r="D16" s="98"/>
      <c r="E16" s="97">
        <f>SUM(F16+G16)</f>
        <v>1820.72</v>
      </c>
      <c r="F16" s="97">
        <v>1592.69</v>
      </c>
      <c r="G16" s="97">
        <v>228.03</v>
      </c>
      <c r="H16" s="97"/>
      <c r="I16" s="97">
        <v>2070.73</v>
      </c>
      <c r="J16" s="564"/>
    </row>
    <row r="17" spans="1:10" s="561" customFormat="1" ht="9" customHeight="1">
      <c r="A17" s="562"/>
      <c r="B17" s="571" t="s">
        <v>84</v>
      </c>
      <c r="C17" s="97">
        <f>SUM(E17+I17)</f>
        <v>4209.1100000000006</v>
      </c>
      <c r="D17" s="97"/>
      <c r="E17" s="97">
        <f>SUM(F17+G17)</f>
        <v>2001.9</v>
      </c>
      <c r="F17" s="97">
        <v>1720.55</v>
      </c>
      <c r="G17" s="97">
        <v>281.35000000000002</v>
      </c>
      <c r="H17" s="97"/>
      <c r="I17" s="97">
        <v>2207.21</v>
      </c>
      <c r="J17" s="564"/>
    </row>
    <row r="18" spans="1:10" s="561" customFormat="1" ht="9" customHeight="1">
      <c r="A18" s="562"/>
      <c r="B18" s="99">
        <v>1999</v>
      </c>
      <c r="C18" s="97">
        <f>SUM(E18+I18)</f>
        <v>4540.66</v>
      </c>
      <c r="D18" s="97"/>
      <c r="E18" s="97">
        <f>SUM(F18+G18)-1</f>
        <v>1949.8</v>
      </c>
      <c r="F18" s="97">
        <v>1690.8</v>
      </c>
      <c r="G18" s="97">
        <v>260</v>
      </c>
      <c r="H18" s="97"/>
      <c r="I18" s="97">
        <v>2590.86</v>
      </c>
      <c r="J18" s="564"/>
    </row>
    <row r="19" spans="1:10" s="561" customFormat="1" ht="9" customHeight="1">
      <c r="A19" s="562"/>
      <c r="B19" s="99"/>
      <c r="C19" s="97"/>
      <c r="D19" s="97"/>
      <c r="E19" s="97"/>
      <c r="F19" s="97"/>
      <c r="G19" s="97"/>
      <c r="H19" s="97"/>
      <c r="I19" s="97"/>
      <c r="J19" s="564"/>
    </row>
    <row r="20" spans="1:10" s="561" customFormat="1" ht="9" customHeight="1">
      <c r="A20" s="562"/>
      <c r="B20" s="99">
        <v>2000</v>
      </c>
      <c r="C20" s="97">
        <f>SUM(E20+I20)</f>
        <v>5499.4500000000007</v>
      </c>
      <c r="D20" s="97"/>
      <c r="E20" s="97">
        <f>SUM(F20+G20)</f>
        <v>2445.0500000000002</v>
      </c>
      <c r="F20" s="97">
        <v>2163.86</v>
      </c>
      <c r="G20" s="97">
        <v>281.19</v>
      </c>
      <c r="H20" s="97"/>
      <c r="I20" s="97">
        <v>3054.4</v>
      </c>
      <c r="J20" s="564"/>
    </row>
    <row r="21" spans="1:10" s="561" customFormat="1" ht="9" customHeight="1">
      <c r="A21" s="562"/>
      <c r="B21" s="99">
        <v>2001</v>
      </c>
      <c r="C21" s="97">
        <f>SUM(E21+I21)</f>
        <v>5701.88</v>
      </c>
      <c r="D21" s="97"/>
      <c r="E21" s="97">
        <f>SUM(F21+G21)</f>
        <v>2767.52</v>
      </c>
      <c r="F21" s="97">
        <v>2399.48</v>
      </c>
      <c r="G21" s="97">
        <v>368.04</v>
      </c>
      <c r="H21" s="97"/>
      <c r="I21" s="97">
        <v>2934.36</v>
      </c>
      <c r="J21" s="564"/>
    </row>
    <row r="22" spans="1:10" s="561" customFormat="1" ht="9" customHeight="1">
      <c r="A22" s="562"/>
      <c r="B22" s="99">
        <v>2002</v>
      </c>
      <c r="C22" s="97">
        <f>SUM(E22+I22)</f>
        <v>6059.66</v>
      </c>
      <c r="D22" s="97"/>
      <c r="E22" s="97">
        <f>SUM(F22+G22)</f>
        <v>2777.65</v>
      </c>
      <c r="F22" s="97">
        <v>2429.11</v>
      </c>
      <c r="G22" s="97">
        <v>348.54</v>
      </c>
      <c r="H22" s="97"/>
      <c r="I22" s="97">
        <v>3282.01</v>
      </c>
      <c r="J22" s="564"/>
    </row>
    <row r="23" spans="1:10" s="561" customFormat="1" ht="9" customHeight="1">
      <c r="A23" s="562"/>
      <c r="B23" s="99">
        <v>2003</v>
      </c>
      <c r="C23" s="97">
        <f>SUM(E23+I23)</f>
        <v>6253.2800000000007</v>
      </c>
      <c r="D23" s="97"/>
      <c r="E23" s="97">
        <f>SUM(F23+G23)</f>
        <v>2835.0200000000004</v>
      </c>
      <c r="F23" s="97">
        <v>2565.3000000000002</v>
      </c>
      <c r="G23" s="97">
        <v>269.72000000000003</v>
      </c>
      <c r="H23" s="97"/>
      <c r="I23" s="97">
        <v>3418.26</v>
      </c>
      <c r="J23" s="564"/>
    </row>
    <row r="24" spans="1:10" s="561" customFormat="1" ht="9" customHeight="1">
      <c r="A24" s="562"/>
      <c r="B24" s="99">
        <v>2004</v>
      </c>
      <c r="C24" s="97">
        <f>SUM(E24+I24)</f>
        <v>6959.01</v>
      </c>
      <c r="D24" s="97"/>
      <c r="E24" s="97">
        <f>SUM(F24+G24)</f>
        <v>3227.32</v>
      </c>
      <c r="F24" s="97">
        <v>2910.94</v>
      </c>
      <c r="G24" s="97">
        <v>316.38</v>
      </c>
      <c r="H24" s="97"/>
      <c r="I24" s="97">
        <v>3731.69</v>
      </c>
      <c r="J24" s="564"/>
    </row>
    <row r="25" spans="1:10" s="561" customFormat="1" ht="9" customHeight="1">
      <c r="A25" s="562"/>
      <c r="B25" s="99"/>
      <c r="C25" s="97"/>
      <c r="D25" s="97"/>
      <c r="E25" s="97"/>
      <c r="F25" s="97"/>
      <c r="G25" s="97"/>
      <c r="H25" s="97"/>
      <c r="I25" s="97"/>
      <c r="J25" s="564"/>
    </row>
    <row r="26" spans="1:10" s="561" customFormat="1" ht="9" customHeight="1">
      <c r="A26" s="562"/>
      <c r="B26" s="99">
        <v>2005</v>
      </c>
      <c r="C26" s="97">
        <f>SUM(E26+I26)</f>
        <v>7600.4</v>
      </c>
      <c r="D26" s="97"/>
      <c r="E26" s="97">
        <f>SUM(F26+G26)+0.1</f>
        <v>3653.4999999999995</v>
      </c>
      <c r="F26" s="97">
        <v>3313.7</v>
      </c>
      <c r="G26" s="97">
        <v>339.7</v>
      </c>
      <c r="H26" s="97"/>
      <c r="I26" s="97">
        <v>3946.9</v>
      </c>
      <c r="J26" s="564"/>
    </row>
    <row r="27" spans="1:10" s="561" customFormat="1" ht="9" customHeight="1">
      <c r="A27" s="562"/>
      <c r="B27" s="99">
        <v>2006</v>
      </c>
      <c r="C27" s="97">
        <f>SUM(E27+I27)</f>
        <v>8108.3000000000011</v>
      </c>
      <c r="D27" s="97"/>
      <c r="E27" s="97">
        <f>SUM(F27+G27)+0.1</f>
        <v>4193.4000000000005</v>
      </c>
      <c r="F27" s="97">
        <v>3805.4</v>
      </c>
      <c r="G27" s="97">
        <v>387.9</v>
      </c>
      <c r="H27" s="97"/>
      <c r="I27" s="97">
        <v>3914.9</v>
      </c>
      <c r="J27" s="564"/>
    </row>
    <row r="28" spans="1:10" s="561" customFormat="1" ht="9" customHeight="1">
      <c r="A28" s="562"/>
      <c r="B28" s="508">
        <v>2007</v>
      </c>
      <c r="C28" s="97">
        <f>SUM(E28+I28)</f>
        <v>8461.5503414659997</v>
      </c>
      <c r="D28" s="97"/>
      <c r="E28" s="97">
        <f>SUM(F28+G28)</f>
        <v>4793.9713414659991</v>
      </c>
      <c r="F28" s="97">
        <v>4372.5133414659995</v>
      </c>
      <c r="G28" s="97">
        <v>421.45800000000003</v>
      </c>
      <c r="H28" s="97"/>
      <c r="I28" s="97">
        <v>3667.5790000000002</v>
      </c>
      <c r="J28" s="564"/>
    </row>
    <row r="29" spans="1:10" s="561" customFormat="1" ht="9" customHeight="1">
      <c r="A29" s="562"/>
      <c r="B29" s="508">
        <v>2008</v>
      </c>
      <c r="C29" s="97">
        <f>SUM(E29+I29)</f>
        <v>8567.6811830809984</v>
      </c>
      <c r="D29" s="97"/>
      <c r="E29" s="97">
        <f>SUM(F29+G29)</f>
        <v>4945.916183080999</v>
      </c>
      <c r="F29" s="97">
        <v>4566.4020797429994</v>
      </c>
      <c r="G29" s="97">
        <v>379.51410333799998</v>
      </c>
      <c r="H29" s="97"/>
      <c r="I29" s="97">
        <v>3621.7649999999999</v>
      </c>
      <c r="J29" s="564"/>
    </row>
    <row r="30" spans="1:10" s="561" customFormat="1" ht="9" customHeight="1">
      <c r="A30" s="562"/>
      <c r="B30" s="508">
        <v>2009</v>
      </c>
      <c r="C30" s="97">
        <f>SUM(E30+I30)</f>
        <v>7207.3147960039996</v>
      </c>
      <c r="D30" s="97"/>
      <c r="E30" s="97">
        <f>SUM(F30+G30)</f>
        <v>4396.751432604</v>
      </c>
      <c r="F30" s="97">
        <v>4057.9883376559997</v>
      </c>
      <c r="G30" s="97">
        <v>338.76309494800006</v>
      </c>
      <c r="H30" s="97"/>
      <c r="I30" s="97">
        <v>2810.5633633999996</v>
      </c>
      <c r="J30" s="564"/>
    </row>
    <row r="31" spans="1:10" s="561" customFormat="1" ht="9" customHeight="1">
      <c r="A31" s="562"/>
      <c r="B31" s="508"/>
      <c r="C31" s="97"/>
      <c r="D31" s="97"/>
      <c r="E31" s="97"/>
      <c r="F31" s="97"/>
      <c r="G31" s="97"/>
      <c r="H31" s="97"/>
      <c r="I31" s="97"/>
      <c r="J31" s="564"/>
    </row>
    <row r="32" spans="1:10" s="561" customFormat="1" ht="9" customHeight="1">
      <c r="A32" s="562"/>
      <c r="B32" s="456">
        <v>2010</v>
      </c>
      <c r="C32" s="97">
        <f t="shared" ref="C32" si="0">SUM(E32+I32)</f>
        <v>7254.9174439869985</v>
      </c>
      <c r="D32" s="97"/>
      <c r="E32" s="97">
        <f t="shared" ref="E32" si="1">SUM(F32+G32)</f>
        <v>4540.1408838869993</v>
      </c>
      <c r="F32" s="97">
        <v>4187.4370284149991</v>
      </c>
      <c r="G32" s="97">
        <v>352.70385547199999</v>
      </c>
      <c r="H32" s="97"/>
      <c r="I32" s="97">
        <v>2714.7765600999996</v>
      </c>
      <c r="J32" s="564"/>
    </row>
    <row r="33" spans="1:11" s="561" customFormat="1" ht="9" customHeight="1">
      <c r="A33" s="562"/>
      <c r="B33" s="456">
        <v>2011</v>
      </c>
      <c r="C33" s="97">
        <f>SUM(E33+I33)</f>
        <v>7831.889534603999</v>
      </c>
      <c r="D33" s="97"/>
      <c r="E33" s="97">
        <f>SUM(F33+G33)</f>
        <v>5013.9745836039992</v>
      </c>
      <c r="F33" s="97">
        <v>4692.6852519039994</v>
      </c>
      <c r="G33" s="97">
        <v>321.28933169999999</v>
      </c>
      <c r="H33" s="97"/>
      <c r="I33" s="97">
        <v>2817.9149510000002</v>
      </c>
      <c r="J33" s="564"/>
    </row>
    <row r="34" spans="1:11" s="561" customFormat="1" ht="9" customHeight="1">
      <c r="A34" s="562"/>
      <c r="B34" s="457" t="s">
        <v>43</v>
      </c>
      <c r="C34" s="97">
        <f>SUM(E34+I34)</f>
        <v>8387.193756755998</v>
      </c>
      <c r="D34" s="97"/>
      <c r="E34" s="97">
        <f>SUM(F34+G34)</f>
        <v>5387.3839184479984</v>
      </c>
      <c r="F34" s="97">
        <v>5058.1495297299989</v>
      </c>
      <c r="G34" s="97">
        <v>329.23438871799993</v>
      </c>
      <c r="H34" s="97"/>
      <c r="I34" s="97">
        <v>2999.8098383080001</v>
      </c>
      <c r="J34" s="564"/>
    </row>
    <row r="35" spans="1:11" s="561" customFormat="1" ht="3" customHeight="1">
      <c r="A35" s="562"/>
      <c r="B35" s="572"/>
      <c r="C35" s="572"/>
      <c r="D35" s="572"/>
      <c r="E35" s="572"/>
      <c r="F35" s="565"/>
      <c r="G35" s="565"/>
      <c r="H35" s="565"/>
      <c r="I35" s="565"/>
      <c r="J35" s="564"/>
    </row>
    <row r="36" spans="1:11" s="561" customFormat="1" ht="3" customHeight="1">
      <c r="A36" s="562"/>
      <c r="B36" s="99"/>
      <c r="C36" s="99"/>
      <c r="D36" s="99"/>
      <c r="E36" s="99"/>
      <c r="F36" s="566"/>
      <c r="G36" s="566"/>
      <c r="H36" s="566"/>
      <c r="I36" s="566"/>
      <c r="J36" s="564"/>
    </row>
    <row r="37" spans="1:11" s="561" customFormat="1" ht="9" customHeight="1">
      <c r="A37" s="562"/>
      <c r="B37" s="105" t="s">
        <v>70</v>
      </c>
      <c r="C37" s="573"/>
      <c r="D37" s="573"/>
      <c r="E37" s="573"/>
      <c r="F37" s="573"/>
      <c r="G37" s="573"/>
      <c r="H37" s="573"/>
      <c r="I37" s="573"/>
      <c r="J37" s="564"/>
    </row>
    <row r="38" spans="1:11" s="561" customFormat="1" ht="3.95" customHeight="1">
      <c r="A38" s="574"/>
      <c r="B38" s="575"/>
      <c r="C38" s="575"/>
      <c r="D38" s="575"/>
      <c r="E38" s="575"/>
      <c r="F38" s="575"/>
      <c r="G38" s="575"/>
      <c r="H38" s="575"/>
      <c r="I38" s="575"/>
      <c r="J38" s="576"/>
    </row>
    <row r="39" spans="1:11" hidden="1">
      <c r="K39" s="176" t="s">
        <v>55</v>
      </c>
    </row>
  </sheetData>
  <sheetProtection sheet="1" objects="1" scenarios="1"/>
  <mergeCells count="6">
    <mergeCell ref="B8:B11"/>
    <mergeCell ref="C8:C11"/>
    <mergeCell ref="I8:I11"/>
    <mergeCell ref="E9:E11"/>
    <mergeCell ref="F9:F11"/>
    <mergeCell ref="G9:G11"/>
  </mergeCells>
  <hyperlinks>
    <hyperlink ref="I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O75"/>
  <sheetViews>
    <sheetView showGridLines="0" showRowColHeaders="0" zoomScale="140" zoomScaleNormal="140" workbookViewId="0">
      <pane xSplit="2" ySplit="11" topLeftCell="C12" activePane="bottomRight" state="frozen"/>
      <selection activeCell="I2" sqref="I2"/>
      <selection pane="topRight" activeCell="I2" sqref="I2"/>
      <selection pane="bottomLeft" activeCell="I2" sqref="I2"/>
      <selection pane="bottomRight"/>
    </sheetView>
  </sheetViews>
  <sheetFormatPr baseColWidth="10" defaultColWidth="0" defaultRowHeight="12.75" zeroHeight="1"/>
  <cols>
    <col min="1" max="1" width="0.85546875" style="176" customWidth="1"/>
    <col min="2" max="3" width="5.42578125" style="176" customWidth="1"/>
    <col min="4" max="4" width="5.5703125" style="176" customWidth="1"/>
    <col min="5" max="5" width="6.42578125" style="176" customWidth="1"/>
    <col min="6" max="6" width="2.140625" style="176" customWidth="1"/>
    <col min="7" max="7" width="4.42578125" style="176" customWidth="1"/>
    <col min="8" max="8" width="5.140625" style="176" customWidth="1"/>
    <col min="9" max="9" width="6.42578125" style="176" customWidth="1"/>
    <col min="10" max="10" width="2.140625" style="176" customWidth="1"/>
    <col min="11" max="11" width="4.42578125" style="176" customWidth="1"/>
    <col min="12" max="12" width="5" style="176" customWidth="1"/>
    <col min="13" max="13" width="6.42578125" style="176" customWidth="1"/>
    <col min="14" max="15" width="0.85546875" style="176" customWidth="1"/>
    <col min="16" max="16384" width="11.42578125" style="176" hidden="1"/>
  </cols>
  <sheetData>
    <row r="1" spans="1:14" ht="4.7" customHeight="1">
      <c r="A1" s="577"/>
      <c r="B1" s="578"/>
      <c r="C1" s="578"/>
      <c r="D1" s="578"/>
      <c r="E1" s="578"/>
      <c r="F1" s="578"/>
      <c r="G1" s="578"/>
      <c r="H1" s="578"/>
      <c r="I1" s="578"/>
      <c r="J1" s="578"/>
      <c r="K1" s="578"/>
      <c r="L1" s="578"/>
      <c r="M1" s="578"/>
      <c r="N1" s="579"/>
    </row>
    <row r="2" spans="1:14" ht="11.1" customHeight="1">
      <c r="A2" s="580"/>
      <c r="B2" s="581" t="s">
        <v>118</v>
      </c>
      <c r="C2" s="582"/>
      <c r="D2" s="582"/>
      <c r="E2" s="582"/>
      <c r="F2" s="582"/>
      <c r="G2" s="582"/>
      <c r="H2" s="582"/>
      <c r="I2" s="582"/>
      <c r="J2" s="582"/>
      <c r="K2" s="582"/>
      <c r="L2" s="582"/>
      <c r="M2" s="138" t="s">
        <v>119</v>
      </c>
      <c r="N2" s="583"/>
    </row>
    <row r="3" spans="1:14" ht="11.1" customHeight="1">
      <c r="A3" s="580"/>
      <c r="B3" s="581" t="s">
        <v>120</v>
      </c>
      <c r="C3" s="582"/>
      <c r="D3" s="582"/>
      <c r="E3" s="582"/>
      <c r="F3" s="582"/>
      <c r="G3" s="582"/>
      <c r="H3" s="582"/>
      <c r="I3" s="582"/>
      <c r="J3" s="582"/>
      <c r="K3" s="582"/>
      <c r="L3" s="582"/>
      <c r="M3" s="584" t="s">
        <v>2</v>
      </c>
      <c r="N3" s="583"/>
    </row>
    <row r="4" spans="1:14" ht="11.1" customHeight="1">
      <c r="A4" s="580"/>
      <c r="B4" s="258" t="s">
        <v>32</v>
      </c>
      <c r="C4" s="582"/>
      <c r="D4" s="582"/>
      <c r="E4" s="582"/>
      <c r="F4" s="582"/>
      <c r="G4" s="582"/>
      <c r="H4" s="582"/>
      <c r="I4" s="582"/>
      <c r="J4" s="582"/>
      <c r="K4" s="582"/>
      <c r="L4" s="582"/>
      <c r="M4" s="585"/>
      <c r="N4" s="583"/>
    </row>
    <row r="5" spans="1:14" ht="3" customHeight="1">
      <c r="A5" s="586"/>
      <c r="B5" s="587"/>
      <c r="C5" s="588"/>
      <c r="D5" s="588"/>
      <c r="E5" s="588"/>
      <c r="F5" s="588"/>
      <c r="G5" s="588"/>
      <c r="H5" s="588"/>
      <c r="I5" s="588"/>
      <c r="J5" s="588"/>
      <c r="K5" s="588"/>
      <c r="L5" s="587"/>
      <c r="M5" s="588"/>
      <c r="N5" s="589"/>
    </row>
    <row r="6" spans="1:14" ht="3" customHeight="1">
      <c r="A6" s="586"/>
      <c r="B6" s="590"/>
      <c r="C6" s="590"/>
      <c r="D6" s="590"/>
      <c r="E6" s="590"/>
      <c r="F6" s="590"/>
      <c r="G6" s="590"/>
      <c r="H6" s="590"/>
      <c r="I6" s="590"/>
      <c r="J6" s="590"/>
      <c r="K6" s="590"/>
      <c r="L6" s="590"/>
      <c r="M6" s="590"/>
      <c r="N6" s="589"/>
    </row>
    <row r="7" spans="1:14" ht="9" customHeight="1">
      <c r="A7" s="591"/>
      <c r="B7" s="592" t="s">
        <v>33</v>
      </c>
      <c r="C7" s="593" t="s">
        <v>121</v>
      </c>
      <c r="D7" s="593"/>
      <c r="E7" s="593"/>
      <c r="F7" s="593"/>
      <c r="G7" s="593"/>
      <c r="H7" s="593"/>
      <c r="I7" s="593"/>
      <c r="J7" s="593"/>
      <c r="K7" s="593"/>
      <c r="L7" s="593"/>
      <c r="M7" s="593"/>
      <c r="N7" s="594"/>
    </row>
    <row r="8" spans="1:14" ht="9.9499999999999993" customHeight="1">
      <c r="A8" s="591"/>
      <c r="B8" s="592"/>
      <c r="C8" s="595" t="s">
        <v>122</v>
      </c>
      <c r="D8" s="596"/>
      <c r="E8" s="596"/>
      <c r="F8" s="597"/>
      <c r="G8" s="595" t="s">
        <v>123</v>
      </c>
      <c r="H8" s="596"/>
      <c r="I8" s="596"/>
      <c r="J8" s="597"/>
      <c r="K8" s="595" t="s">
        <v>124</v>
      </c>
      <c r="L8" s="596"/>
      <c r="M8" s="596"/>
      <c r="N8" s="594"/>
    </row>
    <row r="9" spans="1:14" ht="9.9499999999999993" customHeight="1">
      <c r="A9" s="591"/>
      <c r="B9" s="592"/>
      <c r="C9" s="598"/>
      <c r="D9" s="598"/>
      <c r="E9" s="598"/>
      <c r="F9" s="597"/>
      <c r="G9" s="598"/>
      <c r="H9" s="598"/>
      <c r="I9" s="598"/>
      <c r="J9" s="597"/>
      <c r="K9" s="598"/>
      <c r="L9" s="598"/>
      <c r="M9" s="598"/>
      <c r="N9" s="594"/>
    </row>
    <row r="10" spans="1:14" ht="9.9499999999999993" customHeight="1">
      <c r="A10" s="591"/>
      <c r="B10" s="592"/>
      <c r="C10" s="599" t="s">
        <v>34</v>
      </c>
      <c r="D10" s="599" t="s">
        <v>125</v>
      </c>
      <c r="E10" s="599" t="s">
        <v>126</v>
      </c>
      <c r="F10" s="600"/>
      <c r="G10" s="599" t="s">
        <v>34</v>
      </c>
      <c r="H10" s="599" t="s">
        <v>125</v>
      </c>
      <c r="I10" s="599" t="s">
        <v>126</v>
      </c>
      <c r="J10" s="584"/>
      <c r="K10" s="599" t="s">
        <v>34</v>
      </c>
      <c r="L10" s="599" t="s">
        <v>125</v>
      </c>
      <c r="M10" s="599" t="s">
        <v>126</v>
      </c>
      <c r="N10" s="594"/>
    </row>
    <row r="11" spans="1:14" ht="3" customHeight="1">
      <c r="A11" s="591"/>
      <c r="B11" s="601"/>
      <c r="C11" s="602"/>
      <c r="D11" s="602"/>
      <c r="E11" s="602"/>
      <c r="F11" s="603"/>
      <c r="G11" s="602"/>
      <c r="H11" s="602"/>
      <c r="I11" s="602"/>
      <c r="J11" s="602"/>
      <c r="K11" s="602"/>
      <c r="L11" s="602"/>
      <c r="M11" s="602"/>
      <c r="N11" s="594"/>
    </row>
    <row r="12" spans="1:14" ht="3" customHeight="1">
      <c r="A12" s="591"/>
      <c r="B12" s="597"/>
      <c r="C12" s="584"/>
      <c r="D12" s="584"/>
      <c r="E12" s="584"/>
      <c r="F12" s="600"/>
      <c r="G12" s="584"/>
      <c r="H12" s="584"/>
      <c r="I12" s="584"/>
      <c r="J12" s="584"/>
      <c r="K12" s="584"/>
      <c r="L12" s="584"/>
      <c r="M12" s="584"/>
      <c r="N12" s="594"/>
    </row>
    <row r="13" spans="1:14" ht="8.1" customHeight="1">
      <c r="A13" s="586"/>
      <c r="B13" s="103">
        <v>1995</v>
      </c>
      <c r="C13" s="101">
        <f>SUM(D13:E13)</f>
        <v>7783.87</v>
      </c>
      <c r="D13" s="101">
        <v>5626.36</v>
      </c>
      <c r="E13" s="101">
        <v>2157.5100000000002</v>
      </c>
      <c r="F13" s="101"/>
      <c r="G13" s="101">
        <f>SUM(H13:I13)</f>
        <v>4051.03</v>
      </c>
      <c r="H13" s="102">
        <v>3537.07</v>
      </c>
      <c r="I13" s="102">
        <v>513.96</v>
      </c>
      <c r="J13" s="604"/>
      <c r="K13" s="101">
        <v>520.44000000000005</v>
      </c>
      <c r="L13" s="101">
        <v>628.65</v>
      </c>
      <c r="M13" s="101">
        <v>238.21</v>
      </c>
      <c r="N13" s="589"/>
    </row>
    <row r="14" spans="1:14" ht="8.1" customHeight="1">
      <c r="A14" s="586"/>
      <c r="B14" s="103">
        <v>1996</v>
      </c>
      <c r="C14" s="101">
        <f>SUM(D14:E14)</f>
        <v>8981.4</v>
      </c>
      <c r="D14" s="101">
        <v>6316.54</v>
      </c>
      <c r="E14" s="101">
        <v>2664.86</v>
      </c>
      <c r="F14" s="101"/>
      <c r="G14" s="101">
        <f>SUM(H14:I14)</f>
        <v>4648.3900000000003</v>
      </c>
      <c r="H14" s="102">
        <v>4094.82</v>
      </c>
      <c r="I14" s="102">
        <v>553.57000000000005</v>
      </c>
      <c r="J14" s="604"/>
      <c r="K14" s="101">
        <v>517.54</v>
      </c>
      <c r="L14" s="101">
        <v>648.25</v>
      </c>
      <c r="M14" s="101">
        <v>207.72</v>
      </c>
      <c r="N14" s="589"/>
    </row>
    <row r="15" spans="1:14" ht="8.1" customHeight="1">
      <c r="A15" s="586"/>
      <c r="B15" s="103">
        <v>1997</v>
      </c>
      <c r="C15" s="101">
        <f>SUM(D15:E15)</f>
        <v>9794.02</v>
      </c>
      <c r="D15" s="101">
        <v>6977.76</v>
      </c>
      <c r="E15" s="101">
        <v>2816.26</v>
      </c>
      <c r="F15" s="101"/>
      <c r="G15" s="101">
        <f>SUM(H15:I15)</f>
        <v>5302.5999999999995</v>
      </c>
      <c r="H15" s="102">
        <v>4598.3599999999997</v>
      </c>
      <c r="I15" s="102">
        <v>704.24</v>
      </c>
      <c r="J15" s="604"/>
      <c r="K15" s="101">
        <v>541.4</v>
      </c>
      <c r="L15" s="101">
        <v>659</v>
      </c>
      <c r="M15" s="101">
        <v>250.06</v>
      </c>
      <c r="N15" s="589"/>
    </row>
    <row r="16" spans="1:14" ht="8.1" customHeight="1">
      <c r="A16" s="586"/>
      <c r="B16" s="103">
        <v>1998</v>
      </c>
      <c r="C16" s="101">
        <f>SUM(D16:E16)</f>
        <v>9774.7800000000007</v>
      </c>
      <c r="D16" s="101">
        <v>7085.63</v>
      </c>
      <c r="E16" s="101">
        <v>2689.15</v>
      </c>
      <c r="F16" s="101"/>
      <c r="G16" s="101">
        <f>SUM(H16:I16)</f>
        <v>5134.5</v>
      </c>
      <c r="H16" s="102">
        <v>4470.2299999999996</v>
      </c>
      <c r="I16" s="102">
        <v>664.27</v>
      </c>
      <c r="J16" s="101"/>
      <c r="K16" s="101">
        <v>525.27</v>
      </c>
      <c r="L16" s="101">
        <v>630.88</v>
      </c>
      <c r="M16" s="101">
        <v>247.02</v>
      </c>
      <c r="N16" s="589"/>
    </row>
    <row r="17" spans="1:14" ht="8.1" customHeight="1">
      <c r="A17" s="586"/>
      <c r="B17" s="103">
        <v>1999</v>
      </c>
      <c r="C17" s="101">
        <f>SUM(D17:E17)</f>
        <v>10213.720000000001</v>
      </c>
      <c r="D17" s="101">
        <v>7300.88</v>
      </c>
      <c r="E17" s="101">
        <v>2912.84</v>
      </c>
      <c r="F17" s="101"/>
      <c r="G17" s="101">
        <f>SUM(H17:I17)</f>
        <v>5061.74</v>
      </c>
      <c r="H17" s="102">
        <v>4414.84</v>
      </c>
      <c r="I17" s="102">
        <v>646.9</v>
      </c>
      <c r="J17" s="101"/>
      <c r="K17" s="101">
        <v>495.57</v>
      </c>
      <c r="L17" s="101">
        <v>604.70000000000005</v>
      </c>
      <c r="M17" s="101">
        <v>222.09</v>
      </c>
      <c r="N17" s="589"/>
    </row>
    <row r="18" spans="1:14" ht="8.1" customHeight="1">
      <c r="A18" s="586"/>
      <c r="B18" s="103"/>
      <c r="C18" s="101"/>
      <c r="D18" s="101"/>
      <c r="E18" s="101"/>
      <c r="F18" s="101"/>
      <c r="G18" s="101"/>
      <c r="H18" s="102"/>
      <c r="I18" s="102"/>
      <c r="J18" s="101"/>
      <c r="K18" s="101"/>
      <c r="L18" s="101"/>
      <c r="M18" s="101"/>
      <c r="N18" s="589"/>
    </row>
    <row r="19" spans="1:14" ht="8.1" customHeight="1">
      <c r="A19" s="586"/>
      <c r="B19" s="103">
        <v>2000</v>
      </c>
      <c r="C19" s="101">
        <f>SUM(D19:E19)-0.6</f>
        <v>10590.77</v>
      </c>
      <c r="D19" s="101">
        <v>7972.68</v>
      </c>
      <c r="E19" s="101">
        <v>2618.69</v>
      </c>
      <c r="F19" s="101"/>
      <c r="G19" s="101">
        <f>SUM(H19:I19)+0.5</f>
        <v>5817.0199999999995</v>
      </c>
      <c r="H19" s="102">
        <v>5227.07</v>
      </c>
      <c r="I19" s="102">
        <v>589.45000000000005</v>
      </c>
      <c r="J19" s="101"/>
      <c r="K19" s="101">
        <v>549.16999999999996</v>
      </c>
      <c r="L19" s="101">
        <v>655.62</v>
      </c>
      <c r="M19" s="101">
        <v>225.09</v>
      </c>
      <c r="N19" s="589"/>
    </row>
    <row r="20" spans="1:14" ht="8.1" customHeight="1">
      <c r="A20" s="586"/>
      <c r="B20" s="103">
        <v>2001</v>
      </c>
      <c r="C20" s="101">
        <f>SUM(D20:E20)</f>
        <v>10151.460000000001</v>
      </c>
      <c r="D20" s="101">
        <v>7662.39</v>
      </c>
      <c r="E20" s="101">
        <v>2489.0700000000002</v>
      </c>
      <c r="F20" s="101"/>
      <c r="G20" s="101">
        <f>SUM(H20:I20)</f>
        <v>5941.38</v>
      </c>
      <c r="H20" s="102">
        <v>5219.5600000000004</v>
      </c>
      <c r="I20" s="102">
        <v>721.82</v>
      </c>
      <c r="J20" s="101"/>
      <c r="K20" s="101">
        <v>585.26</v>
      </c>
      <c r="L20" s="101">
        <v>681.19</v>
      </c>
      <c r="M20" s="101">
        <v>289.89</v>
      </c>
      <c r="N20" s="589"/>
    </row>
    <row r="21" spans="1:14" ht="8.1" customHeight="1">
      <c r="A21" s="586"/>
      <c r="B21" s="103">
        <v>2002</v>
      </c>
      <c r="C21" s="101">
        <f>SUM(D21:E21)</f>
        <v>9882.67</v>
      </c>
      <c r="D21" s="101">
        <v>7333.81</v>
      </c>
      <c r="E21" s="101">
        <v>2548.86</v>
      </c>
      <c r="F21" s="101"/>
      <c r="G21" s="101">
        <f>SUM(H21:I21)</f>
        <v>6083.72</v>
      </c>
      <c r="H21" s="102">
        <v>5286.6</v>
      </c>
      <c r="I21" s="102">
        <v>797.12</v>
      </c>
      <c r="J21" s="101"/>
      <c r="K21" s="101">
        <v>615.6</v>
      </c>
      <c r="L21" s="101">
        <v>720.85</v>
      </c>
      <c r="M21" s="101">
        <v>312.74</v>
      </c>
      <c r="N21" s="589"/>
    </row>
    <row r="22" spans="1:14" ht="8.1" customHeight="1">
      <c r="A22" s="586"/>
      <c r="B22" s="100">
        <v>2003</v>
      </c>
      <c r="C22" s="101">
        <f>SUM(D22:E22)</f>
        <v>10353.379999999999</v>
      </c>
      <c r="D22" s="101">
        <v>7696.2</v>
      </c>
      <c r="E22" s="101">
        <v>2657.18</v>
      </c>
      <c r="F22" s="101"/>
      <c r="G22" s="101">
        <f>SUM(H22:I22)</f>
        <v>6680.12</v>
      </c>
      <c r="H22" s="102">
        <v>5830.88</v>
      </c>
      <c r="I22" s="102">
        <v>849.24</v>
      </c>
      <c r="J22" s="101"/>
      <c r="K22" s="101">
        <v>645.21</v>
      </c>
      <c r="L22" s="101">
        <v>757.63</v>
      </c>
      <c r="M22" s="101">
        <v>319.60000000000002</v>
      </c>
      <c r="N22" s="589"/>
    </row>
    <row r="23" spans="1:14" ht="8.1" customHeight="1">
      <c r="A23" s="586"/>
      <c r="B23" s="100">
        <v>2004</v>
      </c>
      <c r="C23" s="101">
        <f>SUM(D23:E23)</f>
        <v>11552.74</v>
      </c>
      <c r="D23" s="101">
        <v>8869.6299999999992</v>
      </c>
      <c r="E23" s="101">
        <v>2683.11</v>
      </c>
      <c r="F23" s="101"/>
      <c r="G23" s="101">
        <f>SUM(H23:I23)</f>
        <v>7783.44</v>
      </c>
      <c r="H23" s="102">
        <v>6943.86</v>
      </c>
      <c r="I23" s="102">
        <v>839.58</v>
      </c>
      <c r="J23" s="101"/>
      <c r="K23" s="101">
        <v>673.73</v>
      </c>
      <c r="L23" s="101">
        <v>782.88</v>
      </c>
      <c r="M23" s="101">
        <v>312.91000000000003</v>
      </c>
      <c r="N23" s="589"/>
    </row>
    <row r="24" spans="1:14" ht="8.1" customHeight="1">
      <c r="A24" s="586"/>
      <c r="B24" s="100"/>
      <c r="C24" s="101"/>
      <c r="D24" s="101"/>
      <c r="E24" s="101"/>
      <c r="F24" s="101"/>
      <c r="G24" s="101"/>
      <c r="H24" s="102"/>
      <c r="I24" s="102"/>
      <c r="J24" s="101"/>
      <c r="K24" s="101"/>
      <c r="L24" s="101"/>
      <c r="M24" s="101"/>
      <c r="N24" s="589"/>
    </row>
    <row r="25" spans="1:14" ht="8.1" customHeight="1">
      <c r="A25" s="586"/>
      <c r="B25" s="100">
        <v>2005</v>
      </c>
      <c r="C25" s="101">
        <f>SUM(D25:E25)</f>
        <v>12534</v>
      </c>
      <c r="D25" s="101">
        <v>9936</v>
      </c>
      <c r="E25" s="101">
        <v>2598</v>
      </c>
      <c r="F25" s="101"/>
      <c r="G25" s="101">
        <f>SUM(H25:I25)</f>
        <v>8502.4</v>
      </c>
      <c r="H25" s="102">
        <v>7696</v>
      </c>
      <c r="I25" s="102">
        <v>806.4</v>
      </c>
      <c r="J25" s="101"/>
      <c r="K25" s="101">
        <v>678.4</v>
      </c>
      <c r="L25" s="101">
        <v>774.5</v>
      </c>
      <c r="M25" s="101">
        <v>310.39999999999998</v>
      </c>
      <c r="N25" s="589"/>
    </row>
    <row r="26" spans="1:14" ht="8.1" customHeight="1">
      <c r="A26" s="586"/>
      <c r="B26" s="100">
        <v>2006</v>
      </c>
      <c r="C26" s="101">
        <f>SUM(D26:E26)</f>
        <v>12607.605000000001</v>
      </c>
      <c r="D26" s="101">
        <v>10153.327000000001</v>
      </c>
      <c r="E26" s="101">
        <v>2454.2780000000002</v>
      </c>
      <c r="F26" s="101"/>
      <c r="G26" s="101">
        <f>SUM(H26:I26)</f>
        <v>8954.6</v>
      </c>
      <c r="H26" s="102">
        <v>8144.4</v>
      </c>
      <c r="I26" s="102">
        <v>810.2</v>
      </c>
      <c r="J26" s="101"/>
      <c r="K26" s="101">
        <v>710.3</v>
      </c>
      <c r="L26" s="101">
        <v>802.1</v>
      </c>
      <c r="M26" s="101">
        <v>330.1</v>
      </c>
      <c r="N26" s="589"/>
    </row>
    <row r="27" spans="1:14" ht="8.1" customHeight="1">
      <c r="A27" s="586"/>
      <c r="B27" s="100">
        <v>2007</v>
      </c>
      <c r="C27" s="101">
        <f>SUM(D27:E27)</f>
        <v>13040.568001</v>
      </c>
      <c r="D27" s="101">
        <v>10617.302001</v>
      </c>
      <c r="E27" s="101">
        <v>2423.2659999999996</v>
      </c>
      <c r="F27" s="101"/>
      <c r="G27" s="101">
        <f>SUM(H27:I27)</f>
        <v>9737.1539609020001</v>
      </c>
      <c r="H27" s="102">
        <v>8985.7697580589993</v>
      </c>
      <c r="I27" s="102">
        <v>751.38420284300014</v>
      </c>
      <c r="J27" s="101"/>
      <c r="K27" s="101">
        <v>747.29457715053979</v>
      </c>
      <c r="L27" s="101">
        <v>846.33268953003937</v>
      </c>
      <c r="M27" s="101">
        <v>310.07087246839603</v>
      </c>
      <c r="N27" s="589"/>
    </row>
    <row r="28" spans="1:14" ht="8.1" customHeight="1">
      <c r="A28" s="586"/>
      <c r="B28" s="103">
        <v>2008</v>
      </c>
      <c r="C28" s="101">
        <f>SUM(D28:E28)</f>
        <v>13425.118995999999</v>
      </c>
      <c r="D28" s="101">
        <v>11006.504994999999</v>
      </c>
      <c r="E28" s="101">
        <v>2418.6140009999999</v>
      </c>
      <c r="F28" s="101"/>
      <c r="G28" s="101">
        <f>SUM(H28:I28)</f>
        <v>10152.403162222998</v>
      </c>
      <c r="H28" s="102">
        <v>9414.5485530729984</v>
      </c>
      <c r="I28" s="102">
        <v>737.85460914999999</v>
      </c>
      <c r="J28" s="101"/>
      <c r="K28" s="101">
        <v>756.22444501940709</v>
      </c>
      <c r="L28" s="101">
        <v>855.36222048105776</v>
      </c>
      <c r="M28" s="101">
        <v>305.07332260275319</v>
      </c>
      <c r="N28" s="589"/>
    </row>
    <row r="29" spans="1:14" ht="8.1" customHeight="1">
      <c r="A29" s="586"/>
      <c r="B29" s="103">
        <v>2009</v>
      </c>
      <c r="C29" s="101">
        <f>SUM(D29:E29)</f>
        <v>12501.451997</v>
      </c>
      <c r="D29" s="101">
        <v>9675.1339989999997</v>
      </c>
      <c r="E29" s="101">
        <v>2826.3179979999995</v>
      </c>
      <c r="F29" s="101"/>
      <c r="G29" s="101">
        <f>SUM(H29:I29)</f>
        <v>8827.006921152999</v>
      </c>
      <c r="H29" s="102">
        <v>8028.0464846229997</v>
      </c>
      <c r="I29" s="102">
        <v>798.96043653000004</v>
      </c>
      <c r="J29" s="101"/>
      <c r="K29" s="101">
        <v>706.07853575953709</v>
      </c>
      <c r="L29" s="101">
        <v>829.76075437758436</v>
      </c>
      <c r="M29" s="101">
        <v>282.68596690976528</v>
      </c>
      <c r="N29" s="589"/>
    </row>
    <row r="30" spans="1:14" ht="8.1" customHeight="1">
      <c r="A30" s="586"/>
      <c r="B30" s="103"/>
      <c r="C30" s="101"/>
      <c r="D30" s="101"/>
      <c r="E30" s="101"/>
      <c r="F30" s="101"/>
      <c r="G30" s="101"/>
      <c r="H30" s="102"/>
      <c r="I30" s="102"/>
      <c r="J30" s="101"/>
      <c r="K30" s="101"/>
      <c r="L30" s="101"/>
      <c r="M30" s="101"/>
      <c r="N30" s="589"/>
    </row>
    <row r="31" spans="1:14" ht="8.1" customHeight="1">
      <c r="A31" s="586"/>
      <c r="B31" s="456">
        <v>2010</v>
      </c>
      <c r="C31" s="101">
        <f>SUM(D31:E31)</f>
        <v>13327.409996999999</v>
      </c>
      <c r="D31" s="101">
        <v>10619.280998</v>
      </c>
      <c r="E31" s="101">
        <v>2708.1289989999996</v>
      </c>
      <c r="F31" s="101"/>
      <c r="G31" s="101">
        <f t="shared" ref="G31" si="0">SUM(H31:I31)</f>
        <v>9442.814943110001</v>
      </c>
      <c r="H31" s="102">
        <v>8700.6971918060008</v>
      </c>
      <c r="I31" s="102">
        <v>742.11775130400008</v>
      </c>
      <c r="J31" s="101"/>
      <c r="K31" s="101">
        <v>708.63665522146982</v>
      </c>
      <c r="L31" s="101">
        <v>819.33015930595127</v>
      </c>
      <c r="M31" s="101">
        <v>274.03338303974203</v>
      </c>
      <c r="N31" s="589"/>
    </row>
    <row r="32" spans="1:14" ht="8.1" customHeight="1">
      <c r="A32" s="586"/>
      <c r="B32" s="456">
        <v>2011</v>
      </c>
      <c r="C32" s="101">
        <f>SUM(D32:E32)</f>
        <v>13236.873</v>
      </c>
      <c r="D32" s="101">
        <v>10843.686002</v>
      </c>
      <c r="E32" s="101">
        <v>2393.1869979999997</v>
      </c>
      <c r="F32" s="101"/>
      <c r="G32" s="101">
        <f>SUM(H32:I32)</f>
        <v>9448.4711572289998</v>
      </c>
      <c r="H32" s="102">
        <v>8774.9303942490005</v>
      </c>
      <c r="I32" s="102">
        <v>673.54076297999995</v>
      </c>
      <c r="J32" s="101"/>
      <c r="K32" s="101">
        <v>713.79933592145369</v>
      </c>
      <c r="L32" s="101">
        <v>809.22025892584486</v>
      </c>
      <c r="M32" s="101">
        <v>281.44092523604797</v>
      </c>
      <c r="N32" s="589"/>
    </row>
    <row r="33" spans="1:14" ht="8.1" customHeight="1">
      <c r="A33" s="586"/>
      <c r="B33" s="456" t="s">
        <v>43</v>
      </c>
      <c r="C33" s="101">
        <f>SUM(D33:E33)</f>
        <v>13482.542000000001</v>
      </c>
      <c r="D33" s="101">
        <v>11377.225999</v>
      </c>
      <c r="E33" s="101">
        <v>2105.3160010000001</v>
      </c>
      <c r="F33" s="101"/>
      <c r="G33" s="101">
        <f>SUM(H33:I33)</f>
        <v>10148.354636186999</v>
      </c>
      <c r="H33" s="102">
        <v>9532.9493370250002</v>
      </c>
      <c r="I33" s="102">
        <v>615.40529916200012</v>
      </c>
      <c r="J33" s="101"/>
      <c r="K33" s="101">
        <v>753.03299666666601</v>
      </c>
      <c r="L33" s="101">
        <v>837.89751015431148</v>
      </c>
      <c r="M33" s="101">
        <v>292.31017997758522</v>
      </c>
      <c r="N33" s="589"/>
    </row>
    <row r="34" spans="1:14" ht="3" customHeight="1">
      <c r="A34" s="580"/>
      <c r="B34" s="581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N34" s="583"/>
    </row>
    <row r="35" spans="1:14" ht="3" customHeight="1">
      <c r="A35" s="580"/>
      <c r="B35" s="581"/>
      <c r="C35" s="582"/>
      <c r="D35" s="582"/>
      <c r="E35" s="582"/>
      <c r="F35" s="582"/>
      <c r="G35" s="582"/>
      <c r="H35" s="582"/>
      <c r="I35" s="582"/>
      <c r="J35" s="582"/>
      <c r="K35" s="582"/>
      <c r="L35" s="582"/>
      <c r="N35" s="583"/>
    </row>
    <row r="36" spans="1:14" ht="3" customHeight="1">
      <c r="A36" s="580"/>
      <c r="B36" s="581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N36" s="583"/>
    </row>
    <row r="37" spans="1:14" ht="3" customHeight="1">
      <c r="A37" s="580"/>
      <c r="B37" s="581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N37" s="583"/>
    </row>
    <row r="38" spans="1:14" ht="3" customHeight="1">
      <c r="A38" s="580"/>
      <c r="B38" s="581"/>
      <c r="C38" s="582"/>
      <c r="D38" s="582"/>
      <c r="E38" s="582"/>
      <c r="F38" s="582"/>
      <c r="G38" s="582"/>
      <c r="H38" s="582"/>
      <c r="I38" s="582"/>
      <c r="J38" s="582"/>
      <c r="K38" s="582"/>
      <c r="L38" s="582"/>
      <c r="N38" s="583"/>
    </row>
    <row r="39" spans="1:14" ht="3" customHeight="1">
      <c r="A39" s="580"/>
      <c r="B39" s="581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N39" s="583"/>
    </row>
    <row r="40" spans="1:14" ht="9" customHeight="1">
      <c r="A40" s="580"/>
      <c r="B40" s="581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4" t="s">
        <v>119</v>
      </c>
      <c r="N40" s="583"/>
    </row>
    <row r="41" spans="1:14" ht="9" customHeight="1">
      <c r="A41" s="580"/>
      <c r="B41" s="258"/>
      <c r="C41" s="582"/>
      <c r="D41" s="582"/>
      <c r="E41" s="582"/>
      <c r="F41" s="582"/>
      <c r="G41" s="582"/>
      <c r="H41" s="582"/>
      <c r="I41" s="582"/>
      <c r="J41" s="582"/>
      <c r="K41" s="582"/>
      <c r="L41" s="582"/>
      <c r="M41" s="584" t="s">
        <v>24</v>
      </c>
      <c r="N41" s="583"/>
    </row>
    <row r="42" spans="1:14" ht="3.95" customHeight="1">
      <c r="A42" s="586"/>
      <c r="B42" s="587"/>
      <c r="C42" s="588"/>
      <c r="D42" s="588"/>
      <c r="E42" s="588"/>
      <c r="F42" s="588"/>
      <c r="G42" s="588"/>
      <c r="H42" s="588"/>
      <c r="I42" s="588"/>
      <c r="J42" s="588"/>
      <c r="K42" s="588"/>
      <c r="L42" s="588"/>
      <c r="M42" s="588"/>
      <c r="N42" s="589"/>
    </row>
    <row r="43" spans="1:14" ht="3.95" customHeight="1">
      <c r="A43" s="586"/>
      <c r="B43" s="590"/>
      <c r="C43" s="605"/>
      <c r="D43" s="605"/>
      <c r="E43" s="605"/>
      <c r="F43" s="605"/>
      <c r="G43" s="605"/>
      <c r="H43" s="605"/>
      <c r="I43" s="605"/>
      <c r="J43" s="605"/>
      <c r="K43" s="605"/>
      <c r="L43" s="605"/>
      <c r="M43" s="605"/>
      <c r="N43" s="589"/>
    </row>
    <row r="44" spans="1:14" ht="9" customHeight="1">
      <c r="A44" s="591"/>
      <c r="B44" s="592" t="s">
        <v>33</v>
      </c>
      <c r="C44" s="593" t="s">
        <v>127</v>
      </c>
      <c r="D44" s="593"/>
      <c r="E44" s="593"/>
      <c r="F44" s="606"/>
      <c r="G44" s="593"/>
      <c r="H44" s="593"/>
      <c r="I44" s="593"/>
      <c r="J44" s="593"/>
      <c r="K44" s="593"/>
      <c r="L44" s="593"/>
      <c r="M44" s="593"/>
      <c r="N44" s="594"/>
    </row>
    <row r="45" spans="1:14" ht="9.9499999999999993" customHeight="1">
      <c r="A45" s="591"/>
      <c r="B45" s="592"/>
      <c r="C45" s="595" t="s">
        <v>128</v>
      </c>
      <c r="D45" s="596"/>
      <c r="E45" s="596"/>
      <c r="F45" s="600"/>
      <c r="G45" s="595" t="s">
        <v>123</v>
      </c>
      <c r="H45" s="596"/>
      <c r="I45" s="596"/>
      <c r="J45" s="607"/>
      <c r="K45" s="595" t="s">
        <v>124</v>
      </c>
      <c r="L45" s="596"/>
      <c r="M45" s="596"/>
      <c r="N45" s="594"/>
    </row>
    <row r="46" spans="1:14" ht="9.9499999999999993" customHeight="1">
      <c r="A46" s="591"/>
      <c r="B46" s="592"/>
      <c r="C46" s="598"/>
      <c r="D46" s="598"/>
      <c r="E46" s="598"/>
      <c r="F46" s="600"/>
      <c r="G46" s="598"/>
      <c r="H46" s="598"/>
      <c r="I46" s="598"/>
      <c r="J46" s="607"/>
      <c r="K46" s="598"/>
      <c r="L46" s="598"/>
      <c r="M46" s="598"/>
      <c r="N46" s="594"/>
    </row>
    <row r="47" spans="1:14" ht="9.9499999999999993" customHeight="1">
      <c r="A47" s="591"/>
      <c r="B47" s="592"/>
      <c r="C47" s="599" t="s">
        <v>34</v>
      </c>
      <c r="D47" s="599" t="s">
        <v>125</v>
      </c>
      <c r="E47" s="599" t="s">
        <v>126</v>
      </c>
      <c r="F47" s="608"/>
      <c r="G47" s="599" t="s">
        <v>34</v>
      </c>
      <c r="H47" s="599" t="s">
        <v>125</v>
      </c>
      <c r="I47" s="599" t="s">
        <v>126</v>
      </c>
      <c r="J47" s="609"/>
      <c r="K47" s="599" t="s">
        <v>34</v>
      </c>
      <c r="L47" s="599" t="s">
        <v>125</v>
      </c>
      <c r="M47" s="599" t="s">
        <v>126</v>
      </c>
      <c r="N47" s="610"/>
    </row>
    <row r="48" spans="1:14" ht="3.95" customHeight="1">
      <c r="A48" s="586"/>
      <c r="B48" s="601"/>
      <c r="C48" s="602"/>
      <c r="D48" s="602"/>
      <c r="E48" s="602"/>
      <c r="F48" s="603"/>
      <c r="G48" s="602"/>
      <c r="H48" s="602"/>
      <c r="I48" s="602"/>
      <c r="J48" s="603"/>
      <c r="K48" s="602"/>
      <c r="L48" s="602"/>
      <c r="M48" s="602"/>
      <c r="N48" s="594"/>
    </row>
    <row r="49" spans="1:14" ht="3.95" customHeight="1">
      <c r="A49" s="591"/>
      <c r="B49" s="590"/>
      <c r="C49" s="611"/>
      <c r="D49" s="611"/>
      <c r="E49" s="611"/>
      <c r="F49" s="612"/>
      <c r="G49" s="611"/>
      <c r="H49" s="611"/>
      <c r="I49" s="611"/>
      <c r="J49" s="612"/>
      <c r="K49" s="611"/>
      <c r="L49" s="611"/>
      <c r="M49" s="611"/>
      <c r="N49" s="594"/>
    </row>
    <row r="50" spans="1:14" ht="8.1" customHeight="1">
      <c r="A50" s="586"/>
      <c r="B50" s="103">
        <v>1995</v>
      </c>
      <c r="C50" s="101">
        <f>SUM(D50:E50)</f>
        <v>3703.05</v>
      </c>
      <c r="D50" s="101">
        <v>1055.6300000000001</v>
      </c>
      <c r="E50" s="101">
        <v>2647.42</v>
      </c>
      <c r="F50" s="101"/>
      <c r="G50" s="101">
        <f>SUM(H50:I50)</f>
        <v>1023.31</v>
      </c>
      <c r="H50" s="102">
        <v>662.73</v>
      </c>
      <c r="I50" s="102">
        <v>360.58</v>
      </c>
      <c r="J50" s="101"/>
      <c r="K50" s="101">
        <v>276.33</v>
      </c>
      <c r="L50" s="101">
        <v>627.79</v>
      </c>
      <c r="M50" s="101">
        <v>136.19</v>
      </c>
      <c r="N50" s="589"/>
    </row>
    <row r="51" spans="1:14" ht="8.1" customHeight="1">
      <c r="A51" s="586"/>
      <c r="B51" s="103">
        <v>1996</v>
      </c>
      <c r="C51" s="101">
        <f>SUM(D51:E51)</f>
        <v>4436.76</v>
      </c>
      <c r="D51" s="101">
        <v>1304.05</v>
      </c>
      <c r="E51" s="101">
        <v>3132.71</v>
      </c>
      <c r="F51" s="101"/>
      <c r="G51" s="101">
        <f>SUM(H51:I51)</f>
        <v>1320.0700000000002</v>
      </c>
      <c r="H51" s="102">
        <v>921.96</v>
      </c>
      <c r="I51" s="102">
        <v>398.11</v>
      </c>
      <c r="J51" s="101"/>
      <c r="K51" s="101">
        <v>297.52</v>
      </c>
      <c r="L51" s="101">
        <v>706.99</v>
      </c>
      <c r="M51" s="101">
        <v>127.07</v>
      </c>
      <c r="N51" s="589"/>
    </row>
    <row r="52" spans="1:14" ht="8.1" customHeight="1">
      <c r="A52" s="586"/>
      <c r="B52" s="103">
        <v>1997</v>
      </c>
      <c r="C52" s="101">
        <f>SUM(D52:E52)</f>
        <v>4838.1400000000003</v>
      </c>
      <c r="D52" s="101">
        <v>1447.82</v>
      </c>
      <c r="E52" s="101">
        <v>3390.32</v>
      </c>
      <c r="F52" s="101"/>
      <c r="G52" s="101">
        <f>SUM(H52:I52)</f>
        <v>1592.77</v>
      </c>
      <c r="H52" s="102">
        <v>1037.05</v>
      </c>
      <c r="I52" s="102">
        <v>555.72</v>
      </c>
      <c r="J52" s="101"/>
      <c r="K52" s="101">
        <v>329.2</v>
      </c>
      <c r="L52" s="101">
        <v>716.28</v>
      </c>
      <c r="M52" s="101">
        <v>163.9</v>
      </c>
      <c r="N52" s="589"/>
    </row>
    <row r="53" spans="1:14" ht="8.1" customHeight="1">
      <c r="A53" s="586"/>
      <c r="B53" s="103">
        <v>1998</v>
      </c>
      <c r="C53" s="101">
        <f>SUM(D53:E53)</f>
        <v>5177.33</v>
      </c>
      <c r="D53" s="101">
        <v>1569.05</v>
      </c>
      <c r="E53" s="101">
        <v>3608.28</v>
      </c>
      <c r="F53" s="101"/>
      <c r="G53" s="101">
        <f>SUM(H53:I53)</f>
        <v>1720.56</v>
      </c>
      <c r="H53" s="102">
        <v>1089.0899999999999</v>
      </c>
      <c r="I53" s="102">
        <v>631.47</v>
      </c>
      <c r="J53" s="101"/>
      <c r="K53" s="101">
        <v>332.32</v>
      </c>
      <c r="L53" s="101">
        <v>694.11</v>
      </c>
      <c r="M53" s="101">
        <v>175</v>
      </c>
      <c r="N53" s="589"/>
    </row>
    <row r="54" spans="1:14" ht="8.1" customHeight="1">
      <c r="A54" s="586"/>
      <c r="B54" s="103">
        <v>1999</v>
      </c>
      <c r="C54" s="101">
        <f>SUM(D54:E54)</f>
        <v>5543.22</v>
      </c>
      <c r="D54" s="101">
        <v>1698.36</v>
      </c>
      <c r="E54" s="101">
        <v>3844.86</v>
      </c>
      <c r="F54" s="101"/>
      <c r="G54" s="101">
        <f>SUM(H54:I54)</f>
        <v>1690.8000000000002</v>
      </c>
      <c r="H54" s="102">
        <v>1112.8900000000001</v>
      </c>
      <c r="I54" s="102">
        <v>577.91</v>
      </c>
      <c r="J54" s="101"/>
      <c r="K54" s="101">
        <v>305.01</v>
      </c>
      <c r="L54" s="101">
        <v>655.26</v>
      </c>
      <c r="M54" s="101">
        <v>150.31</v>
      </c>
      <c r="N54" s="589"/>
    </row>
    <row r="55" spans="1:14" ht="8.1" customHeight="1">
      <c r="A55" s="586"/>
      <c r="B55" s="103"/>
      <c r="C55" s="101"/>
      <c r="D55" s="101"/>
      <c r="E55" s="101"/>
      <c r="F55" s="101"/>
      <c r="G55" s="101"/>
      <c r="H55" s="102"/>
      <c r="I55" s="102"/>
      <c r="J55" s="101"/>
      <c r="K55" s="101"/>
      <c r="L55" s="101"/>
      <c r="M55" s="101"/>
      <c r="N55" s="589"/>
    </row>
    <row r="56" spans="1:14" ht="8.1" customHeight="1">
      <c r="A56" s="586"/>
      <c r="B56" s="103">
        <v>2000</v>
      </c>
      <c r="C56" s="101">
        <f>SUM(D56:E56)-2</f>
        <v>6198.2000000000007</v>
      </c>
      <c r="D56" s="101">
        <v>1930.9</v>
      </c>
      <c r="E56" s="101">
        <v>4269.3</v>
      </c>
      <c r="F56" s="101"/>
      <c r="G56" s="101">
        <v>2163.9</v>
      </c>
      <c r="H56" s="102">
        <v>1357.09</v>
      </c>
      <c r="I56" s="102">
        <v>806.29</v>
      </c>
      <c r="J56" s="101"/>
      <c r="K56" s="101">
        <v>346.51907833333303</v>
      </c>
      <c r="L56" s="101">
        <v>702.28</v>
      </c>
      <c r="M56" s="101">
        <v>188.86</v>
      </c>
      <c r="N56" s="589"/>
    </row>
    <row r="57" spans="1:14" ht="8.1" customHeight="1">
      <c r="A57" s="586"/>
      <c r="B57" s="103">
        <v>2001</v>
      </c>
      <c r="C57" s="101">
        <f>SUM(D57:E57)</f>
        <v>6423.1399999999994</v>
      </c>
      <c r="D57" s="101">
        <v>2031.16</v>
      </c>
      <c r="E57" s="101">
        <v>4391.9799999999996</v>
      </c>
      <c r="F57" s="101"/>
      <c r="G57" s="101">
        <f>SUM(H57:I57)</f>
        <v>2399.4700000000003</v>
      </c>
      <c r="H57" s="102">
        <v>1553.76</v>
      </c>
      <c r="I57" s="102">
        <v>845.71</v>
      </c>
      <c r="J57" s="101"/>
      <c r="K57" s="101">
        <v>371.65021583333299</v>
      </c>
      <c r="L57" s="101">
        <v>764.97</v>
      </c>
      <c r="M57" s="101">
        <v>192.56</v>
      </c>
      <c r="N57" s="589"/>
    </row>
    <row r="58" spans="1:14" ht="8.1" customHeight="1">
      <c r="A58" s="586"/>
      <c r="B58" s="103">
        <v>2002</v>
      </c>
      <c r="C58" s="101">
        <f>SUM(D58:E58)</f>
        <v>6492.3600000000006</v>
      </c>
      <c r="D58" s="101">
        <v>2037.39</v>
      </c>
      <c r="E58" s="101">
        <v>4454.97</v>
      </c>
      <c r="F58" s="101"/>
      <c r="G58" s="101">
        <f>SUM(H58:I58)</f>
        <v>2429.11</v>
      </c>
      <c r="H58" s="102">
        <v>1499.64</v>
      </c>
      <c r="I58" s="102">
        <v>929.47</v>
      </c>
      <c r="J58" s="101"/>
      <c r="K58" s="101">
        <v>373.98404499999998</v>
      </c>
      <c r="L58" s="102">
        <v>736.05</v>
      </c>
      <c r="M58" s="102">
        <v>208.63</v>
      </c>
      <c r="N58" s="589"/>
    </row>
    <row r="59" spans="1:14" ht="8.1" customHeight="1">
      <c r="A59" s="586"/>
      <c r="B59" s="100">
        <v>2003</v>
      </c>
      <c r="C59" s="101">
        <f>SUM(D59:E59)</f>
        <v>6603.0150000000003</v>
      </c>
      <c r="D59" s="101">
        <v>2062.7950000000001</v>
      </c>
      <c r="E59" s="101">
        <v>4540.22</v>
      </c>
      <c r="F59" s="101"/>
      <c r="G59" s="101">
        <f>SUM(H59:I59)</f>
        <v>2565.29</v>
      </c>
      <c r="H59" s="102">
        <v>1593.71</v>
      </c>
      <c r="I59" s="102">
        <v>971.58</v>
      </c>
      <c r="J59" s="101"/>
      <c r="K59" s="101">
        <v>389.31722916666598</v>
      </c>
      <c r="L59" s="102">
        <v>773.28669333333301</v>
      </c>
      <c r="M59" s="102">
        <v>214.38097416666599</v>
      </c>
      <c r="N59" s="589"/>
    </row>
    <row r="60" spans="1:14" ht="8.1" customHeight="1">
      <c r="A60" s="586"/>
      <c r="B60" s="100">
        <v>2004</v>
      </c>
      <c r="C60" s="101">
        <f>SUM(D60:E60)</f>
        <v>7398.49</v>
      </c>
      <c r="D60" s="101">
        <v>2348.65</v>
      </c>
      <c r="E60" s="101">
        <v>5049.84</v>
      </c>
      <c r="F60" s="101"/>
      <c r="G60" s="101">
        <f>SUM(H60:I60)</f>
        <v>2910.9300000000003</v>
      </c>
      <c r="H60" s="102">
        <v>1821.42</v>
      </c>
      <c r="I60" s="102">
        <v>1089.51</v>
      </c>
      <c r="J60" s="101"/>
      <c r="K60" s="101">
        <v>394.51351333333298</v>
      </c>
      <c r="L60" s="102">
        <v>777.43395166666596</v>
      </c>
      <c r="M60" s="102">
        <v>215.21368333333299</v>
      </c>
      <c r="N60" s="589"/>
    </row>
    <row r="61" spans="1:14" ht="8.1" customHeight="1">
      <c r="A61" s="586"/>
      <c r="B61" s="100"/>
      <c r="C61" s="101"/>
      <c r="D61" s="101"/>
      <c r="E61" s="101"/>
      <c r="F61" s="101"/>
      <c r="G61" s="101"/>
      <c r="H61" s="102"/>
      <c r="I61" s="102"/>
      <c r="J61" s="101"/>
      <c r="K61" s="101"/>
      <c r="L61" s="102"/>
      <c r="M61" s="102"/>
      <c r="N61" s="589"/>
    </row>
    <row r="62" spans="1:14" ht="8.1" customHeight="1">
      <c r="A62" s="586"/>
      <c r="B62" s="100">
        <v>2005</v>
      </c>
      <c r="C62" s="101">
        <f>SUM(D62:E62)</f>
        <v>8000</v>
      </c>
      <c r="D62" s="101">
        <v>2565</v>
      </c>
      <c r="E62" s="101">
        <v>5435</v>
      </c>
      <c r="F62" s="101"/>
      <c r="G62" s="101">
        <f>SUM(H62:I62)</f>
        <v>3314</v>
      </c>
      <c r="H62" s="102">
        <v>2102</v>
      </c>
      <c r="I62" s="102">
        <v>1212</v>
      </c>
      <c r="J62" s="101"/>
      <c r="K62" s="101">
        <v>415.47605833333301</v>
      </c>
      <c r="L62" s="102">
        <v>819.84044249999999</v>
      </c>
      <c r="M62" s="102">
        <v>221.967003333333</v>
      </c>
      <c r="N62" s="589"/>
    </row>
    <row r="63" spans="1:14" ht="8.1" customHeight="1">
      <c r="A63" s="586"/>
      <c r="B63" s="100">
        <v>2006</v>
      </c>
      <c r="C63" s="101">
        <f>SUM(D63:E63)</f>
        <v>8486</v>
      </c>
      <c r="D63" s="101">
        <v>2757</v>
      </c>
      <c r="E63" s="101">
        <v>5729</v>
      </c>
      <c r="F63" s="101"/>
      <c r="G63" s="101">
        <f>SUM(H63:I63)</f>
        <v>3805</v>
      </c>
      <c r="H63" s="102">
        <v>2484</v>
      </c>
      <c r="I63" s="102">
        <v>1321</v>
      </c>
      <c r="J63" s="101"/>
      <c r="K63" s="101">
        <v>449.19535416666599</v>
      </c>
      <c r="L63" s="102">
        <v>900.07794166666599</v>
      </c>
      <c r="M63" s="102">
        <v>230.08589000000001</v>
      </c>
      <c r="N63" s="589"/>
    </row>
    <row r="64" spans="1:14" ht="8.1" customHeight="1">
      <c r="A64" s="586"/>
      <c r="B64" s="100" t="s">
        <v>129</v>
      </c>
      <c r="C64" s="101">
        <f>SUM(D64:E64)</f>
        <v>9387.1039999999994</v>
      </c>
      <c r="D64" s="101">
        <v>3098.0859999999998</v>
      </c>
      <c r="E64" s="101">
        <v>6289.018</v>
      </c>
      <c r="F64" s="101"/>
      <c r="G64" s="101">
        <f>SUM(H64:I64)</f>
        <v>4372.5133414660004</v>
      </c>
      <c r="H64" s="102">
        <v>2918.229520074</v>
      </c>
      <c r="I64" s="102">
        <v>1454.2838213920002</v>
      </c>
      <c r="J64" s="101"/>
      <c r="K64" s="101">
        <v>467.299369166666</v>
      </c>
      <c r="L64" s="102">
        <v>942.20229166666604</v>
      </c>
      <c r="M64" s="102">
        <v>231.1771675</v>
      </c>
      <c r="N64" s="589"/>
    </row>
    <row r="65" spans="1:15" ht="8.1" customHeight="1">
      <c r="A65" s="586"/>
      <c r="B65" s="103" t="s">
        <v>130</v>
      </c>
      <c r="C65" s="101">
        <f>SUM(D65:E65)</f>
        <v>9397.4299978050003</v>
      </c>
      <c r="D65" s="101">
        <v>3094.9120000000003</v>
      </c>
      <c r="E65" s="101">
        <v>6302.517997805001</v>
      </c>
      <c r="F65" s="101"/>
      <c r="G65" s="101">
        <f>SUM(H65:I65)</f>
        <v>4566.4020797410003</v>
      </c>
      <c r="H65" s="102">
        <v>3091.1892604730001</v>
      </c>
      <c r="I65" s="102">
        <v>1475.2128192680002</v>
      </c>
      <c r="J65" s="101"/>
      <c r="K65" s="101">
        <v>483.86260333333303</v>
      </c>
      <c r="L65" s="102">
        <v>990.93507499999998</v>
      </c>
      <c r="M65" s="102">
        <v>231.63817916666599</v>
      </c>
      <c r="N65" s="589"/>
    </row>
    <row r="66" spans="1:15" ht="8.1" customHeight="1">
      <c r="A66" s="586"/>
      <c r="B66" s="103" t="s">
        <v>108</v>
      </c>
      <c r="C66" s="101">
        <f>SUM(D66:E66)</f>
        <v>9037.1309970139991</v>
      </c>
      <c r="D66" s="101">
        <v>2936.6080000000002</v>
      </c>
      <c r="E66" s="101">
        <v>6100.5229970139999</v>
      </c>
      <c r="F66" s="101"/>
      <c r="G66" s="101">
        <f>SUM(H66:I66)</f>
        <v>4058.0939426189998</v>
      </c>
      <c r="H66" s="102">
        <v>2796.0258031009998</v>
      </c>
      <c r="I66" s="102">
        <v>1262.0681395180002</v>
      </c>
      <c r="J66" s="101"/>
      <c r="K66" s="101">
        <v>452.384744166666</v>
      </c>
      <c r="L66" s="102">
        <v>953.647425</v>
      </c>
      <c r="M66" s="102">
        <v>207.28112083333301</v>
      </c>
      <c r="N66" s="589"/>
    </row>
    <row r="67" spans="1:15" ht="8.1" customHeight="1">
      <c r="A67" s="586"/>
      <c r="B67" s="103"/>
      <c r="C67" s="101"/>
      <c r="D67" s="101"/>
      <c r="E67" s="101"/>
      <c r="F67" s="101"/>
      <c r="G67" s="101"/>
      <c r="H67" s="102"/>
      <c r="I67" s="102"/>
      <c r="J67" s="101"/>
      <c r="K67" s="101"/>
      <c r="L67" s="102"/>
      <c r="M67" s="102"/>
      <c r="N67" s="589"/>
    </row>
    <row r="68" spans="1:15" ht="8.1" customHeight="1">
      <c r="A68" s="586"/>
      <c r="B68" s="456" t="s">
        <v>103</v>
      </c>
      <c r="C68" s="101">
        <f>SUM(D68:E68)</f>
        <v>9331.1680039999992</v>
      </c>
      <c r="D68" s="101">
        <v>3016.9519999999998</v>
      </c>
      <c r="E68" s="101">
        <v>6314.2160039999999</v>
      </c>
      <c r="F68" s="101"/>
      <c r="G68" s="101">
        <f t="shared" ref="G68:G69" si="1">SUM(H68:I68)</f>
        <v>4187.5396496450012</v>
      </c>
      <c r="H68" s="102">
        <v>2941.6093987590007</v>
      </c>
      <c r="I68" s="102">
        <v>1245.9302508860001</v>
      </c>
      <c r="J68" s="101"/>
      <c r="K68" s="101">
        <v>450.04069083333297</v>
      </c>
      <c r="L68" s="102">
        <v>977.31365000000005</v>
      </c>
      <c r="M68" s="102">
        <v>197.21560666666599</v>
      </c>
      <c r="N68" s="589"/>
    </row>
    <row r="69" spans="1:15" ht="8.1" customHeight="1">
      <c r="A69" s="586"/>
      <c r="B69" s="456">
        <v>2011</v>
      </c>
      <c r="C69" s="101">
        <f>SUM(D69:E69)</f>
        <v>10200.277004</v>
      </c>
      <c r="D69" s="101">
        <v>3180.9479999999999</v>
      </c>
      <c r="E69" s="101">
        <v>7019.3290039999993</v>
      </c>
      <c r="F69" s="101"/>
      <c r="G69" s="101">
        <f t="shared" si="1"/>
        <v>4692.7227471670003</v>
      </c>
      <c r="H69" s="102">
        <v>3281.5490383650003</v>
      </c>
      <c r="I69" s="102">
        <v>1411.1737088020002</v>
      </c>
      <c r="J69" s="101"/>
      <c r="K69" s="101">
        <v>465.037193</v>
      </c>
      <c r="L69" s="102">
        <v>1036.8935750000001</v>
      </c>
      <c r="M69" s="102">
        <v>200.96401582999999</v>
      </c>
      <c r="N69" s="589"/>
    </row>
    <row r="70" spans="1:15" ht="8.1" customHeight="1">
      <c r="A70" s="586"/>
      <c r="B70" s="457" t="s">
        <v>43</v>
      </c>
      <c r="C70" s="101">
        <f>SUM(D70:E70)</f>
        <v>11323.244999</v>
      </c>
      <c r="D70" s="101">
        <v>3394.252</v>
      </c>
      <c r="E70" s="101">
        <v>7928.9929990000001</v>
      </c>
      <c r="F70" s="101"/>
      <c r="G70" s="101">
        <f>SUM(H70:I70)</f>
        <v>5058.1495304170003</v>
      </c>
      <c r="H70" s="102">
        <v>3471.629680986</v>
      </c>
      <c r="I70" s="102">
        <v>1586.519849431</v>
      </c>
      <c r="J70" s="101"/>
      <c r="K70" s="101">
        <v>449.64187416666601</v>
      </c>
      <c r="L70" s="102">
        <v>1020.76580833333</v>
      </c>
      <c r="M70" s="102">
        <v>200.04688083333301</v>
      </c>
      <c r="N70" s="589"/>
    </row>
    <row r="71" spans="1:15" ht="3.95" customHeight="1">
      <c r="A71" s="586"/>
      <c r="B71" s="587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9"/>
    </row>
    <row r="72" spans="1:15" ht="3.95" customHeight="1">
      <c r="A72" s="586"/>
      <c r="B72" s="100"/>
      <c r="C72" s="607"/>
      <c r="D72" s="607"/>
      <c r="E72" s="607"/>
      <c r="F72" s="607"/>
      <c r="G72" s="607"/>
      <c r="H72" s="607"/>
      <c r="I72" s="607"/>
      <c r="J72" s="607"/>
      <c r="K72" s="607"/>
      <c r="L72" s="607"/>
      <c r="M72" s="607"/>
      <c r="N72" s="589"/>
    </row>
    <row r="73" spans="1:15" ht="9.6" customHeight="1">
      <c r="A73" s="586"/>
      <c r="B73" s="105" t="s">
        <v>70</v>
      </c>
      <c r="C73" s="607"/>
      <c r="D73" s="607"/>
      <c r="E73" s="607"/>
      <c r="F73" s="607"/>
      <c r="G73" s="607"/>
      <c r="H73" s="607"/>
      <c r="I73" s="607"/>
      <c r="J73" s="607"/>
      <c r="K73" s="607"/>
      <c r="L73" s="607"/>
      <c r="M73" s="607"/>
      <c r="N73" s="589"/>
    </row>
    <row r="74" spans="1:15" ht="4.7" customHeight="1">
      <c r="A74" s="613"/>
      <c r="B74" s="614"/>
      <c r="C74" s="614"/>
      <c r="D74" s="614"/>
      <c r="E74" s="614"/>
      <c r="F74" s="614"/>
      <c r="G74" s="614"/>
      <c r="H74" s="614"/>
      <c r="I74" s="614"/>
      <c r="J74" s="614"/>
      <c r="K74" s="614"/>
      <c r="L74" s="614"/>
      <c r="M74" s="614"/>
      <c r="N74" s="615"/>
    </row>
    <row r="75" spans="1:15" hidden="1">
      <c r="O75" s="176" t="s">
        <v>55</v>
      </c>
    </row>
  </sheetData>
  <sheetProtection sheet="1" objects="1" scenarios="1"/>
  <mergeCells count="8">
    <mergeCell ref="B7:B10"/>
    <mergeCell ref="C8:E9"/>
    <mergeCell ref="G8:I9"/>
    <mergeCell ref="K8:M9"/>
    <mergeCell ref="B44:B47"/>
    <mergeCell ref="C45:E46"/>
    <mergeCell ref="G45:I46"/>
    <mergeCell ref="K45:M46"/>
  </mergeCells>
  <hyperlinks>
    <hyperlink ref="M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V72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76" customWidth="1"/>
    <col min="2" max="2" width="4.5703125" style="176" customWidth="1"/>
    <col min="3" max="3" width="5.42578125" style="176" customWidth="1"/>
    <col min="4" max="4" width="1" style="176" customWidth="1"/>
    <col min="5" max="5" width="5.42578125" style="176" customWidth="1"/>
    <col min="6" max="6" width="1.140625" style="176" customWidth="1"/>
    <col min="7" max="7" width="5.140625" style="176" customWidth="1"/>
    <col min="8" max="8" width="1.5703125" style="176" customWidth="1"/>
    <col min="9" max="9" width="4.85546875" style="176" customWidth="1"/>
    <col min="10" max="10" width="1.42578125" style="176" customWidth="1"/>
    <col min="11" max="11" width="4.5703125" style="176" customWidth="1"/>
    <col min="12" max="12" width="1" style="176" customWidth="1"/>
    <col min="13" max="13" width="6" style="176" customWidth="1"/>
    <col min="14" max="14" width="1.5703125" style="176" customWidth="1"/>
    <col min="15" max="15" width="4.140625" style="176" customWidth="1"/>
    <col min="16" max="16" width="5.5703125" style="176" customWidth="1"/>
    <col min="17" max="17" width="5.42578125" style="176" customWidth="1"/>
    <col min="18" max="19" width="0.85546875" style="176" customWidth="1"/>
    <col min="20" max="22" width="0" style="176" hidden="1"/>
    <col min="23" max="16384" width="11.42578125" style="176" hidden="1"/>
  </cols>
  <sheetData>
    <row r="1" spans="1:22" ht="4.7" customHeight="1">
      <c r="A1" s="577"/>
      <c r="B1" s="578"/>
      <c r="C1" s="578"/>
      <c r="D1" s="578"/>
      <c r="E1" s="578"/>
      <c r="F1" s="578"/>
      <c r="G1" s="578"/>
      <c r="H1" s="578"/>
      <c r="I1" s="578"/>
      <c r="J1" s="578"/>
      <c r="K1" s="578"/>
      <c r="L1" s="578"/>
      <c r="M1" s="578"/>
      <c r="N1" s="578"/>
      <c r="O1" s="578"/>
      <c r="P1" s="578"/>
      <c r="Q1" s="578"/>
      <c r="R1" s="579"/>
      <c r="S1" s="616"/>
      <c r="T1" s="616"/>
      <c r="U1" s="616"/>
    </row>
    <row r="2" spans="1:22" ht="11.1" customHeight="1">
      <c r="A2" s="580"/>
      <c r="B2" s="581" t="s">
        <v>131</v>
      </c>
      <c r="C2" s="582"/>
      <c r="D2" s="582"/>
      <c r="E2" s="582"/>
      <c r="F2" s="582"/>
      <c r="G2" s="582"/>
      <c r="H2" s="582"/>
      <c r="I2" s="582"/>
      <c r="J2" s="582"/>
      <c r="K2" s="582"/>
      <c r="L2" s="582"/>
      <c r="M2" s="582"/>
      <c r="N2" s="582"/>
      <c r="O2" s="582"/>
      <c r="P2" s="582"/>
      <c r="Q2" s="138" t="s">
        <v>132</v>
      </c>
      <c r="R2" s="583"/>
      <c r="S2" s="617"/>
      <c r="T2" s="585"/>
      <c r="U2" s="617"/>
    </row>
    <row r="3" spans="1:22" ht="11.1" customHeight="1">
      <c r="A3" s="580"/>
      <c r="B3" s="581" t="s">
        <v>133</v>
      </c>
      <c r="C3" s="582"/>
      <c r="D3" s="582"/>
      <c r="E3" s="582"/>
      <c r="F3" s="582"/>
      <c r="G3" s="582"/>
      <c r="H3" s="582"/>
      <c r="I3" s="582"/>
      <c r="J3" s="582"/>
      <c r="K3" s="582"/>
      <c r="L3" s="582"/>
      <c r="M3" s="582"/>
      <c r="N3" s="582"/>
      <c r="O3" s="582"/>
      <c r="P3" s="582"/>
      <c r="Q3" s="584" t="s">
        <v>2</v>
      </c>
      <c r="R3" s="583"/>
      <c r="S3" s="617"/>
      <c r="T3" s="585"/>
      <c r="U3" s="617"/>
    </row>
    <row r="4" spans="1:22" ht="11.1" customHeight="1">
      <c r="A4" s="580"/>
      <c r="B4" s="258" t="s">
        <v>32</v>
      </c>
      <c r="C4" s="582"/>
      <c r="D4" s="582"/>
      <c r="E4" s="582"/>
      <c r="F4" s="582"/>
      <c r="G4" s="582"/>
      <c r="H4" s="582"/>
      <c r="I4" s="582"/>
      <c r="J4" s="582"/>
      <c r="K4" s="582"/>
      <c r="L4" s="582"/>
      <c r="M4" s="582"/>
      <c r="N4" s="582"/>
      <c r="O4" s="582"/>
      <c r="P4" s="582"/>
      <c r="Q4" s="585"/>
      <c r="R4" s="583"/>
      <c r="S4" s="617"/>
      <c r="T4" s="617"/>
      <c r="U4" s="617"/>
    </row>
    <row r="5" spans="1:22" ht="3" customHeight="1">
      <c r="A5" s="586"/>
      <c r="B5" s="587"/>
      <c r="C5" s="588"/>
      <c r="D5" s="588"/>
      <c r="E5" s="588"/>
      <c r="F5" s="588"/>
      <c r="G5" s="588"/>
      <c r="H5" s="588"/>
      <c r="I5" s="588"/>
      <c r="J5" s="588"/>
      <c r="K5" s="588"/>
      <c r="L5" s="588"/>
      <c r="M5" s="588"/>
      <c r="N5" s="588"/>
      <c r="O5" s="588"/>
      <c r="P5" s="587"/>
      <c r="Q5" s="588"/>
      <c r="R5" s="589"/>
      <c r="S5" s="618"/>
      <c r="T5" s="618"/>
      <c r="U5" s="618"/>
    </row>
    <row r="6" spans="1:22" ht="3" customHeight="1">
      <c r="A6" s="586"/>
      <c r="B6" s="590"/>
      <c r="C6" s="590"/>
      <c r="D6" s="590"/>
      <c r="E6" s="590"/>
      <c r="F6" s="590"/>
      <c r="G6" s="590"/>
      <c r="H6" s="590"/>
      <c r="I6" s="590"/>
      <c r="J6" s="590"/>
      <c r="K6" s="590"/>
      <c r="L6" s="590"/>
      <c r="M6" s="590"/>
      <c r="N6" s="590"/>
      <c r="O6" s="590"/>
      <c r="P6" s="590"/>
      <c r="Q6" s="590"/>
      <c r="R6" s="589"/>
      <c r="S6" s="618"/>
      <c r="T6" s="618"/>
      <c r="U6" s="618"/>
    </row>
    <row r="7" spans="1:22" ht="9.9499999999999993" customHeight="1">
      <c r="A7" s="591"/>
      <c r="B7" s="592" t="s">
        <v>33</v>
      </c>
      <c r="C7" s="598" t="s">
        <v>134</v>
      </c>
      <c r="D7" s="598"/>
      <c r="E7" s="598"/>
      <c r="F7" s="598"/>
      <c r="G7" s="598"/>
      <c r="H7" s="598"/>
      <c r="I7" s="598"/>
      <c r="J7" s="598"/>
      <c r="K7" s="598"/>
      <c r="L7" s="598"/>
      <c r="M7" s="598"/>
      <c r="N7" s="598"/>
      <c r="O7" s="598"/>
      <c r="P7" s="598"/>
      <c r="Q7" s="598"/>
      <c r="R7" s="594"/>
      <c r="S7" s="619"/>
      <c r="T7" s="619"/>
      <c r="U7" s="619"/>
    </row>
    <row r="8" spans="1:22" ht="9.9499999999999993" customHeight="1">
      <c r="A8" s="591"/>
      <c r="B8" s="592"/>
      <c r="C8" s="620" t="s">
        <v>135</v>
      </c>
      <c r="D8" s="620"/>
      <c r="E8" s="620"/>
      <c r="F8" s="620"/>
      <c r="G8" s="620"/>
      <c r="H8" s="597"/>
      <c r="I8" s="620" t="s">
        <v>136</v>
      </c>
      <c r="J8" s="620"/>
      <c r="K8" s="620"/>
      <c r="L8" s="620"/>
      <c r="M8" s="620"/>
      <c r="N8" s="597"/>
      <c r="O8" s="620" t="s">
        <v>137</v>
      </c>
      <c r="P8" s="620"/>
      <c r="Q8" s="620"/>
      <c r="R8" s="594"/>
      <c r="S8" s="619"/>
      <c r="T8" s="621"/>
      <c r="U8" s="621"/>
      <c r="V8" s="621"/>
    </row>
    <row r="9" spans="1:22" ht="8.4499999999999993" customHeight="1">
      <c r="A9" s="591"/>
      <c r="B9" s="592"/>
      <c r="C9" s="622" t="s">
        <v>34</v>
      </c>
      <c r="D9" s="622" t="s">
        <v>138</v>
      </c>
      <c r="E9" s="622"/>
      <c r="F9" s="622" t="s">
        <v>139</v>
      </c>
      <c r="G9" s="622"/>
      <c r="H9" s="600"/>
      <c r="I9" s="622" t="s">
        <v>34</v>
      </c>
      <c r="J9" s="622" t="s">
        <v>138</v>
      </c>
      <c r="K9" s="622"/>
      <c r="L9" s="622" t="s">
        <v>139</v>
      </c>
      <c r="M9" s="622"/>
      <c r="N9" s="600"/>
      <c r="O9" s="622" t="s">
        <v>34</v>
      </c>
      <c r="P9" s="622" t="s">
        <v>138</v>
      </c>
      <c r="Q9" s="622" t="s">
        <v>139</v>
      </c>
      <c r="R9" s="594"/>
      <c r="S9" s="619"/>
      <c r="T9" s="619"/>
      <c r="U9" s="619"/>
    </row>
    <row r="10" spans="1:22" ht="8.4499999999999993" customHeight="1">
      <c r="A10" s="591"/>
      <c r="B10" s="592"/>
      <c r="C10" s="623"/>
      <c r="D10" s="623"/>
      <c r="E10" s="623"/>
      <c r="F10" s="623"/>
      <c r="G10" s="623"/>
      <c r="H10" s="600"/>
      <c r="I10" s="623"/>
      <c r="J10" s="623"/>
      <c r="K10" s="623"/>
      <c r="L10" s="623"/>
      <c r="M10" s="623"/>
      <c r="N10" s="600"/>
      <c r="O10" s="623"/>
      <c r="P10" s="623"/>
      <c r="Q10" s="623"/>
      <c r="R10" s="594"/>
      <c r="S10" s="619"/>
      <c r="T10" s="619"/>
      <c r="U10" s="619"/>
    </row>
    <row r="11" spans="1:22" ht="3" customHeight="1">
      <c r="A11" s="591"/>
      <c r="B11" s="601"/>
      <c r="C11" s="602"/>
      <c r="D11" s="602"/>
      <c r="E11" s="602"/>
      <c r="F11" s="602"/>
      <c r="G11" s="602"/>
      <c r="H11" s="603"/>
      <c r="I11" s="602"/>
      <c r="J11" s="602"/>
      <c r="K11" s="602"/>
      <c r="L11" s="602"/>
      <c r="M11" s="602"/>
      <c r="N11" s="603"/>
      <c r="O11" s="602"/>
      <c r="P11" s="602"/>
      <c r="Q11" s="602"/>
      <c r="R11" s="594"/>
      <c r="S11" s="619"/>
      <c r="T11" s="619"/>
      <c r="U11" s="619"/>
    </row>
    <row r="12" spans="1:22" ht="3" customHeight="1">
      <c r="A12" s="591"/>
      <c r="B12" s="597"/>
      <c r="C12" s="584"/>
      <c r="D12" s="584"/>
      <c r="E12" s="584"/>
      <c r="F12" s="584"/>
      <c r="G12" s="584"/>
      <c r="H12" s="600"/>
      <c r="I12" s="584"/>
      <c r="J12" s="584"/>
      <c r="K12" s="584"/>
      <c r="L12" s="584"/>
      <c r="M12" s="584"/>
      <c r="N12" s="600"/>
      <c r="O12" s="584"/>
      <c r="P12" s="584"/>
      <c r="Q12" s="584"/>
      <c r="R12" s="594"/>
      <c r="S12" s="619"/>
      <c r="T12" s="619"/>
      <c r="U12" s="619"/>
    </row>
    <row r="13" spans="1:22" ht="8.1" customHeight="1">
      <c r="A13" s="586"/>
      <c r="B13" s="103">
        <v>1995</v>
      </c>
      <c r="C13" s="101">
        <f>SUM(E13:G13)</f>
        <v>75965</v>
      </c>
      <c r="D13" s="101"/>
      <c r="E13" s="624">
        <v>11709</v>
      </c>
      <c r="F13" s="624"/>
      <c r="G13" s="624">
        <v>64256</v>
      </c>
      <c r="H13" s="101"/>
      <c r="I13" s="101">
        <f>SUM(K13:M13)</f>
        <v>2019.21</v>
      </c>
      <c r="J13" s="101"/>
      <c r="K13" s="624">
        <v>299.72000000000003</v>
      </c>
      <c r="L13" s="624"/>
      <c r="M13" s="624">
        <v>1719.49</v>
      </c>
      <c r="N13" s="101"/>
      <c r="O13" s="101">
        <v>26.581057065753967</v>
      </c>
      <c r="P13" s="624">
        <v>25.597403706550519</v>
      </c>
      <c r="Q13" s="624">
        <v>26.759991284860558</v>
      </c>
      <c r="R13" s="589"/>
      <c r="S13" s="618"/>
      <c r="T13" s="618"/>
      <c r="U13" s="618"/>
    </row>
    <row r="14" spans="1:22" ht="8.1" customHeight="1">
      <c r="A14" s="586"/>
      <c r="B14" s="103">
        <v>1996</v>
      </c>
      <c r="C14" s="101">
        <f>SUM(E14:G14)</f>
        <v>79270</v>
      </c>
      <c r="D14" s="625"/>
      <c r="E14" s="624">
        <v>12987</v>
      </c>
      <c r="F14" s="625"/>
      <c r="G14" s="624">
        <v>66283</v>
      </c>
      <c r="H14" s="101"/>
      <c r="I14" s="101">
        <f>SUM(K14:M14)</f>
        <v>2172.73</v>
      </c>
      <c r="J14" s="101"/>
      <c r="K14" s="624">
        <v>341.28</v>
      </c>
      <c r="L14" s="626"/>
      <c r="M14" s="624">
        <v>1831.45</v>
      </c>
      <c r="N14" s="626"/>
      <c r="O14" s="101">
        <v>27.409486564904753</v>
      </c>
      <c r="P14" s="624">
        <v>26.278586278586275</v>
      </c>
      <c r="Q14" s="624">
        <v>27.630765052879319</v>
      </c>
      <c r="R14" s="589"/>
      <c r="S14" s="618"/>
      <c r="T14" s="618"/>
      <c r="U14" s="618"/>
    </row>
    <row r="15" spans="1:22" ht="8.1" customHeight="1">
      <c r="A15" s="586"/>
      <c r="B15" s="103">
        <v>1997</v>
      </c>
      <c r="C15" s="101">
        <f>SUM(E15:G15)</f>
        <v>80868</v>
      </c>
      <c r="D15" s="101"/>
      <c r="E15" s="624">
        <v>13538</v>
      </c>
      <c r="F15" s="624"/>
      <c r="G15" s="624">
        <v>67330</v>
      </c>
      <c r="H15" s="101"/>
      <c r="I15" s="101">
        <f>SUM(K15:M15)</f>
        <v>2167.4700000000003</v>
      </c>
      <c r="J15" s="101"/>
      <c r="K15" s="624">
        <v>362.55</v>
      </c>
      <c r="L15" s="624"/>
      <c r="M15" s="624">
        <v>1804.92</v>
      </c>
      <c r="N15" s="101"/>
      <c r="O15" s="101">
        <v>26.802690804768265</v>
      </c>
      <c r="P15" s="624">
        <v>26.780174324124687</v>
      </c>
      <c r="Q15" s="624">
        <v>26.807069656913708</v>
      </c>
      <c r="R15" s="589"/>
      <c r="S15" s="618"/>
      <c r="T15" s="618"/>
      <c r="U15" s="618"/>
    </row>
    <row r="16" spans="1:22" ht="8.1" customHeight="1">
      <c r="A16" s="586"/>
      <c r="B16" s="103">
        <v>1998</v>
      </c>
      <c r="C16" s="101">
        <f>SUM(E16:G16)</f>
        <v>83193.34</v>
      </c>
      <c r="D16" s="101"/>
      <c r="E16" s="624">
        <v>13861.01</v>
      </c>
      <c r="F16" s="624"/>
      <c r="G16" s="624">
        <v>69332.33</v>
      </c>
      <c r="H16" s="101"/>
      <c r="I16" s="101">
        <f>SUM(K16:M16)</f>
        <v>2236.66</v>
      </c>
      <c r="J16" s="101"/>
      <c r="K16" s="624">
        <v>361.99</v>
      </c>
      <c r="L16" s="624"/>
      <c r="M16" s="624">
        <v>1874.67</v>
      </c>
      <c r="N16" s="101"/>
      <c r="O16" s="101">
        <v>26.885208225226709</v>
      </c>
      <c r="P16" s="624">
        <v>26.115701525357821</v>
      </c>
      <c r="Q16" s="624">
        <v>27.038900899479362</v>
      </c>
      <c r="R16" s="589"/>
      <c r="S16" s="618"/>
      <c r="T16" s="618"/>
      <c r="U16" s="618"/>
    </row>
    <row r="17" spans="1:21" ht="8.1" customHeight="1">
      <c r="A17" s="586"/>
      <c r="B17" s="103">
        <v>1999</v>
      </c>
      <c r="C17" s="101">
        <f>SUM(E17:G17)</f>
        <v>86607</v>
      </c>
      <c r="D17" s="101"/>
      <c r="E17" s="624">
        <v>15457</v>
      </c>
      <c r="F17" s="624"/>
      <c r="G17" s="624">
        <v>71150</v>
      </c>
      <c r="H17" s="101"/>
      <c r="I17" s="101">
        <f>SUM(K17:M17)</f>
        <v>1995.67</v>
      </c>
      <c r="J17" s="101"/>
      <c r="K17" s="624">
        <v>342.48</v>
      </c>
      <c r="L17" s="624"/>
      <c r="M17" s="624">
        <v>1653.19</v>
      </c>
      <c r="N17" s="101"/>
      <c r="O17" s="101">
        <v>23.043172029974482</v>
      </c>
      <c r="P17" s="624">
        <v>22.156951542990235</v>
      </c>
      <c r="Q17" s="624">
        <v>23.235277582572031</v>
      </c>
      <c r="R17" s="589"/>
      <c r="S17" s="618"/>
      <c r="T17" s="618"/>
      <c r="U17" s="618"/>
    </row>
    <row r="18" spans="1:21" ht="8.1" customHeight="1">
      <c r="A18" s="586"/>
      <c r="B18" s="103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589"/>
      <c r="S18" s="618"/>
      <c r="T18" s="618"/>
      <c r="U18" s="618"/>
    </row>
    <row r="19" spans="1:21" ht="8.1" customHeight="1">
      <c r="A19" s="586"/>
      <c r="B19" s="103">
        <v>2000</v>
      </c>
      <c r="C19" s="101">
        <f>SUM(E19:G19)</f>
        <v>91615</v>
      </c>
      <c r="D19" s="101"/>
      <c r="E19" s="624">
        <v>16283</v>
      </c>
      <c r="F19" s="624"/>
      <c r="G19" s="624">
        <v>75332</v>
      </c>
      <c r="H19" s="101"/>
      <c r="I19" s="101">
        <f>SUM(K19:M19)</f>
        <v>2277.17</v>
      </c>
      <c r="J19" s="101"/>
      <c r="K19" s="624">
        <v>379.58</v>
      </c>
      <c r="L19" s="624"/>
      <c r="M19" s="624">
        <v>1897.59</v>
      </c>
      <c r="N19" s="101"/>
      <c r="O19" s="101">
        <v>24.856082519238115</v>
      </c>
      <c r="P19" s="624">
        <v>23.311429097832093</v>
      </c>
      <c r="Q19" s="101">
        <v>25.189693622895984</v>
      </c>
      <c r="R19" s="589"/>
      <c r="S19" s="618"/>
      <c r="T19" s="618"/>
      <c r="U19" s="618"/>
    </row>
    <row r="20" spans="1:21" ht="8.1" customHeight="1">
      <c r="A20" s="586"/>
      <c r="B20" s="103">
        <v>2001</v>
      </c>
      <c r="C20" s="101">
        <f>SUM(E20:G20)</f>
        <v>86762</v>
      </c>
      <c r="D20" s="101"/>
      <c r="E20" s="624">
        <v>15643</v>
      </c>
      <c r="F20" s="624"/>
      <c r="G20" s="624">
        <v>71119</v>
      </c>
      <c r="H20" s="101"/>
      <c r="I20" s="101">
        <f>SUM(K20:M20)</f>
        <v>2243.91</v>
      </c>
      <c r="J20" s="101"/>
      <c r="K20" s="624">
        <v>390.15</v>
      </c>
      <c r="L20" s="624"/>
      <c r="M20" s="624">
        <v>1853.76</v>
      </c>
      <c r="N20" s="101"/>
      <c r="O20" s="101">
        <v>25.863050644291281</v>
      </c>
      <c r="P20" s="624">
        <v>24.940868119925845</v>
      </c>
      <c r="Q20" s="101">
        <v>26.065608346574052</v>
      </c>
      <c r="R20" s="589"/>
      <c r="S20" s="618"/>
      <c r="T20" s="618"/>
      <c r="U20" s="618"/>
    </row>
    <row r="21" spans="1:21" ht="8.1" customHeight="1">
      <c r="A21" s="586"/>
      <c r="B21" s="103">
        <v>2002</v>
      </c>
      <c r="C21" s="101">
        <f>SUM(E21:G21)</f>
        <v>85135</v>
      </c>
      <c r="D21" s="101"/>
      <c r="E21" s="624">
        <v>15936</v>
      </c>
      <c r="F21" s="624"/>
      <c r="G21" s="624">
        <v>69199</v>
      </c>
      <c r="H21" s="101"/>
      <c r="I21" s="101">
        <f>SUM(K21:M21)</f>
        <v>2491.79</v>
      </c>
      <c r="J21" s="101"/>
      <c r="K21" s="624">
        <v>433.02</v>
      </c>
      <c r="L21" s="624"/>
      <c r="M21" s="624">
        <v>2058.77</v>
      </c>
      <c r="N21" s="101"/>
      <c r="O21" s="101">
        <v>29.269378501873536</v>
      </c>
      <c r="P21" s="624">
        <v>27.174144963915907</v>
      </c>
      <c r="Q21" s="101">
        <v>29.751871441371136</v>
      </c>
      <c r="R21" s="589"/>
      <c r="S21" s="618"/>
      <c r="T21" s="618"/>
      <c r="U21" s="618"/>
    </row>
    <row r="22" spans="1:21" ht="8.1" customHeight="1">
      <c r="A22" s="586"/>
      <c r="B22" s="100">
        <v>2003</v>
      </c>
      <c r="C22" s="101">
        <f>SUM(E22:G22)</f>
        <v>77002</v>
      </c>
      <c r="D22" s="101"/>
      <c r="E22" s="624">
        <v>14510</v>
      </c>
      <c r="F22" s="624"/>
      <c r="G22" s="624">
        <v>62492</v>
      </c>
      <c r="H22" s="101"/>
      <c r="I22" s="101">
        <f>SUM(K22:M22)</f>
        <v>2393.11</v>
      </c>
      <c r="J22" s="101"/>
      <c r="K22" s="624">
        <v>437.15</v>
      </c>
      <c r="L22" s="624"/>
      <c r="M22" s="624">
        <v>1955.96</v>
      </c>
      <c r="N22" s="101"/>
      <c r="O22" s="101">
        <v>31.078153814186642</v>
      </c>
      <c r="P22" s="624">
        <v>30.127498277050307</v>
      </c>
      <c r="Q22" s="101">
        <v>31.299366318888818</v>
      </c>
      <c r="R22" s="589"/>
      <c r="S22" s="618"/>
      <c r="T22" s="618"/>
      <c r="U22" s="618"/>
    </row>
    <row r="23" spans="1:21" ht="8.1" customHeight="1">
      <c r="A23" s="586"/>
      <c r="B23" s="100">
        <v>2004</v>
      </c>
      <c r="C23" s="101">
        <f>SUM(E23:G23)</f>
        <v>81204</v>
      </c>
      <c r="D23" s="101"/>
      <c r="E23" s="101">
        <v>16007</v>
      </c>
      <c r="F23" s="101"/>
      <c r="G23" s="101">
        <v>65197</v>
      </c>
      <c r="H23" s="101"/>
      <c r="I23" s="101">
        <f>SUM(K23:M23)</f>
        <v>2591.3000000000002</v>
      </c>
      <c r="J23" s="101"/>
      <c r="K23" s="101">
        <v>500.27</v>
      </c>
      <c r="L23" s="101"/>
      <c r="M23" s="101">
        <v>2091.0300000000002</v>
      </c>
      <c r="N23" s="101"/>
      <c r="O23" s="101">
        <v>31.910989606423328</v>
      </c>
      <c r="P23" s="101">
        <v>31.253201724245645</v>
      </c>
      <c r="Q23" s="101">
        <v>32.07248799791401</v>
      </c>
      <c r="R23" s="589"/>
      <c r="S23" s="618"/>
      <c r="T23" s="618"/>
      <c r="U23" s="618"/>
    </row>
    <row r="24" spans="1:21" ht="8.1" customHeight="1">
      <c r="A24" s="586"/>
      <c r="B24" s="100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589"/>
      <c r="S24" s="618"/>
      <c r="T24" s="618"/>
      <c r="U24" s="618"/>
    </row>
    <row r="25" spans="1:21" ht="8.1" customHeight="1">
      <c r="A25" s="586"/>
      <c r="B25" s="100">
        <v>2005</v>
      </c>
      <c r="C25" s="101">
        <f>SUM(E25:G25)</f>
        <v>83905</v>
      </c>
      <c r="D25" s="101"/>
      <c r="E25" s="101">
        <v>16515</v>
      </c>
      <c r="F25" s="101"/>
      <c r="G25" s="101">
        <v>67390</v>
      </c>
      <c r="H25" s="101"/>
      <c r="I25" s="101">
        <f>SUM(K25:M25)</f>
        <v>2848.4399999999996</v>
      </c>
      <c r="J25" s="101"/>
      <c r="K25" s="101">
        <v>535.74</v>
      </c>
      <c r="L25" s="101"/>
      <c r="M25" s="101">
        <v>2312.6999999999998</v>
      </c>
      <c r="N25" s="101"/>
      <c r="O25" s="101">
        <v>33.948036469817055</v>
      </c>
      <c r="P25" s="101">
        <v>32.439600363306084</v>
      </c>
      <c r="Q25" s="101">
        <v>34.31814809318891</v>
      </c>
      <c r="R25" s="589"/>
      <c r="S25" s="618"/>
      <c r="T25" s="618"/>
      <c r="U25" s="618"/>
    </row>
    <row r="26" spans="1:21" ht="8.1" customHeight="1">
      <c r="A26" s="586"/>
      <c r="B26" s="100">
        <v>2006</v>
      </c>
      <c r="C26" s="101">
        <f>SUM(E26:G26)</f>
        <v>78577</v>
      </c>
      <c r="D26" s="101"/>
      <c r="E26" s="101">
        <v>15823</v>
      </c>
      <c r="F26" s="101"/>
      <c r="G26" s="101">
        <v>62754</v>
      </c>
      <c r="H26" s="101"/>
      <c r="I26" s="101">
        <f>SUM(K26:M26)</f>
        <v>2763.6099999999997</v>
      </c>
      <c r="J26" s="101"/>
      <c r="K26" s="101">
        <v>526.74</v>
      </c>
      <c r="L26" s="101"/>
      <c r="M26" s="101">
        <v>2236.87</v>
      </c>
      <c r="N26" s="101"/>
      <c r="O26" s="101">
        <v>35.170851521437569</v>
      </c>
      <c r="P26" s="101">
        <v>33.289515262592431</v>
      </c>
      <c r="Q26" s="101">
        <v>35.645058482327819</v>
      </c>
      <c r="R26" s="589"/>
      <c r="S26" s="618"/>
      <c r="T26" s="618"/>
      <c r="U26" s="618"/>
    </row>
    <row r="27" spans="1:21" ht="8.1" customHeight="1">
      <c r="A27" s="586"/>
      <c r="B27" s="508">
        <v>2007</v>
      </c>
      <c r="C27" s="101">
        <f>SUM(E27:G27)</f>
        <v>73598.712</v>
      </c>
      <c r="D27" s="101"/>
      <c r="E27" s="101">
        <v>15612.326999999999</v>
      </c>
      <c r="F27" s="101"/>
      <c r="G27" s="101">
        <v>57986.384999999995</v>
      </c>
      <c r="H27" s="101"/>
      <c r="I27" s="101">
        <f>SUM(K27:M27)</f>
        <v>2683.5385475040002</v>
      </c>
      <c r="J27" s="101"/>
      <c r="K27" s="101">
        <v>549.09768062100011</v>
      </c>
      <c r="L27" s="101"/>
      <c r="M27" s="101">
        <v>2134.4408668830001</v>
      </c>
      <c r="N27" s="101"/>
      <c r="O27" s="101">
        <v>36.461759650141708</v>
      </c>
      <c r="P27" s="101">
        <v>35.170777592667648</v>
      </c>
      <c r="Q27" s="101">
        <v>36.809345277913081</v>
      </c>
      <c r="R27" s="589"/>
      <c r="S27" s="618"/>
      <c r="T27" s="618"/>
      <c r="U27" s="618"/>
    </row>
    <row r="28" spans="1:21" ht="8.1" customHeight="1">
      <c r="A28" s="586"/>
      <c r="B28" s="508">
        <v>2008</v>
      </c>
      <c r="C28" s="101">
        <f>SUM(E28:G28)</f>
        <v>73031.460687000013</v>
      </c>
      <c r="E28" s="101">
        <v>15733.328137999999</v>
      </c>
      <c r="G28" s="101">
        <v>57298.132549000009</v>
      </c>
      <c r="H28" s="101"/>
      <c r="I28" s="101">
        <f>SUM(K28:M28)</f>
        <v>2734.2848246809999</v>
      </c>
      <c r="J28" s="101"/>
      <c r="K28" s="101">
        <v>554.93187429600005</v>
      </c>
      <c r="L28" s="101"/>
      <c r="M28" s="101">
        <v>2179.352950385</v>
      </c>
      <c r="N28" s="101"/>
      <c r="O28" s="101">
        <v>37.439821125852376</v>
      </c>
      <c r="P28" s="101">
        <v>35.27110535219169</v>
      </c>
      <c r="Q28" s="101">
        <v>38.035322504119456</v>
      </c>
      <c r="R28" s="589"/>
      <c r="S28" s="618"/>
      <c r="T28" s="618"/>
      <c r="U28" s="618"/>
    </row>
    <row r="29" spans="1:21" ht="8.1" customHeight="1">
      <c r="A29" s="586"/>
      <c r="B29" s="508">
        <v>2009</v>
      </c>
      <c r="C29" s="101">
        <f>SUM(E29:G29)</f>
        <v>69841.946750999996</v>
      </c>
      <c r="E29" s="101">
        <v>15133.276488000001</v>
      </c>
      <c r="G29" s="101">
        <v>54708.670263</v>
      </c>
      <c r="H29" s="101"/>
      <c r="I29" s="101">
        <f>SUM(K29:M29)</f>
        <v>2231.796743594</v>
      </c>
      <c r="J29" s="101"/>
      <c r="K29" s="101">
        <v>447.66878371000001</v>
      </c>
      <c r="L29" s="101"/>
      <c r="M29" s="101">
        <v>1784.1279598840001</v>
      </c>
      <c r="N29" s="101"/>
      <c r="O29" s="101">
        <v>31.954961844789139</v>
      </c>
      <c r="P29" s="101">
        <v>29.581748807998114</v>
      </c>
      <c r="Q29" s="101">
        <v>32.61142980275693</v>
      </c>
      <c r="R29" s="589"/>
      <c r="S29" s="618"/>
      <c r="T29" s="618"/>
      <c r="U29" s="618"/>
    </row>
    <row r="30" spans="1:21" ht="8.1" customHeight="1">
      <c r="A30" s="586"/>
      <c r="B30" s="508"/>
      <c r="C30" s="101"/>
      <c r="E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589"/>
      <c r="S30" s="618"/>
      <c r="T30" s="618"/>
      <c r="U30" s="618"/>
    </row>
    <row r="31" spans="1:21" ht="8.1" customHeight="1">
      <c r="A31" s="586"/>
      <c r="B31" s="456">
        <v>2010</v>
      </c>
      <c r="C31" s="101">
        <f t="shared" ref="C31" si="0">SUM(E31:G31)</f>
        <v>62577.548749000001</v>
      </c>
      <c r="E31" s="101">
        <v>15168.905363999998</v>
      </c>
      <c r="G31" s="101">
        <v>47408.643385000003</v>
      </c>
      <c r="H31" s="101"/>
      <c r="I31" s="101">
        <f t="shared" ref="I31" si="1">SUM(K31:M31)</f>
        <v>2020.058306525</v>
      </c>
      <c r="J31" s="101"/>
      <c r="K31" s="101">
        <v>431.79709223899999</v>
      </c>
      <c r="L31" s="101"/>
      <c r="M31" s="101">
        <v>1588.261214286</v>
      </c>
      <c r="N31" s="101"/>
      <c r="O31" s="101">
        <v>32.280879435330718</v>
      </c>
      <c r="P31" s="101">
        <v>28.465936194959308</v>
      </c>
      <c r="Q31" s="101">
        <v>33.501511557458379</v>
      </c>
      <c r="R31" s="589"/>
      <c r="S31" s="618"/>
      <c r="T31" s="618"/>
      <c r="U31" s="618"/>
    </row>
    <row r="32" spans="1:21" ht="8.1" customHeight="1">
      <c r="A32" s="586"/>
      <c r="B32" s="456">
        <v>2011</v>
      </c>
      <c r="C32" s="101">
        <f>SUM(E32:G32)</f>
        <v>57205.49216200001</v>
      </c>
      <c r="E32" s="101">
        <v>13663.914664</v>
      </c>
      <c r="G32" s="101">
        <v>43541.577498000006</v>
      </c>
      <c r="H32" s="101"/>
      <c r="I32" s="101">
        <f>SUM(K32:M32)</f>
        <v>1941.5267948700002</v>
      </c>
      <c r="J32" s="101"/>
      <c r="K32" s="101">
        <v>420.96626125800003</v>
      </c>
      <c r="L32" s="101"/>
      <c r="M32" s="101">
        <v>1520.5605336120002</v>
      </c>
      <c r="N32" s="101"/>
      <c r="O32" s="101">
        <v>33.93951736962245</v>
      </c>
      <c r="P32" s="101">
        <v>30.808613169043724</v>
      </c>
      <c r="Q32" s="101">
        <v>34.922035924900612</v>
      </c>
      <c r="R32" s="589"/>
      <c r="S32" s="618"/>
      <c r="T32" s="618"/>
      <c r="U32" s="618"/>
    </row>
    <row r="33" spans="1:21" ht="8.1" customHeight="1">
      <c r="A33" s="586"/>
      <c r="B33" s="456" t="s">
        <v>43</v>
      </c>
      <c r="C33" s="101">
        <f>SUM(E33:G33)</f>
        <v>57357.050951999998</v>
      </c>
      <c r="E33" s="101">
        <v>14022.002115000001</v>
      </c>
      <c r="G33" s="101">
        <v>43335.048836999995</v>
      </c>
      <c r="H33" s="101"/>
      <c r="I33" s="101">
        <f>SUM(K33:M33)</f>
        <v>2091.9381727599998</v>
      </c>
      <c r="J33" s="101"/>
      <c r="K33" s="101">
        <v>482.06811846199997</v>
      </c>
      <c r="L33" s="101"/>
      <c r="M33" s="101">
        <v>1609.870054298</v>
      </c>
      <c r="N33" s="101"/>
      <c r="O33" s="101">
        <v>36.472205910841993</v>
      </c>
      <c r="P33" s="101">
        <v>34.379407056736127</v>
      </c>
      <c r="Q33" s="101">
        <v>37.149376717062175</v>
      </c>
      <c r="R33" s="589"/>
      <c r="S33" s="618"/>
      <c r="T33" s="618"/>
      <c r="U33" s="618"/>
    </row>
    <row r="34" spans="1:21" ht="9" customHeight="1">
      <c r="A34" s="580"/>
      <c r="B34" s="581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R34" s="583"/>
      <c r="S34" s="617"/>
      <c r="T34" s="585"/>
      <c r="U34" s="617"/>
    </row>
    <row r="35" spans="1:21" ht="9" customHeight="1">
      <c r="A35" s="580"/>
      <c r="B35" s="581"/>
      <c r="C35" s="582"/>
      <c r="D35" s="582"/>
      <c r="E35" s="582"/>
      <c r="F35" s="582"/>
      <c r="G35" s="582"/>
      <c r="H35" s="582"/>
      <c r="I35" s="582"/>
      <c r="J35" s="582"/>
      <c r="K35" s="582"/>
      <c r="L35" s="582"/>
      <c r="M35" s="582"/>
      <c r="N35" s="582"/>
      <c r="O35" s="582"/>
      <c r="P35" s="582"/>
      <c r="R35" s="583"/>
      <c r="S35" s="617"/>
      <c r="T35" s="585"/>
      <c r="U35" s="617"/>
    </row>
    <row r="36" spans="1:21" ht="9" customHeight="1">
      <c r="A36" s="580"/>
      <c r="B36" s="581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82"/>
      <c r="P36" s="582"/>
      <c r="R36" s="583"/>
      <c r="S36" s="617"/>
      <c r="T36" s="585"/>
      <c r="U36" s="617"/>
    </row>
    <row r="37" spans="1:21" ht="9" customHeight="1">
      <c r="A37" s="580"/>
      <c r="B37" s="581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82"/>
      <c r="P37" s="582"/>
      <c r="Q37" s="584" t="s">
        <v>132</v>
      </c>
      <c r="R37" s="583"/>
      <c r="S37" s="617"/>
      <c r="T37" s="585"/>
      <c r="U37" s="617"/>
    </row>
    <row r="38" spans="1:21" ht="9" customHeight="1">
      <c r="A38" s="580"/>
      <c r="B38" s="258"/>
      <c r="C38" s="582"/>
      <c r="D38" s="582"/>
      <c r="E38" s="582"/>
      <c r="F38" s="582"/>
      <c r="G38" s="582"/>
      <c r="H38" s="582"/>
      <c r="I38" s="582"/>
      <c r="J38" s="582"/>
      <c r="K38" s="582"/>
      <c r="L38" s="582"/>
      <c r="M38" s="582"/>
      <c r="N38" s="582"/>
      <c r="O38" s="582"/>
      <c r="P38" s="582"/>
      <c r="Q38" s="584" t="s">
        <v>24</v>
      </c>
      <c r="R38" s="583"/>
      <c r="S38" s="617"/>
      <c r="T38" s="617"/>
      <c r="U38" s="617"/>
    </row>
    <row r="39" spans="1:21" ht="3" customHeight="1">
      <c r="A39" s="586"/>
      <c r="B39" s="587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9"/>
      <c r="S39" s="618"/>
      <c r="T39" s="618"/>
      <c r="U39" s="618"/>
    </row>
    <row r="40" spans="1:21" ht="3" customHeight="1">
      <c r="A40" s="586"/>
      <c r="B40" s="590"/>
      <c r="C40" s="607"/>
      <c r="D40" s="607"/>
      <c r="E40" s="607"/>
      <c r="F40" s="607"/>
      <c r="G40" s="607"/>
      <c r="H40" s="607"/>
      <c r="I40" s="607"/>
      <c r="J40" s="607"/>
      <c r="K40" s="607"/>
      <c r="L40" s="607"/>
      <c r="M40" s="607"/>
      <c r="N40" s="607"/>
      <c r="O40" s="607"/>
      <c r="P40" s="607"/>
      <c r="Q40" s="607"/>
      <c r="R40" s="589"/>
      <c r="S40" s="618"/>
      <c r="T40" s="618"/>
      <c r="U40" s="618"/>
    </row>
    <row r="41" spans="1:21" ht="9.9499999999999993" customHeight="1">
      <c r="A41" s="591"/>
      <c r="B41" s="592" t="s">
        <v>33</v>
      </c>
      <c r="C41" s="598" t="s">
        <v>140</v>
      </c>
      <c r="D41" s="598"/>
      <c r="E41" s="598"/>
      <c r="F41" s="598"/>
      <c r="G41" s="598"/>
      <c r="H41" s="598"/>
      <c r="I41" s="598"/>
      <c r="J41" s="598"/>
      <c r="K41" s="598"/>
      <c r="L41" s="598"/>
      <c r="M41" s="598"/>
      <c r="N41" s="598"/>
      <c r="O41" s="598"/>
      <c r="P41" s="598"/>
      <c r="Q41" s="598"/>
      <c r="R41" s="594"/>
      <c r="S41" s="619"/>
      <c r="T41" s="619"/>
      <c r="U41" s="619"/>
    </row>
    <row r="42" spans="1:21" ht="9.9499999999999993" customHeight="1">
      <c r="A42" s="591"/>
      <c r="B42" s="592"/>
      <c r="C42" s="620" t="s">
        <v>135</v>
      </c>
      <c r="D42" s="620"/>
      <c r="E42" s="620"/>
      <c r="F42" s="620"/>
      <c r="G42" s="620"/>
      <c r="H42" s="597"/>
      <c r="I42" s="620" t="s">
        <v>136</v>
      </c>
      <c r="J42" s="620"/>
      <c r="K42" s="620"/>
      <c r="L42" s="620"/>
      <c r="M42" s="620"/>
      <c r="N42" s="597"/>
      <c r="O42" s="620" t="s">
        <v>137</v>
      </c>
      <c r="P42" s="620"/>
      <c r="Q42" s="620"/>
      <c r="R42" s="594"/>
      <c r="S42" s="619"/>
      <c r="T42" s="619"/>
      <c r="U42" s="619"/>
    </row>
    <row r="43" spans="1:21" ht="8.4499999999999993" customHeight="1">
      <c r="A43" s="591"/>
      <c r="B43" s="592"/>
      <c r="C43" s="622" t="s">
        <v>34</v>
      </c>
      <c r="D43" s="622" t="s">
        <v>138</v>
      </c>
      <c r="E43" s="622"/>
      <c r="F43" s="622" t="s">
        <v>139</v>
      </c>
      <c r="G43" s="622"/>
      <c r="H43" s="600"/>
      <c r="I43" s="622" t="s">
        <v>34</v>
      </c>
      <c r="J43" s="622" t="s">
        <v>138</v>
      </c>
      <c r="K43" s="622"/>
      <c r="L43" s="627"/>
      <c r="M43" s="622" t="s">
        <v>139</v>
      </c>
      <c r="N43" s="600"/>
      <c r="O43" s="622" t="s">
        <v>34</v>
      </c>
      <c r="P43" s="622" t="s">
        <v>138</v>
      </c>
      <c r="Q43" s="622" t="s">
        <v>139</v>
      </c>
      <c r="R43" s="610"/>
      <c r="S43" s="619"/>
      <c r="T43" s="619"/>
      <c r="U43" s="619"/>
    </row>
    <row r="44" spans="1:21" ht="8.4499999999999993" customHeight="1">
      <c r="A44" s="591"/>
      <c r="B44" s="592"/>
      <c r="C44" s="623"/>
      <c r="D44" s="623"/>
      <c r="E44" s="623"/>
      <c r="F44" s="623"/>
      <c r="G44" s="623"/>
      <c r="H44" s="600"/>
      <c r="I44" s="623"/>
      <c r="J44" s="623"/>
      <c r="K44" s="623"/>
      <c r="L44" s="628"/>
      <c r="M44" s="623"/>
      <c r="N44" s="600"/>
      <c r="O44" s="623"/>
      <c r="P44" s="623"/>
      <c r="Q44" s="623"/>
      <c r="R44" s="610"/>
      <c r="S44" s="619"/>
      <c r="T44" s="619"/>
      <c r="U44" s="619"/>
    </row>
    <row r="45" spans="1:21" ht="3" customHeight="1">
      <c r="A45" s="586"/>
      <c r="B45" s="601"/>
      <c r="C45" s="602"/>
      <c r="D45" s="602"/>
      <c r="E45" s="602"/>
      <c r="F45" s="602"/>
      <c r="G45" s="602"/>
      <c r="H45" s="603"/>
      <c r="I45" s="602"/>
      <c r="J45" s="602"/>
      <c r="K45" s="602"/>
      <c r="L45" s="602"/>
      <c r="M45" s="602"/>
      <c r="N45" s="603"/>
      <c r="O45" s="602"/>
      <c r="P45" s="602"/>
      <c r="Q45" s="602"/>
      <c r="R45" s="594"/>
      <c r="S45" s="619"/>
      <c r="T45" s="619"/>
      <c r="U45" s="619"/>
    </row>
    <row r="46" spans="1:21" ht="3" customHeight="1">
      <c r="A46" s="591"/>
      <c r="B46" s="597"/>
      <c r="C46" s="584"/>
      <c r="D46" s="584"/>
      <c r="E46" s="584"/>
      <c r="F46" s="584"/>
      <c r="G46" s="584"/>
      <c r="H46" s="600"/>
      <c r="I46" s="584"/>
      <c r="J46" s="584"/>
      <c r="K46" s="584"/>
      <c r="L46" s="584"/>
      <c r="M46" s="584"/>
      <c r="N46" s="600"/>
      <c r="O46" s="584"/>
      <c r="P46" s="584"/>
      <c r="Q46" s="584"/>
      <c r="R46" s="594"/>
      <c r="S46" s="619"/>
      <c r="T46" s="619"/>
      <c r="U46" s="619"/>
    </row>
    <row r="47" spans="1:21" ht="8.1" customHeight="1">
      <c r="A47" s="586"/>
      <c r="B47" s="103">
        <v>1995</v>
      </c>
      <c r="C47" s="101">
        <f>SUM(E47:G47)</f>
        <v>99458</v>
      </c>
      <c r="D47" s="101"/>
      <c r="E47" s="624">
        <v>21620</v>
      </c>
      <c r="F47" s="624"/>
      <c r="G47" s="624">
        <v>77838</v>
      </c>
      <c r="H47" s="101"/>
      <c r="I47" s="101">
        <f>SUM(K47:M47)</f>
        <v>2147.44</v>
      </c>
      <c r="J47" s="629"/>
      <c r="K47" s="624">
        <v>358.86</v>
      </c>
      <c r="L47" s="624"/>
      <c r="M47" s="624">
        <v>1788.58</v>
      </c>
      <c r="N47" s="101"/>
      <c r="O47" s="101">
        <v>21.591626616260129</v>
      </c>
      <c r="P47" s="624">
        <v>16.598519888991675</v>
      </c>
      <c r="Q47" s="624">
        <v>22.978236850895446</v>
      </c>
      <c r="R47" s="589"/>
      <c r="S47" s="618"/>
      <c r="T47" s="618"/>
      <c r="U47" s="618"/>
    </row>
    <row r="48" spans="1:21" ht="8.1" customHeight="1">
      <c r="A48" s="586"/>
      <c r="B48" s="103">
        <v>1996</v>
      </c>
      <c r="C48" s="101">
        <f>SUM(E48:G48)</f>
        <v>99005</v>
      </c>
      <c r="D48" s="629"/>
      <c r="E48" s="624">
        <v>22587</v>
      </c>
      <c r="F48" s="629"/>
      <c r="G48" s="624">
        <v>76418</v>
      </c>
      <c r="H48" s="629"/>
      <c r="I48" s="101">
        <f>SUM(K48:M48)</f>
        <v>2067.06</v>
      </c>
      <c r="J48" s="101"/>
      <c r="K48" s="624">
        <v>378.94</v>
      </c>
      <c r="L48" s="624"/>
      <c r="M48" s="624">
        <v>1688.12</v>
      </c>
      <c r="N48" s="101"/>
      <c r="O48" s="101">
        <v>20.878541487803645</v>
      </c>
      <c r="P48" s="624">
        <v>16.77690707043875</v>
      </c>
      <c r="Q48" s="624">
        <v>22.090606925070013</v>
      </c>
      <c r="R48" s="589"/>
      <c r="S48" s="618"/>
      <c r="T48" s="618"/>
      <c r="U48" s="618"/>
    </row>
    <row r="49" spans="1:21" ht="8.1" customHeight="1">
      <c r="A49" s="586"/>
      <c r="B49" s="103">
        <v>1997</v>
      </c>
      <c r="C49" s="101">
        <f>SUM(E49:G49)</f>
        <v>102404</v>
      </c>
      <c r="D49" s="101"/>
      <c r="E49" s="624">
        <v>23631</v>
      </c>
      <c r="F49" s="624"/>
      <c r="G49" s="624">
        <v>78773</v>
      </c>
      <c r="H49" s="101"/>
      <c r="I49" s="101">
        <f>SUM(K49:M49)</f>
        <v>2298.7399999999998</v>
      </c>
      <c r="J49" s="101"/>
      <c r="K49" s="624">
        <v>427.24</v>
      </c>
      <c r="L49" s="624"/>
      <c r="M49" s="624">
        <v>1871.5</v>
      </c>
      <c r="N49" s="101"/>
      <c r="O49" s="101">
        <v>22.447951251904225</v>
      </c>
      <c r="P49" s="624">
        <v>18.079641149337732</v>
      </c>
      <c r="Q49" s="624">
        <v>23.758140479605956</v>
      </c>
      <c r="R49" s="589"/>
      <c r="S49" s="618"/>
      <c r="T49" s="618"/>
      <c r="U49" s="618"/>
    </row>
    <row r="50" spans="1:21" ht="8.1" customHeight="1">
      <c r="A50" s="586"/>
      <c r="B50" s="103">
        <v>1998</v>
      </c>
      <c r="C50" s="101">
        <f>SUM(E50:G50)</f>
        <v>102750</v>
      </c>
      <c r="D50" s="101"/>
      <c r="E50" s="624">
        <v>23292</v>
      </c>
      <c r="F50" s="624"/>
      <c r="G50" s="624">
        <v>79458</v>
      </c>
      <c r="H50" s="101"/>
      <c r="I50" s="101">
        <f>SUM(K50:M50)</f>
        <v>2488.5299999999997</v>
      </c>
      <c r="J50" s="101"/>
      <c r="K50" s="624">
        <v>453.02</v>
      </c>
      <c r="L50" s="624"/>
      <c r="M50" s="624">
        <v>2035.51</v>
      </c>
      <c r="N50" s="101"/>
      <c r="O50" s="101">
        <v>24.219562043795619</v>
      </c>
      <c r="P50" s="624">
        <v>19.449596427958095</v>
      </c>
      <c r="Q50" s="624">
        <v>25.617433109315613</v>
      </c>
      <c r="R50" s="589"/>
      <c r="S50" s="618"/>
      <c r="T50" s="618"/>
      <c r="U50" s="618"/>
    </row>
    <row r="51" spans="1:21" ht="8.1" customHeight="1">
      <c r="A51" s="586"/>
      <c r="B51" s="103">
        <v>1999</v>
      </c>
      <c r="C51" s="101">
        <f>SUM(E51:G51)</f>
        <v>111840</v>
      </c>
      <c r="D51" s="101"/>
      <c r="E51" s="624">
        <v>24651</v>
      </c>
      <c r="F51" s="624"/>
      <c r="G51" s="624">
        <v>87189</v>
      </c>
      <c r="H51" s="101"/>
      <c r="I51" s="101">
        <f>SUM(K51:M51)+0.5</f>
        <v>2850.91</v>
      </c>
      <c r="J51" s="101"/>
      <c r="K51" s="624">
        <v>514.25</v>
      </c>
      <c r="L51" s="624"/>
      <c r="M51" s="624">
        <v>2336.16</v>
      </c>
      <c r="N51" s="101"/>
      <c r="O51" s="101">
        <v>25.490522174535052</v>
      </c>
      <c r="P51" s="624">
        <v>20.861222668451585</v>
      </c>
      <c r="Q51" s="624">
        <v>26.79420569108489</v>
      </c>
      <c r="R51" s="589"/>
      <c r="S51" s="618"/>
      <c r="T51" s="618"/>
      <c r="U51" s="618"/>
    </row>
    <row r="52" spans="1:21" ht="8.1" customHeight="1">
      <c r="A52" s="586"/>
      <c r="B52" s="103"/>
      <c r="C52" s="101"/>
      <c r="D52" s="101"/>
      <c r="E52" s="624"/>
      <c r="F52" s="624"/>
      <c r="G52" s="624"/>
      <c r="H52" s="101"/>
      <c r="I52" s="101"/>
      <c r="J52" s="101"/>
      <c r="K52" s="624"/>
      <c r="L52" s="624"/>
      <c r="M52" s="624"/>
      <c r="N52" s="101"/>
      <c r="O52" s="101"/>
      <c r="P52" s="624"/>
      <c r="Q52" s="624"/>
      <c r="R52" s="589"/>
      <c r="S52" s="618"/>
      <c r="T52" s="618"/>
      <c r="U52" s="618"/>
    </row>
    <row r="53" spans="1:21" ht="8.1" customHeight="1">
      <c r="A53" s="586"/>
      <c r="B53" s="103">
        <v>2000</v>
      </c>
      <c r="C53" s="101">
        <f>SUM(E53:G53)</f>
        <v>121068</v>
      </c>
      <c r="D53" s="101"/>
      <c r="E53" s="624">
        <v>24629</v>
      </c>
      <c r="F53" s="624"/>
      <c r="G53" s="624">
        <v>96439</v>
      </c>
      <c r="H53" s="101"/>
      <c r="I53" s="101">
        <f>SUM(K53:M53)</f>
        <v>3335.2820000000002</v>
      </c>
      <c r="J53" s="101"/>
      <c r="K53" s="624">
        <v>546.94899999999996</v>
      </c>
      <c r="L53" s="624"/>
      <c r="M53" s="624">
        <v>2788.3330000000001</v>
      </c>
      <c r="N53" s="101"/>
      <c r="O53" s="101">
        <v>27.551376086166453</v>
      </c>
      <c r="P53" s="624">
        <v>22.212838523691584</v>
      </c>
      <c r="Q53" s="624">
        <v>28.914650711848942</v>
      </c>
      <c r="R53" s="589"/>
      <c r="S53" s="618"/>
      <c r="T53" s="618"/>
      <c r="U53" s="618"/>
    </row>
    <row r="54" spans="1:21" ht="8.1" customHeight="1">
      <c r="A54" s="586"/>
      <c r="B54" s="103">
        <v>2001</v>
      </c>
      <c r="C54" s="101">
        <f>SUM(E54:G54)</f>
        <v>117314</v>
      </c>
      <c r="D54" s="101"/>
      <c r="E54" s="624">
        <v>24794</v>
      </c>
      <c r="F54" s="624"/>
      <c r="G54" s="624">
        <v>92520</v>
      </c>
      <c r="H54" s="101"/>
      <c r="I54" s="101">
        <f>SUM(K54:M54)</f>
        <v>3302.39</v>
      </c>
      <c r="J54" s="101"/>
      <c r="K54" s="624">
        <v>565.52</v>
      </c>
      <c r="L54" s="624"/>
      <c r="M54" s="624">
        <v>2736.87</v>
      </c>
      <c r="N54" s="101"/>
      <c r="O54" s="101">
        <v>28.150092913036808</v>
      </c>
      <c r="P54" s="624">
        <v>22.808744050980081</v>
      </c>
      <c r="Q54" s="624">
        <v>29.581387808041502</v>
      </c>
      <c r="R54" s="589"/>
      <c r="S54" s="618"/>
      <c r="T54" s="618"/>
      <c r="U54" s="618"/>
    </row>
    <row r="55" spans="1:21" ht="8.1" customHeight="1">
      <c r="A55" s="586"/>
      <c r="B55" s="103">
        <v>2002</v>
      </c>
      <c r="C55" s="101">
        <f>SUM(E55:G55)</f>
        <v>118141</v>
      </c>
      <c r="D55" s="101"/>
      <c r="E55" s="624">
        <v>25291</v>
      </c>
      <c r="F55" s="624"/>
      <c r="G55" s="624">
        <v>92850</v>
      </c>
      <c r="H55" s="101"/>
      <c r="I55" s="101">
        <f>SUM(K55:M55)</f>
        <v>3630.54</v>
      </c>
      <c r="J55" s="101"/>
      <c r="K55" s="624">
        <v>621.80999999999995</v>
      </c>
      <c r="L55" s="624"/>
      <c r="M55" s="624">
        <v>3008.73</v>
      </c>
      <c r="N55" s="101"/>
      <c r="O55" s="101">
        <v>30.730652356082988</v>
      </c>
      <c r="P55" s="624">
        <v>24.586216440631055</v>
      </c>
      <c r="Q55" s="624">
        <v>32.404200323101776</v>
      </c>
      <c r="R55" s="589"/>
      <c r="S55" s="618"/>
      <c r="T55" s="618"/>
      <c r="U55" s="618"/>
    </row>
    <row r="56" spans="1:21" ht="8.1" customHeight="1">
      <c r="A56" s="586"/>
      <c r="B56" s="100">
        <v>2003</v>
      </c>
      <c r="C56" s="101">
        <f>SUM(E56:G56)</f>
        <v>116412</v>
      </c>
      <c r="D56" s="101"/>
      <c r="E56" s="624">
        <v>25364</v>
      </c>
      <c r="F56" s="624"/>
      <c r="G56" s="624">
        <v>91048</v>
      </c>
      <c r="H56" s="101"/>
      <c r="I56" s="101">
        <f>SUM(K56:M56)</f>
        <v>3687.9900000000002</v>
      </c>
      <c r="J56" s="101"/>
      <c r="K56" s="624">
        <v>665.96</v>
      </c>
      <c r="L56" s="624"/>
      <c r="M56" s="624">
        <v>3022.03</v>
      </c>
      <c r="N56" s="101"/>
      <c r="O56" s="101">
        <v>31.680410954197164</v>
      </c>
      <c r="P56" s="624">
        <v>26.256111023497873</v>
      </c>
      <c r="Q56" s="624">
        <v>33.191613215007472</v>
      </c>
      <c r="R56" s="589"/>
      <c r="S56" s="618"/>
      <c r="T56" s="618"/>
      <c r="U56" s="618"/>
    </row>
    <row r="57" spans="1:21" ht="8.1" customHeight="1">
      <c r="A57" s="586"/>
      <c r="B57" s="100">
        <v>2004</v>
      </c>
      <c r="C57" s="101">
        <f>SUM(E57:G57)</f>
        <v>121505</v>
      </c>
      <c r="D57" s="101"/>
      <c r="E57" s="624">
        <v>25679</v>
      </c>
      <c r="F57" s="624"/>
      <c r="G57" s="624">
        <v>95826</v>
      </c>
      <c r="H57" s="101"/>
      <c r="I57" s="101">
        <f>SUM(K57:M57)</f>
        <v>4048.09</v>
      </c>
      <c r="J57" s="101"/>
      <c r="K57" s="624">
        <v>684</v>
      </c>
      <c r="L57" s="624"/>
      <c r="M57" s="624">
        <v>3364.09</v>
      </c>
      <c r="N57" s="101"/>
      <c r="O57" s="101">
        <v>33.316077527673755</v>
      </c>
      <c r="P57" s="624">
        <v>26.636551267572727</v>
      </c>
      <c r="Q57" s="624">
        <v>35.106234216183502</v>
      </c>
      <c r="R57" s="589"/>
      <c r="S57" s="618"/>
      <c r="T57" s="618"/>
      <c r="U57" s="618"/>
    </row>
    <row r="58" spans="1:21" ht="8.1" customHeight="1">
      <c r="A58" s="586"/>
      <c r="B58" s="100"/>
      <c r="C58" s="101"/>
      <c r="D58" s="101"/>
      <c r="E58" s="624"/>
      <c r="F58" s="624"/>
      <c r="G58" s="624"/>
      <c r="H58" s="101"/>
      <c r="I58" s="101"/>
      <c r="J58" s="101"/>
      <c r="K58" s="624"/>
      <c r="L58" s="624"/>
      <c r="M58" s="624"/>
      <c r="N58" s="101"/>
      <c r="O58" s="101"/>
      <c r="P58" s="624"/>
      <c r="Q58" s="624"/>
      <c r="R58" s="589"/>
      <c r="S58" s="618"/>
      <c r="T58" s="618"/>
      <c r="U58" s="618"/>
    </row>
    <row r="59" spans="1:21" ht="8.1" customHeight="1">
      <c r="A59" s="586"/>
      <c r="B59" s="100">
        <v>2005</v>
      </c>
      <c r="C59" s="101">
        <f>SUM(E59:G59)</f>
        <v>120392</v>
      </c>
      <c r="D59" s="101"/>
      <c r="E59" s="624">
        <v>26522</v>
      </c>
      <c r="F59" s="624"/>
      <c r="G59" s="624">
        <v>93870</v>
      </c>
      <c r="H59" s="101"/>
      <c r="I59" s="101">
        <f>SUM(K59:M59)</f>
        <v>4286.66</v>
      </c>
      <c r="J59" s="101"/>
      <c r="K59" s="624">
        <v>756.05</v>
      </c>
      <c r="L59" s="624"/>
      <c r="M59" s="624">
        <v>3530.61</v>
      </c>
      <c r="N59" s="101"/>
      <c r="O59" s="101">
        <v>35.605937271579506</v>
      </c>
      <c r="P59" s="624">
        <v>28.506522886660129</v>
      </c>
      <c r="Q59" s="624">
        <v>37.611697027804411</v>
      </c>
      <c r="R59" s="589"/>
      <c r="S59" s="618"/>
      <c r="T59" s="618"/>
      <c r="U59" s="618"/>
    </row>
    <row r="60" spans="1:21" ht="8.1" customHeight="1">
      <c r="A60" s="586"/>
      <c r="B60" s="100">
        <v>2006</v>
      </c>
      <c r="C60" s="101">
        <f>SUM(E60:G60)</f>
        <v>113536</v>
      </c>
      <c r="D60" s="101"/>
      <c r="E60" s="624">
        <v>25836</v>
      </c>
      <c r="F60" s="624"/>
      <c r="G60" s="624">
        <v>87700</v>
      </c>
      <c r="H60" s="101"/>
      <c r="I60" s="101">
        <f>SUM(K60:M60)</f>
        <v>4302.82</v>
      </c>
      <c r="J60" s="101"/>
      <c r="K60" s="624">
        <v>796.41</v>
      </c>
      <c r="L60" s="624"/>
      <c r="M60" s="624">
        <v>3506.41</v>
      </c>
      <c r="N60" s="101"/>
      <c r="O60" s="101">
        <v>37.898375845546781</v>
      </c>
      <c r="P60" s="624">
        <v>30.825592196934512</v>
      </c>
      <c r="Q60" s="624">
        <v>39.981870011402506</v>
      </c>
      <c r="R60" s="589"/>
      <c r="S60" s="618"/>
      <c r="T60" s="618"/>
      <c r="U60" s="618"/>
    </row>
    <row r="61" spans="1:21" ht="8.1" customHeight="1">
      <c r="A61" s="586"/>
      <c r="B61" s="508">
        <v>2007</v>
      </c>
      <c r="C61" s="101">
        <f>SUM(E61:G61)</f>
        <v>100153</v>
      </c>
      <c r="D61" s="101"/>
      <c r="E61" s="624">
        <v>26071</v>
      </c>
      <c r="F61" s="624"/>
      <c r="G61" s="624">
        <v>74082</v>
      </c>
      <c r="H61" s="101"/>
      <c r="I61" s="630">
        <f>SUM(K61:M61)</f>
        <v>4089.3130000000006</v>
      </c>
      <c r="J61" s="101"/>
      <c r="K61" s="624">
        <v>874.30200000000002</v>
      </c>
      <c r="L61" s="624"/>
      <c r="M61" s="624">
        <v>3215.0110000000004</v>
      </c>
      <c r="N61" s="101"/>
      <c r="O61" s="101">
        <v>40.828310967329656</v>
      </c>
      <c r="P61" s="624">
        <v>33.524836024701777</v>
      </c>
      <c r="Q61" s="624">
        <v>43.398590731766589</v>
      </c>
      <c r="R61" s="589"/>
      <c r="S61" s="618"/>
      <c r="T61" s="618"/>
      <c r="U61" s="618"/>
    </row>
    <row r="62" spans="1:21" ht="8.1" customHeight="1">
      <c r="A62" s="586"/>
      <c r="B62" s="508">
        <v>2008</v>
      </c>
      <c r="C62" s="101">
        <f>SUM(E62:G62)</f>
        <v>98121.659456797992</v>
      </c>
      <c r="E62" s="104">
        <v>26016.598577391</v>
      </c>
      <c r="G62" s="624">
        <v>72105.060879406999</v>
      </c>
      <c r="H62" s="101"/>
      <c r="I62" s="101">
        <f>SUM(K62:M62)</f>
        <v>4001.3</v>
      </c>
      <c r="J62" s="101"/>
      <c r="K62" s="104">
        <v>897.4</v>
      </c>
      <c r="L62" s="104"/>
      <c r="M62" s="104">
        <v>3103.9</v>
      </c>
      <c r="N62" s="101"/>
      <c r="O62" s="101">
        <v>40.778723292605164</v>
      </c>
      <c r="P62" s="104">
        <v>34.493402253585202</v>
      </c>
      <c r="Q62" s="104">
        <v>43.046562365311829</v>
      </c>
      <c r="R62" s="589"/>
      <c r="S62" s="618"/>
      <c r="T62" s="618"/>
      <c r="U62" s="618"/>
    </row>
    <row r="63" spans="1:21" ht="8.1" customHeight="1">
      <c r="A63" s="586"/>
      <c r="B63" s="508">
        <v>2009</v>
      </c>
      <c r="C63" s="101">
        <f>SUM(E63:G63)</f>
        <v>89191.059200000003</v>
      </c>
      <c r="E63" s="104">
        <v>23775.539399999998</v>
      </c>
      <c r="G63" s="624">
        <v>65415.519800000002</v>
      </c>
      <c r="H63" s="101"/>
      <c r="I63" s="101">
        <f>SUM(K63:M63)</f>
        <v>3149.2999999999997</v>
      </c>
      <c r="J63" s="101"/>
      <c r="K63" s="104">
        <v>717.6</v>
      </c>
      <c r="L63" s="104"/>
      <c r="M63" s="104">
        <v>2431.6999999999998</v>
      </c>
      <c r="N63" s="101"/>
      <c r="O63" s="101">
        <v>35.30988965427602</v>
      </c>
      <c r="P63" s="104">
        <v>30.182374318708415</v>
      </c>
      <c r="Q63" s="104">
        <v>37.17350616237097</v>
      </c>
      <c r="R63" s="589"/>
      <c r="S63" s="618"/>
      <c r="T63" s="618"/>
      <c r="U63" s="618"/>
    </row>
    <row r="64" spans="1:21" ht="8.1" customHeight="1">
      <c r="A64" s="586"/>
      <c r="B64" s="508"/>
      <c r="C64" s="101"/>
      <c r="E64" s="104"/>
      <c r="G64" s="104"/>
      <c r="H64" s="101"/>
      <c r="I64" s="101"/>
      <c r="J64" s="101"/>
      <c r="K64" s="104"/>
      <c r="L64" s="104"/>
      <c r="M64" s="104"/>
      <c r="N64" s="101"/>
      <c r="O64" s="101"/>
      <c r="P64" s="104"/>
      <c r="Q64" s="104"/>
      <c r="R64" s="589"/>
      <c r="S64" s="618"/>
      <c r="T64" s="618"/>
      <c r="U64" s="618"/>
    </row>
    <row r="65" spans="1:21" ht="8.1" customHeight="1">
      <c r="A65" s="586"/>
      <c r="B65" s="456">
        <v>2010</v>
      </c>
      <c r="C65" s="101">
        <f t="shared" ref="C65" si="2">SUM(E65:G65)</f>
        <v>82326.261440000002</v>
      </c>
      <c r="E65" s="104">
        <v>22918.178693000005</v>
      </c>
      <c r="G65" s="624">
        <v>59408.082746999993</v>
      </c>
      <c r="H65" s="101"/>
      <c r="I65" s="101">
        <f t="shared" ref="I65:I66" si="3">SUM(K65:M65)</f>
        <v>3067.5</v>
      </c>
      <c r="J65" s="101"/>
      <c r="K65" s="104">
        <v>735.6</v>
      </c>
      <c r="L65" s="104"/>
      <c r="M65" s="104">
        <v>2331.9</v>
      </c>
      <c r="N65" s="101"/>
      <c r="O65" s="101">
        <v>37.260047551601765</v>
      </c>
      <c r="P65" s="104">
        <v>32.096142728159847</v>
      </c>
      <c r="Q65" s="104">
        <v>39.252155157586813</v>
      </c>
      <c r="R65" s="589"/>
      <c r="S65" s="618"/>
      <c r="T65" s="618"/>
      <c r="U65" s="618"/>
    </row>
    <row r="66" spans="1:21" ht="8.1" customHeight="1">
      <c r="A66" s="586"/>
      <c r="B66" s="456">
        <v>2011</v>
      </c>
      <c r="C66" s="101">
        <f>SUM(E66:G66)</f>
        <v>77912.947899999999</v>
      </c>
      <c r="E66" s="101">
        <v>22534.561700000002</v>
      </c>
      <c r="G66" s="624">
        <v>55378.386200000001</v>
      </c>
      <c r="H66" s="101"/>
      <c r="I66" s="101">
        <f t="shared" si="3"/>
        <v>3139.2042829000002</v>
      </c>
      <c r="J66" s="101"/>
      <c r="K66" s="104">
        <v>775.56439160000014</v>
      </c>
      <c r="L66" s="104"/>
      <c r="M66" s="104">
        <v>2363.6398913000003</v>
      </c>
      <c r="N66" s="101"/>
      <c r="O66" s="101">
        <v>40.291175825218652</v>
      </c>
      <c r="P66" s="104">
        <v>34.416661922472628</v>
      </c>
      <c r="Q66" s="104">
        <v>42.681631833106763</v>
      </c>
      <c r="R66" s="589"/>
      <c r="S66" s="618"/>
      <c r="T66" s="618"/>
      <c r="U66" s="618"/>
    </row>
    <row r="67" spans="1:21" ht="8.1" customHeight="1">
      <c r="A67" s="586"/>
      <c r="B67" s="457" t="s">
        <v>43</v>
      </c>
      <c r="C67" s="101">
        <f>SUM(E67:G67)</f>
        <v>78693.525093000004</v>
      </c>
      <c r="E67" s="101">
        <v>21347.940097999999</v>
      </c>
      <c r="G67" s="624">
        <v>57345.584995000005</v>
      </c>
      <c r="H67" s="101"/>
      <c r="I67" s="101">
        <f>SUM(K67:M67)</f>
        <v>3329.0442270499998</v>
      </c>
      <c r="J67" s="101"/>
      <c r="K67" s="104">
        <v>795.57200137299981</v>
      </c>
      <c r="L67" s="104"/>
      <c r="M67" s="104">
        <v>2533.4722256770001</v>
      </c>
      <c r="N67" s="101"/>
      <c r="O67" s="101">
        <v>42.303915387139362</v>
      </c>
      <c r="P67" s="104">
        <v>37.266921198056657</v>
      </c>
      <c r="Q67" s="104">
        <v>44.179028357595357</v>
      </c>
      <c r="R67" s="589"/>
      <c r="S67" s="618"/>
      <c r="T67" s="618"/>
      <c r="U67" s="618"/>
    </row>
    <row r="68" spans="1:21" ht="3" customHeight="1">
      <c r="A68" s="586"/>
      <c r="B68" s="587"/>
      <c r="C68" s="588"/>
      <c r="D68" s="588"/>
      <c r="E68" s="588"/>
      <c r="F68" s="588"/>
      <c r="G68" s="588"/>
      <c r="H68" s="588"/>
      <c r="I68" s="588"/>
      <c r="J68" s="588"/>
      <c r="K68" s="588"/>
      <c r="L68" s="588"/>
      <c r="M68" s="588"/>
      <c r="N68" s="588"/>
      <c r="O68" s="588"/>
      <c r="P68" s="588"/>
      <c r="Q68" s="588"/>
      <c r="R68" s="589"/>
      <c r="S68" s="618"/>
      <c r="T68" s="618"/>
      <c r="U68" s="618"/>
    </row>
    <row r="69" spans="1:21" ht="3" customHeight="1">
      <c r="A69" s="586"/>
      <c r="B69" s="100"/>
      <c r="C69" s="607"/>
      <c r="D69" s="607"/>
      <c r="E69" s="607"/>
      <c r="F69" s="607"/>
      <c r="G69" s="607"/>
      <c r="H69" s="607"/>
      <c r="I69" s="607"/>
      <c r="J69" s="607"/>
      <c r="K69" s="607"/>
      <c r="L69" s="607"/>
      <c r="M69" s="607"/>
      <c r="N69" s="607"/>
      <c r="O69" s="607"/>
      <c r="P69" s="607"/>
      <c r="Q69" s="607"/>
      <c r="R69" s="589"/>
      <c r="S69" s="618"/>
      <c r="T69" s="618"/>
      <c r="U69" s="618"/>
    </row>
    <row r="70" spans="1:21" ht="9" customHeight="1">
      <c r="A70" s="586"/>
      <c r="B70" s="631" t="s">
        <v>70</v>
      </c>
      <c r="C70" s="607"/>
      <c r="D70" s="607"/>
      <c r="E70" s="607"/>
      <c r="F70" s="607"/>
      <c r="G70" s="607"/>
      <c r="H70" s="607"/>
      <c r="I70" s="607"/>
      <c r="J70" s="607"/>
      <c r="K70" s="607"/>
      <c r="L70" s="607"/>
      <c r="M70" s="607"/>
      <c r="N70" s="607"/>
      <c r="O70" s="607"/>
      <c r="P70" s="607"/>
      <c r="Q70" s="607"/>
      <c r="R70" s="589"/>
      <c r="S70" s="618"/>
      <c r="T70" s="618"/>
      <c r="U70" s="618"/>
    </row>
    <row r="71" spans="1:21" ht="4.7" customHeight="1">
      <c r="A71" s="613"/>
      <c r="B71" s="614"/>
      <c r="C71" s="614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5"/>
      <c r="S71" s="616"/>
      <c r="T71" s="616"/>
      <c r="U71" s="616"/>
    </row>
    <row r="72" spans="1:21" hidden="1">
      <c r="S72" s="176" t="s">
        <v>55</v>
      </c>
    </row>
  </sheetData>
  <sheetProtection sheet="1" objects="1" scenarios="1"/>
  <mergeCells count="29">
    <mergeCell ref="T8:V8"/>
    <mergeCell ref="C9:C10"/>
    <mergeCell ref="D9:E10"/>
    <mergeCell ref="F9:G10"/>
    <mergeCell ref="I9:I10"/>
    <mergeCell ref="B7:B10"/>
    <mergeCell ref="C7:Q7"/>
    <mergeCell ref="C8:G8"/>
    <mergeCell ref="I8:M8"/>
    <mergeCell ref="O8:Q8"/>
    <mergeCell ref="J9:K10"/>
    <mergeCell ref="L9:M10"/>
    <mergeCell ref="O9:O10"/>
    <mergeCell ref="P9:P10"/>
    <mergeCell ref="Q9:Q10"/>
    <mergeCell ref="B41:B44"/>
    <mergeCell ref="C41:Q41"/>
    <mergeCell ref="C42:G42"/>
    <mergeCell ref="I42:M42"/>
    <mergeCell ref="O42:Q42"/>
    <mergeCell ref="O43:O44"/>
    <mergeCell ref="P43:P44"/>
    <mergeCell ref="Q43:Q44"/>
    <mergeCell ref="C43:C44"/>
    <mergeCell ref="D43:E44"/>
    <mergeCell ref="F43:G44"/>
    <mergeCell ref="I43:I44"/>
    <mergeCell ref="J43:K44"/>
    <mergeCell ref="M43:M44"/>
  </mergeCells>
  <hyperlinks>
    <hyperlink ref="Q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R106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17" customWidth="1"/>
    <col min="2" max="2" width="7.140625" style="117" customWidth="1"/>
    <col min="3" max="3" width="4.85546875" style="117" customWidth="1"/>
    <col min="4" max="5" width="9.5703125" style="117" customWidth="1"/>
    <col min="6" max="6" width="9.85546875" style="117" customWidth="1"/>
    <col min="7" max="7" width="9.7109375" style="117" customWidth="1"/>
    <col min="8" max="8" width="8.28515625" style="117" customWidth="1"/>
    <col min="9" max="10" width="0.85546875" style="117" customWidth="1"/>
    <col min="11" max="18" width="0" style="117" hidden="1"/>
    <col min="19" max="16384" width="11.42578125" style="117" hidden="1"/>
  </cols>
  <sheetData>
    <row r="1" spans="1:10" s="636" customFormat="1" ht="4.7" customHeight="1">
      <c r="A1" s="632"/>
      <c r="B1" s="633"/>
      <c r="C1" s="633"/>
      <c r="D1" s="633"/>
      <c r="E1" s="633"/>
      <c r="F1" s="633"/>
      <c r="G1" s="633"/>
      <c r="H1" s="633"/>
      <c r="I1" s="634"/>
      <c r="J1" s="635"/>
    </row>
    <row r="2" spans="1:10" s="636" customFormat="1" ht="11.1" customHeight="1">
      <c r="A2" s="637"/>
      <c r="B2" s="638" t="s">
        <v>141</v>
      </c>
      <c r="C2" s="639"/>
      <c r="D2" s="639"/>
      <c r="E2" s="639"/>
      <c r="F2" s="639"/>
      <c r="G2" s="639"/>
      <c r="H2" s="138" t="s">
        <v>142</v>
      </c>
      <c r="I2" s="640"/>
    </row>
    <row r="3" spans="1:10" s="636" customFormat="1" ht="11.1" customHeight="1">
      <c r="A3" s="637"/>
      <c r="B3" s="638" t="s">
        <v>143</v>
      </c>
      <c r="C3" s="639"/>
      <c r="D3" s="639"/>
      <c r="E3" s="639"/>
      <c r="F3" s="639"/>
      <c r="G3" s="639"/>
      <c r="H3" s="151" t="s">
        <v>2</v>
      </c>
      <c r="I3" s="640"/>
    </row>
    <row r="4" spans="1:10" s="636" customFormat="1" ht="11.1" customHeight="1">
      <c r="A4" s="637"/>
      <c r="B4" s="638" t="s">
        <v>144</v>
      </c>
      <c r="C4" s="639"/>
      <c r="D4" s="639"/>
      <c r="E4" s="639"/>
      <c r="F4" s="639"/>
      <c r="G4" s="639"/>
      <c r="H4" s="635"/>
      <c r="I4" s="640"/>
    </row>
    <row r="5" spans="1:10" s="636" customFormat="1" ht="11.1" customHeight="1">
      <c r="A5" s="637"/>
      <c r="B5" s="641" t="s">
        <v>73</v>
      </c>
      <c r="C5" s="639"/>
      <c r="D5" s="639"/>
      <c r="E5" s="639"/>
      <c r="F5" s="639"/>
      <c r="G5" s="639"/>
      <c r="H5" s="639"/>
      <c r="I5" s="640"/>
    </row>
    <row r="6" spans="1:10" s="636" customFormat="1" ht="3" customHeight="1">
      <c r="A6" s="637"/>
      <c r="B6" s="642"/>
      <c r="C6" s="642"/>
      <c r="D6" s="643"/>
      <c r="E6" s="642"/>
      <c r="F6" s="642"/>
      <c r="G6" s="642"/>
      <c r="H6" s="642"/>
      <c r="I6" s="644"/>
    </row>
    <row r="7" spans="1:10" s="636" customFormat="1" ht="3" customHeight="1">
      <c r="A7" s="637"/>
      <c r="B7" s="645"/>
      <c r="C7" s="645"/>
      <c r="D7" s="645"/>
      <c r="E7" s="645"/>
      <c r="F7" s="645"/>
      <c r="G7" s="645"/>
      <c r="H7" s="645"/>
      <c r="I7" s="644"/>
    </row>
    <row r="8" spans="1:10" s="636" customFormat="1" ht="8.4499999999999993" customHeight="1">
      <c r="A8" s="637"/>
      <c r="B8" s="646" t="s">
        <v>33</v>
      </c>
      <c r="C8" s="647" t="s">
        <v>34</v>
      </c>
      <c r="D8" s="647"/>
      <c r="E8" s="647"/>
      <c r="F8" s="647"/>
      <c r="G8" s="647"/>
      <c r="H8" s="647"/>
      <c r="I8" s="648"/>
    </row>
    <row r="9" spans="1:10" s="636" customFormat="1" ht="2.1" customHeight="1">
      <c r="A9" s="637"/>
      <c r="B9" s="646"/>
      <c r="C9" s="649"/>
      <c r="D9" s="649"/>
      <c r="E9" s="649"/>
      <c r="F9" s="649"/>
      <c r="G9" s="649"/>
      <c r="H9" s="649"/>
      <c r="I9" s="648"/>
    </row>
    <row r="10" spans="1:10" s="636" customFormat="1" ht="8.4499999999999993" customHeight="1">
      <c r="A10" s="637"/>
      <c r="B10" s="646"/>
      <c r="C10" s="650" t="s">
        <v>34</v>
      </c>
      <c r="D10" s="650" t="s">
        <v>145</v>
      </c>
      <c r="E10" s="650" t="s">
        <v>146</v>
      </c>
      <c r="F10" s="651" t="s">
        <v>147</v>
      </c>
      <c r="G10" s="651" t="s">
        <v>148</v>
      </c>
      <c r="H10" s="652" t="s">
        <v>149</v>
      </c>
      <c r="I10" s="648"/>
    </row>
    <row r="11" spans="1:10" s="636" customFormat="1" ht="8.4499999999999993" customHeight="1">
      <c r="A11" s="637"/>
      <c r="B11" s="646"/>
      <c r="C11" s="650"/>
      <c r="D11" s="650"/>
      <c r="E11" s="650"/>
      <c r="F11" s="651"/>
      <c r="G11" s="651"/>
      <c r="H11" s="652"/>
      <c r="I11" s="648"/>
      <c r="J11" s="653"/>
    </row>
    <row r="12" spans="1:10" s="636" customFormat="1" ht="3" customHeight="1">
      <c r="A12" s="637"/>
      <c r="B12" s="654"/>
      <c r="C12" s="654"/>
      <c r="D12" s="654"/>
      <c r="E12" s="654"/>
      <c r="F12" s="654"/>
      <c r="G12" s="654"/>
      <c r="H12" s="654"/>
      <c r="I12" s="644"/>
    </row>
    <row r="13" spans="1:10" s="636" customFormat="1" ht="3" customHeight="1">
      <c r="A13" s="637"/>
      <c r="B13" s="642"/>
      <c r="C13" s="642"/>
      <c r="D13" s="642"/>
      <c r="E13" s="642"/>
      <c r="F13" s="642"/>
      <c r="G13" s="642"/>
      <c r="H13" s="642"/>
      <c r="I13" s="644"/>
    </row>
    <row r="14" spans="1:10" s="636" customFormat="1" ht="9" customHeight="1">
      <c r="A14" s="637"/>
      <c r="B14" s="655" t="s">
        <v>81</v>
      </c>
      <c r="C14" s="656">
        <f>SUM(D14:H14)</f>
        <v>7783.8770000000004</v>
      </c>
      <c r="D14" s="656">
        <f t="shared" ref="D14:H18" si="0">SUM(D48+D81)</f>
        <v>4687.4690000000001</v>
      </c>
      <c r="E14" s="656">
        <f t="shared" si="0"/>
        <v>652.55899999999997</v>
      </c>
      <c r="F14" s="656">
        <f t="shared" si="0"/>
        <v>2049.0360000000001</v>
      </c>
      <c r="G14" s="656">
        <f t="shared" si="0"/>
        <v>245.24400000000003</v>
      </c>
      <c r="H14" s="656">
        <f t="shared" si="0"/>
        <v>149.56899999999999</v>
      </c>
      <c r="I14" s="644"/>
    </row>
    <row r="15" spans="1:10" s="636" customFormat="1" ht="9" customHeight="1">
      <c r="A15" s="637"/>
      <c r="B15" s="655" t="s">
        <v>82</v>
      </c>
      <c r="C15" s="656">
        <f>SUM(D15:H15)</f>
        <v>8981.5159999999978</v>
      </c>
      <c r="D15" s="656">
        <f t="shared" si="0"/>
        <v>5297.936999999999</v>
      </c>
      <c r="E15" s="656">
        <f t="shared" si="0"/>
        <v>761.4939999999998</v>
      </c>
      <c r="F15" s="656">
        <f t="shared" si="0"/>
        <v>2477.8019999999997</v>
      </c>
      <c r="G15" s="656">
        <f t="shared" si="0"/>
        <v>278.19299999999998</v>
      </c>
      <c r="H15" s="656">
        <f t="shared" si="0"/>
        <v>166.08999999999997</v>
      </c>
      <c r="I15" s="644"/>
      <c r="J15" s="117"/>
    </row>
    <row r="16" spans="1:10" s="636" customFormat="1" ht="9" customHeight="1">
      <c r="A16" s="637"/>
      <c r="B16" s="655" t="s">
        <v>83</v>
      </c>
      <c r="C16" s="656">
        <f>SUM(D16:H16)</f>
        <v>9794.027</v>
      </c>
      <c r="D16" s="656">
        <f t="shared" si="0"/>
        <v>5993.6049999999996</v>
      </c>
      <c r="E16" s="656">
        <f t="shared" si="0"/>
        <v>710.62800000000004</v>
      </c>
      <c r="F16" s="656">
        <f t="shared" si="0"/>
        <v>2636.328</v>
      </c>
      <c r="G16" s="656">
        <f t="shared" si="0"/>
        <v>313.601</v>
      </c>
      <c r="H16" s="656">
        <f t="shared" si="0"/>
        <v>139.86499999999998</v>
      </c>
      <c r="I16" s="644"/>
    </row>
    <row r="17" spans="1:18" s="636" customFormat="1" ht="9" customHeight="1">
      <c r="A17" s="637"/>
      <c r="B17" s="655" t="s">
        <v>84</v>
      </c>
      <c r="C17" s="656">
        <f>SUM(D17:H17)</f>
        <v>9774.7749999999978</v>
      </c>
      <c r="D17" s="656">
        <f t="shared" si="0"/>
        <v>6144.6929999999993</v>
      </c>
      <c r="E17" s="656">
        <f t="shared" si="0"/>
        <v>518.55600000000004</v>
      </c>
      <c r="F17" s="656">
        <f t="shared" si="0"/>
        <v>2648.5879999999997</v>
      </c>
      <c r="G17" s="656">
        <f t="shared" si="0"/>
        <v>261.62099999999998</v>
      </c>
      <c r="H17" s="656">
        <f t="shared" si="0"/>
        <v>201.31699999999998</v>
      </c>
      <c r="I17" s="644"/>
      <c r="J17" s="657"/>
      <c r="K17" s="657"/>
    </row>
    <row r="18" spans="1:18" s="636" customFormat="1" ht="9" customHeight="1">
      <c r="A18" s="637"/>
      <c r="B18" s="655" t="s">
        <v>94</v>
      </c>
      <c r="C18" s="656">
        <f>SUM(D18:H18)</f>
        <v>10213.726000000001</v>
      </c>
      <c r="D18" s="656">
        <f t="shared" si="0"/>
        <v>6189.174</v>
      </c>
      <c r="E18" s="656">
        <f t="shared" si="0"/>
        <v>487.60500000000002</v>
      </c>
      <c r="F18" s="656">
        <f t="shared" si="0"/>
        <v>2989.6509999999998</v>
      </c>
      <c r="G18" s="656">
        <f t="shared" si="0"/>
        <v>366.55700000000002</v>
      </c>
      <c r="H18" s="656">
        <f t="shared" si="0"/>
        <v>180.739</v>
      </c>
      <c r="I18" s="644"/>
      <c r="J18" s="658"/>
    </row>
    <row r="19" spans="1:18" s="636" customFormat="1" ht="9" customHeight="1">
      <c r="A19" s="637"/>
      <c r="B19" s="659"/>
      <c r="C19" s="643"/>
      <c r="D19" s="656"/>
      <c r="E19" s="656"/>
      <c r="F19" s="643"/>
      <c r="G19" s="656"/>
      <c r="H19" s="656"/>
      <c r="I19" s="644"/>
      <c r="J19" s="658"/>
    </row>
    <row r="20" spans="1:18" s="636" customFormat="1" ht="9" customHeight="1">
      <c r="A20" s="637"/>
      <c r="B20" s="655">
        <v>2000</v>
      </c>
      <c r="C20" s="656">
        <f>SUM(D20:H20)</f>
        <v>10591.358</v>
      </c>
      <c r="D20" s="656">
        <f t="shared" ref="D20:H24" si="1">SUM(D54+D87)</f>
        <v>6682.2620000000006</v>
      </c>
      <c r="E20" s="656">
        <f t="shared" si="1"/>
        <v>546.548</v>
      </c>
      <c r="F20" s="656">
        <f t="shared" si="1"/>
        <v>2815.8879999999999</v>
      </c>
      <c r="G20" s="656">
        <f t="shared" si="1"/>
        <v>400.19199999999995</v>
      </c>
      <c r="H20" s="656">
        <f t="shared" si="1"/>
        <v>146.46800000000002</v>
      </c>
      <c r="I20" s="644"/>
      <c r="J20" s="658"/>
    </row>
    <row r="21" spans="1:18" s="636" customFormat="1" ht="9" customHeight="1">
      <c r="A21" s="637"/>
      <c r="B21" s="642">
        <v>2001</v>
      </c>
      <c r="C21" s="656">
        <f>SUM(D21:H21)</f>
        <v>10151.459000000001</v>
      </c>
      <c r="D21" s="656">
        <f t="shared" si="1"/>
        <v>6070.3969999999999</v>
      </c>
      <c r="E21" s="656">
        <f t="shared" si="1"/>
        <v>571.31900000000007</v>
      </c>
      <c r="F21" s="656">
        <f t="shared" si="1"/>
        <v>2933.2529999999997</v>
      </c>
      <c r="G21" s="656">
        <f t="shared" si="1"/>
        <v>439.16800000000001</v>
      </c>
      <c r="H21" s="656">
        <f t="shared" si="1"/>
        <v>137.322</v>
      </c>
      <c r="I21" s="644"/>
      <c r="J21" s="658"/>
    </row>
    <row r="22" spans="1:18" s="636" customFormat="1" ht="9" customHeight="1">
      <c r="A22" s="637"/>
      <c r="B22" s="642">
        <v>2002</v>
      </c>
      <c r="C22" s="656">
        <f>SUM(D22:H22)</f>
        <v>9882.6770000000015</v>
      </c>
      <c r="D22" s="656">
        <f t="shared" si="1"/>
        <v>5754.4350000000004</v>
      </c>
      <c r="E22" s="656">
        <f t="shared" si="1"/>
        <v>589.11500000000001</v>
      </c>
      <c r="F22" s="656">
        <f t="shared" si="1"/>
        <v>3066.7939999999999</v>
      </c>
      <c r="G22" s="656">
        <f t="shared" si="1"/>
        <v>365.387</v>
      </c>
      <c r="H22" s="656">
        <f t="shared" si="1"/>
        <v>106.946</v>
      </c>
      <c r="I22" s="644"/>
      <c r="J22" s="658"/>
    </row>
    <row r="23" spans="1:18" s="636" customFormat="1" ht="9" customHeight="1">
      <c r="A23" s="637"/>
      <c r="B23" s="642">
        <v>2003</v>
      </c>
      <c r="C23" s="656">
        <f>SUM(D23:H23)</f>
        <v>10353.384</v>
      </c>
      <c r="D23" s="656">
        <f t="shared" si="1"/>
        <v>6104.6320000000005</v>
      </c>
      <c r="E23" s="656">
        <f t="shared" si="1"/>
        <v>511.85599999999999</v>
      </c>
      <c r="F23" s="656">
        <f t="shared" si="1"/>
        <v>3178.5279999999998</v>
      </c>
      <c r="G23" s="656">
        <f t="shared" si="1"/>
        <v>356.93700000000001</v>
      </c>
      <c r="H23" s="656">
        <f t="shared" si="1"/>
        <v>201.43099999999998</v>
      </c>
      <c r="I23" s="644"/>
      <c r="J23" s="658"/>
    </row>
    <row r="24" spans="1:18" s="636" customFormat="1" ht="9" customHeight="1">
      <c r="A24" s="637"/>
      <c r="B24" s="642">
        <v>2004</v>
      </c>
      <c r="C24" s="656">
        <f>SUM(D24:H24)</f>
        <v>11552.749000000002</v>
      </c>
      <c r="D24" s="656">
        <f t="shared" si="1"/>
        <v>7034.6110000000008</v>
      </c>
      <c r="E24" s="656">
        <f t="shared" si="1"/>
        <v>585.63599999999997</v>
      </c>
      <c r="F24" s="656">
        <f t="shared" si="1"/>
        <v>3445.788</v>
      </c>
      <c r="G24" s="656">
        <f t="shared" si="1"/>
        <v>306.51099999999997</v>
      </c>
      <c r="H24" s="656">
        <f t="shared" si="1"/>
        <v>180.203</v>
      </c>
      <c r="I24" s="644"/>
      <c r="J24" s="658"/>
    </row>
    <row r="25" spans="1:18" s="636" customFormat="1" ht="9" customHeight="1">
      <c r="A25" s="637"/>
      <c r="B25" s="642"/>
      <c r="C25" s="660"/>
      <c r="D25" s="656"/>
      <c r="E25" s="656"/>
      <c r="F25" s="660"/>
      <c r="G25" s="656"/>
      <c r="H25" s="656"/>
      <c r="I25" s="644"/>
      <c r="J25" s="658"/>
    </row>
    <row r="26" spans="1:18" s="636" customFormat="1" ht="9" customHeight="1">
      <c r="A26" s="637"/>
      <c r="B26" s="642">
        <v>2005</v>
      </c>
      <c r="C26" s="656">
        <f>SUM(D26:H26)</f>
        <v>12533.917000000001</v>
      </c>
      <c r="D26" s="656">
        <f t="shared" ref="D26:H30" si="2">SUM(D60+D93)</f>
        <v>7697.1710000000003</v>
      </c>
      <c r="E26" s="656">
        <f t="shared" si="2"/>
        <v>785.59199999999998</v>
      </c>
      <c r="F26" s="656">
        <f t="shared" si="2"/>
        <v>3449.855</v>
      </c>
      <c r="G26" s="656">
        <f t="shared" si="2"/>
        <v>390.43</v>
      </c>
      <c r="H26" s="656">
        <f t="shared" si="2"/>
        <v>210.869</v>
      </c>
      <c r="I26" s="644"/>
      <c r="J26" s="658"/>
    </row>
    <row r="27" spans="1:18" s="636" customFormat="1" ht="9" customHeight="1">
      <c r="A27" s="637"/>
      <c r="B27" s="642">
        <v>2006</v>
      </c>
      <c r="C27" s="656">
        <f>SUM(D27:H27)</f>
        <v>12607.605</v>
      </c>
      <c r="D27" s="656">
        <f t="shared" si="2"/>
        <v>7742.8899999999994</v>
      </c>
      <c r="E27" s="656">
        <f t="shared" si="2"/>
        <v>774.53300000000002</v>
      </c>
      <c r="F27" s="656">
        <f t="shared" si="2"/>
        <v>3338.125</v>
      </c>
      <c r="G27" s="656">
        <f t="shared" si="2"/>
        <v>528.173</v>
      </c>
      <c r="H27" s="656">
        <f t="shared" si="2"/>
        <v>223.88400000000001</v>
      </c>
      <c r="I27" s="644"/>
      <c r="J27" s="658"/>
    </row>
    <row r="28" spans="1:18" s="636" customFormat="1" ht="9" customHeight="1">
      <c r="A28" s="637"/>
      <c r="B28" s="642" t="s">
        <v>129</v>
      </c>
      <c r="C28" s="656">
        <f>SUM(D28:H28)</f>
        <v>13040.568002295004</v>
      </c>
      <c r="D28" s="656">
        <f t="shared" si="2"/>
        <v>8260.4764014750017</v>
      </c>
      <c r="E28" s="656">
        <f t="shared" si="2"/>
        <v>863.56978305899997</v>
      </c>
      <c r="F28" s="656">
        <f t="shared" si="2"/>
        <v>3082.9356798359995</v>
      </c>
      <c r="G28" s="656">
        <f t="shared" si="2"/>
        <v>573.57314407099989</v>
      </c>
      <c r="H28" s="656">
        <f t="shared" si="2"/>
        <v>260.01299385400114</v>
      </c>
      <c r="I28" s="644"/>
      <c r="J28" s="658"/>
    </row>
    <row r="29" spans="1:18" s="636" customFormat="1" ht="9" customHeight="1">
      <c r="A29" s="637"/>
      <c r="B29" s="642" t="s">
        <v>130</v>
      </c>
      <c r="C29" s="656">
        <f>SUM(D29:H29)</f>
        <v>13425.118996204998</v>
      </c>
      <c r="D29" s="656">
        <f t="shared" si="2"/>
        <v>8080.3497552969993</v>
      </c>
      <c r="E29" s="656">
        <f t="shared" si="2"/>
        <v>792.48826313900008</v>
      </c>
      <c r="F29" s="656">
        <f t="shared" si="2"/>
        <v>3258.542790596</v>
      </c>
      <c r="G29" s="656">
        <f t="shared" si="2"/>
        <v>840.93866273899982</v>
      </c>
      <c r="H29" s="656">
        <f t="shared" si="2"/>
        <v>452.79952443399839</v>
      </c>
      <c r="I29" s="644"/>
      <c r="J29" s="658"/>
    </row>
    <row r="30" spans="1:18" s="636" customFormat="1" ht="9" customHeight="1">
      <c r="A30" s="637"/>
      <c r="B30" s="642" t="s">
        <v>108</v>
      </c>
      <c r="C30" s="656">
        <f>SUM(D30:H30)</f>
        <v>12501.451997342003</v>
      </c>
      <c r="D30" s="656">
        <f t="shared" si="2"/>
        <v>7234.0423154500004</v>
      </c>
      <c r="E30" s="656">
        <f t="shared" si="2"/>
        <v>683.44971501899988</v>
      </c>
      <c r="F30" s="656">
        <f t="shared" si="2"/>
        <v>3513.2809576130003</v>
      </c>
      <c r="G30" s="656">
        <f t="shared" si="2"/>
        <v>697.44262351199995</v>
      </c>
      <c r="H30" s="656">
        <f t="shared" si="2"/>
        <v>373.23638574800083</v>
      </c>
      <c r="I30" s="644"/>
      <c r="J30" s="661"/>
      <c r="K30" s="661"/>
      <c r="L30" s="661"/>
      <c r="M30" s="661"/>
      <c r="N30" s="661"/>
      <c r="O30" s="661"/>
      <c r="P30" s="661"/>
      <c r="Q30" s="661"/>
      <c r="R30" s="661"/>
    </row>
    <row r="31" spans="1:18" s="636" customFormat="1" ht="9" customHeight="1">
      <c r="A31" s="637"/>
      <c r="B31" s="642"/>
      <c r="C31" s="656"/>
      <c r="D31" s="656"/>
      <c r="E31" s="656"/>
      <c r="F31" s="656"/>
      <c r="G31" s="656"/>
      <c r="H31" s="656"/>
      <c r="I31" s="644"/>
      <c r="J31" s="661"/>
      <c r="K31" s="661"/>
      <c r="L31" s="661"/>
      <c r="M31" s="661"/>
      <c r="N31" s="661"/>
      <c r="O31" s="661"/>
      <c r="P31" s="661"/>
      <c r="Q31" s="661"/>
      <c r="R31" s="661"/>
    </row>
    <row r="32" spans="1:18" s="636" customFormat="1" ht="9" customHeight="1">
      <c r="A32" s="637"/>
      <c r="B32" s="642" t="s">
        <v>150</v>
      </c>
      <c r="C32" s="656">
        <f>SUM(D32:H32)</f>
        <v>13327.409996637001</v>
      </c>
      <c r="D32" s="656">
        <f t="shared" ref="D32:H33" si="3">SUM(D66+D99)</f>
        <v>8174.2471000149999</v>
      </c>
      <c r="E32" s="656">
        <f t="shared" si="3"/>
        <v>809.22939974500002</v>
      </c>
      <c r="F32" s="656">
        <f t="shared" si="3"/>
        <v>3310.959838326</v>
      </c>
      <c r="G32" s="656">
        <f t="shared" si="3"/>
        <v>658.10602258800009</v>
      </c>
      <c r="H32" s="656">
        <f t="shared" si="3"/>
        <v>374.8676359630004</v>
      </c>
      <c r="I32" s="644"/>
      <c r="J32" s="661"/>
      <c r="K32" s="661"/>
      <c r="L32" s="661"/>
      <c r="M32" s="661"/>
      <c r="N32" s="661"/>
      <c r="O32" s="661"/>
      <c r="P32" s="661"/>
      <c r="Q32" s="661"/>
      <c r="R32" s="661"/>
    </row>
    <row r="33" spans="1:18" s="636" customFormat="1" ht="9" customHeight="1">
      <c r="A33" s="637"/>
      <c r="B33" s="642" t="s">
        <v>26</v>
      </c>
      <c r="C33" s="656">
        <f>SUM(D33:H33)</f>
        <v>13236.873000214997</v>
      </c>
      <c r="D33" s="656">
        <f t="shared" si="3"/>
        <v>7888.3429887940001</v>
      </c>
      <c r="E33" s="656">
        <f t="shared" si="3"/>
        <v>834.97258705299998</v>
      </c>
      <c r="F33" s="656">
        <f t="shared" si="3"/>
        <v>3267.9562363790005</v>
      </c>
      <c r="G33" s="656">
        <f t="shared" si="3"/>
        <v>615.90125669200006</v>
      </c>
      <c r="H33" s="656">
        <f t="shared" si="3"/>
        <v>629.69993129699674</v>
      </c>
      <c r="I33" s="644"/>
      <c r="J33" s="661"/>
      <c r="K33" s="661"/>
      <c r="L33" s="661"/>
      <c r="M33" s="661"/>
      <c r="N33" s="661"/>
      <c r="O33" s="661"/>
      <c r="P33" s="661"/>
      <c r="Q33" s="661"/>
      <c r="R33" s="661"/>
    </row>
    <row r="34" spans="1:18" s="636" customFormat="1" ht="4.5" customHeight="1">
      <c r="A34" s="637"/>
      <c r="B34" s="642"/>
      <c r="C34" s="656"/>
      <c r="D34" s="656"/>
      <c r="E34" s="656"/>
      <c r="F34" s="656"/>
      <c r="G34" s="656"/>
      <c r="H34" s="656"/>
      <c r="I34" s="644"/>
      <c r="J34" s="661"/>
      <c r="K34" s="661"/>
      <c r="L34" s="661"/>
      <c r="M34" s="661"/>
      <c r="N34" s="661"/>
      <c r="O34" s="661"/>
      <c r="P34" s="661"/>
      <c r="Q34" s="661"/>
      <c r="R34" s="661"/>
    </row>
    <row r="35" spans="1:18" s="636" customFormat="1" ht="9" customHeight="1">
      <c r="A35" s="637"/>
      <c r="B35" s="642"/>
      <c r="C35" s="656"/>
      <c r="D35" s="656"/>
      <c r="E35" s="656"/>
      <c r="F35" s="656"/>
      <c r="G35" s="656"/>
      <c r="H35" s="656"/>
      <c r="I35" s="644"/>
      <c r="J35" s="661"/>
      <c r="K35" s="661"/>
      <c r="L35" s="661"/>
      <c r="M35" s="661"/>
      <c r="N35" s="661"/>
      <c r="O35" s="661"/>
      <c r="P35" s="661"/>
      <c r="Q35" s="661"/>
      <c r="R35" s="661"/>
    </row>
    <row r="36" spans="1:18" s="636" customFormat="1" ht="9" customHeight="1">
      <c r="A36" s="637"/>
      <c r="B36" s="638"/>
      <c r="C36" s="639"/>
      <c r="D36" s="639"/>
      <c r="E36" s="639"/>
      <c r="F36" s="639"/>
      <c r="G36" s="639"/>
      <c r="I36" s="640"/>
    </row>
    <row r="37" spans="1:18" s="636" customFormat="1" ht="9" customHeight="1">
      <c r="A37" s="637"/>
      <c r="B37" s="638"/>
      <c r="C37" s="639"/>
      <c r="D37" s="639"/>
      <c r="E37" s="639"/>
      <c r="F37" s="639"/>
      <c r="G37" s="639"/>
      <c r="I37" s="640"/>
    </row>
    <row r="38" spans="1:18" s="636" customFormat="1" ht="9" customHeight="1">
      <c r="A38" s="637"/>
      <c r="B38" s="638"/>
      <c r="C38" s="639"/>
      <c r="D38" s="639"/>
      <c r="E38" s="639"/>
      <c r="F38" s="639"/>
      <c r="G38" s="639"/>
      <c r="H38" s="662" t="s">
        <v>142</v>
      </c>
      <c r="I38" s="640"/>
    </row>
    <row r="39" spans="1:18" s="636" customFormat="1" ht="9" customHeight="1">
      <c r="A39" s="637"/>
      <c r="B39" s="641"/>
      <c r="C39" s="639"/>
      <c r="D39" s="639"/>
      <c r="E39" s="639"/>
      <c r="F39" s="639"/>
      <c r="G39" s="639"/>
      <c r="H39" s="151" t="s">
        <v>44</v>
      </c>
      <c r="I39" s="640"/>
    </row>
    <row r="40" spans="1:18" s="636" customFormat="1" ht="3" customHeight="1">
      <c r="A40" s="637"/>
      <c r="B40" s="663"/>
      <c r="C40" s="664"/>
      <c r="D40" s="664"/>
      <c r="E40" s="664"/>
      <c r="F40" s="664"/>
      <c r="G40" s="664"/>
      <c r="H40" s="664"/>
      <c r="I40" s="644"/>
      <c r="J40" s="661"/>
      <c r="K40" s="661"/>
      <c r="L40" s="661"/>
      <c r="M40" s="661"/>
      <c r="N40" s="661"/>
      <c r="O40" s="661"/>
      <c r="P40" s="661"/>
      <c r="Q40" s="661"/>
      <c r="R40" s="661"/>
    </row>
    <row r="41" spans="1:18" s="636" customFormat="1" ht="3" customHeight="1">
      <c r="A41" s="637"/>
      <c r="B41" s="659"/>
      <c r="C41" s="643"/>
      <c r="D41" s="643"/>
      <c r="E41" s="643"/>
      <c r="F41" s="643"/>
      <c r="G41" s="643"/>
      <c r="H41" s="643"/>
      <c r="I41" s="644"/>
      <c r="J41" s="661"/>
      <c r="K41" s="661"/>
      <c r="L41" s="661"/>
      <c r="M41" s="661"/>
      <c r="N41" s="661"/>
      <c r="O41" s="661"/>
      <c r="P41" s="661"/>
      <c r="Q41" s="661"/>
      <c r="R41" s="661"/>
    </row>
    <row r="42" spans="1:18" s="636" customFormat="1" ht="8.4499999999999993" customHeight="1">
      <c r="A42" s="637"/>
      <c r="B42" s="646" t="s">
        <v>33</v>
      </c>
      <c r="C42" s="665" t="s">
        <v>151</v>
      </c>
      <c r="D42" s="665"/>
      <c r="E42" s="665"/>
      <c r="F42" s="665"/>
      <c r="G42" s="665"/>
      <c r="H42" s="665"/>
      <c r="I42" s="644"/>
      <c r="J42" s="661"/>
      <c r="K42" s="661"/>
      <c r="L42" s="661"/>
      <c r="M42" s="661"/>
      <c r="N42" s="661"/>
      <c r="O42" s="661"/>
      <c r="P42" s="661"/>
      <c r="Q42" s="661"/>
      <c r="R42" s="661"/>
    </row>
    <row r="43" spans="1:18" s="636" customFormat="1" ht="2.1" customHeight="1">
      <c r="A43" s="637"/>
      <c r="B43" s="646"/>
      <c r="C43" s="666"/>
      <c r="D43" s="666"/>
      <c r="E43" s="666"/>
      <c r="F43" s="666"/>
      <c r="G43" s="666"/>
      <c r="H43" s="666"/>
      <c r="I43" s="644"/>
      <c r="J43" s="661"/>
      <c r="K43" s="661"/>
      <c r="L43" s="661"/>
      <c r="M43" s="661"/>
      <c r="N43" s="661"/>
      <c r="O43" s="661"/>
      <c r="P43" s="661"/>
      <c r="Q43" s="661"/>
      <c r="R43" s="661"/>
    </row>
    <row r="44" spans="1:18" s="636" customFormat="1" ht="8.4499999999999993" customHeight="1">
      <c r="A44" s="637"/>
      <c r="B44" s="646"/>
      <c r="C44" s="667" t="s">
        <v>34</v>
      </c>
      <c r="D44" s="667" t="s">
        <v>145</v>
      </c>
      <c r="E44" s="650" t="s">
        <v>146</v>
      </c>
      <c r="F44" s="651" t="s">
        <v>147</v>
      </c>
      <c r="G44" s="651" t="s">
        <v>148</v>
      </c>
      <c r="H44" s="652" t="s">
        <v>149</v>
      </c>
      <c r="I44" s="644"/>
      <c r="J44" s="661"/>
      <c r="K44" s="661"/>
      <c r="L44" s="661"/>
      <c r="M44" s="661"/>
      <c r="N44" s="661"/>
      <c r="O44" s="661"/>
      <c r="P44" s="661"/>
      <c r="Q44" s="661"/>
      <c r="R44" s="661"/>
    </row>
    <row r="45" spans="1:18" s="636" customFormat="1" ht="8.4499999999999993" customHeight="1">
      <c r="A45" s="637"/>
      <c r="B45" s="646"/>
      <c r="C45" s="667"/>
      <c r="D45" s="667"/>
      <c r="E45" s="667"/>
      <c r="F45" s="651"/>
      <c r="G45" s="651"/>
      <c r="H45" s="652"/>
      <c r="I45" s="644"/>
      <c r="J45" s="661"/>
      <c r="K45" s="661"/>
      <c r="L45" s="661"/>
      <c r="M45" s="661"/>
      <c r="N45" s="661"/>
      <c r="O45" s="661"/>
      <c r="P45" s="661"/>
      <c r="Q45" s="661"/>
      <c r="R45" s="661"/>
    </row>
    <row r="46" spans="1:18" s="636" customFormat="1" ht="3" customHeight="1">
      <c r="A46" s="637"/>
      <c r="B46" s="654"/>
      <c r="C46" s="668"/>
      <c r="D46" s="668"/>
      <c r="E46" s="668"/>
      <c r="F46" s="668"/>
      <c r="G46" s="668"/>
      <c r="H46" s="668"/>
      <c r="I46" s="644"/>
      <c r="J46" s="661"/>
      <c r="K46" s="661"/>
      <c r="L46" s="661"/>
      <c r="M46" s="661"/>
      <c r="N46" s="661"/>
      <c r="O46" s="661"/>
      <c r="P46" s="661"/>
      <c r="Q46" s="661"/>
      <c r="R46" s="661"/>
    </row>
    <row r="47" spans="1:18" s="636" customFormat="1" ht="3" customHeight="1">
      <c r="A47" s="637"/>
      <c r="B47" s="642"/>
      <c r="C47" s="669"/>
      <c r="D47" s="669"/>
      <c r="E47" s="669"/>
      <c r="F47" s="669"/>
      <c r="G47" s="669"/>
      <c r="H47" s="669"/>
      <c r="I47" s="644"/>
      <c r="J47" s="661"/>
      <c r="K47" s="661"/>
      <c r="L47" s="661"/>
      <c r="M47" s="661"/>
      <c r="N47" s="661"/>
      <c r="O47" s="661"/>
      <c r="P47" s="661"/>
      <c r="Q47" s="661"/>
      <c r="R47" s="661"/>
    </row>
    <row r="48" spans="1:18" s="636" customFormat="1" ht="9" customHeight="1">
      <c r="A48" s="637"/>
      <c r="B48" s="642">
        <v>1995</v>
      </c>
      <c r="C48" s="656">
        <f>SUM(D48:H48)</f>
        <v>5914.8159999999998</v>
      </c>
      <c r="D48" s="656">
        <v>4416.84</v>
      </c>
      <c r="E48" s="656">
        <v>621.10299999999995</v>
      </c>
      <c r="F48" s="656">
        <v>532.83799999999997</v>
      </c>
      <c r="G48" s="656">
        <v>212.55600000000001</v>
      </c>
      <c r="H48" s="656">
        <v>131.47899999999998</v>
      </c>
      <c r="I48" s="644"/>
      <c r="J48" s="661"/>
      <c r="K48" s="661"/>
      <c r="L48" s="661"/>
      <c r="M48" s="661"/>
      <c r="N48" s="661"/>
      <c r="O48" s="661"/>
      <c r="P48" s="661"/>
      <c r="Q48" s="661"/>
      <c r="R48" s="661"/>
    </row>
    <row r="49" spans="1:18" s="636" customFormat="1" ht="9" customHeight="1">
      <c r="A49" s="637"/>
      <c r="B49" s="655" t="s">
        <v>82</v>
      </c>
      <c r="C49" s="656">
        <f>SUM(D49:H49)</f>
        <v>6832.2679999999982</v>
      </c>
      <c r="D49" s="656">
        <v>5065.0449999999992</v>
      </c>
      <c r="E49" s="656">
        <v>742.01099999999985</v>
      </c>
      <c r="F49" s="656">
        <v>668.79299999999989</v>
      </c>
      <c r="G49" s="656">
        <v>199.97299999999998</v>
      </c>
      <c r="H49" s="656">
        <v>156.44599999999997</v>
      </c>
      <c r="I49" s="644"/>
      <c r="J49" s="661"/>
      <c r="K49" s="661"/>
      <c r="L49" s="661"/>
      <c r="M49" s="661"/>
      <c r="N49" s="661"/>
      <c r="O49" s="661"/>
      <c r="P49" s="661"/>
      <c r="Q49" s="661"/>
      <c r="R49" s="661"/>
    </row>
    <row r="50" spans="1:18" s="636" customFormat="1" ht="9" customHeight="1">
      <c r="A50" s="637"/>
      <c r="B50" s="655" t="s">
        <v>83</v>
      </c>
      <c r="C50" s="656">
        <f>SUM(D50:H50)</f>
        <v>7590.9719999999998</v>
      </c>
      <c r="D50" s="656">
        <v>5807.4059999999999</v>
      </c>
      <c r="E50" s="656">
        <v>690.36</v>
      </c>
      <c r="F50" s="656">
        <v>737.25</v>
      </c>
      <c r="G50" s="656">
        <v>232.95599999999999</v>
      </c>
      <c r="H50" s="656">
        <v>122.99999999999999</v>
      </c>
      <c r="I50" s="670"/>
    </row>
    <row r="51" spans="1:18" s="636" customFormat="1" ht="9" customHeight="1">
      <c r="A51" s="637"/>
      <c r="B51" s="655" t="s">
        <v>84</v>
      </c>
      <c r="C51" s="656">
        <f>SUM(D51:H51)</f>
        <v>7689.0959999999995</v>
      </c>
      <c r="D51" s="656">
        <v>6033.2039999999997</v>
      </c>
      <c r="E51" s="656">
        <v>488.46699999999998</v>
      </c>
      <c r="F51" s="656">
        <v>729.02700000000004</v>
      </c>
      <c r="G51" s="656">
        <v>248.733</v>
      </c>
      <c r="H51" s="656">
        <v>189.66499999999999</v>
      </c>
      <c r="I51" s="670"/>
    </row>
    <row r="52" spans="1:18" s="636" customFormat="1" ht="9" customHeight="1">
      <c r="A52" s="637"/>
      <c r="B52" s="655" t="s">
        <v>94</v>
      </c>
      <c r="C52" s="656">
        <f>SUM(D52:H52)</f>
        <v>8051.44</v>
      </c>
      <c r="D52" s="656">
        <v>6095.8689999999997</v>
      </c>
      <c r="E52" s="656">
        <v>459.637</v>
      </c>
      <c r="F52" s="656">
        <v>981.19299999999998</v>
      </c>
      <c r="G52" s="656">
        <v>340.51400000000001</v>
      </c>
      <c r="H52" s="656">
        <v>174.227</v>
      </c>
      <c r="I52" s="670"/>
    </row>
    <row r="53" spans="1:18" s="636" customFormat="1" ht="9" customHeight="1">
      <c r="A53" s="637"/>
      <c r="B53" s="655"/>
      <c r="C53" s="656"/>
      <c r="D53" s="656"/>
      <c r="E53" s="656"/>
      <c r="F53" s="656"/>
      <c r="G53" s="656"/>
      <c r="H53" s="656"/>
      <c r="I53" s="670"/>
    </row>
    <row r="54" spans="1:18" s="636" customFormat="1" ht="9" customHeight="1">
      <c r="A54" s="637"/>
      <c r="B54" s="655">
        <v>2000</v>
      </c>
      <c r="C54" s="656">
        <f>SUM(D54:H54)</f>
        <v>8478.7030000000013</v>
      </c>
      <c r="D54" s="656">
        <v>6542.9880000000003</v>
      </c>
      <c r="E54" s="656">
        <v>507.262</v>
      </c>
      <c r="F54" s="656">
        <v>957.09900000000005</v>
      </c>
      <c r="G54" s="656">
        <v>339.90499999999997</v>
      </c>
      <c r="H54" s="656">
        <v>131.44900000000001</v>
      </c>
      <c r="I54" s="670"/>
    </row>
    <row r="55" spans="1:18" s="636" customFormat="1" ht="9" customHeight="1">
      <c r="A55" s="637"/>
      <c r="B55" s="642">
        <v>2001</v>
      </c>
      <c r="C55" s="656">
        <f>SUM(D55:H55)</f>
        <v>8139.74</v>
      </c>
      <c r="D55" s="656">
        <v>5968.0410000000002</v>
      </c>
      <c r="E55" s="656">
        <v>536.55100000000004</v>
      </c>
      <c r="F55" s="656">
        <v>1177.847</v>
      </c>
      <c r="G55" s="656">
        <v>332.548</v>
      </c>
      <c r="H55" s="656">
        <v>124.753</v>
      </c>
      <c r="I55" s="670"/>
    </row>
    <row r="56" spans="1:18" s="636" customFormat="1" ht="9" customHeight="1">
      <c r="A56" s="637"/>
      <c r="B56" s="642">
        <v>2002</v>
      </c>
      <c r="C56" s="656">
        <f>SUM(D56:H56)</f>
        <v>7817.9700000000012</v>
      </c>
      <c r="D56" s="656">
        <v>5662.1270000000004</v>
      </c>
      <c r="E56" s="656">
        <v>569.65200000000004</v>
      </c>
      <c r="F56" s="656">
        <v>1232.269</v>
      </c>
      <c r="G56" s="656">
        <v>250.63900000000001</v>
      </c>
      <c r="H56" s="656">
        <v>103.283</v>
      </c>
      <c r="I56" s="670"/>
    </row>
    <row r="57" spans="1:18" s="636" customFormat="1" ht="9" customHeight="1">
      <c r="A57" s="637"/>
      <c r="B57" s="642">
        <v>2003</v>
      </c>
      <c r="C57" s="656">
        <f>SUM(D57:H57)</f>
        <v>8184.701</v>
      </c>
      <c r="D57" s="656">
        <v>5970.4390000000003</v>
      </c>
      <c r="E57" s="656">
        <v>491.91899999999998</v>
      </c>
      <c r="F57" s="656">
        <v>1257.8119999999999</v>
      </c>
      <c r="G57" s="656">
        <v>276.71300000000002</v>
      </c>
      <c r="H57" s="656">
        <v>187.81799999999998</v>
      </c>
      <c r="I57" s="670"/>
    </row>
    <row r="58" spans="1:18" s="636" customFormat="1" ht="9" customHeight="1">
      <c r="A58" s="637"/>
      <c r="B58" s="642">
        <v>2004</v>
      </c>
      <c r="C58" s="656">
        <f>SUM(D58:H58)</f>
        <v>9373.2999999999993</v>
      </c>
      <c r="D58" s="656">
        <v>6935.2830000000004</v>
      </c>
      <c r="E58" s="656">
        <v>556.58299999999997</v>
      </c>
      <c r="F58" s="656">
        <v>1423.6980000000001</v>
      </c>
      <c r="G58" s="656">
        <v>288.81799999999998</v>
      </c>
      <c r="H58" s="656">
        <v>168.91800000000001</v>
      </c>
      <c r="I58" s="670"/>
    </row>
    <row r="59" spans="1:18" s="636" customFormat="1" ht="9" customHeight="1">
      <c r="A59" s="637"/>
      <c r="B59" s="642"/>
      <c r="C59" s="656"/>
      <c r="D59" s="656"/>
      <c r="E59" s="656"/>
      <c r="F59" s="656"/>
      <c r="G59" s="656"/>
      <c r="H59" s="656"/>
      <c r="I59" s="670"/>
    </row>
    <row r="60" spans="1:18" s="636" customFormat="1" ht="9" customHeight="1">
      <c r="A60" s="637"/>
      <c r="B60" s="642">
        <v>2005</v>
      </c>
      <c r="C60" s="656">
        <f>SUM(D60:H60)</f>
        <v>10302.323</v>
      </c>
      <c r="D60" s="656">
        <v>7578.2860000000001</v>
      </c>
      <c r="E60" s="656">
        <v>751.44600000000003</v>
      </c>
      <c r="F60" s="656">
        <v>1407.8620000000001</v>
      </c>
      <c r="G60" s="656">
        <v>367.37099999999998</v>
      </c>
      <c r="H60" s="656">
        <v>197.358</v>
      </c>
      <c r="I60" s="670"/>
    </row>
    <row r="61" spans="1:18" s="636" customFormat="1" ht="9" customHeight="1">
      <c r="A61" s="637"/>
      <c r="B61" s="642">
        <v>2006</v>
      </c>
      <c r="C61" s="656">
        <f>SUM(D61:H61)</f>
        <v>10526.501999999999</v>
      </c>
      <c r="D61" s="656">
        <v>7632.7129999999997</v>
      </c>
      <c r="E61" s="656">
        <v>743.90800000000002</v>
      </c>
      <c r="F61" s="656">
        <v>1435.095</v>
      </c>
      <c r="G61" s="656">
        <v>501.32100000000003</v>
      </c>
      <c r="H61" s="656">
        <v>213.465</v>
      </c>
      <c r="I61" s="670"/>
    </row>
    <row r="62" spans="1:18" s="636" customFormat="1" ht="9" customHeight="1">
      <c r="A62" s="637"/>
      <c r="B62" s="642" t="s">
        <v>129</v>
      </c>
      <c r="C62" s="656">
        <f>SUM(D62:H62)</f>
        <v>11071.854116998002</v>
      </c>
      <c r="D62" s="656">
        <v>8161.1420798450008</v>
      </c>
      <c r="E62" s="656">
        <v>833.51978654799996</v>
      </c>
      <c r="F62" s="656">
        <v>1279.7523431289999</v>
      </c>
      <c r="G62" s="656">
        <v>545.02095606599994</v>
      </c>
      <c r="H62" s="656">
        <v>252.41895141000137</v>
      </c>
      <c r="I62" s="670"/>
    </row>
    <row r="63" spans="1:18" s="636" customFormat="1" ht="9" customHeight="1">
      <c r="A63" s="637"/>
      <c r="B63" s="642" t="s">
        <v>130</v>
      </c>
      <c r="C63" s="656">
        <f>SUM(D63:H63)</f>
        <v>11521.055333113</v>
      </c>
      <c r="D63" s="656">
        <v>8002.5108297919996</v>
      </c>
      <c r="E63" s="656">
        <v>772.19481286500013</v>
      </c>
      <c r="F63" s="656">
        <v>1515.4782506609999</v>
      </c>
      <c r="G63" s="656">
        <v>785.64271833499981</v>
      </c>
      <c r="H63" s="656">
        <v>445.2287214599985</v>
      </c>
      <c r="I63" s="670"/>
    </row>
    <row r="64" spans="1:18" s="636" customFormat="1" ht="9" customHeight="1">
      <c r="A64" s="637"/>
      <c r="B64" s="642" t="s">
        <v>108</v>
      </c>
      <c r="C64" s="656">
        <f>SUM(D64:H64)</f>
        <v>10127.575323938001</v>
      </c>
      <c r="D64" s="656">
        <v>7133.9579636510007</v>
      </c>
      <c r="E64" s="656">
        <v>661.78976905099989</v>
      </c>
      <c r="F64" s="656">
        <v>1331.5857886620001</v>
      </c>
      <c r="G64" s="656">
        <v>634.43360984799995</v>
      </c>
      <c r="H64" s="656">
        <v>365.8081927260007</v>
      </c>
      <c r="I64" s="670"/>
    </row>
    <row r="65" spans="1:9" s="636" customFormat="1" ht="9" customHeight="1">
      <c r="A65" s="637"/>
      <c r="B65" s="642"/>
      <c r="C65" s="656"/>
      <c r="D65" s="656"/>
      <c r="E65" s="656"/>
      <c r="F65" s="656"/>
      <c r="G65" s="656"/>
      <c r="H65" s="656"/>
      <c r="I65" s="670"/>
    </row>
    <row r="66" spans="1:9" s="636" customFormat="1" ht="9" customHeight="1">
      <c r="A66" s="637"/>
      <c r="B66" s="642" t="s">
        <v>150</v>
      </c>
      <c r="C66" s="656">
        <f>SUM(D66:H66)</f>
        <v>11125.875593472003</v>
      </c>
      <c r="D66" s="656">
        <v>8042.992988381</v>
      </c>
      <c r="E66" s="656">
        <v>782.11140040800001</v>
      </c>
      <c r="F66" s="656">
        <v>1384.8904184550001</v>
      </c>
      <c r="G66" s="656">
        <v>553.83575660100007</v>
      </c>
      <c r="H66" s="656">
        <v>362.04502962700047</v>
      </c>
      <c r="I66" s="670"/>
    </row>
    <row r="67" spans="1:9" s="636" customFormat="1" ht="9" customHeight="1">
      <c r="A67" s="637"/>
      <c r="B67" s="642" t="s">
        <v>26</v>
      </c>
      <c r="C67" s="656">
        <f>SUM(D67:H67)</f>
        <v>11066.335819875996</v>
      </c>
      <c r="D67" s="656">
        <v>7630.225832563</v>
      </c>
      <c r="E67" s="656">
        <v>801.56786241500004</v>
      </c>
      <c r="F67" s="656">
        <v>1515.0230714520005</v>
      </c>
      <c r="G67" s="656">
        <v>507.1456036830001</v>
      </c>
      <c r="H67" s="656">
        <v>612.3734497629963</v>
      </c>
      <c r="I67" s="670"/>
    </row>
    <row r="68" spans="1:9" s="636" customFormat="1" ht="4.7" customHeight="1">
      <c r="A68" s="671"/>
      <c r="B68" s="672"/>
      <c r="C68" s="673"/>
      <c r="D68" s="673"/>
      <c r="E68" s="673"/>
      <c r="F68" s="673"/>
      <c r="G68" s="673"/>
      <c r="H68" s="673"/>
      <c r="I68" s="674"/>
    </row>
    <row r="69" spans="1:9" s="636" customFormat="1" ht="4.7" customHeight="1">
      <c r="A69" s="632"/>
      <c r="B69" s="675"/>
      <c r="C69" s="676"/>
      <c r="D69" s="676"/>
      <c r="E69" s="676"/>
      <c r="F69" s="676"/>
      <c r="G69" s="676"/>
      <c r="H69" s="676"/>
      <c r="I69" s="634"/>
    </row>
    <row r="70" spans="1:9" s="681" customFormat="1" ht="11.1" customHeight="1">
      <c r="A70" s="677"/>
      <c r="B70" s="638" t="s">
        <v>141</v>
      </c>
      <c r="C70" s="678"/>
      <c r="D70" s="679"/>
      <c r="E70" s="679"/>
      <c r="F70" s="679"/>
      <c r="G70" s="679"/>
      <c r="H70" s="662" t="s">
        <v>142</v>
      </c>
      <c r="I70" s="680"/>
    </row>
    <row r="71" spans="1:9" s="681" customFormat="1" ht="11.1" customHeight="1">
      <c r="A71" s="677"/>
      <c r="B71" s="638" t="s">
        <v>143</v>
      </c>
      <c r="C71" s="678"/>
      <c r="D71" s="679"/>
      <c r="E71" s="679"/>
      <c r="F71" s="679"/>
      <c r="G71" s="679"/>
      <c r="H71" s="151" t="s">
        <v>56</v>
      </c>
      <c r="I71" s="680"/>
    </row>
    <row r="72" spans="1:9" s="681" customFormat="1" ht="11.1" customHeight="1">
      <c r="A72" s="677"/>
      <c r="B72" s="638" t="s">
        <v>144</v>
      </c>
      <c r="C72" s="678"/>
      <c r="D72" s="679"/>
      <c r="E72" s="679"/>
      <c r="F72" s="679"/>
      <c r="G72" s="679"/>
      <c r="I72" s="680"/>
    </row>
    <row r="73" spans="1:9" s="681" customFormat="1" ht="11.1" customHeight="1">
      <c r="A73" s="677"/>
      <c r="B73" s="641" t="s">
        <v>73</v>
      </c>
      <c r="C73" s="678"/>
      <c r="D73" s="679"/>
      <c r="E73" s="679"/>
      <c r="F73" s="679"/>
      <c r="G73" s="679"/>
      <c r="H73" s="679"/>
      <c r="I73" s="680"/>
    </row>
    <row r="74" spans="1:9" s="681" customFormat="1" ht="3" customHeight="1">
      <c r="A74" s="677"/>
      <c r="B74" s="643"/>
      <c r="C74" s="643"/>
      <c r="D74" s="643"/>
      <c r="E74" s="643"/>
      <c r="F74" s="643"/>
      <c r="G74" s="643"/>
      <c r="H74" s="643"/>
      <c r="I74" s="680"/>
    </row>
    <row r="75" spans="1:9" s="681" customFormat="1" ht="3" customHeight="1">
      <c r="A75" s="677"/>
      <c r="B75" s="682"/>
      <c r="C75" s="682"/>
      <c r="D75" s="682"/>
      <c r="E75" s="682"/>
      <c r="F75" s="682"/>
      <c r="G75" s="682"/>
      <c r="H75" s="682"/>
      <c r="I75" s="680"/>
    </row>
    <row r="76" spans="1:9" s="681" customFormat="1" ht="8.4499999999999993" customHeight="1">
      <c r="A76" s="677"/>
      <c r="B76" s="683" t="s">
        <v>33</v>
      </c>
      <c r="C76" s="665" t="s">
        <v>152</v>
      </c>
      <c r="D76" s="665"/>
      <c r="E76" s="665"/>
      <c r="F76" s="665"/>
      <c r="G76" s="665"/>
      <c r="H76" s="665"/>
      <c r="I76" s="680"/>
    </row>
    <row r="77" spans="1:9" s="681" customFormat="1" ht="8.4499999999999993" customHeight="1">
      <c r="A77" s="677"/>
      <c r="B77" s="646"/>
      <c r="C77" s="684" t="s">
        <v>34</v>
      </c>
      <c r="D77" s="684" t="s">
        <v>145</v>
      </c>
      <c r="E77" s="650" t="s">
        <v>146</v>
      </c>
      <c r="F77" s="685" t="s">
        <v>147</v>
      </c>
      <c r="G77" s="685" t="s">
        <v>148</v>
      </c>
      <c r="H77" s="652" t="s">
        <v>149</v>
      </c>
      <c r="I77" s="680"/>
    </row>
    <row r="78" spans="1:9" s="681" customFormat="1" ht="8.4499999999999993" customHeight="1">
      <c r="A78" s="677"/>
      <c r="B78" s="646"/>
      <c r="C78" s="686"/>
      <c r="D78" s="686"/>
      <c r="E78" s="686"/>
      <c r="F78" s="687"/>
      <c r="G78" s="687"/>
      <c r="H78" s="652"/>
      <c r="I78" s="680"/>
    </row>
    <row r="79" spans="1:9" s="681" customFormat="1" ht="3" customHeight="1">
      <c r="A79" s="677"/>
      <c r="B79" s="688"/>
      <c r="C79" s="688"/>
      <c r="D79" s="688"/>
      <c r="E79" s="688"/>
      <c r="F79" s="688"/>
      <c r="G79" s="688"/>
      <c r="H79" s="688"/>
      <c r="I79" s="680"/>
    </row>
    <row r="80" spans="1:9" s="681" customFormat="1" ht="3" customHeight="1">
      <c r="A80" s="677"/>
      <c r="B80" s="669"/>
      <c r="C80" s="669"/>
      <c r="D80" s="669"/>
      <c r="E80" s="669"/>
      <c r="F80" s="669"/>
      <c r="G80" s="669"/>
      <c r="H80" s="669"/>
      <c r="I80" s="680"/>
    </row>
    <row r="81" spans="1:9" s="681" customFormat="1" ht="8.4499999999999993" customHeight="1">
      <c r="A81" s="677"/>
      <c r="B81" s="655" t="s">
        <v>81</v>
      </c>
      <c r="C81" s="656">
        <f t="shared" ref="C81:C95" si="4">SUM(D81:H81)</f>
        <v>1869.0610000000001</v>
      </c>
      <c r="D81" s="656">
        <v>270.62900000000002</v>
      </c>
      <c r="E81" s="656">
        <v>31.456</v>
      </c>
      <c r="F81" s="656">
        <v>1516.1980000000001</v>
      </c>
      <c r="G81" s="656">
        <v>32.688000000000002</v>
      </c>
      <c r="H81" s="656">
        <v>18.09</v>
      </c>
      <c r="I81" s="680"/>
    </row>
    <row r="82" spans="1:9" s="681" customFormat="1" ht="8.4499999999999993" customHeight="1">
      <c r="A82" s="677"/>
      <c r="B82" s="655" t="s">
        <v>82</v>
      </c>
      <c r="C82" s="656">
        <f t="shared" si="4"/>
        <v>2149.2479999999991</v>
      </c>
      <c r="D82" s="656">
        <v>232.89199999999994</v>
      </c>
      <c r="E82" s="656">
        <v>19.482999999999997</v>
      </c>
      <c r="F82" s="656">
        <v>1809.0089999999996</v>
      </c>
      <c r="G82" s="656">
        <v>78.22</v>
      </c>
      <c r="H82" s="656">
        <v>9.6439999999999966</v>
      </c>
      <c r="I82" s="680"/>
    </row>
    <row r="83" spans="1:9" s="681" customFormat="1" ht="8.4499999999999993" customHeight="1">
      <c r="A83" s="677"/>
      <c r="B83" s="655" t="s">
        <v>83</v>
      </c>
      <c r="C83" s="656">
        <f t="shared" si="4"/>
        <v>2203.0549999999998</v>
      </c>
      <c r="D83" s="656">
        <v>186.19900000000001</v>
      </c>
      <c r="E83" s="656">
        <v>20.268000000000001</v>
      </c>
      <c r="F83" s="656">
        <v>1899.078</v>
      </c>
      <c r="G83" s="656">
        <v>80.644999999999996</v>
      </c>
      <c r="H83" s="656">
        <v>16.864999999999998</v>
      </c>
      <c r="I83" s="680"/>
    </row>
    <row r="84" spans="1:9" s="681" customFormat="1" ht="8.4499999999999993" customHeight="1">
      <c r="A84" s="677"/>
      <c r="B84" s="655" t="s">
        <v>84</v>
      </c>
      <c r="C84" s="656">
        <f t="shared" si="4"/>
        <v>2085.6790000000001</v>
      </c>
      <c r="D84" s="656">
        <v>111.489</v>
      </c>
      <c r="E84" s="656">
        <v>30.088999999999999</v>
      </c>
      <c r="F84" s="656">
        <v>1919.5609999999999</v>
      </c>
      <c r="G84" s="656">
        <v>12.888</v>
      </c>
      <c r="H84" s="656">
        <v>11.651999999999999</v>
      </c>
      <c r="I84" s="680"/>
    </row>
    <row r="85" spans="1:9" s="681" customFormat="1" ht="8.4499999999999993" customHeight="1">
      <c r="A85" s="677"/>
      <c r="B85" s="655" t="s">
        <v>94</v>
      </c>
      <c r="C85" s="656">
        <f t="shared" si="4"/>
        <v>2162.2860000000005</v>
      </c>
      <c r="D85" s="656">
        <v>93.305000000000007</v>
      </c>
      <c r="E85" s="656">
        <v>27.968</v>
      </c>
      <c r="F85" s="656">
        <v>2008.4580000000001</v>
      </c>
      <c r="G85" s="656">
        <v>26.042999999999999</v>
      </c>
      <c r="H85" s="656">
        <v>6.5120000000000005</v>
      </c>
      <c r="I85" s="680"/>
    </row>
    <row r="86" spans="1:9" s="681" customFormat="1" ht="6.95" customHeight="1">
      <c r="A86" s="677"/>
      <c r="B86" s="655"/>
      <c r="C86" s="656"/>
      <c r="D86" s="656"/>
      <c r="E86" s="656"/>
      <c r="F86" s="656"/>
      <c r="G86" s="656"/>
      <c r="H86" s="656"/>
      <c r="I86" s="680"/>
    </row>
    <row r="87" spans="1:9" s="681" customFormat="1" ht="8.4499999999999993" customHeight="1">
      <c r="A87" s="677"/>
      <c r="B87" s="655">
        <v>2000</v>
      </c>
      <c r="C87" s="656">
        <f t="shared" si="4"/>
        <v>2112.6549999999997</v>
      </c>
      <c r="D87" s="656">
        <v>139.274</v>
      </c>
      <c r="E87" s="656">
        <v>39.286000000000001</v>
      </c>
      <c r="F87" s="656">
        <v>1858.789</v>
      </c>
      <c r="G87" s="656">
        <v>60.286999999999999</v>
      </c>
      <c r="H87" s="656">
        <v>15.019</v>
      </c>
      <c r="I87" s="680"/>
    </row>
    <row r="88" spans="1:9" s="681" customFormat="1" ht="8.4499999999999993" customHeight="1">
      <c r="A88" s="677"/>
      <c r="B88" s="642">
        <v>2001</v>
      </c>
      <c r="C88" s="656">
        <f t="shared" si="4"/>
        <v>2011.7190000000001</v>
      </c>
      <c r="D88" s="656">
        <v>102.35599999999999</v>
      </c>
      <c r="E88" s="656">
        <v>34.768000000000001</v>
      </c>
      <c r="F88" s="656">
        <v>1755.4059999999999</v>
      </c>
      <c r="G88" s="656">
        <v>106.62</v>
      </c>
      <c r="H88" s="656">
        <v>12.569000000000001</v>
      </c>
      <c r="I88" s="680"/>
    </row>
    <row r="89" spans="1:9" s="681" customFormat="1" ht="8.4499999999999993" customHeight="1">
      <c r="A89" s="677"/>
      <c r="B89" s="642">
        <v>2002</v>
      </c>
      <c r="C89" s="656">
        <f t="shared" si="4"/>
        <v>2064.7069999999999</v>
      </c>
      <c r="D89" s="656">
        <v>92.308000000000007</v>
      </c>
      <c r="E89" s="656">
        <v>19.463000000000001</v>
      </c>
      <c r="F89" s="656">
        <v>1834.5250000000001</v>
      </c>
      <c r="G89" s="656">
        <v>114.748</v>
      </c>
      <c r="H89" s="656">
        <v>3.6630000000000003</v>
      </c>
      <c r="I89" s="680"/>
    </row>
    <row r="90" spans="1:9" s="681" customFormat="1" ht="8.4499999999999993" customHeight="1">
      <c r="A90" s="677"/>
      <c r="B90" s="642">
        <v>2003</v>
      </c>
      <c r="C90" s="656">
        <f t="shared" si="4"/>
        <v>2168.683</v>
      </c>
      <c r="D90" s="656">
        <v>134.19300000000001</v>
      </c>
      <c r="E90" s="656">
        <v>19.937000000000001</v>
      </c>
      <c r="F90" s="656">
        <v>1920.7159999999999</v>
      </c>
      <c r="G90" s="656">
        <v>80.224000000000004</v>
      </c>
      <c r="H90" s="656">
        <v>13.613</v>
      </c>
      <c r="I90" s="680"/>
    </row>
    <row r="91" spans="1:9" s="681" customFormat="1" ht="8.4499999999999993" customHeight="1">
      <c r="A91" s="677"/>
      <c r="B91" s="642">
        <v>2004</v>
      </c>
      <c r="C91" s="656">
        <f t="shared" si="4"/>
        <v>2179.4490000000001</v>
      </c>
      <c r="D91" s="656">
        <v>99.328000000000003</v>
      </c>
      <c r="E91" s="656">
        <v>29.053000000000001</v>
      </c>
      <c r="F91" s="656">
        <v>2022.09</v>
      </c>
      <c r="G91" s="656">
        <v>17.693000000000001</v>
      </c>
      <c r="H91" s="656">
        <v>11.285</v>
      </c>
      <c r="I91" s="680"/>
    </row>
    <row r="92" spans="1:9" s="681" customFormat="1" ht="6.95" customHeight="1">
      <c r="A92" s="677"/>
      <c r="B92" s="642"/>
      <c r="C92" s="656"/>
      <c r="D92" s="656"/>
      <c r="E92" s="656"/>
      <c r="F92" s="656"/>
      <c r="G92" s="656"/>
      <c r="H92" s="656"/>
      <c r="I92" s="680"/>
    </row>
    <row r="93" spans="1:9" s="681" customFormat="1" ht="8.4499999999999993" customHeight="1">
      <c r="A93" s="677"/>
      <c r="B93" s="642">
        <v>2005</v>
      </c>
      <c r="C93" s="656">
        <f>SUM(D93:H93)</f>
        <v>2231.5940000000001</v>
      </c>
      <c r="D93" s="656">
        <v>118.88500000000001</v>
      </c>
      <c r="E93" s="656">
        <v>34.146000000000001</v>
      </c>
      <c r="F93" s="656">
        <v>2041.9929999999999</v>
      </c>
      <c r="G93" s="656">
        <v>23.059000000000001</v>
      </c>
      <c r="H93" s="656">
        <v>13.510999999999999</v>
      </c>
      <c r="I93" s="680"/>
    </row>
    <row r="94" spans="1:9" s="681" customFormat="1" ht="8.4499999999999993" customHeight="1">
      <c r="A94" s="677"/>
      <c r="B94" s="642">
        <v>2006</v>
      </c>
      <c r="C94" s="656">
        <f t="shared" si="4"/>
        <v>2081.1029999999996</v>
      </c>
      <c r="D94" s="656">
        <v>110.17700000000001</v>
      </c>
      <c r="E94" s="656">
        <v>30.625</v>
      </c>
      <c r="F94" s="656">
        <v>1903.03</v>
      </c>
      <c r="G94" s="656">
        <v>26.852</v>
      </c>
      <c r="H94" s="656">
        <v>10.419</v>
      </c>
      <c r="I94" s="680"/>
    </row>
    <row r="95" spans="1:9" s="681" customFormat="1" ht="8.4499999999999993" customHeight="1">
      <c r="A95" s="677"/>
      <c r="B95" s="642" t="s">
        <v>129</v>
      </c>
      <c r="C95" s="656">
        <f t="shared" si="4"/>
        <v>1968.7138852969997</v>
      </c>
      <c r="D95" s="656">
        <v>99.334321630000005</v>
      </c>
      <c r="E95" s="656">
        <v>30.049996511</v>
      </c>
      <c r="F95" s="656">
        <v>1803.1833367069999</v>
      </c>
      <c r="G95" s="656">
        <v>28.552188005000001</v>
      </c>
      <c r="H95" s="656">
        <v>7.594042443999788</v>
      </c>
      <c r="I95" s="680"/>
    </row>
    <row r="96" spans="1:9" s="681" customFormat="1" ht="8.4499999999999993" customHeight="1">
      <c r="A96" s="677"/>
      <c r="B96" s="642" t="s">
        <v>130</v>
      </c>
      <c r="C96" s="656">
        <f>SUM(D96:H96)</f>
        <v>1904.0636630920001</v>
      </c>
      <c r="D96" s="656">
        <v>77.838925505000006</v>
      </c>
      <c r="E96" s="656">
        <v>20.293450273999998</v>
      </c>
      <c r="F96" s="656">
        <v>1743.0645399350001</v>
      </c>
      <c r="G96" s="656">
        <v>55.295944404000004</v>
      </c>
      <c r="H96" s="656">
        <v>7.570802973999875</v>
      </c>
      <c r="I96" s="680"/>
    </row>
    <row r="97" spans="1:10" s="681" customFormat="1" ht="8.4499999999999993" customHeight="1">
      <c r="A97" s="677"/>
      <c r="B97" s="642" t="s">
        <v>108</v>
      </c>
      <c r="C97" s="656">
        <f>SUM(D97:H97)</f>
        <v>2373.876673404</v>
      </c>
      <c r="D97" s="656">
        <v>100.08435179899999</v>
      </c>
      <c r="E97" s="656">
        <v>21.659945967999999</v>
      </c>
      <c r="F97" s="656">
        <v>2181.6951689510001</v>
      </c>
      <c r="G97" s="656">
        <v>63.009013664000001</v>
      </c>
      <c r="H97" s="656">
        <v>7.428193022000138</v>
      </c>
      <c r="I97" s="680"/>
    </row>
    <row r="98" spans="1:10" s="681" customFormat="1" ht="6.95" customHeight="1">
      <c r="A98" s="677"/>
      <c r="B98" s="642"/>
      <c r="C98" s="656"/>
      <c r="D98" s="656"/>
      <c r="E98" s="656"/>
      <c r="F98" s="656"/>
      <c r="G98" s="656"/>
      <c r="H98" s="656"/>
      <c r="I98" s="680"/>
    </row>
    <row r="99" spans="1:10" s="681" customFormat="1" ht="8.4499999999999993" customHeight="1">
      <c r="A99" s="677"/>
      <c r="B99" s="642" t="s">
        <v>150</v>
      </c>
      <c r="C99" s="656">
        <f t="shared" ref="C99" si="5">SUM(D99:H99)</f>
        <v>2201.5344031650002</v>
      </c>
      <c r="D99" s="656">
        <v>131.254111634</v>
      </c>
      <c r="E99" s="656">
        <v>27.117999337000001</v>
      </c>
      <c r="F99" s="656">
        <v>1926.069419871</v>
      </c>
      <c r="G99" s="656">
        <v>104.270265987</v>
      </c>
      <c r="H99" s="656">
        <v>12.822606335999909</v>
      </c>
      <c r="I99" s="680"/>
    </row>
    <row r="100" spans="1:10" s="681" customFormat="1" ht="8.4499999999999993" customHeight="1">
      <c r="A100" s="677"/>
      <c r="B100" s="642" t="s">
        <v>26</v>
      </c>
      <c r="C100" s="656">
        <f>SUM(D100:H100)</f>
        <v>2170.5371803390003</v>
      </c>
      <c r="D100" s="656">
        <v>258.11715623100002</v>
      </c>
      <c r="E100" s="656">
        <v>33.404724637999998</v>
      </c>
      <c r="F100" s="656">
        <v>1752.933164927</v>
      </c>
      <c r="G100" s="656">
        <v>108.755653009</v>
      </c>
      <c r="H100" s="656">
        <v>17.326481534000486</v>
      </c>
      <c r="I100" s="680"/>
    </row>
    <row r="101" spans="1:10" s="681" customFormat="1" ht="3" customHeight="1">
      <c r="A101" s="677"/>
      <c r="B101" s="664"/>
      <c r="C101" s="664"/>
      <c r="D101" s="664"/>
      <c r="E101" s="664"/>
      <c r="F101" s="664"/>
      <c r="G101" s="664"/>
      <c r="H101" s="664"/>
      <c r="I101" s="680"/>
    </row>
    <row r="102" spans="1:10" s="681" customFormat="1" ht="3" customHeight="1">
      <c r="A102" s="677"/>
      <c r="B102" s="643"/>
      <c r="C102" s="643"/>
      <c r="D102" s="643"/>
      <c r="E102" s="643"/>
      <c r="F102" s="643"/>
      <c r="G102" s="643"/>
      <c r="H102" s="643"/>
      <c r="I102" s="680"/>
    </row>
    <row r="103" spans="1:10" s="681" customFormat="1" ht="9" customHeight="1">
      <c r="A103" s="677"/>
      <c r="B103" s="162" t="s">
        <v>153</v>
      </c>
      <c r="C103" s="643"/>
      <c r="D103" s="643"/>
      <c r="E103" s="643"/>
      <c r="F103" s="643"/>
      <c r="G103" s="643"/>
      <c r="H103" s="643"/>
      <c r="I103" s="680"/>
    </row>
    <row r="104" spans="1:10" s="681" customFormat="1" ht="9" customHeight="1">
      <c r="A104" s="677"/>
      <c r="B104" s="631" t="s">
        <v>70</v>
      </c>
      <c r="C104" s="643"/>
      <c r="D104" s="643"/>
      <c r="E104" s="643"/>
      <c r="F104" s="643"/>
      <c r="G104" s="643"/>
      <c r="H104" s="643"/>
      <c r="I104" s="680"/>
    </row>
    <row r="105" spans="1:10" s="636" customFormat="1" ht="4.7" customHeight="1">
      <c r="A105" s="671"/>
      <c r="B105" s="689"/>
      <c r="C105" s="689"/>
      <c r="D105" s="689"/>
      <c r="E105" s="689"/>
      <c r="F105" s="689"/>
      <c r="G105" s="689"/>
      <c r="H105" s="689"/>
      <c r="I105" s="674"/>
    </row>
    <row r="106" spans="1:10" hidden="1">
      <c r="J106" s="117" t="s">
        <v>55</v>
      </c>
    </row>
  </sheetData>
  <sheetProtection sheet="1" objects="1" scenarios="1"/>
  <mergeCells count="15">
    <mergeCell ref="B42:B45"/>
    <mergeCell ref="C42:H42"/>
    <mergeCell ref="F44:F45"/>
    <mergeCell ref="G44:G45"/>
    <mergeCell ref="H44:H45"/>
    <mergeCell ref="B8:B11"/>
    <mergeCell ref="C8:H8"/>
    <mergeCell ref="F10:F11"/>
    <mergeCell ref="G10:G11"/>
    <mergeCell ref="H10:H11"/>
    <mergeCell ref="B76:B78"/>
    <mergeCell ref="C76:H76"/>
    <mergeCell ref="F77:F78"/>
    <mergeCell ref="G77:G78"/>
    <mergeCell ref="H77:H78"/>
  </mergeCells>
  <hyperlinks>
    <hyperlink ref="H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  <rowBreaks count="1" manualBreakCount="1">
    <brk id="68" max="8" man="1"/>
  </rowBreaks>
</worksheet>
</file>

<file path=xl/worksheets/sheet19.xml><?xml version="1.0" encoding="utf-8"?>
<worksheet xmlns="http://schemas.openxmlformats.org/spreadsheetml/2006/main" xmlns:r="http://schemas.openxmlformats.org/officeDocument/2006/relationships">
  <dimension ref="A1:R100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17" customWidth="1"/>
    <col min="2" max="2" width="7.42578125" style="117" customWidth="1"/>
    <col min="3" max="3" width="4.42578125" style="117" customWidth="1"/>
    <col min="4" max="7" width="9.42578125" style="117" customWidth="1"/>
    <col min="8" max="8" width="9" style="117" customWidth="1"/>
    <col min="9" max="10" width="0.85546875" style="117" customWidth="1"/>
    <col min="11" max="18" width="0" style="117" hidden="1"/>
    <col min="19" max="16384" width="11.42578125" style="117" hidden="1"/>
  </cols>
  <sheetData>
    <row r="1" spans="1:18" s="693" customFormat="1" ht="4.7" customHeight="1">
      <c r="A1" s="690"/>
      <c r="B1" s="691"/>
      <c r="C1" s="691"/>
      <c r="D1" s="691"/>
      <c r="E1" s="691"/>
      <c r="F1" s="691"/>
      <c r="G1" s="691"/>
      <c r="H1" s="691"/>
      <c r="I1" s="692"/>
    </row>
    <row r="2" spans="1:18" s="693" customFormat="1" ht="11.1" customHeight="1">
      <c r="A2" s="694"/>
      <c r="B2" s="695" t="s">
        <v>154</v>
      </c>
      <c r="C2" s="696"/>
      <c r="D2" s="696"/>
      <c r="E2" s="696"/>
      <c r="F2" s="696"/>
      <c r="G2" s="696"/>
      <c r="H2" s="138" t="s">
        <v>155</v>
      </c>
      <c r="I2" s="697"/>
      <c r="J2" s="698"/>
      <c r="K2" s="699"/>
      <c r="M2" s="699"/>
      <c r="N2" s="699"/>
      <c r="O2" s="699"/>
      <c r="P2" s="699"/>
      <c r="Q2" s="699"/>
      <c r="R2" s="700" t="s">
        <v>156</v>
      </c>
    </row>
    <row r="3" spans="1:18" s="693" customFormat="1" ht="11.1" customHeight="1">
      <c r="A3" s="694"/>
      <c r="B3" s="695" t="s">
        <v>157</v>
      </c>
      <c r="C3" s="696"/>
      <c r="D3" s="696"/>
      <c r="E3" s="696"/>
      <c r="F3" s="696"/>
      <c r="G3" s="696"/>
      <c r="H3" s="151" t="s">
        <v>2</v>
      </c>
      <c r="I3" s="194"/>
      <c r="J3" s="195"/>
      <c r="K3" s="699"/>
      <c r="M3" s="699"/>
      <c r="N3" s="699"/>
      <c r="O3" s="699"/>
      <c r="P3" s="699"/>
      <c r="Q3" s="699"/>
      <c r="R3" s="700"/>
    </row>
    <row r="4" spans="1:18" s="693" customFormat="1" ht="11.1" customHeight="1">
      <c r="A4" s="694"/>
      <c r="B4" s="695" t="s">
        <v>144</v>
      </c>
      <c r="C4" s="696"/>
      <c r="D4" s="696"/>
      <c r="E4" s="696"/>
      <c r="F4" s="696"/>
      <c r="G4" s="696"/>
      <c r="H4" s="701"/>
      <c r="I4" s="702"/>
      <c r="J4" s="117"/>
      <c r="K4" s="699"/>
      <c r="O4" s="699"/>
      <c r="P4" s="699"/>
      <c r="Q4" s="699"/>
      <c r="R4" s="699"/>
    </row>
    <row r="5" spans="1:18" s="693" customFormat="1" ht="11.1" customHeight="1">
      <c r="A5" s="694"/>
      <c r="B5" s="703" t="s">
        <v>106</v>
      </c>
      <c r="C5" s="696"/>
      <c r="D5" s="696"/>
      <c r="E5" s="696"/>
      <c r="F5" s="696"/>
      <c r="G5" s="696"/>
      <c r="H5" s="704"/>
      <c r="I5" s="705"/>
      <c r="J5" s="706"/>
      <c r="K5" s="699"/>
      <c r="O5" s="699"/>
      <c r="P5" s="699"/>
      <c r="Q5" s="699"/>
      <c r="R5" s="699"/>
    </row>
    <row r="6" spans="1:18" s="693" customFormat="1" ht="3" customHeight="1">
      <c r="A6" s="694"/>
      <c r="B6" s="707"/>
      <c r="C6" s="707"/>
      <c r="D6" s="708"/>
      <c r="E6" s="707"/>
      <c r="F6" s="707"/>
      <c r="G6" s="707"/>
      <c r="H6" s="707"/>
      <c r="I6" s="709"/>
      <c r="J6" s="710"/>
      <c r="O6" s="711"/>
      <c r="P6" s="711"/>
      <c r="Q6" s="711"/>
      <c r="R6" s="711"/>
    </row>
    <row r="7" spans="1:18" s="693" customFormat="1" ht="3" customHeight="1">
      <c r="A7" s="694"/>
      <c r="B7" s="712"/>
      <c r="C7" s="712"/>
      <c r="D7" s="712"/>
      <c r="E7" s="712"/>
      <c r="F7" s="712"/>
      <c r="G7" s="712"/>
      <c r="H7" s="712"/>
      <c r="I7" s="713"/>
      <c r="J7" s="714"/>
    </row>
    <row r="8" spans="1:18" s="693" customFormat="1" ht="8.4499999999999993" customHeight="1">
      <c r="A8" s="694"/>
      <c r="B8" s="715" t="s">
        <v>33</v>
      </c>
      <c r="C8" s="716" t="s">
        <v>34</v>
      </c>
      <c r="D8" s="716"/>
      <c r="E8" s="716"/>
      <c r="F8" s="716"/>
      <c r="G8" s="716"/>
      <c r="H8" s="716"/>
      <c r="I8" s="705"/>
      <c r="J8" s="717"/>
    </row>
    <row r="9" spans="1:18" s="693" customFormat="1" ht="8.4499999999999993" customHeight="1">
      <c r="A9" s="694"/>
      <c r="B9" s="715"/>
      <c r="C9" s="718" t="s">
        <v>34</v>
      </c>
      <c r="D9" s="718" t="s">
        <v>145</v>
      </c>
      <c r="E9" s="718" t="s">
        <v>146</v>
      </c>
      <c r="F9" s="685" t="s">
        <v>147</v>
      </c>
      <c r="G9" s="685" t="s">
        <v>148</v>
      </c>
      <c r="H9" s="719" t="s">
        <v>149</v>
      </c>
      <c r="I9" s="720"/>
      <c r="J9" s="721"/>
    </row>
    <row r="10" spans="1:18" s="693" customFormat="1" ht="8.4499999999999993" customHeight="1">
      <c r="A10" s="694"/>
      <c r="B10" s="715"/>
      <c r="C10" s="722"/>
      <c r="D10" s="722"/>
      <c r="E10" s="722"/>
      <c r="F10" s="687"/>
      <c r="G10" s="687"/>
      <c r="H10" s="723"/>
      <c r="I10" s="720"/>
      <c r="J10" s="721"/>
    </row>
    <row r="11" spans="1:18" s="693" customFormat="1" ht="3" customHeight="1">
      <c r="A11" s="694"/>
      <c r="B11" s="724"/>
      <c r="C11" s="724"/>
      <c r="D11" s="724"/>
      <c r="E11" s="724"/>
      <c r="F11" s="724"/>
      <c r="G11" s="724"/>
      <c r="H11" s="724"/>
      <c r="I11" s="709"/>
      <c r="J11" s="707"/>
    </row>
    <row r="12" spans="1:18" s="693" customFormat="1" ht="3" customHeight="1">
      <c r="A12" s="694"/>
      <c r="B12" s="707"/>
      <c r="C12" s="707"/>
      <c r="D12" s="707"/>
      <c r="E12" s="707"/>
      <c r="F12" s="707"/>
      <c r="G12" s="707"/>
      <c r="H12" s="707"/>
      <c r="I12" s="709"/>
      <c r="J12" s="710"/>
    </row>
    <row r="13" spans="1:18" s="693" customFormat="1" ht="8.4499999999999993" customHeight="1">
      <c r="A13" s="694"/>
      <c r="B13" s="707">
        <v>1995</v>
      </c>
      <c r="C13" s="725">
        <f>SUM(D13:H13)</f>
        <v>4764.7039999999997</v>
      </c>
      <c r="D13" s="725">
        <f t="shared" ref="D13:H17" si="0">SUM(D46,D76)</f>
        <v>2758.076</v>
      </c>
      <c r="E13" s="725">
        <f t="shared" si="0"/>
        <v>458.30799999999999</v>
      </c>
      <c r="F13" s="725">
        <f t="shared" si="0"/>
        <v>1341.2180000000001</v>
      </c>
      <c r="G13" s="725">
        <f t="shared" si="0"/>
        <v>99.388000000000005</v>
      </c>
      <c r="H13" s="725">
        <f t="shared" si="0"/>
        <v>107.71400000000001</v>
      </c>
      <c r="I13" s="726"/>
      <c r="J13" s="727"/>
    </row>
    <row r="14" spans="1:18" s="693" customFormat="1" ht="8.4499999999999993" customHeight="1">
      <c r="A14" s="694"/>
      <c r="B14" s="707">
        <v>1996</v>
      </c>
      <c r="C14" s="725">
        <f>SUM(D14:H14)</f>
        <v>4648.4018534502711</v>
      </c>
      <c r="D14" s="725">
        <f t="shared" si="0"/>
        <v>3182.0732799999996</v>
      </c>
      <c r="E14" s="725">
        <f t="shared" si="0"/>
        <v>494.82411599999995</v>
      </c>
      <c r="F14" s="725">
        <f t="shared" si="0"/>
        <v>788.57552799999996</v>
      </c>
      <c r="G14" s="725">
        <f t="shared" si="0"/>
        <v>83.958327000000011</v>
      </c>
      <c r="H14" s="725">
        <f t="shared" si="0"/>
        <v>98.970602450270889</v>
      </c>
      <c r="I14" s="726"/>
      <c r="J14" s="727"/>
    </row>
    <row r="15" spans="1:18" s="693" customFormat="1" ht="8.4499999999999993" customHeight="1">
      <c r="A15" s="694"/>
      <c r="B15" s="707">
        <v>1997</v>
      </c>
      <c r="C15" s="725">
        <f>SUM(D15:H15)</f>
        <v>5302.6009999999997</v>
      </c>
      <c r="D15" s="725">
        <f t="shared" si="0"/>
        <v>3784.4169999999999</v>
      </c>
      <c r="E15" s="725">
        <f t="shared" si="0"/>
        <v>475.63</v>
      </c>
      <c r="F15" s="725">
        <f t="shared" si="0"/>
        <v>832.55500000000006</v>
      </c>
      <c r="G15" s="725">
        <f t="shared" si="0"/>
        <v>114.41499999999999</v>
      </c>
      <c r="H15" s="725">
        <f t="shared" si="0"/>
        <v>95.584000000000003</v>
      </c>
      <c r="I15" s="726"/>
      <c r="J15" s="727"/>
      <c r="O15" s="711"/>
      <c r="P15" s="711"/>
      <c r="Q15" s="711"/>
      <c r="R15" s="711"/>
    </row>
    <row r="16" spans="1:18" s="693" customFormat="1" ht="8.4499999999999993" customHeight="1">
      <c r="A16" s="694"/>
      <c r="B16" s="728" t="s">
        <v>84</v>
      </c>
      <c r="C16" s="725">
        <f>SUM(D16:H16)</f>
        <v>5134.5040000000008</v>
      </c>
      <c r="D16" s="725">
        <f t="shared" si="0"/>
        <v>4028.1660000000002</v>
      </c>
      <c r="E16" s="725">
        <f t="shared" si="0"/>
        <v>288.8</v>
      </c>
      <c r="F16" s="725">
        <f t="shared" si="0"/>
        <v>646.1</v>
      </c>
      <c r="G16" s="725">
        <f t="shared" si="0"/>
        <v>85.975000000000009</v>
      </c>
      <c r="H16" s="725">
        <f t="shared" si="0"/>
        <v>85.462999999999994</v>
      </c>
      <c r="I16" s="729"/>
      <c r="J16" s="730"/>
      <c r="O16" s="711"/>
      <c r="P16" s="711"/>
      <c r="Q16" s="711"/>
      <c r="R16" s="711"/>
    </row>
    <row r="17" spans="1:18" s="693" customFormat="1" ht="8.4499999999999993" customHeight="1">
      <c r="A17" s="694"/>
      <c r="B17" s="728" t="s">
        <v>94</v>
      </c>
      <c r="C17" s="725">
        <f>SUM(D17:H17)-0.2</f>
        <v>5061.5490000000009</v>
      </c>
      <c r="D17" s="725">
        <f t="shared" si="0"/>
        <v>3949.7000000000003</v>
      </c>
      <c r="E17" s="725">
        <f t="shared" si="0"/>
        <v>270.95</v>
      </c>
      <c r="F17" s="725">
        <f t="shared" si="0"/>
        <v>652.95500000000004</v>
      </c>
      <c r="G17" s="725">
        <f t="shared" si="0"/>
        <v>119.286</v>
      </c>
      <c r="H17" s="725">
        <f t="shared" si="0"/>
        <v>68.858000000000004</v>
      </c>
      <c r="I17" s="729"/>
      <c r="J17" s="730"/>
      <c r="O17" s="711"/>
      <c r="P17" s="711"/>
      <c r="Q17" s="711"/>
      <c r="R17" s="711"/>
    </row>
    <row r="18" spans="1:18" s="693" customFormat="1" ht="6.95" customHeight="1">
      <c r="A18" s="694"/>
      <c r="B18" s="728"/>
      <c r="C18" s="725"/>
      <c r="D18" s="725"/>
      <c r="E18" s="725"/>
      <c r="F18" s="725"/>
      <c r="G18" s="725"/>
      <c r="H18" s="725"/>
      <c r="I18" s="729"/>
      <c r="J18" s="730"/>
      <c r="O18" s="711"/>
      <c r="P18" s="711"/>
      <c r="Q18" s="711"/>
      <c r="R18" s="711"/>
    </row>
    <row r="19" spans="1:18" s="693" customFormat="1" ht="8.4499999999999993" customHeight="1">
      <c r="A19" s="694"/>
      <c r="B19" s="728" t="s">
        <v>158</v>
      </c>
      <c r="C19" s="725">
        <f>SUM(D19:H19)</f>
        <v>5816.5259999999998</v>
      </c>
      <c r="D19" s="725">
        <f t="shared" ref="D19:H23" si="1">SUM(D52,D82)</f>
        <v>4481.7049999999999</v>
      </c>
      <c r="E19" s="725">
        <f t="shared" si="1"/>
        <v>347.00299999999999</v>
      </c>
      <c r="F19" s="725">
        <f t="shared" si="1"/>
        <v>780.74400000000003</v>
      </c>
      <c r="G19" s="725">
        <f t="shared" si="1"/>
        <v>137.917</v>
      </c>
      <c r="H19" s="725">
        <f t="shared" si="1"/>
        <v>69.156999999999996</v>
      </c>
      <c r="I19" s="729"/>
      <c r="J19" s="730"/>
      <c r="O19" s="711"/>
      <c r="P19" s="711"/>
      <c r="Q19" s="711"/>
      <c r="R19" s="711"/>
    </row>
    <row r="20" spans="1:18" s="693" customFormat="1" ht="8.4499999999999993" customHeight="1">
      <c r="A20" s="694"/>
      <c r="B20" s="728" t="s">
        <v>159</v>
      </c>
      <c r="C20" s="725">
        <f>SUM(D20:H20)</f>
        <v>5941.3830000000007</v>
      </c>
      <c r="D20" s="725">
        <f t="shared" si="1"/>
        <v>4191.8880000000008</v>
      </c>
      <c r="E20" s="725">
        <f t="shared" si="1"/>
        <v>409.95100000000002</v>
      </c>
      <c r="F20" s="725">
        <f t="shared" si="1"/>
        <v>1093.2740000000001</v>
      </c>
      <c r="G20" s="725">
        <f t="shared" si="1"/>
        <v>174.61500000000001</v>
      </c>
      <c r="H20" s="725">
        <f t="shared" si="1"/>
        <v>71.655000000000001</v>
      </c>
      <c r="I20" s="729"/>
      <c r="J20" s="730"/>
      <c r="O20" s="711"/>
      <c r="P20" s="711"/>
      <c r="Q20" s="711"/>
      <c r="R20" s="711"/>
    </row>
    <row r="21" spans="1:18" s="693" customFormat="1" ht="8.4499999999999993" customHeight="1">
      <c r="A21" s="694"/>
      <c r="B21" s="728" t="s">
        <v>160</v>
      </c>
      <c r="C21" s="725">
        <f>SUM(D21:H21)</f>
        <v>6083.7380000000003</v>
      </c>
      <c r="D21" s="725">
        <f t="shared" si="1"/>
        <v>4172.5429999999997</v>
      </c>
      <c r="E21" s="725">
        <f t="shared" si="1"/>
        <v>446.32300000000004</v>
      </c>
      <c r="F21" s="725">
        <f t="shared" si="1"/>
        <v>1246.0349999999999</v>
      </c>
      <c r="G21" s="725">
        <f t="shared" si="1"/>
        <v>153.47399999999999</v>
      </c>
      <c r="H21" s="725">
        <f t="shared" si="1"/>
        <v>65.363</v>
      </c>
      <c r="I21" s="729"/>
      <c r="J21" s="730"/>
      <c r="O21" s="711"/>
      <c r="P21" s="711"/>
      <c r="Q21" s="711"/>
      <c r="R21" s="711"/>
    </row>
    <row r="22" spans="1:18" s="693" customFormat="1" ht="8.4499999999999993" customHeight="1">
      <c r="A22" s="694"/>
      <c r="B22" s="707">
        <v>2003</v>
      </c>
      <c r="C22" s="725">
        <f>SUM(D22:H22)</f>
        <v>6680.1319999999996</v>
      </c>
      <c r="D22" s="725">
        <f t="shared" si="1"/>
        <v>4628.4619999999995</v>
      </c>
      <c r="E22" s="725">
        <f t="shared" si="1"/>
        <v>396.29500000000002</v>
      </c>
      <c r="F22" s="725">
        <f t="shared" si="1"/>
        <v>1370.1280000000002</v>
      </c>
      <c r="G22" s="725">
        <f t="shared" si="1"/>
        <v>157.351</v>
      </c>
      <c r="H22" s="725">
        <f t="shared" si="1"/>
        <v>127.896</v>
      </c>
      <c r="I22" s="729"/>
      <c r="J22" s="730"/>
      <c r="O22" s="711"/>
      <c r="P22" s="711"/>
      <c r="Q22" s="711"/>
      <c r="R22" s="711"/>
    </row>
    <row r="23" spans="1:18" s="693" customFormat="1" ht="8.4499999999999993" customHeight="1">
      <c r="A23" s="694"/>
      <c r="B23" s="707">
        <v>2004</v>
      </c>
      <c r="C23" s="725">
        <f>SUM(D23:H23)</f>
        <v>7783.4580000000005</v>
      </c>
      <c r="D23" s="725">
        <f t="shared" si="1"/>
        <v>5569.4780000000001</v>
      </c>
      <c r="E23" s="725">
        <f t="shared" si="1"/>
        <v>471.41400000000004</v>
      </c>
      <c r="F23" s="725">
        <f t="shared" si="1"/>
        <v>1436.2239999999999</v>
      </c>
      <c r="G23" s="725">
        <f t="shared" si="1"/>
        <v>186.529</v>
      </c>
      <c r="H23" s="725">
        <f t="shared" si="1"/>
        <v>119.81299999999999</v>
      </c>
      <c r="I23" s="729"/>
      <c r="J23" s="730"/>
      <c r="O23" s="711"/>
      <c r="P23" s="711"/>
      <c r="Q23" s="711"/>
      <c r="R23" s="711"/>
    </row>
    <row r="24" spans="1:18" s="693" customFormat="1" ht="6.95" customHeight="1">
      <c r="A24" s="694"/>
      <c r="B24" s="707"/>
      <c r="C24" s="725"/>
      <c r="D24" s="725"/>
      <c r="E24" s="725"/>
      <c r="F24" s="725"/>
      <c r="G24" s="725"/>
      <c r="H24" s="725"/>
      <c r="I24" s="729"/>
      <c r="J24" s="730"/>
      <c r="O24" s="711"/>
      <c r="P24" s="711"/>
      <c r="Q24" s="711"/>
      <c r="R24" s="711"/>
    </row>
    <row r="25" spans="1:18" s="693" customFormat="1" ht="8.4499999999999993" customHeight="1">
      <c r="A25" s="694"/>
      <c r="B25" s="707">
        <v>2005</v>
      </c>
      <c r="C25" s="725">
        <f>SUM(D25:H25)</f>
        <v>8502.4</v>
      </c>
      <c r="D25" s="725">
        <f t="shared" ref="D25:H29" si="2">SUM(D58,D88)</f>
        <v>5963.6189999999997</v>
      </c>
      <c r="E25" s="725">
        <f t="shared" si="2"/>
        <v>679.62300000000005</v>
      </c>
      <c r="F25" s="725">
        <f t="shared" si="2"/>
        <v>1468.962</v>
      </c>
      <c r="G25" s="725">
        <f t="shared" si="2"/>
        <v>242.4</v>
      </c>
      <c r="H25" s="725">
        <f t="shared" si="2"/>
        <v>147.79600000000002</v>
      </c>
      <c r="I25" s="729"/>
      <c r="J25" s="730"/>
      <c r="O25" s="711"/>
      <c r="P25" s="711"/>
      <c r="Q25" s="711"/>
      <c r="R25" s="711"/>
    </row>
    <row r="26" spans="1:18" s="693" customFormat="1" ht="8.4499999999999993" customHeight="1">
      <c r="A26" s="694"/>
      <c r="B26" s="707">
        <v>2006</v>
      </c>
      <c r="C26" s="725">
        <f>SUM(D26:H26)</f>
        <v>8954.6209999999992</v>
      </c>
      <c r="D26" s="725">
        <f t="shared" si="2"/>
        <v>6261.4780000000001</v>
      </c>
      <c r="E26" s="725">
        <f t="shared" si="2"/>
        <v>687.72799999999995</v>
      </c>
      <c r="F26" s="725">
        <f t="shared" si="2"/>
        <v>1502.4369999999999</v>
      </c>
      <c r="G26" s="725">
        <f t="shared" si="2"/>
        <v>331.791</v>
      </c>
      <c r="H26" s="725">
        <f t="shared" si="2"/>
        <v>171.18700000000001</v>
      </c>
      <c r="I26" s="729"/>
      <c r="J26" s="730"/>
      <c r="O26" s="711"/>
      <c r="P26" s="711"/>
      <c r="Q26" s="711"/>
      <c r="R26" s="711"/>
    </row>
    <row r="27" spans="1:18" s="693" customFormat="1" ht="8.4499999999999993" customHeight="1">
      <c r="A27" s="694"/>
      <c r="B27" s="707" t="s">
        <v>129</v>
      </c>
      <c r="C27" s="725">
        <f>SUM(D27:H27)</f>
        <v>9737.1539609033734</v>
      </c>
      <c r="D27" s="725">
        <f t="shared" si="2"/>
        <v>7180.8079765749853</v>
      </c>
      <c r="E27" s="725">
        <f t="shared" si="2"/>
        <v>719.21111086870098</v>
      </c>
      <c r="F27" s="725">
        <f t="shared" si="2"/>
        <v>1303.453139167535</v>
      </c>
      <c r="G27" s="725">
        <f t="shared" si="2"/>
        <v>362.89659115671208</v>
      </c>
      <c r="H27" s="725">
        <f t="shared" si="2"/>
        <v>170.7851431354396</v>
      </c>
      <c r="I27" s="729"/>
      <c r="J27" s="730"/>
      <c r="O27" s="711"/>
      <c r="P27" s="711"/>
      <c r="Q27" s="711"/>
      <c r="R27" s="711"/>
    </row>
    <row r="28" spans="1:18" s="693" customFormat="1" ht="8.4499999999999993" customHeight="1">
      <c r="A28" s="694"/>
      <c r="B28" s="707" t="s">
        <v>130</v>
      </c>
      <c r="C28" s="725">
        <f>SUM(D28:H28)</f>
        <v>10152.403162224628</v>
      </c>
      <c r="D28" s="725">
        <f t="shared" si="2"/>
        <v>7258.2433956920413</v>
      </c>
      <c r="E28" s="725">
        <f t="shared" si="2"/>
        <v>713.71137797559697</v>
      </c>
      <c r="F28" s="725">
        <f t="shared" si="2"/>
        <v>1412.2825415969769</v>
      </c>
      <c r="G28" s="725">
        <f t="shared" si="2"/>
        <v>501.85026200170404</v>
      </c>
      <c r="H28" s="725">
        <f t="shared" si="2"/>
        <v>266.31558495830745</v>
      </c>
      <c r="I28" s="729"/>
      <c r="J28" s="730"/>
      <c r="O28" s="711"/>
      <c r="P28" s="711"/>
      <c r="Q28" s="711"/>
      <c r="R28" s="711"/>
    </row>
    <row r="29" spans="1:18" s="693" customFormat="1" ht="8.4499999999999993" customHeight="1">
      <c r="A29" s="694"/>
      <c r="B29" s="707" t="s">
        <v>108</v>
      </c>
      <c r="C29" s="725">
        <f>SUM(D29:H29)</f>
        <v>8827.0069211513801</v>
      </c>
      <c r="D29" s="725">
        <f t="shared" si="2"/>
        <v>6141.782243174378</v>
      </c>
      <c r="E29" s="725">
        <f t="shared" si="2"/>
        <v>588.9673339066029</v>
      </c>
      <c r="F29" s="725">
        <f t="shared" si="2"/>
        <v>1385.105965158682</v>
      </c>
      <c r="G29" s="725">
        <f t="shared" si="2"/>
        <v>461.853892819988</v>
      </c>
      <c r="H29" s="725">
        <f t="shared" si="2"/>
        <v>249.29748609172924</v>
      </c>
      <c r="I29" s="729"/>
      <c r="J29" s="730"/>
      <c r="O29" s="711"/>
      <c r="P29" s="711"/>
      <c r="Q29" s="711"/>
      <c r="R29" s="711"/>
    </row>
    <row r="30" spans="1:18" s="693" customFormat="1" ht="6.95" customHeight="1">
      <c r="A30" s="694"/>
      <c r="B30" s="707"/>
      <c r="C30" s="725"/>
      <c r="D30" s="725"/>
      <c r="E30" s="725"/>
      <c r="F30" s="725"/>
      <c r="G30" s="725"/>
      <c r="H30" s="725"/>
      <c r="I30" s="729"/>
      <c r="J30" s="730"/>
      <c r="O30" s="711"/>
      <c r="P30" s="711"/>
      <c r="Q30" s="711"/>
      <c r="R30" s="711"/>
    </row>
    <row r="31" spans="1:18" s="693" customFormat="1" ht="8.4499999999999993" customHeight="1">
      <c r="A31" s="694"/>
      <c r="B31" s="707">
        <v>2010</v>
      </c>
      <c r="C31" s="725">
        <f>SUM(D31:H31)</f>
        <v>9442.8149431104048</v>
      </c>
      <c r="D31" s="725">
        <f t="shared" ref="D31:H32" si="3">SUM(D64,D94)</f>
        <v>6751.8470976058743</v>
      </c>
      <c r="E31" s="725">
        <f t="shared" si="3"/>
        <v>724.27235645752603</v>
      </c>
      <c r="F31" s="725">
        <f t="shared" si="3"/>
        <v>1374.564229088508</v>
      </c>
      <c r="G31" s="725">
        <f t="shared" si="3"/>
        <v>385.58745664829297</v>
      </c>
      <c r="H31" s="725">
        <f t="shared" si="3"/>
        <v>206.54380331020428</v>
      </c>
      <c r="I31" s="729"/>
      <c r="J31" s="730"/>
      <c r="O31" s="711"/>
      <c r="P31" s="711"/>
      <c r="Q31" s="711"/>
      <c r="R31" s="711"/>
    </row>
    <row r="32" spans="1:18" s="693" customFormat="1" ht="8.4499999999999993" customHeight="1">
      <c r="A32" s="694"/>
      <c r="B32" s="707" t="s">
        <v>26</v>
      </c>
      <c r="C32" s="725">
        <f>SUM(D32:H32)</f>
        <v>9448.4711572300912</v>
      </c>
      <c r="D32" s="725">
        <f t="shared" si="3"/>
        <v>6266.1995717456675</v>
      </c>
      <c r="E32" s="725">
        <f t="shared" si="3"/>
        <v>845.76631976335602</v>
      </c>
      <c r="F32" s="725">
        <f t="shared" si="3"/>
        <v>1557.778762934603</v>
      </c>
      <c r="G32" s="725">
        <f t="shared" si="3"/>
        <v>357.483346605348</v>
      </c>
      <c r="H32" s="725">
        <f t="shared" si="3"/>
        <v>421.24315618111569</v>
      </c>
      <c r="I32" s="729"/>
      <c r="J32" s="730"/>
      <c r="O32" s="711"/>
      <c r="P32" s="711"/>
      <c r="Q32" s="711"/>
      <c r="R32" s="711"/>
    </row>
    <row r="33" spans="1:18" s="693" customFormat="1" ht="4.7" customHeight="1">
      <c r="A33" s="731"/>
      <c r="B33" s="732"/>
      <c r="C33" s="732"/>
      <c r="D33" s="732"/>
      <c r="E33" s="732"/>
      <c r="F33" s="732"/>
      <c r="G33" s="732"/>
      <c r="H33" s="732"/>
      <c r="I33" s="733"/>
      <c r="J33" s="730"/>
      <c r="O33" s="711"/>
      <c r="P33" s="711"/>
      <c r="Q33" s="711"/>
      <c r="R33" s="711"/>
    </row>
    <row r="34" spans="1:18" s="693" customFormat="1" ht="4.7" customHeight="1">
      <c r="A34" s="690"/>
      <c r="B34" s="734"/>
      <c r="C34" s="734"/>
      <c r="D34" s="734"/>
      <c r="E34" s="734"/>
      <c r="F34" s="734"/>
      <c r="G34" s="734"/>
      <c r="H34" s="734"/>
      <c r="I34" s="735"/>
      <c r="J34" s="730"/>
      <c r="O34" s="711"/>
      <c r="P34" s="711"/>
      <c r="Q34" s="711"/>
      <c r="R34" s="711"/>
    </row>
    <row r="35" spans="1:18" s="693" customFormat="1" ht="11.1" customHeight="1">
      <c r="A35" s="694"/>
      <c r="B35" s="695" t="s">
        <v>154</v>
      </c>
      <c r="C35" s="708"/>
      <c r="D35" s="708"/>
      <c r="E35" s="708"/>
      <c r="F35" s="708"/>
      <c r="G35" s="708"/>
      <c r="H35" s="736" t="s">
        <v>155</v>
      </c>
      <c r="I35" s="729"/>
      <c r="J35" s="730"/>
      <c r="O35" s="711"/>
      <c r="P35" s="711"/>
      <c r="Q35" s="711"/>
      <c r="R35" s="711"/>
    </row>
    <row r="36" spans="1:18" s="693" customFormat="1" ht="11.1" customHeight="1">
      <c r="A36" s="694"/>
      <c r="B36" s="695" t="s">
        <v>157</v>
      </c>
      <c r="C36" s="708"/>
      <c r="D36" s="708"/>
      <c r="E36" s="708"/>
      <c r="F36" s="708"/>
      <c r="G36" s="708"/>
      <c r="H36" s="151" t="s">
        <v>44</v>
      </c>
      <c r="I36" s="702"/>
      <c r="J36" s="117"/>
      <c r="K36" s="737"/>
      <c r="O36" s="711"/>
      <c r="P36" s="711"/>
      <c r="Q36" s="711"/>
      <c r="R36" s="711"/>
    </row>
    <row r="37" spans="1:18" s="693" customFormat="1" ht="11.1" customHeight="1">
      <c r="A37" s="694"/>
      <c r="B37" s="695" t="s">
        <v>144</v>
      </c>
      <c r="C37" s="708"/>
      <c r="D37" s="708"/>
      <c r="E37" s="708"/>
      <c r="F37" s="708"/>
      <c r="G37" s="708"/>
      <c r="H37" s="738"/>
      <c r="I37" s="697"/>
      <c r="J37" s="698"/>
      <c r="K37" s="737"/>
      <c r="O37" s="711"/>
      <c r="P37" s="711"/>
      <c r="Q37" s="711"/>
      <c r="R37" s="711"/>
    </row>
    <row r="38" spans="1:18" s="693" customFormat="1" ht="11.1" customHeight="1">
      <c r="A38" s="694"/>
      <c r="B38" s="703" t="s">
        <v>106</v>
      </c>
      <c r="C38" s="708"/>
      <c r="D38" s="708"/>
      <c r="E38" s="708"/>
      <c r="F38" s="708"/>
      <c r="G38" s="708"/>
      <c r="H38" s="738"/>
      <c r="I38" s="194"/>
      <c r="J38" s="195"/>
      <c r="K38" s="739"/>
      <c r="O38" s="711"/>
      <c r="P38" s="711"/>
      <c r="Q38" s="711"/>
      <c r="R38" s="711"/>
    </row>
    <row r="39" spans="1:18" s="693" customFormat="1" ht="3" customHeight="1">
      <c r="A39" s="694"/>
      <c r="B39" s="708"/>
      <c r="C39" s="708"/>
      <c r="D39" s="708"/>
      <c r="E39" s="708"/>
      <c r="F39" s="708"/>
      <c r="G39" s="708"/>
      <c r="H39" s="708"/>
      <c r="I39" s="729"/>
      <c r="J39" s="730"/>
      <c r="O39" s="711"/>
      <c r="P39" s="711"/>
      <c r="Q39" s="711"/>
      <c r="R39" s="711"/>
    </row>
    <row r="40" spans="1:18" s="693" customFormat="1" ht="3" customHeight="1">
      <c r="A40" s="694"/>
      <c r="B40" s="712"/>
      <c r="C40" s="734"/>
      <c r="D40" s="734"/>
      <c r="E40" s="734"/>
      <c r="F40" s="734"/>
      <c r="G40" s="734"/>
      <c r="H40" s="734"/>
      <c r="I40" s="729"/>
      <c r="J40" s="708"/>
      <c r="K40" s="711"/>
      <c r="L40" s="711"/>
      <c r="M40" s="711"/>
      <c r="N40" s="711"/>
      <c r="O40" s="711"/>
      <c r="P40" s="711"/>
      <c r="Q40" s="711"/>
      <c r="R40" s="711"/>
    </row>
    <row r="41" spans="1:18" s="693" customFormat="1" ht="8.4499999999999993" customHeight="1">
      <c r="A41" s="694"/>
      <c r="B41" s="715" t="s">
        <v>33</v>
      </c>
      <c r="C41" s="740" t="s">
        <v>151</v>
      </c>
      <c r="D41" s="740"/>
      <c r="E41" s="740"/>
      <c r="F41" s="740"/>
      <c r="G41" s="740"/>
      <c r="H41" s="740"/>
      <c r="I41" s="705"/>
      <c r="J41" s="741"/>
      <c r="K41" s="711"/>
      <c r="L41" s="711"/>
      <c r="M41" s="711"/>
      <c r="N41" s="711"/>
      <c r="O41" s="711"/>
      <c r="P41" s="711"/>
      <c r="Q41" s="711"/>
      <c r="R41" s="711"/>
    </row>
    <row r="42" spans="1:18" s="693" customFormat="1" ht="8.4499999999999993" customHeight="1">
      <c r="A42" s="694"/>
      <c r="B42" s="715"/>
      <c r="C42" s="742" t="s">
        <v>34</v>
      </c>
      <c r="D42" s="742" t="s">
        <v>145</v>
      </c>
      <c r="E42" s="742" t="s">
        <v>146</v>
      </c>
      <c r="F42" s="685" t="s">
        <v>147</v>
      </c>
      <c r="G42" s="685" t="s">
        <v>148</v>
      </c>
      <c r="H42" s="743" t="s">
        <v>149</v>
      </c>
      <c r="I42" s="744"/>
      <c r="J42" s="745"/>
      <c r="K42" s="711"/>
      <c r="L42" s="711"/>
      <c r="M42" s="711"/>
      <c r="N42" s="711"/>
      <c r="O42" s="711"/>
      <c r="P42" s="711"/>
      <c r="Q42" s="711"/>
      <c r="R42" s="711"/>
    </row>
    <row r="43" spans="1:18" s="693" customFormat="1" ht="8.4499999999999993" customHeight="1">
      <c r="A43" s="694"/>
      <c r="B43" s="715"/>
      <c r="C43" s="746"/>
      <c r="D43" s="746"/>
      <c r="E43" s="746"/>
      <c r="F43" s="687"/>
      <c r="G43" s="687"/>
      <c r="H43" s="747"/>
      <c r="I43" s="744"/>
      <c r="J43" s="745"/>
      <c r="K43" s="711"/>
      <c r="L43" s="711"/>
      <c r="M43" s="711"/>
      <c r="N43" s="711"/>
      <c r="O43" s="711"/>
      <c r="P43" s="711"/>
      <c r="Q43" s="711"/>
      <c r="R43" s="711"/>
    </row>
    <row r="44" spans="1:18" s="693" customFormat="1" ht="3" customHeight="1">
      <c r="A44" s="694"/>
      <c r="B44" s="724"/>
      <c r="C44" s="748"/>
      <c r="D44" s="748"/>
      <c r="E44" s="748"/>
      <c r="F44" s="748"/>
      <c r="G44" s="748"/>
      <c r="H44" s="748"/>
      <c r="I44" s="749"/>
      <c r="J44" s="750"/>
      <c r="K44" s="711"/>
      <c r="L44" s="711"/>
      <c r="M44" s="711"/>
      <c r="N44" s="711"/>
      <c r="O44" s="711"/>
      <c r="P44" s="711"/>
      <c r="Q44" s="711"/>
      <c r="R44" s="711"/>
    </row>
    <row r="45" spans="1:18" s="693" customFormat="1" ht="3" customHeight="1">
      <c r="A45" s="694"/>
      <c r="B45" s="707"/>
      <c r="C45" s="750"/>
      <c r="D45" s="750"/>
      <c r="E45" s="750"/>
      <c r="F45" s="750"/>
      <c r="G45" s="750"/>
      <c r="H45" s="750"/>
      <c r="I45" s="749"/>
      <c r="J45" s="751"/>
      <c r="K45" s="711"/>
      <c r="L45" s="711"/>
      <c r="M45" s="711"/>
      <c r="N45" s="711"/>
      <c r="O45" s="711"/>
      <c r="P45" s="711"/>
      <c r="Q45" s="711"/>
      <c r="R45" s="711"/>
    </row>
    <row r="46" spans="1:18" s="693" customFormat="1" ht="9" customHeight="1">
      <c r="A46" s="694"/>
      <c r="B46" s="707">
        <v>1995</v>
      </c>
      <c r="C46" s="725">
        <f>SUM(D46:H46)</f>
        <v>4051.0359999999996</v>
      </c>
      <c r="D46" s="752">
        <v>2655.5279999999998</v>
      </c>
      <c r="E46" s="752">
        <v>443.90499999999997</v>
      </c>
      <c r="F46" s="752">
        <v>761.74300000000005</v>
      </c>
      <c r="G46" s="752">
        <v>92.506</v>
      </c>
      <c r="H46" s="752">
        <v>97.354000000000013</v>
      </c>
      <c r="I46" s="726"/>
      <c r="J46" s="727"/>
      <c r="K46" s="711"/>
      <c r="L46" s="711"/>
      <c r="M46" s="711"/>
      <c r="N46" s="711"/>
      <c r="O46" s="711"/>
      <c r="P46" s="711"/>
      <c r="Q46" s="711"/>
      <c r="R46" s="711"/>
    </row>
    <row r="47" spans="1:18" s="693" customFormat="1" ht="9" customHeight="1">
      <c r="A47" s="694"/>
      <c r="B47" s="707">
        <v>1996</v>
      </c>
      <c r="C47" s="725">
        <f>SUM(D47:H47)</f>
        <v>3927.5020500000005</v>
      </c>
      <c r="D47" s="725">
        <v>3072.301614</v>
      </c>
      <c r="E47" s="725">
        <v>480.03631299999995</v>
      </c>
      <c r="F47" s="725">
        <v>211.76625099999998</v>
      </c>
      <c r="G47" s="725">
        <v>73.743972000000014</v>
      </c>
      <c r="H47" s="725">
        <v>89.653900000000263</v>
      </c>
      <c r="I47" s="726"/>
      <c r="J47" s="727"/>
      <c r="K47" s="711"/>
      <c r="L47" s="711"/>
      <c r="M47" s="711"/>
      <c r="N47" s="711"/>
      <c r="O47" s="711"/>
      <c r="P47" s="711"/>
      <c r="Q47" s="711"/>
      <c r="R47" s="711"/>
    </row>
    <row r="48" spans="1:18" s="693" customFormat="1" ht="9" customHeight="1">
      <c r="A48" s="694"/>
      <c r="B48" s="707">
        <v>1997</v>
      </c>
      <c r="C48" s="725">
        <f>SUM(D48:H48)</f>
        <v>4593.9569999999994</v>
      </c>
      <c r="D48" s="725">
        <v>3695.6709999999998</v>
      </c>
      <c r="E48" s="725">
        <v>461.42899999999997</v>
      </c>
      <c r="F48" s="725">
        <v>245.77199999999999</v>
      </c>
      <c r="G48" s="725">
        <v>100.57299999999999</v>
      </c>
      <c r="H48" s="725">
        <v>90.512</v>
      </c>
      <c r="I48" s="726"/>
      <c r="J48" s="727"/>
    </row>
    <row r="49" spans="1:14" s="693" customFormat="1" ht="9" customHeight="1">
      <c r="A49" s="694"/>
      <c r="B49" s="707">
        <v>1998</v>
      </c>
      <c r="C49" s="725">
        <f>SUM(D49:H49)</f>
        <v>4631.03</v>
      </c>
      <c r="D49" s="725">
        <v>3980.75</v>
      </c>
      <c r="E49" s="725">
        <v>274.29500000000002</v>
      </c>
      <c r="F49" s="725">
        <v>210.25</v>
      </c>
      <c r="G49" s="725">
        <v>82.629000000000005</v>
      </c>
      <c r="H49" s="725">
        <v>83.105999999999995</v>
      </c>
      <c r="I49" s="726"/>
      <c r="J49" s="727"/>
    </row>
    <row r="50" spans="1:14" s="693" customFormat="1" ht="9" customHeight="1">
      <c r="A50" s="694"/>
      <c r="B50" s="728" t="s">
        <v>94</v>
      </c>
      <c r="C50" s="725">
        <f>SUM(D50:H50)</f>
        <v>4575.5830000000014</v>
      </c>
      <c r="D50" s="725">
        <v>3909.4740000000002</v>
      </c>
      <c r="E50" s="725">
        <v>261.53300000000002</v>
      </c>
      <c r="F50" s="725">
        <v>224.78299999999999</v>
      </c>
      <c r="G50" s="725">
        <v>112.215</v>
      </c>
      <c r="H50" s="725">
        <v>67.578000000000003</v>
      </c>
      <c r="I50" s="726"/>
      <c r="J50" s="727"/>
    </row>
    <row r="51" spans="1:14" s="693" customFormat="1" ht="9" customHeight="1">
      <c r="A51" s="694"/>
      <c r="B51" s="728"/>
      <c r="C51" s="725"/>
      <c r="D51" s="725"/>
      <c r="E51" s="725"/>
      <c r="F51" s="725"/>
      <c r="G51" s="725"/>
      <c r="H51" s="725"/>
      <c r="I51" s="726"/>
      <c r="J51" s="727"/>
    </row>
    <row r="52" spans="1:14" s="693" customFormat="1" ht="9" customHeight="1">
      <c r="A52" s="694"/>
      <c r="B52" s="728" t="s">
        <v>158</v>
      </c>
      <c r="C52" s="725">
        <f>SUM(D52:H52)</f>
        <v>5237.6940000000004</v>
      </c>
      <c r="D52" s="725">
        <v>4413.2079999999996</v>
      </c>
      <c r="E52" s="725">
        <v>330.46199999999999</v>
      </c>
      <c r="F52" s="725">
        <v>309.43700000000001</v>
      </c>
      <c r="G52" s="725">
        <v>122.63500000000001</v>
      </c>
      <c r="H52" s="725">
        <v>61.951999999999998</v>
      </c>
      <c r="I52" s="726"/>
      <c r="J52" s="727"/>
    </row>
    <row r="53" spans="1:14" s="693" customFormat="1" ht="9" customHeight="1">
      <c r="A53" s="694"/>
      <c r="B53" s="728" t="s">
        <v>159</v>
      </c>
      <c r="C53" s="725">
        <f>SUM(D53:H53)</f>
        <v>5213.1420000000007</v>
      </c>
      <c r="D53" s="725">
        <v>4142.6180000000004</v>
      </c>
      <c r="E53" s="725">
        <v>392.25</v>
      </c>
      <c r="F53" s="725">
        <v>471.03100000000001</v>
      </c>
      <c r="G53" s="725">
        <v>141.911</v>
      </c>
      <c r="H53" s="725">
        <v>65.331999999999994</v>
      </c>
      <c r="I53" s="726"/>
      <c r="J53" s="727"/>
    </row>
    <row r="54" spans="1:14" s="693" customFormat="1" ht="9" customHeight="1">
      <c r="A54" s="694"/>
      <c r="B54" s="728" t="s">
        <v>160</v>
      </c>
      <c r="C54" s="725">
        <f>SUM(D54:H54)</f>
        <v>5293.1559999999999</v>
      </c>
      <c r="D54" s="725">
        <v>4124.9139999999998</v>
      </c>
      <c r="E54" s="725">
        <v>436.22</v>
      </c>
      <c r="F54" s="725">
        <v>545.34299999999996</v>
      </c>
      <c r="G54" s="725">
        <v>123.646</v>
      </c>
      <c r="H54" s="725">
        <v>63.033000000000001</v>
      </c>
      <c r="I54" s="726"/>
      <c r="J54" s="727"/>
    </row>
    <row r="55" spans="1:14" s="693" customFormat="1" ht="9" customHeight="1">
      <c r="A55" s="694"/>
      <c r="B55" s="707">
        <v>2003</v>
      </c>
      <c r="C55" s="725">
        <f>SUM(D55:H55)</f>
        <v>5812.3409999999994</v>
      </c>
      <c r="D55" s="725">
        <v>4551.8389999999999</v>
      </c>
      <c r="E55" s="725">
        <v>385.34399999999999</v>
      </c>
      <c r="F55" s="725">
        <v>619.78700000000003</v>
      </c>
      <c r="G55" s="725">
        <v>136.297</v>
      </c>
      <c r="H55" s="725">
        <v>119.074</v>
      </c>
      <c r="I55" s="726"/>
      <c r="J55" s="727"/>
    </row>
    <row r="56" spans="1:14" s="754" customFormat="1" ht="9" customHeight="1">
      <c r="A56" s="753"/>
      <c r="B56" s="707">
        <v>2004</v>
      </c>
      <c r="C56" s="725">
        <f>SUM(D56:H56)</f>
        <v>6912.9400000000005</v>
      </c>
      <c r="D56" s="725">
        <v>5506.5810000000001</v>
      </c>
      <c r="E56" s="725">
        <v>453.45100000000002</v>
      </c>
      <c r="F56" s="725">
        <v>660.53899999999999</v>
      </c>
      <c r="G56" s="725">
        <v>180.91200000000001</v>
      </c>
      <c r="H56" s="725">
        <v>111.45699999999999</v>
      </c>
      <c r="I56" s="697"/>
      <c r="J56" s="727"/>
      <c r="K56" s="699"/>
      <c r="L56" s="699"/>
      <c r="M56" s="699"/>
      <c r="N56" s="699"/>
    </row>
    <row r="57" spans="1:14" s="754" customFormat="1" ht="9" customHeight="1">
      <c r="A57" s="753"/>
      <c r="B57" s="707"/>
      <c r="C57" s="725"/>
      <c r="D57" s="725"/>
      <c r="E57" s="725"/>
      <c r="F57" s="725"/>
      <c r="G57" s="725"/>
      <c r="H57" s="725"/>
      <c r="I57" s="697"/>
      <c r="J57" s="727"/>
      <c r="K57" s="699"/>
      <c r="L57" s="699"/>
      <c r="M57" s="699"/>
      <c r="N57" s="699"/>
    </row>
    <row r="58" spans="1:14" s="754" customFormat="1" ht="9" customHeight="1">
      <c r="A58" s="753"/>
      <c r="B58" s="707">
        <v>2005</v>
      </c>
      <c r="C58" s="725">
        <f>SUM(D58:H58)</f>
        <v>7601.7110000000002</v>
      </c>
      <c r="D58" s="725">
        <v>5890.62</v>
      </c>
      <c r="E58" s="725">
        <v>659.49800000000005</v>
      </c>
      <c r="F58" s="725">
        <v>680.32</v>
      </c>
      <c r="G58" s="725">
        <v>233.56200000000001</v>
      </c>
      <c r="H58" s="725">
        <v>137.71100000000001</v>
      </c>
      <c r="I58" s="697"/>
      <c r="J58" s="727"/>
      <c r="K58" s="699"/>
      <c r="L58" s="699"/>
      <c r="M58" s="699"/>
      <c r="N58" s="699"/>
    </row>
    <row r="59" spans="1:14" s="754" customFormat="1" ht="9" customHeight="1">
      <c r="A59" s="753"/>
      <c r="B59" s="707">
        <v>2006</v>
      </c>
      <c r="C59" s="725">
        <f>SUM(D59:H59)</f>
        <v>8066.9389999999994</v>
      </c>
      <c r="D59" s="725">
        <v>6190.5839999999998</v>
      </c>
      <c r="E59" s="725">
        <v>669.226</v>
      </c>
      <c r="F59" s="725">
        <v>719.57100000000003</v>
      </c>
      <c r="G59" s="725">
        <v>323.25200000000001</v>
      </c>
      <c r="H59" s="725">
        <v>164.30600000000001</v>
      </c>
      <c r="I59" s="697"/>
      <c r="J59" s="727"/>
      <c r="K59" s="699"/>
      <c r="L59" s="699"/>
      <c r="M59" s="699"/>
      <c r="N59" s="699"/>
    </row>
    <row r="60" spans="1:14" s="754" customFormat="1" ht="9" customHeight="1">
      <c r="A60" s="753"/>
      <c r="B60" s="707" t="s">
        <v>129</v>
      </c>
      <c r="C60" s="725">
        <f>SUM(D60:H60)</f>
        <v>8954.0731152588178</v>
      </c>
      <c r="D60" s="725">
        <v>7115.157533782708</v>
      </c>
      <c r="E60" s="725">
        <v>700.24853418882299</v>
      </c>
      <c r="F60" s="725">
        <v>617.42574017269408</v>
      </c>
      <c r="G60" s="725">
        <v>354.60662365437406</v>
      </c>
      <c r="H60" s="725">
        <v>166.63468346021963</v>
      </c>
      <c r="I60" s="697"/>
      <c r="J60" s="727"/>
      <c r="K60" s="699"/>
      <c r="L60" s="699"/>
      <c r="M60" s="699"/>
      <c r="N60" s="699"/>
    </row>
    <row r="61" spans="1:14" s="754" customFormat="1" ht="9" customHeight="1">
      <c r="A61" s="753"/>
      <c r="B61" s="707" t="s">
        <v>130</v>
      </c>
      <c r="C61" s="725">
        <f>SUM(D61:H61)</f>
        <v>9391.2918074760801</v>
      </c>
      <c r="D61" s="725">
        <v>7199.3765472537571</v>
      </c>
      <c r="E61" s="725">
        <v>700.32422464128695</v>
      </c>
      <c r="F61" s="725">
        <v>740.59986894290205</v>
      </c>
      <c r="G61" s="725">
        <v>488.52811977988705</v>
      </c>
      <c r="H61" s="725">
        <v>262.46304685824759</v>
      </c>
      <c r="I61" s="697"/>
      <c r="J61" s="727"/>
      <c r="K61" s="699"/>
      <c r="L61" s="699"/>
      <c r="M61" s="699"/>
      <c r="N61" s="699"/>
    </row>
    <row r="62" spans="1:14" s="754" customFormat="1" ht="9" customHeight="1">
      <c r="A62" s="753"/>
      <c r="B62" s="707" t="s">
        <v>108</v>
      </c>
      <c r="C62" s="725">
        <f>SUM(D62:H62)</f>
        <v>7972.454649941873</v>
      </c>
      <c r="D62" s="725">
        <v>6072.7932961555161</v>
      </c>
      <c r="E62" s="725">
        <v>577.15697110075894</v>
      </c>
      <c r="F62" s="725">
        <v>626.37220743625505</v>
      </c>
      <c r="G62" s="725">
        <v>450.808443273644</v>
      </c>
      <c r="H62" s="725">
        <v>245.32373197569919</v>
      </c>
      <c r="I62" s="697"/>
      <c r="J62" s="727"/>
      <c r="K62" s="699"/>
      <c r="L62" s="699"/>
      <c r="M62" s="699"/>
      <c r="N62" s="699"/>
    </row>
    <row r="63" spans="1:14" s="754" customFormat="1" ht="9" customHeight="1">
      <c r="A63" s="753"/>
      <c r="B63" s="707"/>
      <c r="C63" s="725"/>
      <c r="D63" s="725"/>
      <c r="E63" s="725"/>
      <c r="F63" s="725"/>
      <c r="G63" s="725"/>
      <c r="H63" s="725"/>
      <c r="I63" s="697"/>
      <c r="J63" s="727"/>
      <c r="K63" s="699"/>
      <c r="L63" s="699"/>
      <c r="M63" s="699"/>
      <c r="N63" s="699"/>
    </row>
    <row r="64" spans="1:14" s="754" customFormat="1" ht="9" customHeight="1">
      <c r="A64" s="753"/>
      <c r="B64" s="707">
        <v>2010</v>
      </c>
      <c r="C64" s="725">
        <f>SUM(D64:H64)</f>
        <v>8668.2332727482026</v>
      </c>
      <c r="D64" s="725">
        <v>6656.6377358999625</v>
      </c>
      <c r="E64" s="725">
        <v>708.29549287917405</v>
      </c>
      <c r="F64" s="725">
        <v>737.51834118349905</v>
      </c>
      <c r="G64" s="725">
        <v>366.623688950744</v>
      </c>
      <c r="H64" s="725">
        <v>199.15801383482432</v>
      </c>
      <c r="I64" s="697"/>
      <c r="J64" s="727"/>
      <c r="K64" s="699"/>
      <c r="L64" s="699"/>
      <c r="M64" s="699"/>
      <c r="N64" s="699"/>
    </row>
    <row r="65" spans="1:18" s="754" customFormat="1" ht="9" customHeight="1">
      <c r="A65" s="753"/>
      <c r="B65" s="707" t="s">
        <v>26</v>
      </c>
      <c r="C65" s="725">
        <f>SUM(D65:H65)</f>
        <v>8526.7399556220116</v>
      </c>
      <c r="D65" s="725">
        <v>6076.8212041214783</v>
      </c>
      <c r="E65" s="725">
        <v>817.61821455495408</v>
      </c>
      <c r="F65" s="725">
        <v>887.64982151670904</v>
      </c>
      <c r="G65" s="725">
        <v>336.777042693753</v>
      </c>
      <c r="H65" s="725">
        <v>407.87367273511774</v>
      </c>
      <c r="I65" s="697"/>
      <c r="J65" s="727"/>
      <c r="K65" s="699"/>
      <c r="L65" s="699"/>
      <c r="M65" s="699"/>
      <c r="N65" s="699"/>
    </row>
    <row r="66" spans="1:18" s="693" customFormat="1" ht="9" customHeight="1">
      <c r="A66" s="694"/>
      <c r="B66" s="695"/>
      <c r="C66" s="708"/>
      <c r="D66" s="708"/>
      <c r="E66" s="708"/>
      <c r="F66" s="708"/>
      <c r="I66" s="702"/>
      <c r="J66" s="117"/>
      <c r="K66" s="737"/>
      <c r="O66" s="711"/>
      <c r="P66" s="711"/>
      <c r="Q66" s="711"/>
      <c r="R66" s="711"/>
    </row>
    <row r="67" spans="1:18" s="693" customFormat="1" ht="9" customHeight="1">
      <c r="A67" s="694"/>
      <c r="B67" s="695"/>
      <c r="C67" s="708"/>
      <c r="D67" s="708"/>
      <c r="E67" s="708"/>
      <c r="F67" s="708"/>
      <c r="G67" s="708"/>
      <c r="H67" s="736" t="s">
        <v>155</v>
      </c>
      <c r="I67" s="697"/>
      <c r="J67" s="698"/>
      <c r="K67" s="737"/>
      <c r="O67" s="711"/>
      <c r="P67" s="711"/>
      <c r="Q67" s="711"/>
      <c r="R67" s="711"/>
    </row>
    <row r="68" spans="1:18" s="693" customFormat="1" ht="9" customHeight="1">
      <c r="A68" s="694"/>
      <c r="B68" s="703"/>
      <c r="C68" s="708"/>
      <c r="D68" s="708"/>
      <c r="E68" s="708"/>
      <c r="F68" s="708"/>
      <c r="G68" s="708"/>
      <c r="H68" s="151" t="s">
        <v>56</v>
      </c>
      <c r="I68" s="194"/>
      <c r="J68" s="195"/>
      <c r="K68" s="739"/>
      <c r="O68" s="711"/>
      <c r="P68" s="711"/>
      <c r="Q68" s="711"/>
      <c r="R68" s="711"/>
    </row>
    <row r="69" spans="1:18" s="754" customFormat="1" ht="3" customHeight="1">
      <c r="A69" s="753"/>
      <c r="B69" s="755"/>
      <c r="C69" s="708"/>
      <c r="D69" s="708"/>
      <c r="E69" s="708"/>
      <c r="F69" s="708"/>
      <c r="G69" s="708"/>
      <c r="H69" s="708"/>
      <c r="I69" s="729"/>
      <c r="J69" s="730"/>
      <c r="K69" s="711"/>
      <c r="L69" s="711"/>
      <c r="M69" s="711"/>
      <c r="N69" s="711"/>
    </row>
    <row r="70" spans="1:18" s="754" customFormat="1" ht="3" customHeight="1">
      <c r="A70" s="753"/>
      <c r="B70" s="756"/>
      <c r="C70" s="734"/>
      <c r="D70" s="734"/>
      <c r="E70" s="734"/>
      <c r="F70" s="734"/>
      <c r="G70" s="734"/>
      <c r="H70" s="734"/>
      <c r="I70" s="729"/>
      <c r="J70" s="708"/>
    </row>
    <row r="71" spans="1:18" s="754" customFormat="1" ht="8.4499999999999993" customHeight="1">
      <c r="A71" s="753"/>
      <c r="B71" s="715" t="s">
        <v>33</v>
      </c>
      <c r="C71" s="740" t="s">
        <v>152</v>
      </c>
      <c r="D71" s="740"/>
      <c r="E71" s="740"/>
      <c r="F71" s="740"/>
      <c r="G71" s="740"/>
      <c r="H71" s="740"/>
      <c r="I71" s="702"/>
      <c r="J71" s="741"/>
    </row>
    <row r="72" spans="1:18" s="754" customFormat="1" ht="8.4499999999999993" customHeight="1">
      <c r="A72" s="753"/>
      <c r="B72" s="715"/>
      <c r="C72" s="742" t="s">
        <v>34</v>
      </c>
      <c r="D72" s="742" t="s">
        <v>145</v>
      </c>
      <c r="E72" s="742" t="s">
        <v>146</v>
      </c>
      <c r="F72" s="685" t="s">
        <v>147</v>
      </c>
      <c r="G72" s="685" t="s">
        <v>148</v>
      </c>
      <c r="H72" s="743" t="s">
        <v>149</v>
      </c>
      <c r="I72" s="744"/>
      <c r="J72" s="745"/>
      <c r="K72" s="757"/>
      <c r="L72" s="757"/>
      <c r="M72" s="757"/>
      <c r="N72" s="757"/>
      <c r="O72" s="757"/>
      <c r="P72" s="758"/>
    </row>
    <row r="73" spans="1:18" s="754" customFormat="1" ht="8.4499999999999993" customHeight="1">
      <c r="A73" s="753"/>
      <c r="B73" s="715"/>
      <c r="C73" s="746"/>
      <c r="D73" s="746"/>
      <c r="E73" s="746"/>
      <c r="F73" s="687"/>
      <c r="G73" s="687"/>
      <c r="H73" s="747"/>
      <c r="I73" s="744"/>
      <c r="J73" s="745"/>
    </row>
    <row r="74" spans="1:18" s="754" customFormat="1" ht="3" customHeight="1">
      <c r="A74" s="753"/>
      <c r="B74" s="755"/>
      <c r="C74" s="748"/>
      <c r="D74" s="748"/>
      <c r="E74" s="748"/>
      <c r="F74" s="748"/>
      <c r="G74" s="748"/>
      <c r="H74" s="748"/>
      <c r="I74" s="749"/>
      <c r="J74" s="750"/>
    </row>
    <row r="75" spans="1:18" s="754" customFormat="1" ht="3" customHeight="1">
      <c r="A75" s="753"/>
      <c r="B75" s="756"/>
      <c r="C75" s="750"/>
      <c r="D75" s="750"/>
      <c r="E75" s="750"/>
      <c r="F75" s="750"/>
      <c r="G75" s="750"/>
      <c r="H75" s="750"/>
      <c r="I75" s="749"/>
      <c r="J75" s="751"/>
    </row>
    <row r="76" spans="1:18" s="754" customFormat="1" ht="9" customHeight="1">
      <c r="A76" s="753"/>
      <c r="B76" s="707">
        <v>1995</v>
      </c>
      <c r="C76" s="725">
        <f t="shared" ref="C76:C91" si="4">SUM(D76:H76)</f>
        <v>713.66800000000001</v>
      </c>
      <c r="D76" s="725">
        <v>102.548</v>
      </c>
      <c r="E76" s="725">
        <v>14.403</v>
      </c>
      <c r="F76" s="725">
        <v>579.47500000000002</v>
      </c>
      <c r="G76" s="725">
        <v>6.8819999999999997</v>
      </c>
      <c r="H76" s="725">
        <v>10.360000000000001</v>
      </c>
      <c r="I76" s="726"/>
      <c r="J76" s="727"/>
    </row>
    <row r="77" spans="1:18" s="754" customFormat="1" ht="9" customHeight="1">
      <c r="A77" s="753"/>
      <c r="B77" s="728" t="s">
        <v>82</v>
      </c>
      <c r="C77" s="725">
        <f t="shared" si="4"/>
        <v>720.89980345027027</v>
      </c>
      <c r="D77" s="725">
        <v>109.77166599999974</v>
      </c>
      <c r="E77" s="725">
        <v>14.787803000000014</v>
      </c>
      <c r="F77" s="725">
        <v>576.80927699999995</v>
      </c>
      <c r="G77" s="725">
        <v>10.214354999999996</v>
      </c>
      <c r="H77" s="725">
        <v>9.3167024502706273</v>
      </c>
      <c r="I77" s="726"/>
      <c r="J77" s="727"/>
    </row>
    <row r="78" spans="1:18" s="754" customFormat="1" ht="9" customHeight="1">
      <c r="A78" s="753"/>
      <c r="B78" s="728" t="s">
        <v>83</v>
      </c>
      <c r="C78" s="725">
        <f t="shared" si="4"/>
        <v>708.64400000000001</v>
      </c>
      <c r="D78" s="725">
        <v>88.745999999999995</v>
      </c>
      <c r="E78" s="725">
        <v>14.201000000000001</v>
      </c>
      <c r="F78" s="725">
        <v>586.78300000000002</v>
      </c>
      <c r="G78" s="725">
        <v>13.842000000000001</v>
      </c>
      <c r="H78" s="725">
        <v>5.0720000000000001</v>
      </c>
      <c r="I78" s="726"/>
      <c r="J78" s="727"/>
    </row>
    <row r="79" spans="1:18" s="754" customFormat="1" ht="9" customHeight="1">
      <c r="A79" s="753"/>
      <c r="B79" s="728" t="s">
        <v>84</v>
      </c>
      <c r="C79" s="725">
        <f t="shared" si="4"/>
        <v>503.47400000000005</v>
      </c>
      <c r="D79" s="725">
        <v>47.415999999999997</v>
      </c>
      <c r="E79" s="725">
        <v>14.505000000000001</v>
      </c>
      <c r="F79" s="725">
        <v>435.85</v>
      </c>
      <c r="G79" s="725">
        <v>3.3460000000000001</v>
      </c>
      <c r="H79" s="725">
        <v>2.3570000000000002</v>
      </c>
      <c r="I79" s="726"/>
      <c r="J79" s="727"/>
    </row>
    <row r="80" spans="1:18" s="754" customFormat="1" ht="9" customHeight="1">
      <c r="A80" s="753"/>
      <c r="B80" s="728" t="s">
        <v>94</v>
      </c>
      <c r="C80" s="725">
        <f t="shared" si="4"/>
        <v>486.16600000000005</v>
      </c>
      <c r="D80" s="725">
        <v>40.225999999999999</v>
      </c>
      <c r="E80" s="725">
        <v>9.4169999999999998</v>
      </c>
      <c r="F80" s="725">
        <v>428.17200000000003</v>
      </c>
      <c r="G80" s="725">
        <v>7.0709999999999997</v>
      </c>
      <c r="H80" s="725">
        <v>1.28</v>
      </c>
      <c r="I80" s="726"/>
      <c r="J80" s="727"/>
    </row>
    <row r="81" spans="1:10" s="754" customFormat="1" ht="9" customHeight="1">
      <c r="A81" s="753"/>
      <c r="B81" s="728"/>
      <c r="C81" s="725"/>
      <c r="D81" s="725"/>
      <c r="E81" s="725"/>
      <c r="F81" s="725"/>
      <c r="G81" s="725"/>
      <c r="H81" s="725"/>
      <c r="I81" s="726"/>
      <c r="J81" s="727"/>
    </row>
    <row r="82" spans="1:10" s="754" customFormat="1" ht="9" customHeight="1">
      <c r="A82" s="753"/>
      <c r="B82" s="728" t="s">
        <v>158</v>
      </c>
      <c r="C82" s="725">
        <f t="shared" si="4"/>
        <v>578.83200000000011</v>
      </c>
      <c r="D82" s="725">
        <v>68.497</v>
      </c>
      <c r="E82" s="725">
        <v>16.541</v>
      </c>
      <c r="F82" s="725">
        <v>471.30700000000002</v>
      </c>
      <c r="G82" s="725">
        <v>15.282</v>
      </c>
      <c r="H82" s="725">
        <v>7.2050000000000001</v>
      </c>
      <c r="I82" s="726"/>
      <c r="J82" s="727"/>
    </row>
    <row r="83" spans="1:10" s="754" customFormat="1" ht="9" customHeight="1">
      <c r="A83" s="753"/>
      <c r="B83" s="728" t="s">
        <v>159</v>
      </c>
      <c r="C83" s="725">
        <f t="shared" si="4"/>
        <v>728.24099999999999</v>
      </c>
      <c r="D83" s="725">
        <v>49.27</v>
      </c>
      <c r="E83" s="725">
        <v>17.701000000000001</v>
      </c>
      <c r="F83" s="725">
        <v>622.24300000000005</v>
      </c>
      <c r="G83" s="725">
        <v>32.704000000000001</v>
      </c>
      <c r="H83" s="725">
        <v>6.3230000000000004</v>
      </c>
      <c r="I83" s="726"/>
      <c r="J83" s="727"/>
    </row>
    <row r="84" spans="1:10" s="754" customFormat="1" ht="9" customHeight="1">
      <c r="A84" s="753"/>
      <c r="B84" s="728" t="s">
        <v>160</v>
      </c>
      <c r="C84" s="725">
        <f t="shared" si="4"/>
        <v>790.58199999999999</v>
      </c>
      <c r="D84" s="725">
        <v>47.628999999999998</v>
      </c>
      <c r="E84" s="725">
        <v>10.103</v>
      </c>
      <c r="F84" s="725">
        <v>700.69200000000001</v>
      </c>
      <c r="G84" s="725">
        <v>29.827999999999999</v>
      </c>
      <c r="H84" s="725">
        <v>2.33</v>
      </c>
      <c r="I84" s="726"/>
      <c r="J84" s="727"/>
    </row>
    <row r="85" spans="1:10" s="754" customFormat="1" ht="9" customHeight="1">
      <c r="A85" s="753"/>
      <c r="B85" s="707">
        <v>2003</v>
      </c>
      <c r="C85" s="725">
        <f t="shared" si="4"/>
        <v>867.79099999999994</v>
      </c>
      <c r="D85" s="725">
        <v>76.623000000000005</v>
      </c>
      <c r="E85" s="725">
        <v>10.951000000000001</v>
      </c>
      <c r="F85" s="725">
        <v>750.34100000000001</v>
      </c>
      <c r="G85" s="725">
        <v>21.053999999999998</v>
      </c>
      <c r="H85" s="725">
        <v>8.8219999999999992</v>
      </c>
      <c r="I85" s="726"/>
      <c r="J85" s="727"/>
    </row>
    <row r="86" spans="1:10" s="754" customFormat="1" ht="9" customHeight="1">
      <c r="A86" s="753"/>
      <c r="B86" s="707">
        <v>2004</v>
      </c>
      <c r="C86" s="725">
        <f t="shared" si="4"/>
        <v>870.51799999999992</v>
      </c>
      <c r="D86" s="725">
        <v>62.896999999999998</v>
      </c>
      <c r="E86" s="725">
        <v>17.963000000000001</v>
      </c>
      <c r="F86" s="725">
        <v>775.68499999999995</v>
      </c>
      <c r="G86" s="725">
        <v>5.617</v>
      </c>
      <c r="H86" s="725">
        <v>8.3559999999999999</v>
      </c>
      <c r="I86" s="726"/>
      <c r="J86" s="727"/>
    </row>
    <row r="87" spans="1:10" s="754" customFormat="1" ht="9" customHeight="1">
      <c r="A87" s="753"/>
      <c r="B87" s="707"/>
      <c r="C87" s="725"/>
      <c r="D87" s="725"/>
      <c r="E87" s="725"/>
      <c r="F87" s="725"/>
      <c r="G87" s="725"/>
      <c r="H87" s="725"/>
      <c r="I87" s="726"/>
      <c r="J87" s="727"/>
    </row>
    <row r="88" spans="1:10" s="754" customFormat="1" ht="9" customHeight="1">
      <c r="A88" s="753"/>
      <c r="B88" s="707">
        <v>2005</v>
      </c>
      <c r="C88" s="725">
        <f t="shared" si="4"/>
        <v>900.68900000000008</v>
      </c>
      <c r="D88" s="725">
        <v>72.998999999999995</v>
      </c>
      <c r="E88" s="725">
        <v>20.125</v>
      </c>
      <c r="F88" s="725">
        <v>788.64200000000005</v>
      </c>
      <c r="G88" s="725">
        <v>8.8379999999999992</v>
      </c>
      <c r="H88" s="725">
        <v>10.085000000000001</v>
      </c>
      <c r="I88" s="726"/>
      <c r="J88" s="727"/>
    </row>
    <row r="89" spans="1:10" s="754" customFormat="1" ht="9" customHeight="1">
      <c r="A89" s="753"/>
      <c r="B89" s="707">
        <v>2006</v>
      </c>
      <c r="C89" s="725">
        <f t="shared" si="4"/>
        <v>887.6819999999999</v>
      </c>
      <c r="D89" s="725">
        <v>70.894000000000005</v>
      </c>
      <c r="E89" s="725">
        <v>18.501999999999999</v>
      </c>
      <c r="F89" s="725">
        <v>782.86599999999999</v>
      </c>
      <c r="G89" s="725">
        <v>8.5389999999999997</v>
      </c>
      <c r="H89" s="725">
        <v>6.8810000000000002</v>
      </c>
      <c r="I89" s="726"/>
      <c r="J89" s="727"/>
    </row>
    <row r="90" spans="1:10" s="754" customFormat="1" ht="9" customHeight="1">
      <c r="A90" s="753"/>
      <c r="B90" s="707" t="s">
        <v>129</v>
      </c>
      <c r="C90" s="725">
        <f t="shared" si="4"/>
        <v>783.08084564455396</v>
      </c>
      <c r="D90" s="725">
        <v>65.650442792276991</v>
      </c>
      <c r="E90" s="725">
        <v>18.962576679877998</v>
      </c>
      <c r="F90" s="725">
        <v>686.02739899484106</v>
      </c>
      <c r="G90" s="725">
        <v>8.2899675023380013</v>
      </c>
      <c r="H90" s="725">
        <v>4.1504596752199578</v>
      </c>
      <c r="I90" s="726"/>
      <c r="J90" s="727"/>
    </row>
    <row r="91" spans="1:10" s="754" customFormat="1" ht="9" customHeight="1">
      <c r="A91" s="753"/>
      <c r="B91" s="707" t="s">
        <v>130</v>
      </c>
      <c r="C91" s="725">
        <f t="shared" si="4"/>
        <v>761.11135474854586</v>
      </c>
      <c r="D91" s="725">
        <v>58.866848438284002</v>
      </c>
      <c r="E91" s="725">
        <v>13.38715333431</v>
      </c>
      <c r="F91" s="725">
        <v>671.68267265407496</v>
      </c>
      <c r="G91" s="725">
        <v>13.322142221817</v>
      </c>
      <c r="H91" s="725">
        <v>3.8525381000598427</v>
      </c>
      <c r="I91" s="726"/>
      <c r="J91" s="727"/>
    </row>
    <row r="92" spans="1:10" s="754" customFormat="1" ht="9" customHeight="1">
      <c r="A92" s="753"/>
      <c r="B92" s="707" t="s">
        <v>108</v>
      </c>
      <c r="C92" s="725">
        <f>SUM(D92:H92)</f>
        <v>854.55227120950713</v>
      </c>
      <c r="D92" s="725">
        <v>68.988947018862007</v>
      </c>
      <c r="E92" s="725">
        <v>11.810362805844001</v>
      </c>
      <c r="F92" s="725">
        <v>758.73375772242707</v>
      </c>
      <c r="G92" s="725">
        <v>11.045449546343999</v>
      </c>
      <c r="H92" s="725">
        <v>3.9737541160300607</v>
      </c>
      <c r="I92" s="726"/>
      <c r="J92" s="727"/>
    </row>
    <row r="93" spans="1:10" s="754" customFormat="1" ht="9" customHeight="1">
      <c r="A93" s="753"/>
      <c r="B93" s="707"/>
      <c r="C93" s="725"/>
      <c r="D93" s="725"/>
      <c r="E93" s="725"/>
      <c r="F93" s="725"/>
      <c r="G93" s="725"/>
      <c r="H93" s="725"/>
      <c r="I93" s="726"/>
      <c r="J93" s="727"/>
    </row>
    <row r="94" spans="1:10" s="754" customFormat="1" ht="9" customHeight="1">
      <c r="A94" s="753"/>
      <c r="B94" s="707">
        <v>2010</v>
      </c>
      <c r="C94" s="725">
        <f>SUM(D94:H94)</f>
        <v>774.58167036220186</v>
      </c>
      <c r="D94" s="725">
        <v>95.209361705912002</v>
      </c>
      <c r="E94" s="725">
        <v>15.976863578352001</v>
      </c>
      <c r="F94" s="725">
        <v>637.04588790500895</v>
      </c>
      <c r="G94" s="725">
        <v>18.963767697548999</v>
      </c>
      <c r="H94" s="725">
        <v>7.3857894753799771</v>
      </c>
      <c r="I94" s="726"/>
      <c r="J94" s="727"/>
    </row>
    <row r="95" spans="1:10" s="754" customFormat="1" ht="9" customHeight="1">
      <c r="A95" s="753"/>
      <c r="B95" s="707" t="s">
        <v>26</v>
      </c>
      <c r="C95" s="725">
        <f>SUM(D95:H95)</f>
        <v>921.73120160807798</v>
      </c>
      <c r="D95" s="725">
        <v>189.378367624189</v>
      </c>
      <c r="E95" s="725">
        <v>28.148105208402001</v>
      </c>
      <c r="F95" s="725">
        <v>670.128941417894</v>
      </c>
      <c r="G95" s="725">
        <v>20.706303911595</v>
      </c>
      <c r="H95" s="725">
        <v>13.369483445997933</v>
      </c>
      <c r="I95" s="726"/>
      <c r="J95" s="727"/>
    </row>
    <row r="96" spans="1:10" s="754" customFormat="1" ht="3" customHeight="1">
      <c r="A96" s="753"/>
      <c r="B96" s="755"/>
      <c r="C96" s="759"/>
      <c r="D96" s="732"/>
      <c r="E96" s="732"/>
      <c r="F96" s="732"/>
      <c r="G96" s="732"/>
      <c r="H96" s="732"/>
      <c r="I96" s="729"/>
      <c r="J96" s="708"/>
    </row>
    <row r="97" spans="1:14" s="754" customFormat="1" ht="3" customHeight="1">
      <c r="A97" s="753"/>
      <c r="B97" s="756"/>
      <c r="C97" s="756"/>
      <c r="D97" s="756"/>
      <c r="E97" s="756"/>
      <c r="F97" s="756"/>
      <c r="G97" s="708"/>
      <c r="H97" s="708"/>
      <c r="I97" s="729"/>
      <c r="J97" s="730"/>
      <c r="K97" s="711"/>
      <c r="L97" s="711"/>
      <c r="M97" s="711"/>
      <c r="N97" s="711"/>
    </row>
    <row r="98" spans="1:14" s="681" customFormat="1" ht="9" customHeight="1">
      <c r="A98" s="677"/>
      <c r="B98" s="162" t="s">
        <v>161</v>
      </c>
      <c r="C98" s="643"/>
      <c r="D98" s="643"/>
      <c r="E98" s="643"/>
      <c r="F98" s="643"/>
      <c r="G98" s="643"/>
      <c r="H98" s="760"/>
      <c r="I98" s="680"/>
    </row>
    <row r="99" spans="1:14" s="754" customFormat="1" ht="9" customHeight="1">
      <c r="A99" s="753"/>
      <c r="B99" s="631" t="s">
        <v>70</v>
      </c>
      <c r="C99" s="756"/>
      <c r="D99" s="756"/>
      <c r="E99" s="756"/>
      <c r="F99" s="756"/>
      <c r="G99" s="708"/>
      <c r="H99" s="708"/>
      <c r="I99" s="729"/>
      <c r="J99" s="730"/>
      <c r="K99" s="711"/>
      <c r="L99" s="711"/>
      <c r="M99" s="711"/>
      <c r="N99" s="711"/>
    </row>
    <row r="100" spans="1:14" s="693" customFormat="1" ht="4.7" customHeight="1">
      <c r="A100" s="731"/>
      <c r="B100" s="761"/>
      <c r="C100" s="761"/>
      <c r="D100" s="761"/>
      <c r="E100" s="761"/>
      <c r="F100" s="761"/>
      <c r="G100" s="761"/>
      <c r="H100" s="761"/>
      <c r="I100" s="762"/>
    </row>
  </sheetData>
  <sheetProtection sheet="1" objects="1" scenarios="1"/>
  <mergeCells count="15">
    <mergeCell ref="B41:B43"/>
    <mergeCell ref="C41:H41"/>
    <mergeCell ref="F42:F43"/>
    <mergeCell ref="G42:G43"/>
    <mergeCell ref="H42:H43"/>
    <mergeCell ref="B8:B10"/>
    <mergeCell ref="C8:H8"/>
    <mergeCell ref="F9:F10"/>
    <mergeCell ref="G9:G10"/>
    <mergeCell ref="H9:H10"/>
    <mergeCell ref="B71:B73"/>
    <mergeCell ref="C71:H71"/>
    <mergeCell ref="F72:F73"/>
    <mergeCell ref="G72:G73"/>
    <mergeCell ref="H72:H73"/>
  </mergeCells>
  <hyperlinks>
    <hyperlink ref="H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  <rowBreaks count="1" manualBreakCount="1">
    <brk id="33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1:H46"/>
  <sheetViews>
    <sheetView showGridLines="0" showRowColHeaders="0" zoomScale="130" workbookViewId="0">
      <pane ySplit="2" topLeftCell="A3" activePane="bottomLeft" state="frozen"/>
      <selection pane="bottomLeft"/>
    </sheetView>
  </sheetViews>
  <sheetFormatPr baseColWidth="10" defaultColWidth="0" defaultRowHeight="12.75" customHeight="1" zeroHeight="1"/>
  <cols>
    <col min="1" max="1" width="4.7109375" style="133" customWidth="1"/>
    <col min="2" max="2" width="63.7109375" style="133" customWidth="1"/>
    <col min="3" max="3" width="4.7109375" style="133" customWidth="1"/>
    <col min="4" max="8" width="7.85546875" style="133" hidden="1" customWidth="1"/>
    <col min="9" max="16384" width="0" style="133" hidden="1"/>
  </cols>
  <sheetData>
    <row r="1" spans="2:2" ht="9.9499999999999993" customHeight="1"/>
    <row r="2" spans="2:2" ht="12.75" customHeight="1">
      <c r="B2" s="134" t="s">
        <v>234</v>
      </c>
    </row>
    <row r="3" spans="2:2" ht="3" customHeight="1"/>
    <row r="4" spans="2:2" ht="12.75" customHeight="1"/>
    <row r="5" spans="2:2" ht="12.75" customHeight="1"/>
    <row r="6" spans="2:2" ht="12.75" customHeight="1"/>
    <row r="7" spans="2:2" ht="12.75" customHeight="1"/>
    <row r="8" spans="2:2" ht="12.75" customHeight="1"/>
    <row r="9" spans="2:2" ht="12.75" customHeight="1"/>
    <row r="10" spans="2:2" ht="12.75" customHeight="1"/>
    <row r="11" spans="2:2" ht="12.75" customHeight="1"/>
    <row r="12" spans="2:2" ht="12.75" customHeight="1"/>
    <row r="13" spans="2:2" ht="12.75" customHeight="1"/>
    <row r="14" spans="2:2" ht="12.75" customHeight="1"/>
    <row r="15" spans="2:2" ht="12.75" customHeight="1"/>
    <row r="16" spans="2:2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</sheetData>
  <sheetProtection sheet="1" objects="1" scenarios="1"/>
  <hyperlinks>
    <hyperlink ref="B2" location="Índice!A1" display="15. Turismo"/>
  </hyperlinks>
  <printOptions horizontalCentered="1" verticalCentered="1"/>
  <pageMargins left="0.59055118110236227" right="0.59055118110236227" top="0.98425196850393704" bottom="0.98425196850393704" header="0.39370078740157483" footer="0.39370078740157483"/>
  <pageSetup orientation="portrait" r:id="rId1"/>
  <headerFooter>
    <oddHeader>&amp;L&amp;K000080INEGI. Anuario estadístico y geográfico de los Estados Unidos Mexicanos 2013. 2014.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B106"/>
  <sheetViews>
    <sheetView showGridLines="0" showRowColHeaders="0" zoomScale="140" zoomScaleNormal="160" workbookViewId="0"/>
  </sheetViews>
  <sheetFormatPr baseColWidth="10" defaultColWidth="0" defaultRowHeight="12.75" zeroHeight="1"/>
  <cols>
    <col min="1" max="1" width="0.85546875" style="117" customWidth="1"/>
    <col min="2" max="2" width="6.85546875" style="117" customWidth="1"/>
    <col min="3" max="3" width="5.5703125" style="117" customWidth="1"/>
    <col min="4" max="5" width="7.5703125" style="117" customWidth="1"/>
    <col min="6" max="6" width="7.85546875" style="117" customWidth="1"/>
    <col min="7" max="9" width="7.5703125" style="117" customWidth="1"/>
    <col min="10" max="11" width="0.85546875" style="117" customWidth="1"/>
    <col min="12" max="28" width="0" style="117" hidden="1"/>
    <col min="29" max="16384" width="11.42578125" style="117" hidden="1"/>
  </cols>
  <sheetData>
    <row r="1" spans="1:28" s="766" customFormat="1" ht="4.7" customHeight="1">
      <c r="A1" s="763"/>
      <c r="B1" s="764"/>
      <c r="C1" s="764"/>
      <c r="D1" s="764"/>
      <c r="E1" s="764"/>
      <c r="F1" s="764"/>
      <c r="G1" s="764"/>
      <c r="H1" s="764"/>
      <c r="I1" s="764"/>
      <c r="J1" s="765"/>
    </row>
    <row r="2" spans="1:28" s="766" customFormat="1" ht="11.1" customHeight="1">
      <c r="A2" s="767"/>
      <c r="B2" s="768" t="s">
        <v>162</v>
      </c>
      <c r="C2" s="769"/>
      <c r="D2" s="770"/>
      <c r="E2" s="770"/>
      <c r="F2" s="770"/>
      <c r="G2" s="770"/>
      <c r="H2" s="771"/>
      <c r="I2" s="138" t="s">
        <v>163</v>
      </c>
      <c r="J2" s="772"/>
      <c r="T2" s="773"/>
      <c r="U2" s="773"/>
      <c r="V2" s="773"/>
      <c r="W2" s="773"/>
      <c r="X2" s="773"/>
      <c r="Y2" s="773"/>
      <c r="Z2" s="773"/>
      <c r="AA2" s="773"/>
    </row>
    <row r="3" spans="1:28" s="766" customFormat="1" ht="11.1" customHeight="1">
      <c r="A3" s="767"/>
      <c r="B3" s="768" t="s">
        <v>164</v>
      </c>
      <c r="C3" s="769"/>
      <c r="D3" s="770"/>
      <c r="E3" s="770"/>
      <c r="F3" s="770"/>
      <c r="G3" s="770"/>
      <c r="H3" s="771"/>
      <c r="I3" s="151" t="s">
        <v>2</v>
      </c>
      <c r="J3" s="772"/>
      <c r="T3" s="773"/>
      <c r="U3" s="773"/>
      <c r="V3" s="773"/>
      <c r="W3" s="773"/>
      <c r="X3" s="773"/>
      <c r="Y3" s="773"/>
      <c r="Z3" s="773"/>
      <c r="AA3" s="773"/>
    </row>
    <row r="4" spans="1:28" s="766" customFormat="1" ht="11.1" customHeight="1">
      <c r="A4" s="767"/>
      <c r="B4" s="768" t="s">
        <v>144</v>
      </c>
      <c r="C4" s="769"/>
      <c r="D4" s="770"/>
      <c r="E4" s="770"/>
      <c r="F4" s="770"/>
      <c r="G4" s="770"/>
      <c r="H4" s="771"/>
      <c r="J4" s="772"/>
      <c r="T4" s="774"/>
      <c r="U4" s="774"/>
      <c r="V4" s="774"/>
      <c r="W4" s="774"/>
      <c r="X4" s="774"/>
      <c r="Y4" s="774"/>
      <c r="Z4" s="774"/>
      <c r="AA4" s="775"/>
      <c r="AB4" s="776"/>
    </row>
    <row r="5" spans="1:28" s="766" customFormat="1" ht="11.1" customHeight="1">
      <c r="A5" s="767"/>
      <c r="B5" s="777" t="s">
        <v>73</v>
      </c>
      <c r="C5" s="770"/>
      <c r="D5" s="770"/>
      <c r="E5" s="770"/>
      <c r="F5" s="770"/>
      <c r="G5" s="770"/>
      <c r="H5" s="770"/>
      <c r="I5" s="770"/>
      <c r="J5" s="772"/>
      <c r="T5" s="774"/>
      <c r="U5" s="774"/>
      <c r="V5" s="774"/>
      <c r="W5" s="774"/>
      <c r="X5" s="774"/>
      <c r="Y5" s="774"/>
      <c r="Z5" s="774"/>
      <c r="AA5" s="774"/>
      <c r="AB5" s="778"/>
    </row>
    <row r="6" spans="1:28" s="766" customFormat="1" ht="3" customHeight="1">
      <c r="A6" s="767"/>
      <c r="B6" s="779"/>
      <c r="C6" s="779"/>
      <c r="D6" s="780"/>
      <c r="E6" s="779"/>
      <c r="F6" s="779"/>
      <c r="G6" s="779"/>
      <c r="H6" s="779"/>
      <c r="I6" s="779"/>
      <c r="J6" s="772"/>
      <c r="T6" s="781"/>
      <c r="U6" s="781"/>
      <c r="V6" s="781"/>
      <c r="W6" s="781"/>
      <c r="X6" s="781"/>
      <c r="Y6" s="781"/>
      <c r="Z6" s="781"/>
      <c r="AA6" s="781"/>
      <c r="AB6" s="781"/>
    </row>
    <row r="7" spans="1:28" s="766" customFormat="1" ht="3" customHeight="1">
      <c r="A7" s="767"/>
      <c r="B7" s="782"/>
      <c r="C7" s="782"/>
      <c r="D7" s="782"/>
      <c r="E7" s="782"/>
      <c r="F7" s="782"/>
      <c r="G7" s="782"/>
      <c r="H7" s="782"/>
      <c r="I7" s="782"/>
      <c r="J7" s="772"/>
      <c r="T7" s="783"/>
      <c r="U7" s="783"/>
      <c r="V7" s="783"/>
      <c r="W7" s="783"/>
      <c r="X7" s="783"/>
      <c r="Y7" s="783"/>
      <c r="Z7" s="783"/>
      <c r="AA7" s="783"/>
      <c r="AB7" s="783"/>
    </row>
    <row r="8" spans="1:28" s="766" customFormat="1" ht="8.4499999999999993" customHeight="1">
      <c r="A8" s="767"/>
      <c r="B8" s="784" t="s">
        <v>33</v>
      </c>
      <c r="C8" s="785" t="s">
        <v>34</v>
      </c>
      <c r="D8" s="785"/>
      <c r="E8" s="785"/>
      <c r="F8" s="785"/>
      <c r="G8" s="785"/>
      <c r="H8" s="785"/>
      <c r="I8" s="785"/>
      <c r="J8" s="772"/>
    </row>
    <row r="9" spans="1:28" s="766" customFormat="1" ht="2.1" customHeight="1">
      <c r="A9" s="767"/>
      <c r="B9" s="784"/>
      <c r="C9" s="786"/>
      <c r="D9" s="786"/>
      <c r="E9" s="786"/>
      <c r="F9" s="786"/>
      <c r="G9" s="786"/>
      <c r="H9" s="786"/>
      <c r="I9" s="786"/>
      <c r="J9" s="772"/>
    </row>
    <row r="10" spans="1:28" s="766" customFormat="1" ht="8.4499999999999993" customHeight="1">
      <c r="A10" s="767"/>
      <c r="B10" s="784"/>
      <c r="C10" s="787" t="s">
        <v>34</v>
      </c>
      <c r="D10" s="787" t="s">
        <v>145</v>
      </c>
      <c r="E10" s="787" t="s">
        <v>146</v>
      </c>
      <c r="F10" s="687" t="s">
        <v>147</v>
      </c>
      <c r="G10" s="787" t="s">
        <v>148</v>
      </c>
      <c r="H10" s="788" t="s">
        <v>165</v>
      </c>
      <c r="I10" s="789" t="s">
        <v>149</v>
      </c>
      <c r="J10" s="772"/>
    </row>
    <row r="11" spans="1:28" s="766" customFormat="1" ht="8.4499999999999993" customHeight="1">
      <c r="A11" s="767"/>
      <c r="B11" s="784"/>
      <c r="C11" s="787"/>
      <c r="D11" s="787"/>
      <c r="E11" s="787"/>
      <c r="F11" s="687"/>
      <c r="G11" s="787"/>
      <c r="H11" s="788"/>
      <c r="I11" s="788"/>
      <c r="J11" s="772"/>
    </row>
    <row r="12" spans="1:28" s="766" customFormat="1" ht="3" customHeight="1">
      <c r="A12" s="767"/>
      <c r="B12" s="790"/>
      <c r="C12" s="790"/>
      <c r="D12" s="790"/>
      <c r="E12" s="790"/>
      <c r="F12" s="790"/>
      <c r="G12" s="790"/>
      <c r="H12" s="790"/>
      <c r="I12" s="791"/>
      <c r="J12" s="772"/>
    </row>
    <row r="13" spans="1:28" s="766" customFormat="1" ht="3" customHeight="1">
      <c r="A13" s="767"/>
      <c r="B13" s="779"/>
      <c r="C13" s="779"/>
      <c r="D13" s="779"/>
      <c r="E13" s="779"/>
      <c r="F13" s="779"/>
      <c r="G13" s="779"/>
      <c r="H13" s="779"/>
      <c r="I13" s="780"/>
      <c r="J13" s="772"/>
    </row>
    <row r="14" spans="1:28" s="766" customFormat="1" ht="9" customHeight="1">
      <c r="A14" s="767"/>
      <c r="B14" s="792" t="s">
        <v>81</v>
      </c>
      <c r="C14" s="793">
        <f t="shared" ref="C14:C18" si="0">SUM(D14:I14)</f>
        <v>3703.0530000000003</v>
      </c>
      <c r="D14" s="781">
        <f t="shared" ref="D14:I18" si="1">SUM(D48,D82)</f>
        <v>761.09900000000005</v>
      </c>
      <c r="E14" s="781">
        <f t="shared" si="1"/>
        <v>377.529</v>
      </c>
      <c r="F14" s="781">
        <f t="shared" si="1"/>
        <v>1758.442</v>
      </c>
      <c r="G14" s="781">
        <f t="shared" si="1"/>
        <v>178.98700000000002</v>
      </c>
      <c r="H14" s="781">
        <f t="shared" si="1"/>
        <v>385.75299999999999</v>
      </c>
      <c r="I14" s="781">
        <f t="shared" si="1"/>
        <v>241.24299999999999</v>
      </c>
      <c r="J14" s="772"/>
      <c r="K14" s="794"/>
      <c r="L14" s="795"/>
      <c r="M14" s="796"/>
      <c r="N14" s="796"/>
    </row>
    <row r="15" spans="1:28" s="766" customFormat="1" ht="9" customHeight="1">
      <c r="A15" s="767"/>
      <c r="B15" s="792" t="s">
        <v>82</v>
      </c>
      <c r="C15" s="793">
        <f t="shared" si="0"/>
        <v>4436.7579999999998</v>
      </c>
      <c r="D15" s="781">
        <f t="shared" si="1"/>
        <v>758.02300000000002</v>
      </c>
      <c r="E15" s="781">
        <f t="shared" si="1"/>
        <v>467.03699999999998</v>
      </c>
      <c r="F15" s="781">
        <f t="shared" si="1"/>
        <v>2525.4</v>
      </c>
      <c r="G15" s="781">
        <f t="shared" si="1"/>
        <v>219.791</v>
      </c>
      <c r="H15" s="781">
        <f t="shared" si="1"/>
        <v>349.56200000000001</v>
      </c>
      <c r="I15" s="781">
        <f t="shared" si="1"/>
        <v>116.94500000000002</v>
      </c>
      <c r="J15" s="772"/>
      <c r="K15" s="794"/>
      <c r="T15" s="797"/>
      <c r="U15" s="797"/>
      <c r="V15" s="797"/>
      <c r="W15" s="797"/>
      <c r="X15" s="797"/>
      <c r="Y15" s="797"/>
      <c r="Z15" s="797"/>
      <c r="AA15" s="797"/>
      <c r="AB15" s="797"/>
    </row>
    <row r="16" spans="1:28" s="766" customFormat="1" ht="9" customHeight="1">
      <c r="A16" s="767"/>
      <c r="B16" s="792" t="s">
        <v>83</v>
      </c>
      <c r="C16" s="793">
        <f t="shared" si="0"/>
        <v>4838.1630000000005</v>
      </c>
      <c r="D16" s="781">
        <f t="shared" si="1"/>
        <v>947.74700000000007</v>
      </c>
      <c r="E16" s="781">
        <f t="shared" si="1"/>
        <v>462.79199999999997</v>
      </c>
      <c r="F16" s="781">
        <f t="shared" si="1"/>
        <v>2611.36</v>
      </c>
      <c r="G16" s="781">
        <f t="shared" si="1"/>
        <v>202.22499999999999</v>
      </c>
      <c r="H16" s="781">
        <f t="shared" si="1"/>
        <v>466.63299999999998</v>
      </c>
      <c r="I16" s="781">
        <f t="shared" si="1"/>
        <v>147.40600000000001</v>
      </c>
      <c r="J16" s="798"/>
      <c r="K16" s="794"/>
      <c r="L16" s="799"/>
      <c r="M16" s="799"/>
      <c r="N16" s="799"/>
      <c r="O16" s="799"/>
      <c r="P16" s="799"/>
      <c r="Q16" s="799"/>
      <c r="R16" s="799"/>
      <c r="S16" s="776"/>
      <c r="T16" s="799"/>
      <c r="U16" s="799"/>
      <c r="V16" s="799"/>
      <c r="W16" s="799"/>
      <c r="X16" s="799"/>
      <c r="Y16" s="799"/>
      <c r="Z16" s="799"/>
      <c r="AA16" s="799"/>
      <c r="AB16" s="799"/>
    </row>
    <row r="17" spans="1:11" s="802" customFormat="1" ht="9" customHeight="1">
      <c r="A17" s="800"/>
      <c r="B17" s="792" t="s">
        <v>84</v>
      </c>
      <c r="C17" s="793">
        <f t="shared" si="0"/>
        <v>5177.3349999999991</v>
      </c>
      <c r="D17" s="781">
        <f t="shared" si="1"/>
        <v>1141.9369999999999</v>
      </c>
      <c r="E17" s="781">
        <f t="shared" si="1"/>
        <v>346.56799999999998</v>
      </c>
      <c r="F17" s="781">
        <f t="shared" si="1"/>
        <v>2596.8239999999996</v>
      </c>
      <c r="G17" s="781">
        <f t="shared" si="1"/>
        <v>229.72</v>
      </c>
      <c r="H17" s="781">
        <f t="shared" si="1"/>
        <v>724.05600000000004</v>
      </c>
      <c r="I17" s="781">
        <f t="shared" si="1"/>
        <v>138.23000000000002</v>
      </c>
      <c r="J17" s="801"/>
      <c r="K17" s="794"/>
    </row>
    <row r="18" spans="1:11" s="802" customFormat="1" ht="9" customHeight="1">
      <c r="A18" s="800"/>
      <c r="B18" s="792" t="s">
        <v>94</v>
      </c>
      <c r="C18" s="793">
        <f t="shared" si="0"/>
        <v>5543.23</v>
      </c>
      <c r="D18" s="781">
        <f t="shared" si="1"/>
        <v>986.89400000000001</v>
      </c>
      <c r="E18" s="781">
        <f t="shared" si="1"/>
        <v>408.79600000000005</v>
      </c>
      <c r="F18" s="781">
        <f t="shared" si="1"/>
        <v>3003.0949999999998</v>
      </c>
      <c r="G18" s="781">
        <f t="shared" si="1"/>
        <v>247.73099999999999</v>
      </c>
      <c r="H18" s="781">
        <f t="shared" si="1"/>
        <v>757.76800000000003</v>
      </c>
      <c r="I18" s="781">
        <f t="shared" si="1"/>
        <v>138.946</v>
      </c>
      <c r="J18" s="801"/>
      <c r="K18" s="794"/>
    </row>
    <row r="19" spans="1:11" s="802" customFormat="1" ht="9" customHeight="1">
      <c r="A19" s="800"/>
      <c r="B19" s="792"/>
      <c r="C19" s="803"/>
      <c r="D19" s="781"/>
      <c r="E19" s="781"/>
      <c r="F19" s="781"/>
      <c r="G19" s="781"/>
      <c r="H19" s="781"/>
      <c r="I19" s="781"/>
      <c r="J19" s="801"/>
      <c r="K19" s="794"/>
    </row>
    <row r="20" spans="1:11" s="802" customFormat="1" ht="9" customHeight="1">
      <c r="A20" s="800"/>
      <c r="B20" s="792" t="s">
        <v>158</v>
      </c>
      <c r="C20" s="793">
        <f>SUM(D20:I20)</f>
        <v>6200.1879999999992</v>
      </c>
      <c r="D20" s="781">
        <f t="shared" ref="D20:I24" si="2">SUM(D54,D88)</f>
        <v>1327.2059999999999</v>
      </c>
      <c r="E20" s="781">
        <f t="shared" si="2"/>
        <v>454.80399999999997</v>
      </c>
      <c r="F20" s="781">
        <f t="shared" si="2"/>
        <v>3337.4049999999997</v>
      </c>
      <c r="G20" s="781">
        <f t="shared" si="2"/>
        <v>224.53199999999998</v>
      </c>
      <c r="H20" s="781">
        <f t="shared" si="2"/>
        <v>672.49099999999999</v>
      </c>
      <c r="I20" s="781">
        <f t="shared" si="2"/>
        <v>183.75</v>
      </c>
      <c r="J20" s="801"/>
      <c r="K20" s="794"/>
    </row>
    <row r="21" spans="1:11" s="802" customFormat="1" ht="9" customHeight="1">
      <c r="A21" s="800"/>
      <c r="B21" s="792" t="s">
        <v>159</v>
      </c>
      <c r="C21" s="793">
        <f>SUM(D21:I21)</f>
        <v>6423.1480000000001</v>
      </c>
      <c r="D21" s="781">
        <f t="shared" si="2"/>
        <v>1285.6300000000001</v>
      </c>
      <c r="E21" s="781">
        <f t="shared" si="2"/>
        <v>556.62800000000004</v>
      </c>
      <c r="F21" s="781">
        <f t="shared" si="2"/>
        <v>4054.1800000000003</v>
      </c>
      <c r="G21" s="781">
        <f t="shared" si="2"/>
        <v>148.19999999999999</v>
      </c>
      <c r="H21" s="781">
        <f t="shared" si="2"/>
        <v>147.38399999999999</v>
      </c>
      <c r="I21" s="781">
        <f t="shared" si="2"/>
        <v>231.126</v>
      </c>
      <c r="J21" s="801"/>
      <c r="K21" s="794"/>
    </row>
    <row r="22" spans="1:11" s="802" customFormat="1" ht="9" customHeight="1">
      <c r="A22" s="800"/>
      <c r="B22" s="792" t="s">
        <v>160</v>
      </c>
      <c r="C22" s="793">
        <f>SUM(D22:I22)</f>
        <v>6492.3670000000011</v>
      </c>
      <c r="D22" s="781">
        <f t="shared" si="2"/>
        <v>1310.0509999999999</v>
      </c>
      <c r="E22" s="781">
        <f t="shared" si="2"/>
        <v>586.19600000000003</v>
      </c>
      <c r="F22" s="781">
        <f t="shared" si="2"/>
        <v>4029.9980000000005</v>
      </c>
      <c r="G22" s="781">
        <f t="shared" si="2"/>
        <v>163.99099999999999</v>
      </c>
      <c r="H22" s="781">
        <f t="shared" si="2"/>
        <v>228.345</v>
      </c>
      <c r="I22" s="781">
        <f t="shared" si="2"/>
        <v>173.786</v>
      </c>
      <c r="J22" s="801"/>
      <c r="K22" s="794"/>
    </row>
    <row r="23" spans="1:11" s="802" customFormat="1" ht="9" customHeight="1">
      <c r="A23" s="800"/>
      <c r="B23" s="779">
        <v>2003</v>
      </c>
      <c r="C23" s="793">
        <f>SUM(D23:I23)</f>
        <v>6603.0150000000003</v>
      </c>
      <c r="D23" s="781">
        <f t="shared" si="2"/>
        <v>1230.2379999999998</v>
      </c>
      <c r="E23" s="781">
        <f t="shared" si="2"/>
        <v>594.95799999999997</v>
      </c>
      <c r="F23" s="781">
        <f t="shared" si="2"/>
        <v>4015.0439999999999</v>
      </c>
      <c r="G23" s="781">
        <f t="shared" si="2"/>
        <v>319.38900000000001</v>
      </c>
      <c r="H23" s="781">
        <f t="shared" si="2"/>
        <v>226.18799999999999</v>
      </c>
      <c r="I23" s="781">
        <f t="shared" si="2"/>
        <v>217.19800000000001</v>
      </c>
      <c r="J23" s="801"/>
      <c r="K23" s="794"/>
    </row>
    <row r="24" spans="1:11" s="802" customFormat="1" ht="9" customHeight="1">
      <c r="A24" s="800"/>
      <c r="B24" s="779">
        <v>2004</v>
      </c>
      <c r="C24" s="793">
        <f>SUM(D24:I24)</f>
        <v>7398.496000000001</v>
      </c>
      <c r="D24" s="781">
        <f t="shared" si="2"/>
        <v>1340.44</v>
      </c>
      <c r="E24" s="781">
        <f t="shared" si="2"/>
        <v>621.476</v>
      </c>
      <c r="F24" s="781">
        <f t="shared" si="2"/>
        <v>4677.8</v>
      </c>
      <c r="G24" s="781">
        <f t="shared" si="2"/>
        <v>365.21899999999999</v>
      </c>
      <c r="H24" s="781">
        <f t="shared" si="2"/>
        <v>208.64</v>
      </c>
      <c r="I24" s="781">
        <f t="shared" si="2"/>
        <v>184.92099999999999</v>
      </c>
      <c r="J24" s="801"/>
      <c r="K24" s="794"/>
    </row>
    <row r="25" spans="1:11" s="802" customFormat="1" ht="9" customHeight="1">
      <c r="A25" s="800"/>
      <c r="B25" s="779"/>
      <c r="C25" s="793"/>
      <c r="D25" s="781"/>
      <c r="E25" s="781"/>
      <c r="F25" s="781"/>
      <c r="G25" s="781"/>
      <c r="H25" s="781"/>
      <c r="I25" s="781"/>
      <c r="J25" s="801"/>
      <c r="K25" s="794"/>
    </row>
    <row r="26" spans="1:11" s="802" customFormat="1" ht="9" customHeight="1">
      <c r="A26" s="800"/>
      <c r="B26" s="779">
        <v>2005</v>
      </c>
      <c r="C26" s="793">
        <f>SUM(D26:I26)</f>
        <v>8000.36</v>
      </c>
      <c r="D26" s="781">
        <f t="shared" ref="D26:I30" si="3">SUM(D60,D94)</f>
        <v>1486.6599999999999</v>
      </c>
      <c r="E26" s="781">
        <f t="shared" si="3"/>
        <v>683.75800000000004</v>
      </c>
      <c r="F26" s="781">
        <f t="shared" si="3"/>
        <v>4970.9030000000002</v>
      </c>
      <c r="G26" s="781">
        <f t="shared" si="3"/>
        <v>326.84199999999998</v>
      </c>
      <c r="H26" s="781">
        <f t="shared" si="3"/>
        <v>341.89400000000001</v>
      </c>
      <c r="I26" s="781">
        <f t="shared" si="3"/>
        <v>190.303</v>
      </c>
      <c r="J26" s="801"/>
      <c r="K26" s="794"/>
    </row>
    <row r="27" spans="1:11" s="802" customFormat="1" ht="9" customHeight="1">
      <c r="A27" s="800"/>
      <c r="B27" s="779">
        <v>2006</v>
      </c>
      <c r="C27" s="793">
        <f>SUM(D27:I27)</f>
        <v>8485.8469999999998</v>
      </c>
      <c r="D27" s="781">
        <f t="shared" si="3"/>
        <v>1616.7530000000002</v>
      </c>
      <c r="E27" s="781">
        <f t="shared" si="3"/>
        <v>653.43299999999999</v>
      </c>
      <c r="F27" s="781">
        <f t="shared" si="3"/>
        <v>5209.8789999999999</v>
      </c>
      <c r="G27" s="781">
        <f t="shared" si="3"/>
        <v>435.05799999999999</v>
      </c>
      <c r="H27" s="781">
        <f t="shared" si="3"/>
        <v>389.822</v>
      </c>
      <c r="I27" s="781">
        <f t="shared" si="3"/>
        <v>180.90199999999999</v>
      </c>
      <c r="J27" s="801"/>
      <c r="K27" s="794"/>
    </row>
    <row r="28" spans="1:11" s="802" customFormat="1" ht="9" customHeight="1">
      <c r="A28" s="800"/>
      <c r="B28" s="779" t="s">
        <v>129</v>
      </c>
      <c r="C28" s="793">
        <f>SUM(D28:I28)</f>
        <v>9387.1040015439994</v>
      </c>
      <c r="D28" s="781">
        <f t="shared" si="3"/>
        <v>1817.016947481</v>
      </c>
      <c r="E28" s="781">
        <f t="shared" si="3"/>
        <v>709.45833881800002</v>
      </c>
      <c r="F28" s="781">
        <f t="shared" si="3"/>
        <v>5771.6847537869999</v>
      </c>
      <c r="G28" s="781">
        <f t="shared" si="3"/>
        <v>426.68940669599999</v>
      </c>
      <c r="H28" s="781">
        <f t="shared" si="3"/>
        <v>463.642216668</v>
      </c>
      <c r="I28" s="781">
        <f t="shared" si="3"/>
        <v>198.61233809399931</v>
      </c>
      <c r="J28" s="801"/>
      <c r="K28" s="794"/>
    </row>
    <row r="29" spans="1:11" s="802" customFormat="1" ht="9" customHeight="1">
      <c r="A29" s="800"/>
      <c r="B29" s="779" t="s">
        <v>130</v>
      </c>
      <c r="C29" s="793">
        <f>SUM(D29:I29)</f>
        <v>9397.3909981250017</v>
      </c>
      <c r="D29" s="781">
        <f t="shared" si="3"/>
        <v>1674.1232714610001</v>
      </c>
      <c r="E29" s="781">
        <f t="shared" si="3"/>
        <v>750.93356285099992</v>
      </c>
      <c r="F29" s="781">
        <f t="shared" si="3"/>
        <v>6038.7466409380004</v>
      </c>
      <c r="G29" s="781">
        <f t="shared" si="3"/>
        <v>533.81928238399996</v>
      </c>
      <c r="H29" s="781">
        <f t="shared" si="3"/>
        <v>228.862758947</v>
      </c>
      <c r="I29" s="781">
        <f t="shared" si="3"/>
        <v>170.90548154400111</v>
      </c>
      <c r="J29" s="801"/>
      <c r="K29" s="794"/>
    </row>
    <row r="30" spans="1:11" s="802" customFormat="1" ht="9" customHeight="1">
      <c r="A30" s="800"/>
      <c r="B30" s="779" t="s">
        <v>108</v>
      </c>
      <c r="C30" s="793">
        <f>SUM(D30:I30)</f>
        <v>9037.1519969790006</v>
      </c>
      <c r="D30" s="781">
        <f t="shared" si="3"/>
        <v>1630.8409799020001</v>
      </c>
      <c r="E30" s="781">
        <f t="shared" si="3"/>
        <v>739.93177927700003</v>
      </c>
      <c r="F30" s="781">
        <f t="shared" si="3"/>
        <v>5822.2675761399996</v>
      </c>
      <c r="G30" s="781">
        <f t="shared" si="3"/>
        <v>499.78364439500001</v>
      </c>
      <c r="H30" s="781">
        <f t="shared" si="3"/>
        <v>168.62594513599998</v>
      </c>
      <c r="I30" s="781">
        <f t="shared" si="3"/>
        <v>175.70207212900121</v>
      </c>
      <c r="J30" s="801"/>
      <c r="K30" s="794"/>
    </row>
    <row r="31" spans="1:11" s="802" customFormat="1" ht="9" customHeight="1">
      <c r="A31" s="800"/>
      <c r="B31" s="779"/>
      <c r="C31" s="793"/>
      <c r="D31" s="781"/>
      <c r="E31" s="781"/>
      <c r="F31" s="781"/>
      <c r="G31" s="781"/>
      <c r="H31" s="781"/>
      <c r="I31" s="781"/>
      <c r="J31" s="801"/>
      <c r="K31" s="794"/>
    </row>
    <row r="32" spans="1:11" s="802" customFormat="1" ht="9" customHeight="1">
      <c r="A32" s="800"/>
      <c r="B32" s="779">
        <v>2010</v>
      </c>
      <c r="C32" s="793">
        <f>SUM(D32:I32)</f>
        <v>9331.2550035619988</v>
      </c>
      <c r="D32" s="781">
        <f>SUM(D66,D100)</f>
        <v>1892.0224681619998</v>
      </c>
      <c r="E32" s="781">
        <f t="shared" ref="E32:I33" si="4">SUM(E66,E100)</f>
        <v>811.21205667999993</v>
      </c>
      <c r="F32" s="781">
        <f t="shared" si="4"/>
        <v>5732.4037704530001</v>
      </c>
      <c r="G32" s="781">
        <f t="shared" si="4"/>
        <v>442.56822821200001</v>
      </c>
      <c r="H32" s="781">
        <f t="shared" si="4"/>
        <v>279.77829660499998</v>
      </c>
      <c r="I32" s="781">
        <f t="shared" si="4"/>
        <v>173.27018344999891</v>
      </c>
      <c r="J32" s="801"/>
      <c r="K32" s="794"/>
    </row>
    <row r="33" spans="1:28" s="802" customFormat="1" ht="9" customHeight="1">
      <c r="A33" s="800"/>
      <c r="B33" s="779" t="s">
        <v>26</v>
      </c>
      <c r="C33" s="793">
        <f>SUM(D33:I33)</f>
        <v>10200.27700319</v>
      </c>
      <c r="D33" s="781">
        <f>SUM(D67,D101)</f>
        <v>2181.8895286249999</v>
      </c>
      <c r="E33" s="781">
        <f t="shared" si="4"/>
        <v>901.92246894300001</v>
      </c>
      <c r="F33" s="781">
        <f t="shared" si="4"/>
        <v>6041.2473234099998</v>
      </c>
      <c r="G33" s="781">
        <f t="shared" si="4"/>
        <v>520.67730589400003</v>
      </c>
      <c r="H33" s="781">
        <f t="shared" si="4"/>
        <v>361.95429488700006</v>
      </c>
      <c r="I33" s="781">
        <f>SUM(I67,I101)</f>
        <v>192.58608143099912</v>
      </c>
      <c r="J33" s="801"/>
      <c r="K33" s="794"/>
    </row>
    <row r="34" spans="1:28" s="766" customFormat="1" ht="3" customHeight="1">
      <c r="A34" s="767"/>
      <c r="B34" s="768"/>
      <c r="C34" s="769"/>
      <c r="D34" s="770"/>
      <c r="E34" s="770"/>
      <c r="F34" s="770"/>
      <c r="G34" s="770"/>
      <c r="H34" s="771"/>
      <c r="J34" s="772"/>
      <c r="T34" s="773"/>
      <c r="U34" s="773"/>
      <c r="V34" s="773"/>
      <c r="W34" s="773"/>
      <c r="X34" s="773"/>
      <c r="Y34" s="773"/>
      <c r="Z34" s="773"/>
      <c r="AA34" s="773"/>
    </row>
    <row r="35" spans="1:28" s="766" customFormat="1" ht="9" customHeight="1">
      <c r="A35" s="767"/>
      <c r="B35" s="768"/>
      <c r="C35" s="769"/>
      <c r="D35" s="770"/>
      <c r="E35" s="770"/>
      <c r="F35" s="770"/>
      <c r="G35" s="770"/>
      <c r="H35" s="771"/>
      <c r="J35" s="772"/>
      <c r="T35" s="773"/>
      <c r="U35" s="773"/>
      <c r="V35" s="773"/>
      <c r="W35" s="773"/>
      <c r="X35" s="773"/>
      <c r="Y35" s="773"/>
      <c r="Z35" s="773"/>
      <c r="AA35" s="773"/>
    </row>
    <row r="36" spans="1:28" s="766" customFormat="1" ht="9" customHeight="1">
      <c r="A36" s="767"/>
      <c r="B36" s="768"/>
      <c r="C36" s="769"/>
      <c r="D36" s="770"/>
      <c r="E36" s="770"/>
      <c r="F36" s="770"/>
      <c r="G36" s="770"/>
      <c r="H36" s="771"/>
      <c r="J36" s="772"/>
      <c r="T36" s="773"/>
      <c r="U36" s="773"/>
      <c r="V36" s="773"/>
      <c r="W36" s="773"/>
      <c r="X36" s="773"/>
      <c r="Y36" s="773"/>
      <c r="Z36" s="773"/>
      <c r="AA36" s="773"/>
    </row>
    <row r="37" spans="1:28" s="766" customFormat="1" ht="9" customHeight="1">
      <c r="A37" s="767"/>
      <c r="B37" s="768"/>
      <c r="C37" s="769"/>
      <c r="D37" s="770"/>
      <c r="E37" s="770"/>
      <c r="F37" s="770"/>
      <c r="G37" s="770"/>
      <c r="H37" s="771"/>
      <c r="J37" s="772"/>
      <c r="T37" s="773"/>
      <c r="U37" s="773"/>
      <c r="V37" s="773"/>
      <c r="W37" s="773"/>
      <c r="X37" s="773"/>
      <c r="Y37" s="773"/>
      <c r="Z37" s="773"/>
      <c r="AA37" s="773"/>
    </row>
    <row r="38" spans="1:28" s="766" customFormat="1" ht="9" customHeight="1">
      <c r="A38" s="767"/>
      <c r="B38" s="768"/>
      <c r="C38" s="769"/>
      <c r="D38" s="770"/>
      <c r="E38" s="770"/>
      <c r="F38" s="770"/>
      <c r="G38" s="770"/>
      <c r="H38" s="771"/>
      <c r="I38" s="804" t="s">
        <v>163</v>
      </c>
      <c r="J38" s="772"/>
      <c r="T38" s="774"/>
      <c r="U38" s="774"/>
      <c r="V38" s="774"/>
      <c r="W38" s="774"/>
      <c r="X38" s="774"/>
      <c r="Y38" s="774"/>
      <c r="Z38" s="774"/>
      <c r="AA38" s="775"/>
      <c r="AB38" s="776"/>
    </row>
    <row r="39" spans="1:28" s="766" customFormat="1" ht="9" customHeight="1">
      <c r="A39" s="767"/>
      <c r="B39" s="777"/>
      <c r="C39" s="770"/>
      <c r="D39" s="770"/>
      <c r="E39" s="770"/>
      <c r="F39" s="770"/>
      <c r="G39" s="770"/>
      <c r="H39" s="770"/>
      <c r="I39" s="151" t="s">
        <v>44</v>
      </c>
      <c r="J39" s="772"/>
      <c r="T39" s="774"/>
      <c r="U39" s="774"/>
      <c r="V39" s="774"/>
      <c r="W39" s="774"/>
      <c r="X39" s="774"/>
      <c r="Y39" s="774"/>
      <c r="Z39" s="774"/>
      <c r="AA39" s="774"/>
      <c r="AB39" s="778"/>
    </row>
    <row r="40" spans="1:28" s="802" customFormat="1" ht="3" customHeight="1">
      <c r="A40" s="800"/>
      <c r="B40" s="805"/>
      <c r="C40" s="805"/>
      <c r="D40" s="805"/>
      <c r="E40" s="805"/>
      <c r="F40" s="805"/>
      <c r="G40" s="805"/>
      <c r="H40" s="805"/>
      <c r="I40" s="805"/>
      <c r="J40" s="801"/>
      <c r="K40" s="794"/>
    </row>
    <row r="41" spans="1:28" s="802" customFormat="1" ht="3" customHeight="1">
      <c r="A41" s="800"/>
      <c r="B41" s="803"/>
      <c r="C41" s="803"/>
      <c r="D41" s="781"/>
      <c r="E41" s="781"/>
      <c r="F41" s="781"/>
      <c r="G41" s="781"/>
      <c r="H41" s="781"/>
      <c r="I41" s="781"/>
      <c r="J41" s="801"/>
      <c r="K41" s="794"/>
    </row>
    <row r="42" spans="1:28" s="802" customFormat="1" ht="8.4499999999999993" customHeight="1">
      <c r="A42" s="800"/>
      <c r="B42" s="784" t="s">
        <v>33</v>
      </c>
      <c r="C42" s="806" t="s">
        <v>166</v>
      </c>
      <c r="D42" s="806"/>
      <c r="E42" s="806"/>
      <c r="F42" s="806"/>
      <c r="G42" s="806"/>
      <c r="H42" s="806"/>
      <c r="I42" s="806"/>
      <c r="J42" s="801"/>
      <c r="K42" s="794"/>
    </row>
    <row r="43" spans="1:28" s="802" customFormat="1" ht="2.1" customHeight="1">
      <c r="A43" s="800"/>
      <c r="B43" s="784"/>
      <c r="C43" s="807"/>
      <c r="D43" s="807"/>
      <c r="E43" s="807"/>
      <c r="F43" s="807"/>
      <c r="G43" s="807"/>
      <c r="H43" s="807"/>
      <c r="I43" s="807"/>
      <c r="J43" s="801"/>
      <c r="K43" s="794"/>
    </row>
    <row r="44" spans="1:28" s="802" customFormat="1" ht="8.4499999999999993" customHeight="1">
      <c r="A44" s="800"/>
      <c r="B44" s="784"/>
      <c r="C44" s="808" t="s">
        <v>34</v>
      </c>
      <c r="D44" s="787" t="s">
        <v>145</v>
      </c>
      <c r="E44" s="787" t="s">
        <v>146</v>
      </c>
      <c r="F44" s="687" t="s">
        <v>147</v>
      </c>
      <c r="G44" s="787" t="s">
        <v>148</v>
      </c>
      <c r="H44" s="788" t="s">
        <v>165</v>
      </c>
      <c r="I44" s="789" t="s">
        <v>149</v>
      </c>
      <c r="J44" s="801"/>
      <c r="K44" s="794"/>
    </row>
    <row r="45" spans="1:28" s="802" customFormat="1" ht="8.4499999999999993" customHeight="1">
      <c r="A45" s="800"/>
      <c r="B45" s="784"/>
      <c r="C45" s="808"/>
      <c r="D45" s="787"/>
      <c r="E45" s="787"/>
      <c r="F45" s="687"/>
      <c r="G45" s="787"/>
      <c r="H45" s="788"/>
      <c r="I45" s="788"/>
      <c r="J45" s="801"/>
      <c r="K45" s="794"/>
    </row>
    <row r="46" spans="1:28" s="802" customFormat="1" ht="3" customHeight="1">
      <c r="A46" s="800"/>
      <c r="B46" s="809"/>
      <c r="C46" s="809"/>
      <c r="D46" s="810"/>
      <c r="E46" s="810"/>
      <c r="F46" s="810"/>
      <c r="G46" s="810"/>
      <c r="H46" s="810"/>
      <c r="I46" s="811"/>
      <c r="J46" s="801"/>
      <c r="K46" s="794"/>
    </row>
    <row r="47" spans="1:28" s="802" customFormat="1" ht="3" customHeight="1">
      <c r="A47" s="800"/>
      <c r="B47" s="812"/>
      <c r="C47" s="812"/>
      <c r="D47" s="813"/>
      <c r="E47" s="813"/>
      <c r="F47" s="813"/>
      <c r="G47" s="813"/>
      <c r="H47" s="813"/>
      <c r="I47" s="781"/>
      <c r="J47" s="801"/>
      <c r="K47" s="794"/>
    </row>
    <row r="48" spans="1:28" s="802" customFormat="1" ht="9" customHeight="1">
      <c r="A48" s="800"/>
      <c r="B48" s="792" t="s">
        <v>81</v>
      </c>
      <c r="C48" s="793">
        <f>SUM(D48:I48)</f>
        <v>1055.6300000000001</v>
      </c>
      <c r="D48" s="793">
        <v>400.29700000000003</v>
      </c>
      <c r="E48" s="793">
        <v>273.01400000000001</v>
      </c>
      <c r="F48" s="793">
        <v>239.702</v>
      </c>
      <c r="G48" s="793">
        <v>27.866</v>
      </c>
      <c r="H48" s="793">
        <v>2.2799999999999998</v>
      </c>
      <c r="I48" s="793">
        <v>112.471</v>
      </c>
      <c r="J48" s="801"/>
      <c r="K48" s="794"/>
    </row>
    <row r="49" spans="1:11" s="802" customFormat="1" ht="9" customHeight="1">
      <c r="A49" s="800"/>
      <c r="B49" s="792" t="s">
        <v>82</v>
      </c>
      <c r="C49" s="793">
        <f>SUM(D49:I49)</f>
        <v>1304.0600000000002</v>
      </c>
      <c r="D49" s="793">
        <v>531.74400000000003</v>
      </c>
      <c r="E49" s="793">
        <v>408.25099999999998</v>
      </c>
      <c r="F49" s="793">
        <v>289.41500000000002</v>
      </c>
      <c r="G49" s="793">
        <v>30.018999999999998</v>
      </c>
      <c r="H49" s="793">
        <v>3.8439999999999999</v>
      </c>
      <c r="I49" s="793">
        <v>40.787000000000006</v>
      </c>
      <c r="J49" s="801"/>
      <c r="K49" s="794"/>
    </row>
    <row r="50" spans="1:11" s="802" customFormat="1" ht="9" customHeight="1">
      <c r="A50" s="800"/>
      <c r="B50" s="792" t="s">
        <v>83</v>
      </c>
      <c r="C50" s="793">
        <f>SUM(D50:I50)</f>
        <v>1447.8289999999997</v>
      </c>
      <c r="D50" s="793">
        <v>732.38800000000003</v>
      </c>
      <c r="E50" s="793">
        <v>377.50599999999997</v>
      </c>
      <c r="F50" s="793">
        <v>243.446</v>
      </c>
      <c r="G50" s="793">
        <v>34.915999999999997</v>
      </c>
      <c r="H50" s="793">
        <v>7.0119999999999996</v>
      </c>
      <c r="I50" s="793">
        <v>52.561</v>
      </c>
      <c r="J50" s="801"/>
      <c r="K50" s="794"/>
    </row>
    <row r="51" spans="1:11" s="802" customFormat="1" ht="9" customHeight="1">
      <c r="A51" s="800"/>
      <c r="B51" s="792" t="s">
        <v>84</v>
      </c>
      <c r="C51" s="793">
        <f>SUM(D51:I51)</f>
        <v>1569.0579999999998</v>
      </c>
      <c r="D51" s="793">
        <v>856.80200000000002</v>
      </c>
      <c r="E51" s="793">
        <v>258.90199999999999</v>
      </c>
      <c r="F51" s="793">
        <v>323.16399999999999</v>
      </c>
      <c r="G51" s="793">
        <v>59.308999999999997</v>
      </c>
      <c r="H51" s="793">
        <v>29.158000000000001</v>
      </c>
      <c r="I51" s="793">
        <v>41.722999999999999</v>
      </c>
      <c r="J51" s="801"/>
      <c r="K51" s="794"/>
    </row>
    <row r="52" spans="1:11" s="802" customFormat="1" ht="9" customHeight="1">
      <c r="A52" s="800"/>
      <c r="B52" s="792" t="s">
        <v>94</v>
      </c>
      <c r="C52" s="793">
        <f>SUM(D52:I52)</f>
        <v>1698.3650000000002</v>
      </c>
      <c r="D52" s="793">
        <v>790.68399999999997</v>
      </c>
      <c r="E52" s="793">
        <v>310.51600000000002</v>
      </c>
      <c r="F52" s="793">
        <v>444.209</v>
      </c>
      <c r="G52" s="793">
        <v>72.265000000000001</v>
      </c>
      <c r="H52" s="793">
        <v>14.842000000000001</v>
      </c>
      <c r="I52" s="793">
        <v>65.849000000000004</v>
      </c>
      <c r="J52" s="801"/>
      <c r="K52" s="794"/>
    </row>
    <row r="53" spans="1:11" s="802" customFormat="1" ht="9" customHeight="1">
      <c r="A53" s="800"/>
      <c r="B53" s="792"/>
      <c r="C53" s="793"/>
      <c r="D53" s="793"/>
      <c r="E53" s="793"/>
      <c r="F53" s="793"/>
      <c r="G53" s="793"/>
      <c r="H53" s="793"/>
      <c r="I53" s="793"/>
      <c r="J53" s="801"/>
      <c r="K53" s="794"/>
    </row>
    <row r="54" spans="1:11" s="802" customFormat="1" ht="9" customHeight="1">
      <c r="A54" s="800"/>
      <c r="B54" s="792" t="s">
        <v>158</v>
      </c>
      <c r="C54" s="793">
        <f>SUM(D54:I54)</f>
        <v>1930.8999999999999</v>
      </c>
      <c r="D54" s="793">
        <v>995.31299999999999</v>
      </c>
      <c r="E54" s="793">
        <v>308.62200000000001</v>
      </c>
      <c r="F54" s="793">
        <v>467.99700000000001</v>
      </c>
      <c r="G54" s="793">
        <v>78.176000000000002</v>
      </c>
      <c r="H54" s="793">
        <v>17.048999999999999</v>
      </c>
      <c r="I54" s="793">
        <v>63.743000000000002</v>
      </c>
      <c r="J54" s="801"/>
      <c r="K54" s="794"/>
    </row>
    <row r="55" spans="1:11" s="802" customFormat="1" ht="9" customHeight="1">
      <c r="A55" s="800"/>
      <c r="B55" s="792" t="s">
        <v>159</v>
      </c>
      <c r="C55" s="793">
        <f>SUM(D55:I55)</f>
        <v>2031.1609999999998</v>
      </c>
      <c r="D55" s="793">
        <v>842.47699999999998</v>
      </c>
      <c r="E55" s="793">
        <v>358.96600000000001</v>
      </c>
      <c r="F55" s="793">
        <v>687.32899999999995</v>
      </c>
      <c r="G55" s="793">
        <v>58.646000000000001</v>
      </c>
      <c r="H55" s="793">
        <v>5.0209999999999999</v>
      </c>
      <c r="I55" s="793">
        <v>78.722000000000008</v>
      </c>
      <c r="J55" s="801"/>
      <c r="K55" s="794"/>
    </row>
    <row r="56" spans="1:11" s="802" customFormat="1" ht="9" customHeight="1">
      <c r="A56" s="800"/>
      <c r="B56" s="792" t="s">
        <v>160</v>
      </c>
      <c r="C56" s="793">
        <f>SUM(D56:I56)</f>
        <v>2037.3920000000001</v>
      </c>
      <c r="D56" s="793">
        <v>738.68</v>
      </c>
      <c r="E56" s="793">
        <v>411.36799999999999</v>
      </c>
      <c r="F56" s="793">
        <v>753.14200000000005</v>
      </c>
      <c r="G56" s="793">
        <v>79.948999999999998</v>
      </c>
      <c r="H56" s="793">
        <v>6.0860000000000003</v>
      </c>
      <c r="I56" s="793">
        <v>48.167000000000002</v>
      </c>
      <c r="J56" s="801"/>
      <c r="K56" s="794"/>
    </row>
    <row r="57" spans="1:11" s="802" customFormat="1" ht="9" customHeight="1">
      <c r="A57" s="800"/>
      <c r="B57" s="779">
        <v>2003</v>
      </c>
      <c r="C57" s="793">
        <f>SUM(D57:I57)</f>
        <v>2062.7950000000001</v>
      </c>
      <c r="D57" s="793">
        <v>677.88499999999999</v>
      </c>
      <c r="E57" s="793">
        <v>451.55799999999999</v>
      </c>
      <c r="F57" s="793">
        <v>735.03800000000001</v>
      </c>
      <c r="G57" s="793">
        <v>98.349000000000004</v>
      </c>
      <c r="H57" s="793">
        <v>14.518000000000001</v>
      </c>
      <c r="I57" s="793">
        <v>85.447000000000003</v>
      </c>
      <c r="J57" s="801"/>
      <c r="K57" s="794"/>
    </row>
    <row r="58" spans="1:11" s="802" customFormat="1" ht="9" customHeight="1">
      <c r="A58" s="800"/>
      <c r="B58" s="779">
        <v>2004</v>
      </c>
      <c r="C58" s="793">
        <f>SUM(D58:I58)</f>
        <v>2348.65</v>
      </c>
      <c r="D58" s="793">
        <v>776.54399999999998</v>
      </c>
      <c r="E58" s="793">
        <v>523.02800000000002</v>
      </c>
      <c r="F58" s="793">
        <v>857.12099999999998</v>
      </c>
      <c r="G58" s="793">
        <v>110.866</v>
      </c>
      <c r="H58" s="793">
        <v>18.372</v>
      </c>
      <c r="I58" s="793">
        <v>62.719000000000001</v>
      </c>
      <c r="J58" s="801"/>
      <c r="K58" s="794"/>
    </row>
    <row r="59" spans="1:11" s="802" customFormat="1" ht="9" customHeight="1">
      <c r="A59" s="800"/>
      <c r="B59" s="779"/>
      <c r="C59" s="793"/>
      <c r="D59" s="793"/>
      <c r="E59" s="793"/>
      <c r="F59" s="793"/>
      <c r="G59" s="793"/>
      <c r="H59" s="793"/>
      <c r="I59" s="793"/>
      <c r="J59" s="801"/>
      <c r="K59" s="794"/>
    </row>
    <row r="60" spans="1:11" s="802" customFormat="1" ht="9" customHeight="1">
      <c r="A60" s="800"/>
      <c r="B60" s="779">
        <v>2005</v>
      </c>
      <c r="C60" s="793">
        <f>SUM(D60:I60)</f>
        <v>2565.0230000000001</v>
      </c>
      <c r="D60" s="793">
        <v>825.87400000000002</v>
      </c>
      <c r="E60" s="793">
        <v>541.37900000000002</v>
      </c>
      <c r="F60" s="793">
        <v>1003.3680000000001</v>
      </c>
      <c r="G60" s="793">
        <v>95.701999999999998</v>
      </c>
      <c r="H60" s="793">
        <v>16.334</v>
      </c>
      <c r="I60" s="793">
        <v>82.366</v>
      </c>
      <c r="J60" s="801"/>
      <c r="K60" s="794"/>
    </row>
    <row r="61" spans="1:11" s="802" customFormat="1" ht="9" customHeight="1">
      <c r="A61" s="800"/>
      <c r="B61" s="779">
        <v>2006</v>
      </c>
      <c r="C61" s="793">
        <f>SUM(D61:I61)</f>
        <v>2756.6100000000006</v>
      </c>
      <c r="D61" s="793">
        <v>948.56200000000001</v>
      </c>
      <c r="E61" s="793">
        <v>530.27499999999998</v>
      </c>
      <c r="F61" s="793">
        <v>1079.9010000000001</v>
      </c>
      <c r="G61" s="793">
        <v>99.769000000000005</v>
      </c>
      <c r="H61" s="793">
        <v>20.54</v>
      </c>
      <c r="I61" s="793">
        <v>77.563000000000002</v>
      </c>
      <c r="J61" s="801"/>
      <c r="K61" s="794"/>
    </row>
    <row r="62" spans="1:11" s="802" customFormat="1" ht="9" customHeight="1">
      <c r="A62" s="800"/>
      <c r="B62" s="779" t="s">
        <v>129</v>
      </c>
      <c r="C62" s="793">
        <f>SUM(D62:I62)</f>
        <v>3098.086000801</v>
      </c>
      <c r="D62" s="793">
        <v>1139.010525508</v>
      </c>
      <c r="E62" s="793">
        <v>591.46813179200001</v>
      </c>
      <c r="F62" s="793">
        <v>1141.568068991</v>
      </c>
      <c r="G62" s="793">
        <v>93.998192795999998</v>
      </c>
      <c r="H62" s="793">
        <v>32.314276892999999</v>
      </c>
      <c r="I62" s="793">
        <v>99.726804821000002</v>
      </c>
      <c r="J62" s="801"/>
      <c r="K62" s="794"/>
    </row>
    <row r="63" spans="1:11" s="802" customFormat="1" ht="9" customHeight="1">
      <c r="A63" s="800"/>
      <c r="B63" s="779" t="s">
        <v>130</v>
      </c>
      <c r="C63" s="793">
        <f>SUM(D63:I63)</f>
        <v>3094.8730003200003</v>
      </c>
      <c r="D63" s="793">
        <v>1012.522052698</v>
      </c>
      <c r="E63" s="793">
        <v>637.31587778799997</v>
      </c>
      <c r="F63" s="793">
        <v>1223.613155541</v>
      </c>
      <c r="G63" s="793">
        <v>123.224079317</v>
      </c>
      <c r="H63" s="793">
        <v>17.229646985999999</v>
      </c>
      <c r="I63" s="793">
        <v>80.968187990000501</v>
      </c>
      <c r="J63" s="801"/>
      <c r="K63" s="794"/>
    </row>
    <row r="64" spans="1:11" s="802" customFormat="1" ht="9" customHeight="1">
      <c r="A64" s="800"/>
      <c r="B64" s="779" t="s">
        <v>108</v>
      </c>
      <c r="C64" s="793">
        <f>SUM(D64:I64)</f>
        <v>2936.6289999650003</v>
      </c>
      <c r="D64" s="793">
        <v>966.34063777799997</v>
      </c>
      <c r="E64" s="793">
        <v>630.62479711399999</v>
      </c>
      <c r="F64" s="793">
        <v>1121.764257885</v>
      </c>
      <c r="G64" s="793">
        <v>141.08909432900001</v>
      </c>
      <c r="H64" s="793">
        <v>12.856904948</v>
      </c>
      <c r="I64" s="793">
        <v>63.953307911000202</v>
      </c>
      <c r="J64" s="801"/>
      <c r="K64" s="794"/>
    </row>
    <row r="65" spans="1:18" s="802" customFormat="1" ht="9" customHeight="1">
      <c r="A65" s="800"/>
      <c r="B65" s="779"/>
      <c r="C65" s="793"/>
      <c r="D65" s="793"/>
      <c r="E65" s="793"/>
      <c r="F65" s="793"/>
      <c r="G65" s="793"/>
      <c r="H65" s="793"/>
      <c r="I65" s="793"/>
      <c r="J65" s="801"/>
      <c r="K65" s="794"/>
    </row>
    <row r="66" spans="1:18" s="802" customFormat="1" ht="9" customHeight="1">
      <c r="A66" s="800"/>
      <c r="B66" s="779">
        <v>2010</v>
      </c>
      <c r="C66" s="793">
        <f>SUM(D66:I66)</f>
        <v>3016.9329996049996</v>
      </c>
      <c r="D66" s="793">
        <v>1143.5220907319999</v>
      </c>
      <c r="E66" s="793">
        <v>685.45655840899997</v>
      </c>
      <c r="F66" s="793">
        <v>951.159188664</v>
      </c>
      <c r="G66" s="793">
        <v>141.313911311</v>
      </c>
      <c r="H66" s="793">
        <v>29.174971701</v>
      </c>
      <c r="I66" s="793">
        <v>66.306278787999901</v>
      </c>
      <c r="J66" s="801"/>
      <c r="K66" s="794"/>
    </row>
    <row r="67" spans="1:18" s="802" customFormat="1" ht="9" customHeight="1">
      <c r="A67" s="800"/>
      <c r="B67" s="779" t="s">
        <v>26</v>
      </c>
      <c r="C67" s="793">
        <f>SUM(D67:I67)</f>
        <v>3180.948000162</v>
      </c>
      <c r="D67" s="793">
        <v>1264.227396706</v>
      </c>
      <c r="E67" s="793">
        <v>772.67079297400005</v>
      </c>
      <c r="F67" s="793">
        <v>873.61639856700003</v>
      </c>
      <c r="G67" s="793">
        <v>122.193515249</v>
      </c>
      <c r="H67" s="793">
        <v>64.014238715000005</v>
      </c>
      <c r="I67" s="793">
        <v>84.225657951000102</v>
      </c>
      <c r="J67" s="801"/>
      <c r="K67" s="794"/>
    </row>
    <row r="68" spans="1:18" s="802" customFormat="1" ht="4.7" customHeight="1">
      <c r="A68" s="814"/>
      <c r="B68" s="815"/>
      <c r="C68" s="816"/>
      <c r="D68" s="816"/>
      <c r="E68" s="816"/>
      <c r="F68" s="816"/>
      <c r="G68" s="816"/>
      <c r="H68" s="816"/>
      <c r="I68" s="816"/>
      <c r="J68" s="817"/>
      <c r="K68" s="794"/>
    </row>
    <row r="69" spans="1:18" s="802" customFormat="1" ht="3.6" customHeight="1">
      <c r="A69" s="818"/>
      <c r="B69" s="819"/>
      <c r="C69" s="820"/>
      <c r="D69" s="820"/>
      <c r="E69" s="820"/>
      <c r="F69" s="820"/>
      <c r="G69" s="820"/>
      <c r="H69" s="820"/>
      <c r="I69" s="820"/>
      <c r="J69" s="821"/>
      <c r="K69" s="794"/>
    </row>
    <row r="70" spans="1:18" s="802" customFormat="1" ht="11.1" customHeight="1">
      <c r="A70" s="800"/>
      <c r="B70" s="768" t="s">
        <v>162</v>
      </c>
      <c r="C70" s="793"/>
      <c r="D70" s="793"/>
      <c r="E70" s="793"/>
      <c r="F70" s="793"/>
      <c r="G70" s="793"/>
      <c r="H70" s="793"/>
      <c r="I70" s="804" t="s">
        <v>163</v>
      </c>
      <c r="J70" s="801"/>
      <c r="K70" s="794"/>
    </row>
    <row r="71" spans="1:18" s="802" customFormat="1" ht="11.1" customHeight="1">
      <c r="A71" s="800"/>
      <c r="B71" s="768" t="s">
        <v>164</v>
      </c>
      <c r="C71" s="793"/>
      <c r="D71" s="793"/>
      <c r="E71" s="793"/>
      <c r="F71" s="793"/>
      <c r="G71" s="793"/>
      <c r="H71" s="793"/>
      <c r="I71" s="151" t="s">
        <v>56</v>
      </c>
      <c r="J71" s="801"/>
      <c r="K71" s="794"/>
    </row>
    <row r="72" spans="1:18" s="802" customFormat="1" ht="11.1" customHeight="1">
      <c r="A72" s="800"/>
      <c r="B72" s="768" t="s">
        <v>144</v>
      </c>
      <c r="C72" s="769"/>
      <c r="D72" s="781"/>
      <c r="E72" s="781"/>
      <c r="F72" s="781"/>
      <c r="G72" s="781"/>
      <c r="H72" s="822"/>
      <c r="J72" s="823"/>
      <c r="K72" s="794"/>
      <c r="L72" s="774"/>
      <c r="M72" s="774"/>
      <c r="N72" s="774"/>
      <c r="O72" s="774"/>
      <c r="P72" s="774"/>
      <c r="Q72" s="775"/>
      <c r="R72" s="776"/>
    </row>
    <row r="73" spans="1:18" s="802" customFormat="1" ht="11.1" customHeight="1">
      <c r="A73" s="800"/>
      <c r="B73" s="777" t="s">
        <v>73</v>
      </c>
      <c r="C73" s="769"/>
      <c r="D73" s="781"/>
      <c r="E73" s="781"/>
      <c r="F73" s="781"/>
      <c r="G73" s="781"/>
      <c r="H73" s="822"/>
      <c r="J73" s="823"/>
      <c r="K73" s="794"/>
      <c r="L73" s="774"/>
      <c r="M73" s="774"/>
      <c r="N73" s="774"/>
      <c r="O73" s="774"/>
      <c r="P73" s="774"/>
      <c r="Q73" s="775"/>
      <c r="R73" s="776"/>
    </row>
    <row r="74" spans="1:18" s="802" customFormat="1" ht="3" customHeight="1">
      <c r="A74" s="800"/>
      <c r="B74" s="824"/>
      <c r="C74" s="824"/>
      <c r="D74" s="811"/>
      <c r="E74" s="811"/>
      <c r="F74" s="811"/>
      <c r="G74" s="811"/>
      <c r="H74" s="825"/>
      <c r="I74" s="825"/>
      <c r="J74" s="823"/>
      <c r="K74" s="794"/>
      <c r="L74" s="774"/>
      <c r="M74" s="774"/>
      <c r="N74" s="774"/>
      <c r="O74" s="774"/>
      <c r="P74" s="774"/>
      <c r="Q74" s="774"/>
      <c r="R74" s="778"/>
    </row>
    <row r="75" spans="1:18" s="802" customFormat="1" ht="3" customHeight="1">
      <c r="A75" s="800"/>
      <c r="B75" s="770"/>
      <c r="C75" s="770"/>
      <c r="D75" s="781"/>
      <c r="E75" s="781"/>
      <c r="F75" s="781"/>
      <c r="G75" s="781"/>
      <c r="H75" s="826"/>
      <c r="I75" s="826"/>
      <c r="J75" s="823"/>
      <c r="K75" s="794"/>
      <c r="L75" s="774"/>
      <c r="M75" s="774"/>
      <c r="N75" s="774"/>
      <c r="O75" s="774"/>
      <c r="P75" s="774"/>
      <c r="Q75" s="774"/>
      <c r="R75" s="778"/>
    </row>
    <row r="76" spans="1:18" s="802" customFormat="1" ht="8.4499999999999993" customHeight="1">
      <c r="A76" s="800"/>
      <c r="B76" s="784" t="s">
        <v>33</v>
      </c>
      <c r="C76" s="806" t="s">
        <v>167</v>
      </c>
      <c r="D76" s="806"/>
      <c r="E76" s="806"/>
      <c r="F76" s="806"/>
      <c r="G76" s="806"/>
      <c r="H76" s="806"/>
      <c r="I76" s="806"/>
      <c r="J76" s="801"/>
      <c r="K76" s="794"/>
    </row>
    <row r="77" spans="1:18" s="802" customFormat="1" ht="2.1" customHeight="1">
      <c r="A77" s="800"/>
      <c r="B77" s="784"/>
      <c r="C77" s="807"/>
      <c r="D77" s="807"/>
      <c r="E77" s="807"/>
      <c r="F77" s="807"/>
      <c r="G77" s="807"/>
      <c r="H77" s="807"/>
      <c r="I77" s="807"/>
      <c r="J77" s="801"/>
      <c r="K77" s="794"/>
    </row>
    <row r="78" spans="1:18" s="802" customFormat="1" ht="8.4499999999999993" customHeight="1">
      <c r="A78" s="800"/>
      <c r="B78" s="784"/>
      <c r="C78" s="808" t="s">
        <v>34</v>
      </c>
      <c r="D78" s="808" t="s">
        <v>145</v>
      </c>
      <c r="E78" s="808" t="s">
        <v>146</v>
      </c>
      <c r="F78" s="808" t="s">
        <v>147</v>
      </c>
      <c r="G78" s="808" t="s">
        <v>148</v>
      </c>
      <c r="H78" s="827" t="s">
        <v>165</v>
      </c>
      <c r="I78" s="827" t="s">
        <v>149</v>
      </c>
      <c r="J78" s="801"/>
      <c r="K78" s="794"/>
    </row>
    <row r="79" spans="1:18" s="802" customFormat="1" ht="8.4499999999999993" customHeight="1">
      <c r="A79" s="800"/>
      <c r="B79" s="784"/>
      <c r="C79" s="808"/>
      <c r="D79" s="808"/>
      <c r="E79" s="808"/>
      <c r="F79" s="808"/>
      <c r="G79" s="808"/>
      <c r="H79" s="827"/>
      <c r="I79" s="827"/>
      <c r="J79" s="801"/>
      <c r="K79" s="794"/>
    </row>
    <row r="80" spans="1:18" s="802" customFormat="1" ht="3" customHeight="1">
      <c r="A80" s="800"/>
      <c r="B80" s="828"/>
      <c r="C80" s="828"/>
      <c r="D80" s="810"/>
      <c r="E80" s="810"/>
      <c r="F80" s="810"/>
      <c r="G80" s="810"/>
      <c r="H80" s="810"/>
      <c r="I80" s="811"/>
      <c r="J80" s="801"/>
      <c r="K80" s="794"/>
    </row>
    <row r="81" spans="1:11" s="802" customFormat="1" ht="3" customHeight="1">
      <c r="A81" s="800"/>
      <c r="B81" s="829"/>
      <c r="C81" s="829"/>
      <c r="D81" s="813"/>
      <c r="E81" s="813"/>
      <c r="F81" s="813"/>
      <c r="G81" s="813"/>
      <c r="H81" s="813"/>
      <c r="I81" s="781"/>
      <c r="J81" s="801"/>
      <c r="K81" s="794"/>
    </row>
    <row r="82" spans="1:11" s="802" customFormat="1" ht="8.4499999999999993" customHeight="1">
      <c r="A82" s="800"/>
      <c r="B82" s="792" t="s">
        <v>81</v>
      </c>
      <c r="C82" s="793">
        <f>SUM(D82:I82)</f>
        <v>2647.4229999999998</v>
      </c>
      <c r="D82" s="793">
        <v>360.80200000000002</v>
      </c>
      <c r="E82" s="793">
        <v>104.515</v>
      </c>
      <c r="F82" s="793">
        <v>1518.74</v>
      </c>
      <c r="G82" s="793">
        <v>151.12100000000001</v>
      </c>
      <c r="H82" s="793">
        <v>383.47300000000001</v>
      </c>
      <c r="I82" s="793">
        <v>128.77199999999999</v>
      </c>
      <c r="J82" s="801"/>
      <c r="K82" s="794"/>
    </row>
    <row r="83" spans="1:11" s="802" customFormat="1" ht="8.4499999999999993" customHeight="1">
      <c r="A83" s="800"/>
      <c r="B83" s="792" t="s">
        <v>82</v>
      </c>
      <c r="C83" s="793">
        <f>SUM(D83:I83)</f>
        <v>3132.6979999999999</v>
      </c>
      <c r="D83" s="793">
        <v>226.279</v>
      </c>
      <c r="E83" s="793">
        <v>58.786000000000001</v>
      </c>
      <c r="F83" s="793">
        <v>2235.9850000000001</v>
      </c>
      <c r="G83" s="793">
        <v>189.77199999999999</v>
      </c>
      <c r="H83" s="793">
        <v>345.71800000000002</v>
      </c>
      <c r="I83" s="793">
        <v>76.158000000000015</v>
      </c>
      <c r="J83" s="801"/>
      <c r="K83" s="794"/>
    </row>
    <row r="84" spans="1:11" s="802" customFormat="1" ht="8.4499999999999993" customHeight="1">
      <c r="A84" s="800"/>
      <c r="B84" s="792" t="s">
        <v>83</v>
      </c>
      <c r="C84" s="793">
        <f>SUM(D84:I84)</f>
        <v>3390.3340000000003</v>
      </c>
      <c r="D84" s="793">
        <v>215.35900000000001</v>
      </c>
      <c r="E84" s="793">
        <v>85.286000000000001</v>
      </c>
      <c r="F84" s="793">
        <v>2367.9140000000002</v>
      </c>
      <c r="G84" s="793">
        <v>167.309</v>
      </c>
      <c r="H84" s="793">
        <v>459.62099999999998</v>
      </c>
      <c r="I84" s="793">
        <v>94.844999999999999</v>
      </c>
      <c r="J84" s="801"/>
      <c r="K84" s="794"/>
    </row>
    <row r="85" spans="1:11" s="802" customFormat="1" ht="8.4499999999999993" customHeight="1">
      <c r="A85" s="800"/>
      <c r="B85" s="792" t="s">
        <v>84</v>
      </c>
      <c r="C85" s="793">
        <f>SUM(D85:I85)</f>
        <v>3608.277</v>
      </c>
      <c r="D85" s="793">
        <v>285.13499999999999</v>
      </c>
      <c r="E85" s="793">
        <v>87.665999999999997</v>
      </c>
      <c r="F85" s="793">
        <v>2273.66</v>
      </c>
      <c r="G85" s="793">
        <v>170.411</v>
      </c>
      <c r="H85" s="793">
        <v>694.89800000000002</v>
      </c>
      <c r="I85" s="793">
        <v>96.507000000000005</v>
      </c>
      <c r="J85" s="801"/>
      <c r="K85" s="794"/>
    </row>
    <row r="86" spans="1:11" s="802" customFormat="1" ht="8.4499999999999993" customHeight="1">
      <c r="A86" s="800"/>
      <c r="B86" s="792" t="s">
        <v>94</v>
      </c>
      <c r="C86" s="793">
        <f>SUM(D86:I86)</f>
        <v>3844.8650000000002</v>
      </c>
      <c r="D86" s="793">
        <v>196.21</v>
      </c>
      <c r="E86" s="793">
        <v>98.28</v>
      </c>
      <c r="F86" s="793">
        <v>2558.886</v>
      </c>
      <c r="G86" s="793">
        <v>175.46600000000001</v>
      </c>
      <c r="H86" s="793">
        <v>742.92600000000004</v>
      </c>
      <c r="I86" s="793">
        <v>73.096999999999994</v>
      </c>
      <c r="J86" s="801"/>
      <c r="K86" s="794"/>
    </row>
    <row r="87" spans="1:11" s="802" customFormat="1" ht="8.4499999999999993" customHeight="1">
      <c r="A87" s="800"/>
      <c r="B87" s="792"/>
      <c r="C87" s="793"/>
      <c r="D87" s="793"/>
      <c r="E87" s="793"/>
      <c r="F87" s="793"/>
      <c r="G87" s="793"/>
      <c r="H87" s="793"/>
      <c r="I87" s="793"/>
      <c r="J87" s="801"/>
      <c r="K87" s="794"/>
    </row>
    <row r="88" spans="1:11" s="802" customFormat="1" ht="8.4499999999999993" customHeight="1">
      <c r="A88" s="800"/>
      <c r="B88" s="792" t="s">
        <v>158</v>
      </c>
      <c r="C88" s="793">
        <f>SUM(D88:I88)</f>
        <v>4269.2879999999996</v>
      </c>
      <c r="D88" s="793">
        <v>331.89299999999997</v>
      </c>
      <c r="E88" s="793">
        <v>146.18199999999999</v>
      </c>
      <c r="F88" s="793">
        <v>2869.4079999999999</v>
      </c>
      <c r="G88" s="793">
        <v>146.35599999999999</v>
      </c>
      <c r="H88" s="793">
        <v>655.44200000000001</v>
      </c>
      <c r="I88" s="793">
        <v>120.00700000000001</v>
      </c>
      <c r="J88" s="801"/>
      <c r="K88" s="794"/>
    </row>
    <row r="89" spans="1:11" s="802" customFormat="1" ht="8.4499999999999993" customHeight="1">
      <c r="A89" s="800"/>
      <c r="B89" s="792" t="s">
        <v>159</v>
      </c>
      <c r="C89" s="793">
        <f>SUM(D89:I89)</f>
        <v>4391.987000000001</v>
      </c>
      <c r="D89" s="793">
        <v>443.15300000000002</v>
      </c>
      <c r="E89" s="793">
        <v>197.66200000000001</v>
      </c>
      <c r="F89" s="793">
        <v>3366.8510000000001</v>
      </c>
      <c r="G89" s="793">
        <v>89.554000000000002</v>
      </c>
      <c r="H89" s="793">
        <v>142.363</v>
      </c>
      <c r="I89" s="793">
        <v>152.404</v>
      </c>
      <c r="J89" s="801"/>
      <c r="K89" s="794"/>
    </row>
    <row r="90" spans="1:11" s="802" customFormat="1" ht="8.4499999999999993" customHeight="1">
      <c r="A90" s="800"/>
      <c r="B90" s="792" t="s">
        <v>160</v>
      </c>
      <c r="C90" s="793">
        <f>SUM(D90:I90)</f>
        <v>4454.9750000000004</v>
      </c>
      <c r="D90" s="793">
        <v>571.37099999999998</v>
      </c>
      <c r="E90" s="793">
        <v>174.828</v>
      </c>
      <c r="F90" s="793">
        <v>3276.8560000000002</v>
      </c>
      <c r="G90" s="793">
        <v>84.042000000000002</v>
      </c>
      <c r="H90" s="793">
        <v>222.25899999999999</v>
      </c>
      <c r="I90" s="793">
        <v>125.61900000000001</v>
      </c>
      <c r="J90" s="801"/>
      <c r="K90" s="794"/>
    </row>
    <row r="91" spans="1:11" s="802" customFormat="1" ht="8.4499999999999993" customHeight="1">
      <c r="A91" s="800"/>
      <c r="B91" s="779">
        <v>2003</v>
      </c>
      <c r="C91" s="793">
        <f>SUM(D91:I91)</f>
        <v>4540.22</v>
      </c>
      <c r="D91" s="793">
        <v>552.35299999999995</v>
      </c>
      <c r="E91" s="793">
        <v>143.4</v>
      </c>
      <c r="F91" s="793">
        <v>3280.0059999999999</v>
      </c>
      <c r="G91" s="793">
        <v>221.04</v>
      </c>
      <c r="H91" s="793">
        <v>211.67</v>
      </c>
      <c r="I91" s="793">
        <v>131.751</v>
      </c>
      <c r="J91" s="801"/>
      <c r="K91" s="794"/>
    </row>
    <row r="92" spans="1:11" s="802" customFormat="1" ht="8.4499999999999993" customHeight="1">
      <c r="A92" s="800"/>
      <c r="B92" s="779">
        <v>2004</v>
      </c>
      <c r="C92" s="793">
        <f>SUM(D92:I92)</f>
        <v>5049.8460000000005</v>
      </c>
      <c r="D92" s="793">
        <v>563.89599999999996</v>
      </c>
      <c r="E92" s="793">
        <v>98.447999999999993</v>
      </c>
      <c r="F92" s="793">
        <v>3820.6790000000001</v>
      </c>
      <c r="G92" s="793">
        <v>254.35300000000001</v>
      </c>
      <c r="H92" s="793">
        <v>190.268</v>
      </c>
      <c r="I92" s="793">
        <v>122.202</v>
      </c>
      <c r="J92" s="801"/>
      <c r="K92" s="794"/>
    </row>
    <row r="93" spans="1:11" s="802" customFormat="1" ht="8.4499999999999993" customHeight="1">
      <c r="A93" s="800"/>
      <c r="B93" s="779"/>
      <c r="C93" s="793"/>
      <c r="D93" s="793"/>
      <c r="E93" s="793"/>
      <c r="F93" s="793"/>
      <c r="G93" s="793"/>
      <c r="H93" s="793"/>
      <c r="I93" s="793"/>
      <c r="J93" s="801"/>
      <c r="K93" s="794"/>
    </row>
    <row r="94" spans="1:11" s="802" customFormat="1" ht="8.4499999999999993" customHeight="1">
      <c r="A94" s="800"/>
      <c r="B94" s="779">
        <v>2005</v>
      </c>
      <c r="C94" s="793">
        <f>SUM(D94:I94)</f>
        <v>5435.3370000000004</v>
      </c>
      <c r="D94" s="793">
        <v>660.78599999999994</v>
      </c>
      <c r="E94" s="793">
        <v>142.37899999999999</v>
      </c>
      <c r="F94" s="793">
        <v>3967.5349999999999</v>
      </c>
      <c r="G94" s="793">
        <v>231.14</v>
      </c>
      <c r="H94" s="793">
        <v>325.56</v>
      </c>
      <c r="I94" s="793">
        <v>107.937</v>
      </c>
      <c r="J94" s="801"/>
      <c r="K94" s="794"/>
    </row>
    <row r="95" spans="1:11" s="802" customFormat="1" ht="8.4499999999999993" customHeight="1">
      <c r="A95" s="800"/>
      <c r="B95" s="779">
        <v>2006</v>
      </c>
      <c r="C95" s="793">
        <f>SUM(D95:I95)</f>
        <v>5729.2370000000001</v>
      </c>
      <c r="D95" s="793">
        <v>668.19100000000003</v>
      </c>
      <c r="E95" s="793">
        <v>123.158</v>
      </c>
      <c r="F95" s="793">
        <v>4129.9780000000001</v>
      </c>
      <c r="G95" s="793">
        <v>335.28899999999999</v>
      </c>
      <c r="H95" s="793">
        <v>369.28199999999998</v>
      </c>
      <c r="I95" s="793">
        <v>103.339</v>
      </c>
      <c r="J95" s="801"/>
      <c r="K95" s="794"/>
    </row>
    <row r="96" spans="1:11" s="802" customFormat="1" ht="8.4499999999999993" customHeight="1">
      <c r="A96" s="800"/>
      <c r="B96" s="779" t="s">
        <v>129</v>
      </c>
      <c r="C96" s="793">
        <f>SUM(D96:I96)</f>
        <v>6289.018000742999</v>
      </c>
      <c r="D96" s="793">
        <v>678.00642197299999</v>
      </c>
      <c r="E96" s="793">
        <v>117.99020702599999</v>
      </c>
      <c r="F96" s="793">
        <v>4630.1166847960003</v>
      </c>
      <c r="G96" s="793">
        <v>332.69121389999998</v>
      </c>
      <c r="H96" s="793">
        <v>431.327939775</v>
      </c>
      <c r="I96" s="793">
        <v>98.885533272999297</v>
      </c>
      <c r="J96" s="801"/>
      <c r="K96" s="794"/>
    </row>
    <row r="97" spans="1:18" s="802" customFormat="1" ht="8.4499999999999993" customHeight="1">
      <c r="A97" s="800"/>
      <c r="B97" s="779" t="s">
        <v>130</v>
      </c>
      <c r="C97" s="793">
        <f>SUM(D97:I97)</f>
        <v>6302.517997805001</v>
      </c>
      <c r="D97" s="793">
        <v>661.60121876300002</v>
      </c>
      <c r="E97" s="793">
        <v>113.617685063</v>
      </c>
      <c r="F97" s="793">
        <v>4815.1334853970002</v>
      </c>
      <c r="G97" s="793">
        <v>410.595203067</v>
      </c>
      <c r="H97" s="793">
        <v>211.633111961</v>
      </c>
      <c r="I97" s="793">
        <v>89.937293554000604</v>
      </c>
      <c r="J97" s="801"/>
      <c r="K97" s="794"/>
    </row>
    <row r="98" spans="1:18" s="802" customFormat="1" ht="8.4499999999999993" customHeight="1">
      <c r="A98" s="800"/>
      <c r="B98" s="779" t="s">
        <v>108</v>
      </c>
      <c r="C98" s="793">
        <f>SUM(D98:I98)</f>
        <v>6100.5229970140008</v>
      </c>
      <c r="D98" s="793">
        <v>664.50034212399999</v>
      </c>
      <c r="E98" s="793">
        <v>109.306982163</v>
      </c>
      <c r="F98" s="793">
        <v>4700.5033182549996</v>
      </c>
      <c r="G98" s="793">
        <v>358.69455006599998</v>
      </c>
      <c r="H98" s="793">
        <v>155.76904018799999</v>
      </c>
      <c r="I98" s="793">
        <v>111.748764218001</v>
      </c>
      <c r="J98" s="801"/>
      <c r="K98" s="794"/>
    </row>
    <row r="99" spans="1:18" s="802" customFormat="1" ht="8.4499999999999993" customHeight="1">
      <c r="A99" s="800"/>
      <c r="B99" s="779"/>
      <c r="C99" s="793"/>
      <c r="D99" s="793"/>
      <c r="E99" s="793"/>
      <c r="F99" s="793"/>
      <c r="G99" s="793"/>
      <c r="H99" s="793"/>
      <c r="I99" s="793"/>
      <c r="J99" s="801"/>
      <c r="K99" s="794"/>
    </row>
    <row r="100" spans="1:18" s="802" customFormat="1" ht="8.4499999999999993" customHeight="1">
      <c r="A100" s="800"/>
      <c r="B100" s="779">
        <v>2010</v>
      </c>
      <c r="C100" s="793">
        <f>SUM(D100:I100)</f>
        <v>6314.3220039569987</v>
      </c>
      <c r="D100" s="793">
        <v>748.50037742999996</v>
      </c>
      <c r="E100" s="793">
        <v>125.75549827099999</v>
      </c>
      <c r="F100" s="793">
        <v>4781.2445817890002</v>
      </c>
      <c r="G100" s="793">
        <v>301.25431690099998</v>
      </c>
      <c r="H100" s="793">
        <v>250.603324904</v>
      </c>
      <c r="I100" s="793">
        <v>106.963904661999</v>
      </c>
      <c r="J100" s="801"/>
      <c r="K100" s="794"/>
    </row>
    <row r="101" spans="1:18" s="802" customFormat="1" ht="8.4499999999999993" customHeight="1">
      <c r="A101" s="800"/>
      <c r="B101" s="779" t="s">
        <v>26</v>
      </c>
      <c r="C101" s="793">
        <f>SUM(D101:I101)</f>
        <v>7019.3290030279986</v>
      </c>
      <c r="D101" s="793">
        <v>917.66213191899999</v>
      </c>
      <c r="E101" s="793">
        <v>129.25167596899999</v>
      </c>
      <c r="F101" s="793">
        <v>5167.6309248429998</v>
      </c>
      <c r="G101" s="793">
        <v>398.483790645</v>
      </c>
      <c r="H101" s="793">
        <v>297.94005617200003</v>
      </c>
      <c r="I101" s="793">
        <v>108.360423479999</v>
      </c>
      <c r="J101" s="801"/>
      <c r="K101" s="794"/>
    </row>
    <row r="102" spans="1:18" s="802" customFormat="1" ht="3" customHeight="1">
      <c r="A102" s="800"/>
      <c r="B102" s="830"/>
      <c r="C102" s="830"/>
      <c r="D102" s="830"/>
      <c r="E102" s="830"/>
      <c r="F102" s="830"/>
      <c r="G102" s="830"/>
      <c r="H102" s="830"/>
      <c r="I102" s="830"/>
      <c r="J102" s="798"/>
      <c r="K102" s="799"/>
      <c r="L102" s="799"/>
      <c r="M102" s="799"/>
      <c r="N102" s="799"/>
      <c r="O102" s="799"/>
      <c r="P102" s="799"/>
      <c r="Q102" s="799"/>
      <c r="R102" s="799"/>
    </row>
    <row r="103" spans="1:18" s="802" customFormat="1" ht="3" customHeight="1">
      <c r="A103" s="800"/>
      <c r="B103" s="797"/>
      <c r="C103" s="797"/>
      <c r="D103" s="797"/>
      <c r="E103" s="797"/>
      <c r="F103" s="797"/>
      <c r="G103" s="797"/>
      <c r="H103" s="797"/>
      <c r="I103" s="797"/>
      <c r="J103" s="798"/>
      <c r="K103" s="799"/>
      <c r="L103" s="799"/>
      <c r="M103" s="799"/>
      <c r="N103" s="799"/>
      <c r="O103" s="799"/>
      <c r="P103" s="799"/>
      <c r="Q103" s="799"/>
      <c r="R103" s="799"/>
    </row>
    <row r="104" spans="1:18" s="681" customFormat="1" ht="9" customHeight="1">
      <c r="A104" s="677"/>
      <c r="B104" s="162" t="s">
        <v>168</v>
      </c>
      <c r="C104" s="162"/>
      <c r="D104" s="643"/>
      <c r="E104" s="643"/>
      <c r="F104" s="643"/>
      <c r="G104" s="760"/>
      <c r="J104" s="680"/>
    </row>
    <row r="105" spans="1:18" s="802" customFormat="1" ht="9" customHeight="1">
      <c r="A105" s="800"/>
      <c r="B105" s="631" t="s">
        <v>70</v>
      </c>
      <c r="C105" s="831"/>
      <c r="D105" s="797"/>
      <c r="E105" s="797"/>
      <c r="F105" s="797"/>
      <c r="G105" s="797"/>
      <c r="H105" s="797"/>
      <c r="I105" s="797"/>
      <c r="J105" s="798"/>
      <c r="K105" s="799"/>
      <c r="L105" s="799"/>
      <c r="M105" s="799"/>
      <c r="N105" s="799"/>
      <c r="O105" s="799"/>
      <c r="P105" s="799"/>
      <c r="Q105" s="799"/>
      <c r="R105" s="799"/>
    </row>
    <row r="106" spans="1:18" s="766" customFormat="1" ht="3.6" customHeight="1">
      <c r="A106" s="832"/>
      <c r="B106" s="805"/>
      <c r="C106" s="805"/>
      <c r="D106" s="805"/>
      <c r="E106" s="805"/>
      <c r="F106" s="805"/>
      <c r="G106" s="805"/>
      <c r="H106" s="805"/>
      <c r="I106" s="805"/>
      <c r="J106" s="833"/>
    </row>
  </sheetData>
  <sheetProtection sheet="1" objects="1" scenarios="1"/>
  <mergeCells count="21">
    <mergeCell ref="B8:B11"/>
    <mergeCell ref="C8:I8"/>
    <mergeCell ref="C10:C11"/>
    <mergeCell ref="D10:D11"/>
    <mergeCell ref="E10:E11"/>
    <mergeCell ref="F10:F11"/>
    <mergeCell ref="G10:G11"/>
    <mergeCell ref="B42:B45"/>
    <mergeCell ref="C42:I42"/>
    <mergeCell ref="C44:C45"/>
    <mergeCell ref="D44:D45"/>
    <mergeCell ref="E44:E45"/>
    <mergeCell ref="F44:F45"/>
    <mergeCell ref="G44:G45"/>
    <mergeCell ref="B76:B79"/>
    <mergeCell ref="C76:I76"/>
    <mergeCell ref="C78:C79"/>
    <mergeCell ref="D78:D79"/>
    <mergeCell ref="E78:E79"/>
    <mergeCell ref="F78:F79"/>
    <mergeCell ref="G78:G79"/>
  </mergeCells>
  <hyperlinks>
    <hyperlink ref="I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  <rowBreaks count="1" manualBreakCount="1">
    <brk id="68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dimension ref="A1:AC103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17" customWidth="1"/>
    <col min="2" max="2" width="6.42578125" style="117" customWidth="1"/>
    <col min="3" max="3" width="5.42578125" style="117" customWidth="1"/>
    <col min="4" max="5" width="7.85546875" style="117" customWidth="1"/>
    <col min="6" max="6" width="8" style="117" customWidth="1"/>
    <col min="7" max="7" width="7.85546875" style="117" customWidth="1"/>
    <col min="8" max="8" width="8" style="117" customWidth="1"/>
    <col min="9" max="9" width="7.42578125" style="117" customWidth="1"/>
    <col min="10" max="11" width="0.85546875" style="117" customWidth="1"/>
    <col min="12" max="12" width="7.7109375" style="117" hidden="1"/>
    <col min="13" max="29" width="0" style="117" hidden="1"/>
    <col min="30" max="16384" width="11.42578125" style="117" hidden="1"/>
  </cols>
  <sheetData>
    <row r="1" spans="1:29" s="838" customFormat="1" ht="3.6" customHeight="1">
      <c r="A1" s="834"/>
      <c r="B1" s="835"/>
      <c r="C1" s="835"/>
      <c r="D1" s="835"/>
      <c r="E1" s="835"/>
      <c r="F1" s="835"/>
      <c r="G1" s="835"/>
      <c r="H1" s="835"/>
      <c r="I1" s="835"/>
      <c r="J1" s="836"/>
      <c r="K1" s="837"/>
      <c r="L1" s="837"/>
      <c r="M1" s="837"/>
      <c r="N1" s="837"/>
      <c r="O1" s="837"/>
      <c r="P1" s="837"/>
      <c r="Q1" s="837"/>
      <c r="R1" s="837"/>
      <c r="S1" s="837"/>
      <c r="T1" s="837"/>
      <c r="U1" s="837"/>
      <c r="V1" s="837"/>
      <c r="W1" s="837"/>
      <c r="X1" s="837"/>
      <c r="Y1" s="837"/>
      <c r="Z1" s="837"/>
      <c r="AA1" s="837"/>
      <c r="AB1" s="837"/>
      <c r="AC1" s="837"/>
    </row>
    <row r="2" spans="1:29" s="838" customFormat="1" ht="11.1" customHeight="1">
      <c r="A2" s="839"/>
      <c r="B2" s="840" t="s">
        <v>169</v>
      </c>
      <c r="C2" s="841"/>
      <c r="D2" s="841"/>
      <c r="E2" s="841"/>
      <c r="F2" s="841"/>
      <c r="G2" s="841"/>
      <c r="H2" s="842"/>
      <c r="I2" s="138" t="s">
        <v>170</v>
      </c>
      <c r="J2" s="843"/>
      <c r="U2" s="844"/>
      <c r="V2" s="844"/>
      <c r="W2" s="844"/>
      <c r="X2" s="844"/>
      <c r="Y2" s="844"/>
      <c r="Z2" s="844"/>
      <c r="AA2" s="844"/>
      <c r="AB2" s="844"/>
    </row>
    <row r="3" spans="1:29" s="838" customFormat="1" ht="11.1" customHeight="1">
      <c r="A3" s="839"/>
      <c r="B3" s="840" t="s">
        <v>164</v>
      </c>
      <c r="C3" s="841"/>
      <c r="D3" s="841"/>
      <c r="E3" s="841"/>
      <c r="F3" s="841"/>
      <c r="G3" s="841"/>
      <c r="H3" s="842"/>
      <c r="I3" s="151" t="s">
        <v>2</v>
      </c>
      <c r="J3" s="843"/>
      <c r="U3" s="844"/>
      <c r="V3" s="844"/>
      <c r="W3" s="844"/>
      <c r="X3" s="844"/>
      <c r="Y3" s="844"/>
      <c r="Z3" s="844"/>
      <c r="AA3" s="844"/>
      <c r="AB3" s="844"/>
    </row>
    <row r="4" spans="1:29" s="838" customFormat="1" ht="11.1" customHeight="1">
      <c r="A4" s="839"/>
      <c r="B4" s="840" t="s">
        <v>144</v>
      </c>
      <c r="C4" s="841"/>
      <c r="D4" s="841"/>
      <c r="E4" s="841"/>
      <c r="F4" s="841"/>
      <c r="G4" s="841"/>
      <c r="H4" s="842"/>
      <c r="J4" s="843"/>
      <c r="U4" s="844"/>
      <c r="V4" s="844"/>
      <c r="W4" s="844"/>
      <c r="X4" s="844"/>
      <c r="Y4" s="844"/>
      <c r="Z4" s="844"/>
      <c r="AA4" s="844"/>
      <c r="AB4" s="844"/>
      <c r="AC4" s="844"/>
    </row>
    <row r="5" spans="1:29" s="838" customFormat="1" ht="11.1" customHeight="1">
      <c r="A5" s="839"/>
      <c r="B5" s="845" t="s">
        <v>106</v>
      </c>
      <c r="C5" s="841"/>
      <c r="D5" s="841"/>
      <c r="E5" s="841"/>
      <c r="F5" s="841"/>
      <c r="G5" s="841"/>
      <c r="H5" s="841"/>
      <c r="I5" s="846"/>
      <c r="J5" s="843"/>
      <c r="U5" s="844"/>
      <c r="V5" s="844"/>
      <c r="W5" s="844"/>
      <c r="X5" s="844"/>
      <c r="Y5" s="844"/>
      <c r="Z5" s="844"/>
      <c r="AA5" s="844"/>
      <c r="AB5" s="844"/>
      <c r="AC5" s="844"/>
    </row>
    <row r="6" spans="1:29" s="838" customFormat="1" ht="3" customHeight="1">
      <c r="A6" s="839"/>
      <c r="B6" s="847"/>
      <c r="C6" s="847"/>
      <c r="D6" s="848"/>
      <c r="E6" s="847"/>
      <c r="F6" s="847"/>
      <c r="G6" s="847"/>
      <c r="H6" s="847"/>
      <c r="I6" s="847"/>
      <c r="J6" s="849"/>
      <c r="U6" s="837"/>
      <c r="V6" s="837"/>
      <c r="W6" s="837"/>
      <c r="X6" s="837"/>
      <c r="Y6" s="837"/>
      <c r="Z6" s="837"/>
      <c r="AA6" s="837"/>
      <c r="AB6" s="837"/>
      <c r="AC6" s="837"/>
    </row>
    <row r="7" spans="1:29" s="838" customFormat="1" ht="3" customHeight="1">
      <c r="A7" s="839"/>
      <c r="B7" s="850"/>
      <c r="C7" s="850"/>
      <c r="D7" s="850"/>
      <c r="E7" s="850"/>
      <c r="F7" s="850"/>
      <c r="G7" s="850"/>
      <c r="H7" s="850"/>
      <c r="I7" s="850"/>
      <c r="J7" s="849"/>
    </row>
    <row r="8" spans="1:29" s="838" customFormat="1" ht="8.4499999999999993" customHeight="1">
      <c r="A8" s="839"/>
      <c r="B8" s="851" t="s">
        <v>33</v>
      </c>
      <c r="C8" s="852" t="s">
        <v>34</v>
      </c>
      <c r="D8" s="852"/>
      <c r="E8" s="852"/>
      <c r="F8" s="852"/>
      <c r="G8" s="852"/>
      <c r="H8" s="852"/>
      <c r="I8" s="852"/>
      <c r="J8" s="853"/>
    </row>
    <row r="9" spans="1:29" s="838" customFormat="1" ht="2.1" customHeight="1">
      <c r="A9" s="839"/>
      <c r="B9" s="851"/>
      <c r="C9" s="854"/>
      <c r="D9" s="854"/>
      <c r="E9" s="854"/>
      <c r="F9" s="854"/>
      <c r="G9" s="854"/>
      <c r="H9" s="854"/>
      <c r="I9" s="854"/>
      <c r="J9" s="853"/>
    </row>
    <row r="10" spans="1:29" s="838" customFormat="1" ht="8.4499999999999993" customHeight="1">
      <c r="A10" s="839"/>
      <c r="B10" s="851"/>
      <c r="C10" s="855" t="s">
        <v>34</v>
      </c>
      <c r="D10" s="856" t="s">
        <v>145</v>
      </c>
      <c r="E10" s="855" t="s">
        <v>146</v>
      </c>
      <c r="F10" s="855" t="s">
        <v>147</v>
      </c>
      <c r="G10" s="855" t="s">
        <v>148</v>
      </c>
      <c r="H10" s="855" t="s">
        <v>165</v>
      </c>
      <c r="I10" s="855" t="s">
        <v>149</v>
      </c>
      <c r="J10" s="857"/>
    </row>
    <row r="11" spans="1:29" s="838" customFormat="1" ht="8.4499999999999993" customHeight="1">
      <c r="A11" s="839"/>
      <c r="B11" s="851"/>
      <c r="C11" s="855"/>
      <c r="D11" s="856"/>
      <c r="E11" s="855"/>
      <c r="F11" s="855"/>
      <c r="G11" s="855"/>
      <c r="H11" s="855"/>
      <c r="I11" s="855"/>
      <c r="J11" s="857"/>
    </row>
    <row r="12" spans="1:29" s="838" customFormat="1" ht="3" customHeight="1">
      <c r="A12" s="839"/>
      <c r="B12" s="858"/>
      <c r="C12" s="858"/>
      <c r="D12" s="858"/>
      <c r="E12" s="858"/>
      <c r="F12" s="858"/>
      <c r="G12" s="858"/>
      <c r="H12" s="858"/>
      <c r="I12" s="859"/>
      <c r="J12" s="860"/>
    </row>
    <row r="13" spans="1:29" s="838" customFormat="1" ht="3" customHeight="1">
      <c r="A13" s="839"/>
      <c r="B13" s="847"/>
      <c r="C13" s="847"/>
      <c r="D13" s="847"/>
      <c r="E13" s="847"/>
      <c r="F13" s="847"/>
      <c r="G13" s="847"/>
      <c r="H13" s="847"/>
      <c r="I13" s="848"/>
      <c r="J13" s="860"/>
    </row>
    <row r="14" spans="1:29" s="838" customFormat="1" ht="8.4499999999999993" customHeight="1">
      <c r="A14" s="839"/>
      <c r="B14" s="861" t="s">
        <v>171</v>
      </c>
      <c r="C14" s="862">
        <f>SUM(D14:I14)</f>
        <v>1023.317</v>
      </c>
      <c r="D14" s="862">
        <f t="shared" ref="D14:I18" si="0">SUM(D48,D79)</f>
        <v>364.64400000000001</v>
      </c>
      <c r="E14" s="862">
        <f t="shared" si="0"/>
        <v>236.042</v>
      </c>
      <c r="F14" s="862">
        <f t="shared" si="0"/>
        <v>228.351</v>
      </c>
      <c r="G14" s="862">
        <f t="shared" si="0"/>
        <v>25.369</v>
      </c>
      <c r="H14" s="862">
        <f t="shared" si="0"/>
        <v>72.217999999999989</v>
      </c>
      <c r="I14" s="862">
        <f t="shared" si="0"/>
        <v>96.693000000000012</v>
      </c>
      <c r="J14" s="849"/>
      <c r="K14" s="863"/>
    </row>
    <row r="15" spans="1:29" s="838" customFormat="1" ht="8.4499999999999993" customHeight="1">
      <c r="A15" s="839"/>
      <c r="B15" s="861" t="s">
        <v>82</v>
      </c>
      <c r="C15" s="862">
        <f>SUM(D15:I15)</f>
        <v>1320.063977907922</v>
      </c>
      <c r="D15" s="862">
        <f t="shared" si="0"/>
        <v>444.08750800000001</v>
      </c>
      <c r="E15" s="862">
        <f t="shared" si="0"/>
        <v>401.99881099999999</v>
      </c>
      <c r="F15" s="862">
        <f t="shared" si="0"/>
        <v>308.54108000000002</v>
      </c>
      <c r="G15" s="862">
        <f t="shared" si="0"/>
        <v>33.566913999999997</v>
      </c>
      <c r="H15" s="862">
        <f t="shared" si="0"/>
        <v>66.15185799999999</v>
      </c>
      <c r="I15" s="862">
        <f t="shared" si="0"/>
        <v>65.717806907922139</v>
      </c>
      <c r="J15" s="849"/>
      <c r="K15" s="863"/>
    </row>
    <row r="16" spans="1:29" s="838" customFormat="1" ht="8.4499999999999993" customHeight="1">
      <c r="A16" s="839"/>
      <c r="B16" s="861" t="s">
        <v>83</v>
      </c>
      <c r="C16" s="862">
        <f>SUM(D16:I16)</f>
        <v>1592.7809999999999</v>
      </c>
      <c r="D16" s="862">
        <f t="shared" si="0"/>
        <v>601.42200000000003</v>
      </c>
      <c r="E16" s="862">
        <f t="shared" si="0"/>
        <v>359.07100000000003</v>
      </c>
      <c r="F16" s="862">
        <f t="shared" si="0"/>
        <v>413.95600000000002</v>
      </c>
      <c r="G16" s="862">
        <f t="shared" si="0"/>
        <v>47.231000000000002</v>
      </c>
      <c r="H16" s="862">
        <f t="shared" si="0"/>
        <v>99.741</v>
      </c>
      <c r="I16" s="862">
        <f t="shared" si="0"/>
        <v>71.360000000000014</v>
      </c>
      <c r="J16" s="849"/>
      <c r="K16" s="863"/>
    </row>
    <row r="17" spans="1:11" s="838" customFormat="1" ht="8.4499999999999993" customHeight="1">
      <c r="A17" s="839"/>
      <c r="B17" s="861" t="s">
        <v>84</v>
      </c>
      <c r="C17" s="862">
        <f>SUM(D17:I17)</f>
        <v>1720.5640000000001</v>
      </c>
      <c r="D17" s="862">
        <f t="shared" si="0"/>
        <v>698.63499999999999</v>
      </c>
      <c r="E17" s="862">
        <f t="shared" si="0"/>
        <v>239.577</v>
      </c>
      <c r="F17" s="862">
        <f t="shared" si="0"/>
        <v>479.64400000000001</v>
      </c>
      <c r="G17" s="862">
        <f t="shared" si="0"/>
        <v>56.49</v>
      </c>
      <c r="H17" s="862">
        <f t="shared" si="0"/>
        <v>171.679</v>
      </c>
      <c r="I17" s="862">
        <f t="shared" si="0"/>
        <v>74.539000000000001</v>
      </c>
      <c r="J17" s="849"/>
      <c r="K17" s="863"/>
    </row>
    <row r="18" spans="1:11" s="838" customFormat="1" ht="8.4499999999999993" customHeight="1">
      <c r="A18" s="839"/>
      <c r="B18" s="861" t="s">
        <v>94</v>
      </c>
      <c r="C18" s="862">
        <f>SUM(D18:I18)</f>
        <v>1690.8069999999998</v>
      </c>
      <c r="D18" s="862">
        <f t="shared" si="0"/>
        <v>593.923</v>
      </c>
      <c r="E18" s="862">
        <f t="shared" si="0"/>
        <v>362.68600000000004</v>
      </c>
      <c r="F18" s="862">
        <f t="shared" si="0"/>
        <v>438.49700000000001</v>
      </c>
      <c r="G18" s="862">
        <f t="shared" si="0"/>
        <v>56.117999999999995</v>
      </c>
      <c r="H18" s="862">
        <f t="shared" si="0"/>
        <v>151.983</v>
      </c>
      <c r="I18" s="862">
        <f t="shared" si="0"/>
        <v>87.6</v>
      </c>
      <c r="J18" s="849"/>
      <c r="K18" s="863"/>
    </row>
    <row r="19" spans="1:11" s="838" customFormat="1" ht="8.4499999999999993" customHeight="1">
      <c r="A19" s="839"/>
      <c r="B19" s="861"/>
      <c r="C19" s="862"/>
      <c r="D19" s="862"/>
      <c r="E19" s="862"/>
      <c r="F19" s="862"/>
      <c r="G19" s="862"/>
      <c r="H19" s="862"/>
      <c r="I19" s="862"/>
      <c r="J19" s="849"/>
      <c r="K19" s="863"/>
    </row>
    <row r="20" spans="1:11" s="838" customFormat="1" ht="8.4499999999999993" customHeight="1">
      <c r="A20" s="839"/>
      <c r="B20" s="861" t="s">
        <v>158</v>
      </c>
      <c r="C20" s="862">
        <f>SUM(D20:I20)</f>
        <v>2163.8649999999998</v>
      </c>
      <c r="D20" s="862">
        <f t="shared" ref="D20:I24" si="1">SUM(D54,D85)</f>
        <v>826.67100000000005</v>
      </c>
      <c r="E20" s="862">
        <f t="shared" si="1"/>
        <v>274.98599999999999</v>
      </c>
      <c r="F20" s="862">
        <f t="shared" si="1"/>
        <v>707.02300000000002</v>
      </c>
      <c r="G20" s="862">
        <f t="shared" si="1"/>
        <v>90.024000000000001</v>
      </c>
      <c r="H20" s="862">
        <f t="shared" si="1"/>
        <v>168.38499999999999</v>
      </c>
      <c r="I20" s="862">
        <f t="shared" si="1"/>
        <v>96.775999999999982</v>
      </c>
      <c r="J20" s="849"/>
      <c r="K20" s="863"/>
    </row>
    <row r="21" spans="1:11" s="838" customFormat="1" ht="8.4499999999999993" customHeight="1">
      <c r="A21" s="839"/>
      <c r="B21" s="861" t="s">
        <v>159</v>
      </c>
      <c r="C21" s="862">
        <f>SUM(D21:I21)</f>
        <v>2399.4759999999997</v>
      </c>
      <c r="D21" s="862">
        <f t="shared" si="1"/>
        <v>788.51900000000001</v>
      </c>
      <c r="E21" s="862">
        <f t="shared" si="1"/>
        <v>373.05</v>
      </c>
      <c r="F21" s="862">
        <f t="shared" si="1"/>
        <v>994.22599999999989</v>
      </c>
      <c r="G21" s="862">
        <f t="shared" si="1"/>
        <v>53.41</v>
      </c>
      <c r="H21" s="862">
        <f t="shared" si="1"/>
        <v>41.580000000000005</v>
      </c>
      <c r="I21" s="862">
        <f t="shared" si="1"/>
        <v>148.691</v>
      </c>
      <c r="J21" s="849"/>
      <c r="K21" s="863"/>
    </row>
    <row r="22" spans="1:11" s="838" customFormat="1" ht="8.4499999999999993" customHeight="1">
      <c r="A22" s="839"/>
      <c r="B22" s="861" t="s">
        <v>160</v>
      </c>
      <c r="C22" s="862">
        <f>SUM(D22:I22)</f>
        <v>2429.1109999999994</v>
      </c>
      <c r="D22" s="862">
        <f t="shared" si="1"/>
        <v>693.23400000000004</v>
      </c>
      <c r="E22" s="862">
        <f t="shared" si="1"/>
        <v>444.98199999999997</v>
      </c>
      <c r="F22" s="862">
        <f t="shared" si="1"/>
        <v>1060.509</v>
      </c>
      <c r="G22" s="862">
        <f t="shared" si="1"/>
        <v>61.774000000000001</v>
      </c>
      <c r="H22" s="862">
        <f t="shared" si="1"/>
        <v>61.807000000000002</v>
      </c>
      <c r="I22" s="862">
        <f t="shared" si="1"/>
        <v>106.80500000000001</v>
      </c>
      <c r="J22" s="849"/>
      <c r="K22" s="863"/>
    </row>
    <row r="23" spans="1:11" s="838" customFormat="1" ht="8.4499999999999993" customHeight="1">
      <c r="A23" s="839"/>
      <c r="B23" s="846">
        <v>2003</v>
      </c>
      <c r="C23" s="862">
        <f>SUM(D23:I23)</f>
        <v>2565.2960000000003</v>
      </c>
      <c r="D23" s="862">
        <f t="shared" si="1"/>
        <v>654.00700000000006</v>
      </c>
      <c r="E23" s="862">
        <f t="shared" si="1"/>
        <v>506.57900000000001</v>
      </c>
      <c r="F23" s="862">
        <f t="shared" si="1"/>
        <v>1084.693</v>
      </c>
      <c r="G23" s="862">
        <f t="shared" si="1"/>
        <v>111.503</v>
      </c>
      <c r="H23" s="862">
        <f t="shared" si="1"/>
        <v>71.575999999999993</v>
      </c>
      <c r="I23" s="862">
        <f t="shared" si="1"/>
        <v>136.93799999999999</v>
      </c>
      <c r="J23" s="849"/>
      <c r="K23" s="863"/>
    </row>
    <row r="24" spans="1:11" s="838" customFormat="1" ht="8.4499999999999993" customHeight="1">
      <c r="A24" s="839"/>
      <c r="B24" s="846">
        <v>2004</v>
      </c>
      <c r="C24" s="862">
        <f>SUM(D24:I24)</f>
        <v>2910.9490000000001</v>
      </c>
      <c r="D24" s="862">
        <f t="shared" si="1"/>
        <v>772.12400000000002</v>
      </c>
      <c r="E24" s="862">
        <f t="shared" si="1"/>
        <v>600.31600000000003</v>
      </c>
      <c r="F24" s="862">
        <f t="shared" si="1"/>
        <v>1220.8340000000001</v>
      </c>
      <c r="G24" s="862">
        <f t="shared" si="1"/>
        <v>128.048</v>
      </c>
      <c r="H24" s="862">
        <f t="shared" si="1"/>
        <v>76.271999999999991</v>
      </c>
      <c r="I24" s="862">
        <f t="shared" si="1"/>
        <v>113.355</v>
      </c>
      <c r="J24" s="849"/>
      <c r="K24" s="863"/>
    </row>
    <row r="25" spans="1:11" s="838" customFormat="1" ht="8.4499999999999993" customHeight="1">
      <c r="A25" s="839"/>
      <c r="B25" s="846"/>
      <c r="C25" s="862"/>
      <c r="D25" s="862"/>
      <c r="E25" s="862"/>
      <c r="F25" s="862"/>
      <c r="G25" s="862"/>
      <c r="H25" s="862"/>
      <c r="I25" s="862"/>
      <c r="J25" s="849"/>
      <c r="K25" s="863"/>
    </row>
    <row r="26" spans="1:11" s="838" customFormat="1" ht="8.4499999999999993" customHeight="1">
      <c r="A26" s="839"/>
      <c r="B26" s="846">
        <v>2005</v>
      </c>
      <c r="C26" s="862">
        <f>SUM(D26:I26)</f>
        <v>3313.7370000000001</v>
      </c>
      <c r="D26" s="862">
        <f t="shared" ref="D26:I30" si="2">SUM(D60,D91)</f>
        <v>885.29100000000005</v>
      </c>
      <c r="E26" s="862">
        <f t="shared" si="2"/>
        <v>703.99</v>
      </c>
      <c r="F26" s="862">
        <f t="shared" si="2"/>
        <v>1357.3879999999999</v>
      </c>
      <c r="G26" s="862">
        <f t="shared" si="2"/>
        <v>117.565</v>
      </c>
      <c r="H26" s="862">
        <f t="shared" si="2"/>
        <v>109.342</v>
      </c>
      <c r="I26" s="862">
        <f t="shared" si="2"/>
        <v>140.161</v>
      </c>
      <c r="J26" s="849"/>
      <c r="K26" s="863"/>
    </row>
    <row r="27" spans="1:11" s="838" customFormat="1" ht="8.4499999999999993" customHeight="1">
      <c r="A27" s="839"/>
      <c r="B27" s="846">
        <v>2006</v>
      </c>
      <c r="C27" s="862">
        <f>SUM(D27:I27)</f>
        <v>3805.4240000000009</v>
      </c>
      <c r="D27" s="862">
        <f t="shared" si="2"/>
        <v>1123.6890000000001</v>
      </c>
      <c r="E27" s="862">
        <f t="shared" si="2"/>
        <v>702.20299999999997</v>
      </c>
      <c r="F27" s="862">
        <f t="shared" si="2"/>
        <v>1542.9540000000002</v>
      </c>
      <c r="G27" s="862">
        <f t="shared" si="2"/>
        <v>168.13200000000001</v>
      </c>
      <c r="H27" s="862">
        <f t="shared" si="2"/>
        <v>122.378</v>
      </c>
      <c r="I27" s="862">
        <f t="shared" si="2"/>
        <v>146.06800000000001</v>
      </c>
      <c r="J27" s="849"/>
      <c r="K27" s="863"/>
    </row>
    <row r="28" spans="1:11" s="838" customFormat="1" ht="8.4499999999999993" customHeight="1">
      <c r="A28" s="839"/>
      <c r="B28" s="846" t="s">
        <v>129</v>
      </c>
      <c r="C28" s="862">
        <f>SUM(D28:I28)</f>
        <v>4372.5133414679985</v>
      </c>
      <c r="D28" s="862">
        <f t="shared" si="2"/>
        <v>1337.567156954</v>
      </c>
      <c r="E28" s="862">
        <f t="shared" si="2"/>
        <v>855.89548142899991</v>
      </c>
      <c r="F28" s="862">
        <f t="shared" si="2"/>
        <v>1686.1765624119998</v>
      </c>
      <c r="G28" s="862">
        <f t="shared" si="2"/>
        <v>152.961284143</v>
      </c>
      <c r="H28" s="862">
        <f t="shared" si="2"/>
        <v>155.614465803</v>
      </c>
      <c r="I28" s="862">
        <f t="shared" si="2"/>
        <v>184.29839072699889</v>
      </c>
      <c r="J28" s="849"/>
      <c r="K28" s="863"/>
    </row>
    <row r="29" spans="1:11" s="838" customFormat="1" ht="8.4499999999999993" customHeight="1">
      <c r="A29" s="839"/>
      <c r="B29" s="846" t="s">
        <v>130</v>
      </c>
      <c r="C29" s="862">
        <f>SUM(D29:I29)</f>
        <v>4566.4020797409985</v>
      </c>
      <c r="D29" s="862">
        <f t="shared" si="2"/>
        <v>1253.3183998899999</v>
      </c>
      <c r="E29" s="862">
        <f t="shared" si="2"/>
        <v>939.50435654600005</v>
      </c>
      <c r="F29" s="862">
        <f t="shared" si="2"/>
        <v>1927.559729439</v>
      </c>
      <c r="G29" s="862">
        <f t="shared" si="2"/>
        <v>208.47575179199998</v>
      </c>
      <c r="H29" s="862">
        <f t="shared" si="2"/>
        <v>81.114613878</v>
      </c>
      <c r="I29" s="862">
        <f t="shared" si="2"/>
        <v>156.42922819599991</v>
      </c>
      <c r="J29" s="849"/>
      <c r="K29" s="863"/>
    </row>
    <row r="30" spans="1:11" s="838" customFormat="1" ht="8.4499999999999993" customHeight="1">
      <c r="A30" s="839"/>
      <c r="B30" s="846" t="s">
        <v>108</v>
      </c>
      <c r="C30" s="862">
        <f>SUM(D30:I30)</f>
        <v>4057.9883376559997</v>
      </c>
      <c r="D30" s="862">
        <f t="shared" si="2"/>
        <v>1106.44102507</v>
      </c>
      <c r="E30" s="862">
        <f t="shared" si="2"/>
        <v>910.13295479599992</v>
      </c>
      <c r="F30" s="862">
        <f t="shared" si="2"/>
        <v>1623.3056650819999</v>
      </c>
      <c r="G30" s="862">
        <f t="shared" si="2"/>
        <v>213.66510156700002</v>
      </c>
      <c r="H30" s="862">
        <f t="shared" si="2"/>
        <v>51.134229611000002</v>
      </c>
      <c r="I30" s="862">
        <f t="shared" si="2"/>
        <v>153.30936152999999</v>
      </c>
      <c r="J30" s="849"/>
      <c r="K30" s="863"/>
    </row>
    <row r="31" spans="1:11" s="838" customFormat="1" ht="8.4499999999999993" customHeight="1">
      <c r="A31" s="839"/>
      <c r="B31" s="846"/>
      <c r="C31" s="862"/>
      <c r="D31" s="862"/>
      <c r="E31" s="862"/>
      <c r="F31" s="862"/>
      <c r="G31" s="862"/>
      <c r="H31" s="862"/>
      <c r="I31" s="862"/>
      <c r="J31" s="849"/>
      <c r="K31" s="863"/>
    </row>
    <row r="32" spans="1:11" s="838" customFormat="1" ht="8.4499999999999993" customHeight="1">
      <c r="A32" s="839"/>
      <c r="B32" s="846">
        <v>2010</v>
      </c>
      <c r="C32" s="862">
        <f t="shared" ref="C32" si="3">SUM(D32:I32)</f>
        <v>4187.437028415</v>
      </c>
      <c r="D32" s="862">
        <f t="shared" ref="D32:I33" si="4">SUM(D66,D97)</f>
        <v>1287.4004094970001</v>
      </c>
      <c r="E32" s="862">
        <f t="shared" si="4"/>
        <v>1015.043174763</v>
      </c>
      <c r="F32" s="862">
        <f t="shared" si="4"/>
        <v>1485.274430356</v>
      </c>
      <c r="G32" s="862">
        <f t="shared" si="4"/>
        <v>178.91261846999998</v>
      </c>
      <c r="H32" s="862">
        <f t="shared" si="4"/>
        <v>82.550036079999998</v>
      </c>
      <c r="I32" s="862">
        <f t="shared" si="4"/>
        <v>138.2563592490001</v>
      </c>
      <c r="J32" s="849"/>
      <c r="K32" s="863"/>
    </row>
    <row r="33" spans="1:29" s="838" customFormat="1" ht="8.4499999999999993" customHeight="1">
      <c r="A33" s="839"/>
      <c r="B33" s="846" t="s">
        <v>26</v>
      </c>
      <c r="C33" s="862">
        <f>SUM(D33:I33)</f>
        <v>4692.7227471689994</v>
      </c>
      <c r="D33" s="862">
        <f t="shared" si="4"/>
        <v>1402.8778733939998</v>
      </c>
      <c r="E33" s="862">
        <f t="shared" si="4"/>
        <v>1252.025993039</v>
      </c>
      <c r="F33" s="862">
        <f t="shared" si="4"/>
        <v>1493.592370284</v>
      </c>
      <c r="G33" s="862">
        <f t="shared" si="4"/>
        <v>187.33774249800001</v>
      </c>
      <c r="H33" s="862">
        <f t="shared" si="4"/>
        <v>137.62663617999999</v>
      </c>
      <c r="I33" s="862">
        <f t="shared" si="4"/>
        <v>219.2621317739997</v>
      </c>
      <c r="J33" s="849"/>
      <c r="K33" s="863"/>
    </row>
    <row r="34" spans="1:29" s="838" customFormat="1" ht="3.6" customHeight="1">
      <c r="A34" s="864"/>
      <c r="B34" s="865"/>
      <c r="C34" s="866"/>
      <c r="D34" s="866"/>
      <c r="E34" s="866"/>
      <c r="F34" s="866"/>
      <c r="G34" s="866"/>
      <c r="H34" s="866"/>
      <c r="I34" s="866"/>
      <c r="J34" s="867"/>
      <c r="K34" s="863"/>
    </row>
    <row r="35" spans="1:29" s="838" customFormat="1" ht="4.7" customHeight="1">
      <c r="A35" s="834"/>
      <c r="B35" s="868"/>
      <c r="C35" s="869"/>
      <c r="D35" s="869"/>
      <c r="E35" s="869"/>
      <c r="F35" s="869"/>
      <c r="G35" s="869"/>
      <c r="H35" s="869"/>
      <c r="I35" s="869"/>
      <c r="J35" s="836"/>
      <c r="K35" s="863"/>
    </row>
    <row r="36" spans="1:29" s="838" customFormat="1" ht="11.1" customHeight="1">
      <c r="A36" s="839"/>
      <c r="B36" s="840" t="s">
        <v>169</v>
      </c>
      <c r="C36" s="870"/>
      <c r="D36" s="870"/>
      <c r="E36" s="870"/>
      <c r="F36" s="870"/>
      <c r="G36" s="870"/>
      <c r="H36" s="870"/>
      <c r="I36" s="871" t="s">
        <v>170</v>
      </c>
      <c r="J36" s="849"/>
      <c r="K36" s="863"/>
    </row>
    <row r="37" spans="1:29" s="838" customFormat="1" ht="11.1" customHeight="1">
      <c r="A37" s="839"/>
      <c r="B37" s="840" t="s">
        <v>164</v>
      </c>
      <c r="C37" s="870"/>
      <c r="D37" s="870"/>
      <c r="E37" s="870"/>
      <c r="F37" s="870"/>
      <c r="G37" s="870"/>
      <c r="H37" s="870"/>
      <c r="I37" s="151" t="s">
        <v>44</v>
      </c>
      <c r="J37" s="849"/>
      <c r="K37" s="863"/>
    </row>
    <row r="38" spans="1:29" s="838" customFormat="1" ht="11.1" customHeight="1">
      <c r="A38" s="839"/>
      <c r="B38" s="840" t="s">
        <v>144</v>
      </c>
      <c r="C38" s="848"/>
      <c r="D38" s="848"/>
      <c r="E38" s="848"/>
      <c r="F38" s="848"/>
      <c r="G38" s="848"/>
      <c r="H38" s="848"/>
      <c r="J38" s="849"/>
      <c r="K38" s="863"/>
      <c r="L38" s="837"/>
      <c r="M38" s="837"/>
      <c r="N38" s="837"/>
      <c r="O38" s="837"/>
      <c r="P38" s="837"/>
      <c r="Q38" s="837"/>
      <c r="R38" s="837"/>
      <c r="S38" s="837"/>
      <c r="T38" s="837"/>
      <c r="U38" s="837"/>
      <c r="V38" s="837"/>
      <c r="W38" s="837"/>
      <c r="X38" s="837"/>
      <c r="Y38" s="837"/>
      <c r="Z38" s="837"/>
      <c r="AA38" s="837"/>
      <c r="AB38" s="837"/>
      <c r="AC38" s="837"/>
    </row>
    <row r="39" spans="1:29" s="838" customFormat="1" ht="11.1" customHeight="1">
      <c r="A39" s="839"/>
      <c r="B39" s="845" t="s">
        <v>106</v>
      </c>
      <c r="C39" s="848"/>
      <c r="D39" s="848"/>
      <c r="E39" s="848"/>
      <c r="F39" s="848"/>
      <c r="G39" s="848"/>
      <c r="H39" s="848"/>
      <c r="J39" s="849"/>
      <c r="K39" s="863"/>
      <c r="L39" s="837"/>
      <c r="M39" s="837"/>
      <c r="N39" s="837"/>
      <c r="O39" s="837"/>
      <c r="P39" s="837"/>
      <c r="Q39" s="837"/>
      <c r="R39" s="837"/>
      <c r="S39" s="837"/>
      <c r="T39" s="837"/>
      <c r="U39" s="837"/>
      <c r="V39" s="837"/>
      <c r="W39" s="837"/>
      <c r="X39" s="837"/>
      <c r="Y39" s="837"/>
      <c r="Z39" s="837"/>
      <c r="AA39" s="837"/>
      <c r="AB39" s="837"/>
      <c r="AC39" s="837"/>
    </row>
    <row r="40" spans="1:29" s="838" customFormat="1" ht="3" customHeight="1">
      <c r="A40" s="839"/>
      <c r="B40" s="848"/>
      <c r="C40" s="848"/>
      <c r="D40" s="848"/>
      <c r="E40" s="848"/>
      <c r="F40" s="848"/>
      <c r="G40" s="848"/>
      <c r="H40" s="848"/>
      <c r="I40" s="848"/>
      <c r="J40" s="849"/>
      <c r="K40" s="863"/>
      <c r="L40" s="837"/>
      <c r="M40" s="837"/>
      <c r="N40" s="837"/>
      <c r="O40" s="837"/>
      <c r="P40" s="837"/>
      <c r="Q40" s="837"/>
      <c r="R40" s="837"/>
      <c r="S40" s="837"/>
      <c r="T40" s="837"/>
      <c r="U40" s="837"/>
      <c r="V40" s="837"/>
      <c r="W40" s="837"/>
      <c r="X40" s="837"/>
      <c r="Y40" s="837"/>
      <c r="Z40" s="837"/>
      <c r="AA40" s="837"/>
      <c r="AB40" s="837"/>
      <c r="AC40" s="837"/>
    </row>
    <row r="41" spans="1:29" s="838" customFormat="1" ht="3" customHeight="1">
      <c r="A41" s="839"/>
      <c r="B41" s="850"/>
      <c r="C41" s="835"/>
      <c r="D41" s="835"/>
      <c r="E41" s="835"/>
      <c r="F41" s="835"/>
      <c r="G41" s="835"/>
      <c r="H41" s="835"/>
      <c r="I41" s="835"/>
      <c r="J41" s="849"/>
      <c r="K41" s="863"/>
      <c r="L41" s="837"/>
      <c r="M41" s="837"/>
      <c r="N41" s="837"/>
      <c r="O41" s="837"/>
      <c r="P41" s="837"/>
      <c r="Q41" s="837"/>
      <c r="R41" s="837"/>
      <c r="S41" s="837"/>
      <c r="T41" s="837"/>
      <c r="U41" s="837"/>
      <c r="V41" s="837"/>
      <c r="W41" s="837"/>
      <c r="X41" s="837"/>
      <c r="Y41" s="837"/>
      <c r="Z41" s="837"/>
      <c r="AA41" s="837"/>
      <c r="AB41" s="837"/>
      <c r="AC41" s="837"/>
    </row>
    <row r="42" spans="1:29" s="838" customFormat="1" ht="8.4499999999999993" customHeight="1">
      <c r="A42" s="839"/>
      <c r="B42" s="851" t="s">
        <v>33</v>
      </c>
      <c r="C42" s="872" t="s">
        <v>166</v>
      </c>
      <c r="D42" s="872"/>
      <c r="E42" s="872"/>
      <c r="F42" s="872"/>
      <c r="G42" s="872"/>
      <c r="H42" s="872"/>
      <c r="I42" s="872"/>
      <c r="J42" s="849"/>
      <c r="K42" s="863"/>
      <c r="L42" s="837"/>
      <c r="M42" s="837"/>
      <c r="N42" s="837"/>
      <c r="O42" s="837"/>
      <c r="P42" s="837"/>
      <c r="Q42" s="837"/>
      <c r="R42" s="837"/>
      <c r="S42" s="837"/>
      <c r="T42" s="837"/>
      <c r="U42" s="837"/>
      <c r="V42" s="837"/>
      <c r="W42" s="837"/>
      <c r="X42" s="837"/>
      <c r="Y42" s="837"/>
      <c r="Z42" s="837"/>
      <c r="AA42" s="837"/>
      <c r="AB42" s="837"/>
      <c r="AC42" s="837"/>
    </row>
    <row r="43" spans="1:29" s="838" customFormat="1" ht="2.1" customHeight="1">
      <c r="A43" s="839"/>
      <c r="B43" s="851"/>
      <c r="C43" s="873"/>
      <c r="D43" s="873"/>
      <c r="E43" s="873"/>
      <c r="F43" s="873"/>
      <c r="G43" s="873"/>
      <c r="H43" s="873"/>
      <c r="I43" s="873"/>
      <c r="J43" s="849"/>
      <c r="K43" s="863"/>
      <c r="L43" s="837"/>
      <c r="M43" s="837"/>
      <c r="N43" s="837"/>
      <c r="O43" s="837"/>
      <c r="P43" s="837"/>
      <c r="Q43" s="837"/>
      <c r="R43" s="837"/>
      <c r="S43" s="837"/>
      <c r="T43" s="837"/>
      <c r="U43" s="837"/>
      <c r="V43" s="837"/>
      <c r="W43" s="837"/>
      <c r="X43" s="837"/>
      <c r="Y43" s="837"/>
      <c r="Z43" s="837"/>
      <c r="AA43" s="837"/>
      <c r="AB43" s="837"/>
      <c r="AC43" s="837"/>
    </row>
    <row r="44" spans="1:29" s="838" customFormat="1" ht="8.4499999999999993" customHeight="1">
      <c r="A44" s="839"/>
      <c r="B44" s="851"/>
      <c r="C44" s="874" t="s">
        <v>34</v>
      </c>
      <c r="D44" s="875" t="s">
        <v>145</v>
      </c>
      <c r="E44" s="874" t="s">
        <v>146</v>
      </c>
      <c r="F44" s="874" t="s">
        <v>147</v>
      </c>
      <c r="G44" s="874" t="s">
        <v>148</v>
      </c>
      <c r="H44" s="874" t="s">
        <v>165</v>
      </c>
      <c r="I44" s="874" t="s">
        <v>149</v>
      </c>
      <c r="J44" s="849"/>
      <c r="K44" s="863"/>
      <c r="L44" s="837"/>
      <c r="M44" s="837"/>
      <c r="N44" s="837"/>
      <c r="O44" s="837"/>
      <c r="P44" s="837"/>
      <c r="Q44" s="837"/>
      <c r="R44" s="837"/>
      <c r="S44" s="837"/>
      <c r="T44" s="837"/>
      <c r="U44" s="837"/>
      <c r="V44" s="837"/>
      <c r="W44" s="837"/>
      <c r="X44" s="837"/>
      <c r="Y44" s="837"/>
      <c r="Z44" s="837"/>
      <c r="AA44" s="837"/>
      <c r="AB44" s="837"/>
      <c r="AC44" s="837"/>
    </row>
    <row r="45" spans="1:29" s="838" customFormat="1" ht="8.4499999999999993" customHeight="1">
      <c r="A45" s="839"/>
      <c r="B45" s="851"/>
      <c r="C45" s="874"/>
      <c r="D45" s="875"/>
      <c r="E45" s="874"/>
      <c r="F45" s="874"/>
      <c r="G45" s="874"/>
      <c r="H45" s="874"/>
      <c r="I45" s="874"/>
      <c r="J45" s="849"/>
      <c r="K45" s="863"/>
      <c r="L45" s="837"/>
      <c r="M45" s="837"/>
      <c r="N45" s="837"/>
      <c r="O45" s="837"/>
      <c r="P45" s="837"/>
      <c r="Q45" s="837"/>
      <c r="R45" s="837"/>
      <c r="S45" s="837"/>
      <c r="T45" s="837"/>
      <c r="U45" s="837"/>
      <c r="V45" s="837"/>
      <c r="W45" s="837"/>
      <c r="X45" s="837"/>
      <c r="Y45" s="837"/>
      <c r="Z45" s="837"/>
      <c r="AA45" s="837"/>
      <c r="AB45" s="837"/>
      <c r="AC45" s="837"/>
    </row>
    <row r="46" spans="1:29" s="838" customFormat="1" ht="3" customHeight="1">
      <c r="A46" s="839"/>
      <c r="B46" s="858"/>
      <c r="C46" s="876"/>
      <c r="D46" s="876"/>
      <c r="E46" s="876"/>
      <c r="F46" s="876"/>
      <c r="G46" s="876"/>
      <c r="H46" s="876"/>
      <c r="I46" s="877"/>
      <c r="J46" s="849"/>
      <c r="K46" s="863"/>
      <c r="L46" s="837"/>
      <c r="M46" s="837"/>
      <c r="N46" s="837"/>
      <c r="O46" s="837"/>
      <c r="P46" s="837"/>
      <c r="Q46" s="837"/>
      <c r="R46" s="837"/>
      <c r="S46" s="837"/>
      <c r="T46" s="837"/>
      <c r="U46" s="837"/>
      <c r="V46" s="837"/>
      <c r="W46" s="837"/>
      <c r="X46" s="837"/>
      <c r="Y46" s="837"/>
      <c r="Z46" s="837"/>
      <c r="AA46" s="837"/>
      <c r="AB46" s="837"/>
      <c r="AC46" s="837"/>
    </row>
    <row r="47" spans="1:29" s="838" customFormat="1" ht="3" customHeight="1">
      <c r="A47" s="839"/>
      <c r="B47" s="847"/>
      <c r="C47" s="878"/>
      <c r="D47" s="878"/>
      <c r="E47" s="878"/>
      <c r="F47" s="878"/>
      <c r="G47" s="878"/>
      <c r="H47" s="878"/>
      <c r="I47" s="879"/>
      <c r="J47" s="849"/>
      <c r="K47" s="863"/>
      <c r="L47" s="837"/>
      <c r="M47" s="837"/>
      <c r="N47" s="837"/>
      <c r="O47" s="837"/>
      <c r="P47" s="837"/>
      <c r="Q47" s="837"/>
      <c r="R47" s="837"/>
      <c r="S47" s="837"/>
      <c r="T47" s="837"/>
      <c r="U47" s="837"/>
      <c r="V47" s="837"/>
      <c r="W47" s="837"/>
      <c r="X47" s="837"/>
      <c r="Y47" s="837"/>
      <c r="Z47" s="837"/>
      <c r="AA47" s="837"/>
      <c r="AB47" s="837"/>
      <c r="AC47" s="837"/>
    </row>
    <row r="48" spans="1:29" s="838" customFormat="1" ht="9" customHeight="1">
      <c r="A48" s="839"/>
      <c r="B48" s="861" t="s">
        <v>107</v>
      </c>
      <c r="C48" s="862">
        <f>SUM(D48:I48)</f>
        <v>662.72400000000005</v>
      </c>
      <c r="D48" s="862">
        <v>290.73500000000001</v>
      </c>
      <c r="E48" s="862">
        <v>217.505</v>
      </c>
      <c r="F48" s="862">
        <v>64.936000000000007</v>
      </c>
      <c r="G48" s="862">
        <v>9.4770000000000003</v>
      </c>
      <c r="H48" s="880">
        <v>8.2000000000000003E-2</v>
      </c>
      <c r="I48" s="862">
        <v>79.989000000000004</v>
      </c>
      <c r="J48" s="849"/>
      <c r="K48" s="863"/>
      <c r="L48" s="837"/>
      <c r="M48" s="837"/>
      <c r="N48" s="837"/>
      <c r="O48" s="837"/>
      <c r="P48" s="837"/>
      <c r="Q48" s="837"/>
      <c r="R48" s="837"/>
      <c r="S48" s="837"/>
      <c r="T48" s="837"/>
      <c r="U48" s="837"/>
      <c r="V48" s="837"/>
      <c r="W48" s="837"/>
      <c r="X48" s="837"/>
      <c r="Y48" s="837"/>
      <c r="Z48" s="837"/>
      <c r="AA48" s="837"/>
      <c r="AB48" s="837"/>
      <c r="AC48" s="837"/>
    </row>
    <row r="49" spans="1:29" s="838" customFormat="1" ht="9" customHeight="1">
      <c r="A49" s="839"/>
      <c r="B49" s="861" t="s">
        <v>82</v>
      </c>
      <c r="C49" s="862">
        <f>SUM(D49:I49)</f>
        <v>921.95799497679809</v>
      </c>
      <c r="D49" s="862">
        <v>392.11176400000005</v>
      </c>
      <c r="E49" s="862">
        <v>389.159853</v>
      </c>
      <c r="F49" s="862">
        <v>79.825592</v>
      </c>
      <c r="G49" s="862">
        <v>9.0254130000000004</v>
      </c>
      <c r="H49" s="862">
        <v>1.6958689999999998</v>
      </c>
      <c r="I49" s="862">
        <v>50.13950397679794</v>
      </c>
      <c r="J49" s="849"/>
      <c r="K49" s="863"/>
      <c r="L49" s="837"/>
      <c r="M49" s="837"/>
      <c r="N49" s="837"/>
      <c r="O49" s="837"/>
      <c r="P49" s="837"/>
      <c r="Q49" s="837"/>
      <c r="R49" s="837"/>
      <c r="S49" s="837"/>
      <c r="T49" s="837"/>
      <c r="U49" s="837"/>
      <c r="V49" s="837"/>
      <c r="W49" s="837"/>
      <c r="X49" s="837"/>
      <c r="Y49" s="837"/>
      <c r="Z49" s="837"/>
      <c r="AA49" s="837"/>
      <c r="AB49" s="837"/>
      <c r="AC49" s="837"/>
    </row>
    <row r="50" spans="1:29" s="838" customFormat="1" ht="9" customHeight="1">
      <c r="A50" s="839"/>
      <c r="B50" s="861" t="s">
        <v>172</v>
      </c>
      <c r="C50" s="862">
        <f>SUM(D50:I50)</f>
        <v>1037.0590000000002</v>
      </c>
      <c r="D50" s="862">
        <v>548.11300000000006</v>
      </c>
      <c r="E50" s="862">
        <v>335.74700000000001</v>
      </c>
      <c r="F50" s="862">
        <v>80.819000000000003</v>
      </c>
      <c r="G50" s="862">
        <v>14.359</v>
      </c>
      <c r="H50" s="862">
        <v>5.7549999999999999</v>
      </c>
      <c r="I50" s="862">
        <v>52.266000000000005</v>
      </c>
      <c r="J50" s="849"/>
      <c r="K50" s="863"/>
      <c r="L50" s="837"/>
      <c r="M50" s="837"/>
      <c r="N50" s="837"/>
      <c r="O50" s="837"/>
      <c r="P50" s="837"/>
      <c r="Q50" s="837"/>
      <c r="R50" s="837"/>
      <c r="S50" s="837"/>
      <c r="T50" s="837"/>
      <c r="U50" s="837"/>
      <c r="V50" s="837"/>
      <c r="W50" s="837"/>
      <c r="X50" s="837"/>
      <c r="Y50" s="837"/>
      <c r="Z50" s="837"/>
      <c r="AA50" s="837"/>
      <c r="AB50" s="837"/>
      <c r="AC50" s="837"/>
    </row>
    <row r="51" spans="1:29" s="838" customFormat="1" ht="9" customHeight="1">
      <c r="A51" s="839"/>
      <c r="B51" s="861" t="s">
        <v>84</v>
      </c>
      <c r="C51" s="862">
        <f>SUM(D51:I51)</f>
        <v>1089.096</v>
      </c>
      <c r="D51" s="862">
        <v>621.68299999999999</v>
      </c>
      <c r="E51" s="862">
        <v>220.542</v>
      </c>
      <c r="F51" s="862">
        <v>131.94900000000001</v>
      </c>
      <c r="G51" s="862">
        <v>21.789000000000001</v>
      </c>
      <c r="H51" s="862">
        <v>34.036000000000001</v>
      </c>
      <c r="I51" s="862">
        <v>59.097000000000001</v>
      </c>
      <c r="J51" s="849"/>
      <c r="K51" s="863"/>
      <c r="L51" s="837"/>
      <c r="M51" s="837"/>
      <c r="N51" s="837"/>
      <c r="O51" s="837"/>
      <c r="P51" s="837"/>
      <c r="Q51" s="837"/>
      <c r="R51" s="837"/>
      <c r="S51" s="837"/>
      <c r="T51" s="837"/>
      <c r="U51" s="837"/>
      <c r="V51" s="837"/>
      <c r="W51" s="837"/>
      <c r="X51" s="837"/>
      <c r="Y51" s="837"/>
      <c r="Z51" s="837"/>
      <c r="AA51" s="837"/>
      <c r="AB51" s="837"/>
      <c r="AC51" s="837"/>
    </row>
    <row r="52" spans="1:29" s="838" customFormat="1" ht="9" customHeight="1">
      <c r="A52" s="839"/>
      <c r="B52" s="861" t="s">
        <v>94</v>
      </c>
      <c r="C52" s="862">
        <f>SUM(D52:I52)</f>
        <v>1112.886</v>
      </c>
      <c r="D52" s="862">
        <v>542.75699999999995</v>
      </c>
      <c r="E52" s="862">
        <v>341.39600000000002</v>
      </c>
      <c r="F52" s="862">
        <v>108.64100000000001</v>
      </c>
      <c r="G52" s="862">
        <v>28.404</v>
      </c>
      <c r="H52" s="862">
        <v>15.742000000000001</v>
      </c>
      <c r="I52" s="862">
        <v>75.945999999999998</v>
      </c>
      <c r="J52" s="849"/>
      <c r="K52" s="863"/>
      <c r="L52" s="837"/>
      <c r="M52" s="837"/>
      <c r="N52" s="837"/>
      <c r="O52" s="837"/>
      <c r="P52" s="837"/>
      <c r="Q52" s="837"/>
      <c r="R52" s="837"/>
      <c r="S52" s="837"/>
      <c r="T52" s="837"/>
      <c r="U52" s="837"/>
      <c r="V52" s="837"/>
      <c r="W52" s="837"/>
      <c r="X52" s="837"/>
      <c r="Y52" s="837"/>
      <c r="Z52" s="837"/>
      <c r="AA52" s="837"/>
      <c r="AB52" s="837"/>
      <c r="AC52" s="837"/>
    </row>
    <row r="53" spans="1:29" s="838" customFormat="1" ht="9" customHeight="1">
      <c r="A53" s="839"/>
      <c r="B53" s="846"/>
      <c r="C53" s="862"/>
      <c r="D53" s="862"/>
      <c r="E53" s="862"/>
      <c r="F53" s="862"/>
      <c r="G53" s="862"/>
      <c r="H53" s="862"/>
      <c r="I53" s="862"/>
      <c r="J53" s="849"/>
      <c r="K53" s="863"/>
      <c r="L53" s="837"/>
      <c r="M53" s="837"/>
      <c r="N53" s="837"/>
      <c r="O53" s="837"/>
      <c r="P53" s="837"/>
      <c r="Q53" s="837"/>
      <c r="R53" s="837"/>
      <c r="S53" s="837"/>
      <c r="T53" s="837"/>
      <c r="U53" s="837"/>
      <c r="V53" s="837"/>
      <c r="W53" s="837"/>
      <c r="X53" s="837"/>
      <c r="Y53" s="837"/>
      <c r="Z53" s="837"/>
      <c r="AA53" s="837"/>
      <c r="AB53" s="837"/>
      <c r="AC53" s="837"/>
    </row>
    <row r="54" spans="1:29" s="838" customFormat="1" ht="9" customHeight="1">
      <c r="A54" s="839"/>
      <c r="B54" s="861" t="s">
        <v>158</v>
      </c>
      <c r="C54" s="862">
        <f>SUM(D54:I54)</f>
        <v>1357.2819999999999</v>
      </c>
      <c r="D54" s="862">
        <v>745.90899999999999</v>
      </c>
      <c r="E54" s="862">
        <v>235.351</v>
      </c>
      <c r="F54" s="862">
        <v>220.173</v>
      </c>
      <c r="G54" s="862">
        <v>62.341000000000001</v>
      </c>
      <c r="H54" s="862">
        <v>24.623000000000001</v>
      </c>
      <c r="I54" s="862">
        <v>68.884999999999991</v>
      </c>
      <c r="J54" s="849"/>
      <c r="K54" s="863"/>
      <c r="L54" s="837"/>
      <c r="M54" s="837"/>
      <c r="N54" s="837"/>
      <c r="O54" s="837"/>
      <c r="P54" s="837"/>
      <c r="Q54" s="837"/>
      <c r="R54" s="837"/>
      <c r="S54" s="837"/>
      <c r="T54" s="837"/>
      <c r="U54" s="837"/>
      <c r="V54" s="837"/>
      <c r="W54" s="837"/>
      <c r="X54" s="837"/>
      <c r="Y54" s="837"/>
      <c r="Z54" s="837"/>
      <c r="AA54" s="837"/>
      <c r="AB54" s="837"/>
      <c r="AC54" s="837"/>
    </row>
    <row r="55" spans="1:29" s="838" customFormat="1" ht="9" customHeight="1">
      <c r="A55" s="839"/>
      <c r="B55" s="861" t="s">
        <v>159</v>
      </c>
      <c r="C55" s="862">
        <f>SUM(D55:I55)</f>
        <v>1553.77</v>
      </c>
      <c r="D55" s="862">
        <v>681.59299999999996</v>
      </c>
      <c r="E55" s="862">
        <v>321.45</v>
      </c>
      <c r="F55" s="862">
        <v>412.75299999999999</v>
      </c>
      <c r="G55" s="862">
        <v>37.198</v>
      </c>
      <c r="H55" s="862">
        <v>5.569</v>
      </c>
      <c r="I55" s="862">
        <v>95.206999999999994</v>
      </c>
      <c r="J55" s="849"/>
      <c r="K55" s="863"/>
      <c r="L55" s="837"/>
      <c r="M55" s="837"/>
      <c r="N55" s="837"/>
      <c r="O55" s="837"/>
      <c r="P55" s="837"/>
      <c r="Q55" s="837"/>
      <c r="R55" s="837"/>
      <c r="S55" s="837"/>
      <c r="T55" s="837"/>
      <c r="U55" s="837"/>
      <c r="V55" s="837"/>
      <c r="W55" s="837"/>
      <c r="X55" s="837"/>
      <c r="Y55" s="837"/>
      <c r="Z55" s="837"/>
      <c r="AA55" s="837"/>
      <c r="AB55" s="837"/>
      <c r="AC55" s="837"/>
    </row>
    <row r="56" spans="1:29" s="838" customFormat="1" ht="9" customHeight="1">
      <c r="A56" s="839"/>
      <c r="B56" s="861" t="s">
        <v>160</v>
      </c>
      <c r="C56" s="862">
        <f>SUM(D56:I56)</f>
        <v>1499.6369999999999</v>
      </c>
      <c r="D56" s="862">
        <v>542.32100000000003</v>
      </c>
      <c r="E56" s="862">
        <v>397.99099999999999</v>
      </c>
      <c r="F56" s="862">
        <v>458.45100000000002</v>
      </c>
      <c r="G56" s="862">
        <v>45.293999999999997</v>
      </c>
      <c r="H56" s="862">
        <v>6.8410000000000002</v>
      </c>
      <c r="I56" s="862">
        <v>48.739000000000004</v>
      </c>
      <c r="J56" s="849"/>
      <c r="K56" s="863"/>
      <c r="L56" s="837"/>
      <c r="M56" s="837"/>
      <c r="N56" s="837"/>
      <c r="O56" s="837"/>
      <c r="P56" s="837"/>
      <c r="Q56" s="837"/>
      <c r="R56" s="837"/>
      <c r="S56" s="837"/>
      <c r="T56" s="837"/>
      <c r="U56" s="837"/>
      <c r="V56" s="837"/>
      <c r="W56" s="837"/>
      <c r="X56" s="837"/>
      <c r="Y56" s="837"/>
      <c r="Z56" s="837"/>
      <c r="AA56" s="837"/>
      <c r="AB56" s="837"/>
      <c r="AC56" s="837"/>
    </row>
    <row r="57" spans="1:29" s="838" customFormat="1" ht="9" customHeight="1">
      <c r="A57" s="839"/>
      <c r="B57" s="846">
        <v>2003</v>
      </c>
      <c r="C57" s="862">
        <f>SUM(D57:I57)</f>
        <v>1593.7140000000002</v>
      </c>
      <c r="D57" s="862">
        <v>508.43200000000002</v>
      </c>
      <c r="E57" s="862">
        <v>460.54500000000002</v>
      </c>
      <c r="F57" s="862">
        <v>448.928</v>
      </c>
      <c r="G57" s="862">
        <v>68.259</v>
      </c>
      <c r="H57" s="862">
        <v>14.067</v>
      </c>
      <c r="I57" s="862">
        <v>93.483000000000004</v>
      </c>
      <c r="J57" s="849"/>
      <c r="K57" s="863"/>
      <c r="L57" s="837"/>
      <c r="M57" s="837"/>
      <c r="N57" s="837"/>
      <c r="O57" s="837"/>
      <c r="P57" s="837"/>
      <c r="Q57" s="837"/>
      <c r="R57" s="837"/>
      <c r="S57" s="837"/>
      <c r="T57" s="837"/>
      <c r="U57" s="837"/>
      <c r="V57" s="837"/>
      <c r="W57" s="837"/>
      <c r="X57" s="837"/>
      <c r="Y57" s="837"/>
      <c r="Z57" s="837"/>
      <c r="AA57" s="837"/>
      <c r="AB57" s="837"/>
      <c r="AC57" s="837"/>
    </row>
    <row r="58" spans="1:29" s="838" customFormat="1" ht="9" customHeight="1">
      <c r="A58" s="839"/>
      <c r="B58" s="846">
        <v>2004</v>
      </c>
      <c r="C58" s="862">
        <f>SUM(D58:I58)</f>
        <v>1821.4289999999999</v>
      </c>
      <c r="D58" s="862">
        <v>605.78700000000003</v>
      </c>
      <c r="E58" s="862">
        <v>563.404</v>
      </c>
      <c r="F58" s="862">
        <v>474.37400000000002</v>
      </c>
      <c r="G58" s="862">
        <v>80.552999999999997</v>
      </c>
      <c r="H58" s="862">
        <v>19.896999999999998</v>
      </c>
      <c r="I58" s="862">
        <v>77.414000000000001</v>
      </c>
      <c r="J58" s="849"/>
      <c r="K58" s="863"/>
      <c r="L58" s="837"/>
      <c r="M58" s="837"/>
      <c r="N58" s="837"/>
      <c r="O58" s="837"/>
      <c r="P58" s="837"/>
      <c r="Q58" s="837"/>
      <c r="R58" s="837"/>
      <c r="S58" s="837"/>
      <c r="T58" s="837"/>
      <c r="U58" s="837"/>
      <c r="V58" s="837"/>
      <c r="W58" s="837"/>
      <c r="X58" s="837"/>
      <c r="Y58" s="837"/>
      <c r="Z58" s="837"/>
      <c r="AA58" s="837"/>
      <c r="AB58" s="837"/>
      <c r="AC58" s="837"/>
    </row>
    <row r="59" spans="1:29" s="838" customFormat="1" ht="9" customHeight="1">
      <c r="A59" s="839"/>
      <c r="B59" s="846"/>
      <c r="C59" s="862"/>
      <c r="D59" s="862"/>
      <c r="E59" s="862"/>
      <c r="F59" s="862"/>
      <c r="G59" s="862"/>
      <c r="H59" s="862"/>
      <c r="I59" s="862"/>
      <c r="J59" s="849"/>
      <c r="K59" s="863"/>
      <c r="L59" s="837"/>
      <c r="M59" s="837"/>
      <c r="N59" s="837"/>
      <c r="O59" s="837"/>
      <c r="P59" s="837"/>
      <c r="Q59" s="837"/>
      <c r="R59" s="837"/>
      <c r="S59" s="837"/>
      <c r="T59" s="837"/>
      <c r="U59" s="837"/>
      <c r="V59" s="837"/>
      <c r="W59" s="837"/>
      <c r="X59" s="837"/>
      <c r="Y59" s="837"/>
      <c r="Z59" s="837"/>
      <c r="AA59" s="837"/>
      <c r="AB59" s="837"/>
      <c r="AC59" s="837"/>
    </row>
    <row r="60" spans="1:29" s="838" customFormat="1" ht="9" customHeight="1">
      <c r="A60" s="839"/>
      <c r="B60" s="846">
        <v>2005</v>
      </c>
      <c r="C60" s="862">
        <f>SUM(D60:I60)</f>
        <v>2101.9479999999999</v>
      </c>
      <c r="D60" s="862">
        <v>678.62300000000005</v>
      </c>
      <c r="E60" s="862">
        <v>652.61099999999999</v>
      </c>
      <c r="F60" s="862">
        <v>572.91999999999996</v>
      </c>
      <c r="G60" s="862">
        <v>71.492000000000004</v>
      </c>
      <c r="H60" s="862">
        <v>19.404</v>
      </c>
      <c r="I60" s="862">
        <v>106.898</v>
      </c>
      <c r="J60" s="849"/>
      <c r="K60" s="863"/>
      <c r="L60" s="837"/>
      <c r="M60" s="837"/>
      <c r="N60" s="837"/>
      <c r="O60" s="837"/>
      <c r="P60" s="837"/>
      <c r="Q60" s="837"/>
      <c r="R60" s="837"/>
      <c r="S60" s="837"/>
      <c r="T60" s="837"/>
      <c r="U60" s="837"/>
      <c r="V60" s="837"/>
      <c r="W60" s="837"/>
      <c r="X60" s="837"/>
      <c r="Y60" s="837"/>
      <c r="Z60" s="837"/>
      <c r="AA60" s="837"/>
      <c r="AB60" s="837"/>
      <c r="AC60" s="837"/>
    </row>
    <row r="61" spans="1:29" s="838" customFormat="1" ht="9" customHeight="1">
      <c r="A61" s="839"/>
      <c r="B61" s="846">
        <v>2006</v>
      </c>
      <c r="C61" s="862">
        <f>SUM(D61:I61)</f>
        <v>2484.2420000000006</v>
      </c>
      <c r="D61" s="862">
        <v>888.42200000000003</v>
      </c>
      <c r="E61" s="862">
        <v>652.89800000000002</v>
      </c>
      <c r="F61" s="862">
        <v>722.06100000000004</v>
      </c>
      <c r="G61" s="862">
        <v>87.813000000000002</v>
      </c>
      <c r="H61" s="862">
        <v>20.166</v>
      </c>
      <c r="I61" s="862">
        <v>112.88200000000001</v>
      </c>
      <c r="J61" s="849"/>
      <c r="K61" s="863"/>
      <c r="L61" s="837"/>
      <c r="M61" s="837"/>
      <c r="N61" s="837"/>
      <c r="O61" s="837"/>
      <c r="P61" s="837"/>
      <c r="Q61" s="837"/>
      <c r="R61" s="837"/>
      <c r="S61" s="837"/>
      <c r="T61" s="837"/>
      <c r="U61" s="837"/>
      <c r="V61" s="837"/>
      <c r="W61" s="837"/>
      <c r="X61" s="837"/>
      <c r="Y61" s="837"/>
      <c r="Z61" s="837"/>
      <c r="AA61" s="837"/>
      <c r="AB61" s="837"/>
      <c r="AC61" s="837"/>
    </row>
    <row r="62" spans="1:29" s="838" customFormat="1" ht="9" customHeight="1">
      <c r="A62" s="839"/>
      <c r="B62" s="846" t="s">
        <v>129</v>
      </c>
      <c r="C62" s="862">
        <f>SUM(D62:I62)</f>
        <v>2918.2295200729991</v>
      </c>
      <c r="D62" s="862">
        <v>1112.839488871</v>
      </c>
      <c r="E62" s="862">
        <v>810.12724069399997</v>
      </c>
      <c r="F62" s="862">
        <v>728.93626526699995</v>
      </c>
      <c r="G62" s="862">
        <v>86.378874675000006</v>
      </c>
      <c r="H62" s="862">
        <v>30.695331474</v>
      </c>
      <c r="I62" s="862">
        <v>149.252319091999</v>
      </c>
      <c r="J62" s="849"/>
      <c r="K62" s="863"/>
      <c r="L62" s="881"/>
      <c r="M62" s="837"/>
      <c r="N62" s="837"/>
      <c r="O62" s="837"/>
      <c r="P62" s="837"/>
      <c r="Q62" s="837"/>
      <c r="R62" s="837"/>
      <c r="S62" s="837"/>
      <c r="T62" s="837"/>
      <c r="U62" s="837"/>
      <c r="V62" s="837"/>
      <c r="W62" s="837"/>
      <c r="X62" s="837"/>
      <c r="Y62" s="837"/>
      <c r="Z62" s="837"/>
      <c r="AA62" s="837"/>
      <c r="AB62" s="837"/>
      <c r="AC62" s="837"/>
    </row>
    <row r="63" spans="1:29" s="838" customFormat="1" ht="9" customHeight="1">
      <c r="A63" s="839"/>
      <c r="B63" s="846" t="s">
        <v>130</v>
      </c>
      <c r="C63" s="862">
        <f>SUM(D63:I63)</f>
        <v>3091.1892604729996</v>
      </c>
      <c r="D63" s="862">
        <v>1041.239919138</v>
      </c>
      <c r="E63" s="862">
        <v>894.52633504400001</v>
      </c>
      <c r="F63" s="862">
        <v>894.17536594800004</v>
      </c>
      <c r="G63" s="862">
        <v>119.264047502</v>
      </c>
      <c r="H63" s="862">
        <v>15.48235699</v>
      </c>
      <c r="I63" s="862">
        <v>126.501235851</v>
      </c>
      <c r="J63" s="849"/>
      <c r="K63" s="863"/>
      <c r="L63" s="881"/>
      <c r="M63" s="837"/>
      <c r="N63" s="837"/>
      <c r="O63" s="837"/>
      <c r="P63" s="837"/>
      <c r="Q63" s="837"/>
      <c r="R63" s="837"/>
      <c r="S63" s="837"/>
      <c r="T63" s="837"/>
      <c r="U63" s="837"/>
      <c r="V63" s="837"/>
      <c r="W63" s="837"/>
      <c r="X63" s="837"/>
      <c r="Y63" s="837"/>
      <c r="Z63" s="837"/>
      <c r="AA63" s="837"/>
      <c r="AB63" s="837"/>
      <c r="AC63" s="837"/>
    </row>
    <row r="64" spans="1:29" s="838" customFormat="1" ht="9" customHeight="1">
      <c r="A64" s="839"/>
      <c r="B64" s="846" t="s">
        <v>108</v>
      </c>
      <c r="C64" s="862">
        <f>SUM(D64:I64)</f>
        <v>2795.9614322430002</v>
      </c>
      <c r="D64" s="862">
        <v>907.43824203300005</v>
      </c>
      <c r="E64" s="862">
        <v>870.37067684399995</v>
      </c>
      <c r="F64" s="862">
        <v>749.86332488200003</v>
      </c>
      <c r="G64" s="862">
        <v>143.31474231000001</v>
      </c>
      <c r="H64" s="862">
        <v>9.6125377089999997</v>
      </c>
      <c r="I64" s="862">
        <v>115.361908465</v>
      </c>
      <c r="J64" s="849"/>
      <c r="K64" s="863"/>
      <c r="L64" s="881"/>
      <c r="M64" s="837"/>
      <c r="N64" s="837"/>
      <c r="O64" s="837"/>
      <c r="P64" s="837"/>
      <c r="Q64" s="837"/>
      <c r="R64" s="837"/>
      <c r="S64" s="837"/>
      <c r="T64" s="837"/>
      <c r="U64" s="837"/>
      <c r="V64" s="837"/>
      <c r="W64" s="837"/>
      <c r="X64" s="837"/>
      <c r="Y64" s="837"/>
      <c r="Z64" s="837"/>
      <c r="AA64" s="837"/>
      <c r="AB64" s="837"/>
      <c r="AC64" s="837"/>
    </row>
    <row r="65" spans="1:29" s="838" customFormat="1" ht="9" customHeight="1">
      <c r="A65" s="839"/>
      <c r="B65" s="846"/>
      <c r="C65" s="862"/>
      <c r="D65" s="862"/>
      <c r="E65" s="862"/>
      <c r="F65" s="862"/>
      <c r="G65" s="862"/>
      <c r="H65" s="862"/>
      <c r="I65" s="862"/>
      <c r="J65" s="849"/>
      <c r="K65" s="863"/>
      <c r="L65" s="881"/>
      <c r="M65" s="837"/>
      <c r="N65" s="837"/>
      <c r="O65" s="837"/>
      <c r="P65" s="837"/>
      <c r="Q65" s="837"/>
      <c r="R65" s="837"/>
      <c r="S65" s="837"/>
      <c r="T65" s="837"/>
      <c r="U65" s="837"/>
      <c r="V65" s="837"/>
      <c r="W65" s="837"/>
      <c r="X65" s="837"/>
      <c r="Y65" s="837"/>
      <c r="Z65" s="837"/>
      <c r="AA65" s="837"/>
      <c r="AB65" s="837"/>
      <c r="AC65" s="837"/>
    </row>
    <row r="66" spans="1:29" s="838" customFormat="1" ht="9" customHeight="1">
      <c r="A66" s="839"/>
      <c r="B66" s="846">
        <v>2010</v>
      </c>
      <c r="C66" s="862">
        <f>SUM(D66:I66)</f>
        <v>2941.4576566610003</v>
      </c>
      <c r="D66" s="862">
        <v>1090.104134294</v>
      </c>
      <c r="E66" s="862">
        <v>965.87755549999997</v>
      </c>
      <c r="F66" s="862">
        <v>636.31847374500001</v>
      </c>
      <c r="G66" s="862">
        <v>121.727761659</v>
      </c>
      <c r="H66" s="862">
        <v>25.66377224</v>
      </c>
      <c r="I66" s="862">
        <v>101.765959223</v>
      </c>
      <c r="J66" s="849"/>
      <c r="K66" s="863"/>
      <c r="L66" s="881"/>
      <c r="M66" s="837"/>
      <c r="N66" s="837"/>
      <c r="O66" s="837"/>
      <c r="P66" s="837"/>
      <c r="Q66" s="837"/>
      <c r="R66" s="837"/>
      <c r="S66" s="837"/>
      <c r="T66" s="837"/>
      <c r="U66" s="837"/>
      <c r="V66" s="837"/>
      <c r="W66" s="837"/>
      <c r="X66" s="837"/>
      <c r="Y66" s="837"/>
      <c r="Z66" s="837"/>
      <c r="AA66" s="837"/>
      <c r="AB66" s="837"/>
      <c r="AC66" s="837"/>
    </row>
    <row r="67" spans="1:29" s="838" customFormat="1" ht="9" customHeight="1">
      <c r="A67" s="839"/>
      <c r="B67" s="846" t="s">
        <v>26</v>
      </c>
      <c r="C67" s="862">
        <f>SUM(D67:I67)</f>
        <v>3281.5490383649999</v>
      </c>
      <c r="D67" s="862">
        <v>1180.2479780589999</v>
      </c>
      <c r="E67" s="862">
        <v>1198.034841934</v>
      </c>
      <c r="F67" s="862">
        <v>554.05020154600004</v>
      </c>
      <c r="G67" s="862">
        <v>102.46578865799999</v>
      </c>
      <c r="H67" s="862">
        <v>68.811871948000004</v>
      </c>
      <c r="I67" s="862">
        <v>177.93835622</v>
      </c>
      <c r="J67" s="849"/>
      <c r="K67" s="863"/>
      <c r="L67" s="881"/>
      <c r="M67" s="837"/>
      <c r="N67" s="837"/>
      <c r="O67" s="837"/>
      <c r="P67" s="837"/>
      <c r="Q67" s="837"/>
      <c r="R67" s="837"/>
      <c r="S67" s="837"/>
      <c r="T67" s="837"/>
      <c r="U67" s="837"/>
      <c r="V67" s="837"/>
      <c r="W67" s="837"/>
      <c r="X67" s="837"/>
      <c r="Y67" s="837"/>
      <c r="Z67" s="837"/>
      <c r="AA67" s="837"/>
      <c r="AB67" s="837"/>
      <c r="AC67" s="837"/>
    </row>
    <row r="68" spans="1:29" s="838" customFormat="1" ht="4.5" customHeight="1">
      <c r="A68" s="839"/>
      <c r="B68" s="840"/>
      <c r="C68" s="870"/>
      <c r="D68" s="870"/>
      <c r="E68" s="870"/>
      <c r="F68" s="870"/>
      <c r="G68" s="870"/>
      <c r="H68" s="870"/>
      <c r="J68" s="849"/>
      <c r="K68" s="863"/>
    </row>
    <row r="69" spans="1:29" s="838" customFormat="1" ht="11.1" customHeight="1">
      <c r="A69" s="839"/>
      <c r="B69" s="840"/>
      <c r="C69" s="848"/>
      <c r="D69" s="848"/>
      <c r="E69" s="848"/>
      <c r="F69" s="848"/>
      <c r="G69" s="848"/>
      <c r="H69" s="848"/>
      <c r="I69" s="871" t="s">
        <v>170</v>
      </c>
      <c r="J69" s="849"/>
      <c r="K69" s="863"/>
      <c r="L69" s="837"/>
      <c r="M69" s="837"/>
      <c r="N69" s="837"/>
      <c r="O69" s="837"/>
      <c r="P69" s="837"/>
      <c r="Q69" s="837"/>
      <c r="R69" s="837"/>
      <c r="S69" s="837"/>
      <c r="T69" s="837"/>
      <c r="U69" s="837"/>
      <c r="V69" s="837"/>
      <c r="W69" s="837"/>
      <c r="X69" s="837"/>
      <c r="Y69" s="837"/>
      <c r="Z69" s="837"/>
      <c r="AA69" s="837"/>
      <c r="AB69" s="837"/>
      <c r="AC69" s="837"/>
    </row>
    <row r="70" spans="1:29" s="838" customFormat="1" ht="11.1" customHeight="1">
      <c r="A70" s="839"/>
      <c r="B70" s="845"/>
      <c r="C70" s="848"/>
      <c r="D70" s="848"/>
      <c r="E70" s="848"/>
      <c r="F70" s="848"/>
      <c r="G70" s="848"/>
      <c r="H70" s="848"/>
      <c r="I70" s="151" t="s">
        <v>56</v>
      </c>
      <c r="J70" s="849"/>
      <c r="K70" s="863"/>
      <c r="L70" s="837"/>
      <c r="M70" s="837"/>
      <c r="N70" s="837"/>
      <c r="O70" s="837"/>
      <c r="P70" s="837"/>
      <c r="Q70" s="837"/>
      <c r="R70" s="837"/>
      <c r="S70" s="837"/>
      <c r="T70" s="837"/>
      <c r="U70" s="837"/>
      <c r="V70" s="837"/>
      <c r="W70" s="837"/>
      <c r="X70" s="837"/>
      <c r="Y70" s="837"/>
      <c r="Z70" s="837"/>
      <c r="AA70" s="837"/>
      <c r="AB70" s="837"/>
      <c r="AC70" s="837"/>
    </row>
    <row r="71" spans="1:29" s="886" customFormat="1" ht="3" customHeight="1">
      <c r="A71" s="882"/>
      <c r="B71" s="883"/>
      <c r="C71" s="884"/>
      <c r="D71" s="884"/>
      <c r="E71" s="884"/>
      <c r="F71" s="884"/>
      <c r="G71" s="884"/>
      <c r="H71" s="884"/>
      <c r="I71" s="885"/>
      <c r="J71" s="849"/>
      <c r="K71" s="863"/>
      <c r="L71" s="837"/>
      <c r="M71" s="837"/>
      <c r="N71" s="837"/>
      <c r="O71" s="837"/>
      <c r="P71" s="837"/>
      <c r="Q71" s="837"/>
      <c r="R71" s="837"/>
    </row>
    <row r="72" spans="1:29" s="886" customFormat="1" ht="3" customHeight="1">
      <c r="A72" s="882"/>
      <c r="B72" s="887"/>
      <c r="C72" s="888"/>
      <c r="D72" s="888"/>
      <c r="E72" s="888"/>
      <c r="F72" s="888"/>
      <c r="G72" s="888"/>
      <c r="H72" s="888"/>
      <c r="I72" s="888"/>
      <c r="J72" s="889"/>
      <c r="K72" s="863"/>
    </row>
    <row r="73" spans="1:29" s="886" customFormat="1" ht="8.4499999999999993" customHeight="1">
      <c r="A73" s="882"/>
      <c r="B73" s="890" t="s">
        <v>33</v>
      </c>
      <c r="C73" s="872" t="s">
        <v>167</v>
      </c>
      <c r="D73" s="872"/>
      <c r="E73" s="872"/>
      <c r="F73" s="872"/>
      <c r="G73" s="872"/>
      <c r="H73" s="872"/>
      <c r="I73" s="872"/>
      <c r="J73" s="889"/>
      <c r="K73" s="863"/>
    </row>
    <row r="74" spans="1:29" s="886" customFormat="1" ht="2.1" customHeight="1">
      <c r="A74" s="882"/>
      <c r="B74" s="890"/>
      <c r="C74" s="873"/>
      <c r="D74" s="873"/>
      <c r="E74" s="873"/>
      <c r="F74" s="873"/>
      <c r="G74" s="873"/>
      <c r="H74" s="873"/>
      <c r="I74" s="873"/>
      <c r="J74" s="889"/>
      <c r="K74" s="863"/>
    </row>
    <row r="75" spans="1:29" s="886" customFormat="1" ht="8.4499999999999993" customHeight="1">
      <c r="A75" s="882"/>
      <c r="B75" s="890"/>
      <c r="C75" s="874" t="s">
        <v>34</v>
      </c>
      <c r="D75" s="875" t="s">
        <v>145</v>
      </c>
      <c r="E75" s="874" t="s">
        <v>146</v>
      </c>
      <c r="F75" s="874" t="s">
        <v>147</v>
      </c>
      <c r="G75" s="874" t="s">
        <v>148</v>
      </c>
      <c r="H75" s="874" t="s">
        <v>165</v>
      </c>
      <c r="I75" s="874" t="s">
        <v>149</v>
      </c>
      <c r="J75" s="889"/>
      <c r="K75" s="863"/>
    </row>
    <row r="76" spans="1:29" s="886" customFormat="1" ht="8.4499999999999993" customHeight="1">
      <c r="A76" s="882"/>
      <c r="B76" s="890"/>
      <c r="C76" s="874"/>
      <c r="D76" s="875"/>
      <c r="E76" s="874"/>
      <c r="F76" s="874"/>
      <c r="G76" s="874"/>
      <c r="H76" s="874"/>
      <c r="I76" s="874"/>
      <c r="J76" s="889"/>
      <c r="K76" s="863"/>
    </row>
    <row r="77" spans="1:29" s="886" customFormat="1" ht="3" customHeight="1">
      <c r="A77" s="882"/>
      <c r="B77" s="891"/>
      <c r="C77" s="892"/>
      <c r="D77" s="892"/>
      <c r="E77" s="892"/>
      <c r="F77" s="892"/>
      <c r="G77" s="892"/>
      <c r="H77" s="892"/>
      <c r="I77" s="866"/>
      <c r="J77" s="889"/>
      <c r="K77" s="863"/>
    </row>
    <row r="78" spans="1:29" s="886" customFormat="1" ht="3" customHeight="1">
      <c r="A78" s="882"/>
      <c r="B78" s="846"/>
      <c r="C78" s="893"/>
      <c r="D78" s="893"/>
      <c r="E78" s="893"/>
      <c r="F78" s="893"/>
      <c r="G78" s="893"/>
      <c r="H78" s="893"/>
      <c r="I78" s="870"/>
      <c r="J78" s="889"/>
      <c r="K78" s="863"/>
    </row>
    <row r="79" spans="1:29" s="886" customFormat="1" ht="9" customHeight="1">
      <c r="A79" s="882"/>
      <c r="B79" s="861" t="s">
        <v>171</v>
      </c>
      <c r="C79" s="862">
        <f>SUM(D79:I79)</f>
        <v>360.59300000000002</v>
      </c>
      <c r="D79" s="862">
        <v>73.909000000000006</v>
      </c>
      <c r="E79" s="862">
        <v>18.536999999999999</v>
      </c>
      <c r="F79" s="862">
        <v>163.41499999999999</v>
      </c>
      <c r="G79" s="862">
        <v>15.891999999999999</v>
      </c>
      <c r="H79" s="862">
        <v>72.135999999999996</v>
      </c>
      <c r="I79" s="862">
        <v>16.704000000000001</v>
      </c>
      <c r="J79" s="889"/>
      <c r="K79" s="863"/>
    </row>
    <row r="80" spans="1:29" s="886" customFormat="1" ht="9" customHeight="1">
      <c r="A80" s="882"/>
      <c r="B80" s="861" t="s">
        <v>82</v>
      </c>
      <c r="C80" s="862">
        <f>SUM(D80:I80)</f>
        <v>398.10598293112412</v>
      </c>
      <c r="D80" s="862">
        <v>51.975743999999949</v>
      </c>
      <c r="E80" s="862">
        <v>12.838957999999984</v>
      </c>
      <c r="F80" s="862">
        <v>228.71548800000002</v>
      </c>
      <c r="G80" s="862">
        <v>24.541500999999997</v>
      </c>
      <c r="H80" s="862">
        <v>64.455988999999988</v>
      </c>
      <c r="I80" s="862">
        <v>15.578302931124195</v>
      </c>
      <c r="J80" s="889"/>
      <c r="K80" s="863"/>
    </row>
    <row r="81" spans="1:29" s="886" customFormat="1" ht="9" customHeight="1">
      <c r="A81" s="882"/>
      <c r="B81" s="861" t="s">
        <v>83</v>
      </c>
      <c r="C81" s="862">
        <f>SUM(D81:I81)</f>
        <v>555.72200000000009</v>
      </c>
      <c r="D81" s="862">
        <v>53.308999999999997</v>
      </c>
      <c r="E81" s="862">
        <v>23.324000000000002</v>
      </c>
      <c r="F81" s="862">
        <v>333.137</v>
      </c>
      <c r="G81" s="862">
        <v>32.872</v>
      </c>
      <c r="H81" s="862">
        <v>93.986000000000004</v>
      </c>
      <c r="I81" s="862">
        <v>19.094000000000001</v>
      </c>
      <c r="J81" s="889"/>
      <c r="K81" s="863"/>
    </row>
    <row r="82" spans="1:29" s="886" customFormat="1" ht="9" customHeight="1">
      <c r="A82" s="882"/>
      <c r="B82" s="861" t="s">
        <v>84</v>
      </c>
      <c r="C82" s="862">
        <f>SUM(D82:I82)</f>
        <v>631.46800000000007</v>
      </c>
      <c r="D82" s="862">
        <v>76.951999999999998</v>
      </c>
      <c r="E82" s="862">
        <v>19.035</v>
      </c>
      <c r="F82" s="862">
        <v>347.69499999999999</v>
      </c>
      <c r="G82" s="862">
        <v>34.701000000000001</v>
      </c>
      <c r="H82" s="862">
        <v>137.643</v>
      </c>
      <c r="I82" s="862">
        <v>15.442</v>
      </c>
      <c r="J82" s="889"/>
      <c r="K82" s="863"/>
    </row>
    <row r="83" spans="1:29" s="886" customFormat="1" ht="9" customHeight="1">
      <c r="A83" s="882"/>
      <c r="B83" s="861" t="s">
        <v>94</v>
      </c>
      <c r="C83" s="862">
        <f>SUM(D83:I83)</f>
        <v>577.92100000000005</v>
      </c>
      <c r="D83" s="862">
        <v>51.165999999999997</v>
      </c>
      <c r="E83" s="862">
        <v>21.29</v>
      </c>
      <c r="F83" s="862">
        <v>329.85599999999999</v>
      </c>
      <c r="G83" s="862">
        <v>27.713999999999999</v>
      </c>
      <c r="H83" s="862">
        <v>136.24100000000001</v>
      </c>
      <c r="I83" s="862">
        <v>11.653999999999998</v>
      </c>
      <c r="J83" s="889"/>
      <c r="K83" s="863"/>
    </row>
    <row r="84" spans="1:29" s="838" customFormat="1" ht="9" customHeight="1">
      <c r="A84" s="839"/>
      <c r="B84" s="846"/>
      <c r="C84" s="862"/>
      <c r="D84" s="862"/>
      <c r="E84" s="862"/>
      <c r="F84" s="862"/>
      <c r="G84" s="862"/>
      <c r="H84" s="862"/>
      <c r="I84" s="862"/>
      <c r="J84" s="849"/>
      <c r="K84" s="863"/>
      <c r="L84" s="837"/>
      <c r="M84" s="837"/>
      <c r="N84" s="837"/>
      <c r="O84" s="837"/>
      <c r="P84" s="837"/>
      <c r="Q84" s="837"/>
      <c r="R84" s="837"/>
      <c r="S84" s="837"/>
      <c r="T84" s="837"/>
      <c r="U84" s="837"/>
      <c r="V84" s="837"/>
      <c r="W84" s="837"/>
      <c r="X84" s="837"/>
      <c r="Y84" s="837"/>
      <c r="Z84" s="837"/>
      <c r="AA84" s="837"/>
      <c r="AB84" s="837"/>
      <c r="AC84" s="837"/>
    </row>
    <row r="85" spans="1:29" s="886" customFormat="1" ht="9" customHeight="1">
      <c r="A85" s="882"/>
      <c r="B85" s="861" t="s">
        <v>158</v>
      </c>
      <c r="C85" s="862">
        <f>SUM(D85:I85)</f>
        <v>806.58299999999997</v>
      </c>
      <c r="D85" s="862">
        <v>80.762</v>
      </c>
      <c r="E85" s="862">
        <v>39.634999999999998</v>
      </c>
      <c r="F85" s="862">
        <v>486.85</v>
      </c>
      <c r="G85" s="862">
        <v>27.683</v>
      </c>
      <c r="H85" s="862">
        <v>143.762</v>
      </c>
      <c r="I85" s="862">
        <v>27.890999999999998</v>
      </c>
      <c r="J85" s="889"/>
      <c r="K85" s="863"/>
    </row>
    <row r="86" spans="1:29" s="886" customFormat="1" ht="9" customHeight="1">
      <c r="A86" s="882"/>
      <c r="B86" s="861" t="s">
        <v>159</v>
      </c>
      <c r="C86" s="862">
        <f>SUM(D86:I86)</f>
        <v>845.70600000000002</v>
      </c>
      <c r="D86" s="862">
        <v>106.926</v>
      </c>
      <c r="E86" s="862">
        <v>51.6</v>
      </c>
      <c r="F86" s="862">
        <v>581.47299999999996</v>
      </c>
      <c r="G86" s="862">
        <v>16.212</v>
      </c>
      <c r="H86" s="862">
        <v>36.011000000000003</v>
      </c>
      <c r="I86" s="862">
        <v>53.484000000000009</v>
      </c>
      <c r="J86" s="889"/>
      <c r="K86" s="863"/>
    </row>
    <row r="87" spans="1:29" s="886" customFormat="1" ht="9" customHeight="1">
      <c r="A87" s="882"/>
      <c r="B87" s="861" t="s">
        <v>160</v>
      </c>
      <c r="C87" s="862">
        <f>SUM(D87:I87)</f>
        <v>929.47400000000005</v>
      </c>
      <c r="D87" s="862">
        <v>150.91300000000001</v>
      </c>
      <c r="E87" s="862">
        <v>46.991</v>
      </c>
      <c r="F87" s="862">
        <v>602.05799999999999</v>
      </c>
      <c r="G87" s="862">
        <v>16.48</v>
      </c>
      <c r="H87" s="862">
        <v>54.966000000000001</v>
      </c>
      <c r="I87" s="862">
        <v>58.066000000000003</v>
      </c>
      <c r="J87" s="889"/>
      <c r="K87" s="863"/>
    </row>
    <row r="88" spans="1:29" s="886" customFormat="1" ht="9" customHeight="1">
      <c r="A88" s="882"/>
      <c r="B88" s="846">
        <v>2003</v>
      </c>
      <c r="C88" s="862">
        <f>SUM(D88:I88)</f>
        <v>971.58200000000011</v>
      </c>
      <c r="D88" s="862">
        <v>145.57499999999999</v>
      </c>
      <c r="E88" s="862">
        <v>46.033999999999999</v>
      </c>
      <c r="F88" s="862">
        <v>635.76499999999999</v>
      </c>
      <c r="G88" s="862">
        <v>43.244</v>
      </c>
      <c r="H88" s="862">
        <v>57.509</v>
      </c>
      <c r="I88" s="862">
        <v>43.454999999999998</v>
      </c>
      <c r="J88" s="889"/>
      <c r="K88" s="863"/>
    </row>
    <row r="89" spans="1:29" s="886" customFormat="1" ht="9" customHeight="1">
      <c r="A89" s="882"/>
      <c r="B89" s="846">
        <v>2004</v>
      </c>
      <c r="C89" s="862">
        <f>SUM(D89:I89)</f>
        <v>1089.5200000000002</v>
      </c>
      <c r="D89" s="862">
        <v>166.33699999999999</v>
      </c>
      <c r="E89" s="862">
        <v>36.911999999999999</v>
      </c>
      <c r="F89" s="862">
        <v>746.46</v>
      </c>
      <c r="G89" s="862">
        <v>47.494999999999997</v>
      </c>
      <c r="H89" s="862">
        <v>56.375</v>
      </c>
      <c r="I89" s="862">
        <v>35.941000000000003</v>
      </c>
      <c r="J89" s="889"/>
      <c r="K89" s="863"/>
    </row>
    <row r="90" spans="1:29" s="838" customFormat="1" ht="9" customHeight="1">
      <c r="A90" s="839"/>
      <c r="B90" s="846"/>
      <c r="C90" s="862"/>
      <c r="D90" s="862"/>
      <c r="E90" s="862"/>
      <c r="F90" s="862"/>
      <c r="G90" s="862"/>
      <c r="H90" s="862"/>
      <c r="I90" s="862"/>
      <c r="J90" s="849"/>
      <c r="K90" s="863"/>
      <c r="L90" s="837"/>
      <c r="M90" s="837"/>
      <c r="N90" s="837"/>
      <c r="O90" s="837"/>
      <c r="P90" s="837"/>
      <c r="Q90" s="837"/>
      <c r="R90" s="837"/>
      <c r="S90" s="837"/>
      <c r="T90" s="837"/>
      <c r="U90" s="837"/>
      <c r="V90" s="837"/>
      <c r="W90" s="837"/>
      <c r="X90" s="837"/>
      <c r="Y90" s="837"/>
      <c r="Z90" s="837"/>
      <c r="AA90" s="837"/>
      <c r="AB90" s="837"/>
      <c r="AC90" s="837"/>
    </row>
    <row r="91" spans="1:29" s="886" customFormat="1" ht="9" customHeight="1">
      <c r="A91" s="882"/>
      <c r="B91" s="846">
        <v>2005</v>
      </c>
      <c r="C91" s="862">
        <f>SUM(D91:I91)</f>
        <v>1211.789</v>
      </c>
      <c r="D91" s="862">
        <v>206.66800000000001</v>
      </c>
      <c r="E91" s="862">
        <v>51.378999999999998</v>
      </c>
      <c r="F91" s="862">
        <v>784.46799999999996</v>
      </c>
      <c r="G91" s="862">
        <v>46.073</v>
      </c>
      <c r="H91" s="862">
        <v>89.938000000000002</v>
      </c>
      <c r="I91" s="862">
        <v>33.262999999999998</v>
      </c>
      <c r="J91" s="889"/>
      <c r="K91" s="863"/>
    </row>
    <row r="92" spans="1:29" s="886" customFormat="1" ht="9" customHeight="1">
      <c r="A92" s="882"/>
      <c r="B92" s="846">
        <v>2006</v>
      </c>
      <c r="C92" s="862">
        <f>SUM(D92:I92)</f>
        <v>1321.182</v>
      </c>
      <c r="D92" s="862">
        <v>235.267</v>
      </c>
      <c r="E92" s="862">
        <v>49.305</v>
      </c>
      <c r="F92" s="862">
        <v>820.89300000000003</v>
      </c>
      <c r="G92" s="862">
        <v>80.319000000000003</v>
      </c>
      <c r="H92" s="862">
        <v>102.212</v>
      </c>
      <c r="I92" s="862">
        <v>33.186</v>
      </c>
      <c r="J92" s="889"/>
      <c r="K92" s="863"/>
    </row>
    <row r="93" spans="1:29" s="886" customFormat="1" ht="9" customHeight="1">
      <c r="A93" s="882"/>
      <c r="B93" s="846" t="s">
        <v>129</v>
      </c>
      <c r="C93" s="862">
        <f>SUM(D93:I93)</f>
        <v>1454.2838213949997</v>
      </c>
      <c r="D93" s="862">
        <v>224.727668083</v>
      </c>
      <c r="E93" s="862">
        <v>45.7682407349999</v>
      </c>
      <c r="F93" s="862">
        <v>957.240297145</v>
      </c>
      <c r="G93" s="862">
        <v>66.582409467999994</v>
      </c>
      <c r="H93" s="862">
        <v>124.919134329</v>
      </c>
      <c r="I93" s="862">
        <v>35.046071634999898</v>
      </c>
      <c r="J93" s="889"/>
      <c r="K93" s="863"/>
    </row>
    <row r="94" spans="1:29" s="886" customFormat="1" ht="9" customHeight="1">
      <c r="A94" s="882"/>
      <c r="B94" s="846" t="s">
        <v>130</v>
      </c>
      <c r="C94" s="862">
        <f>SUM(D94:I94)</f>
        <v>1475.2128192679997</v>
      </c>
      <c r="D94" s="862">
        <v>212.07848075199999</v>
      </c>
      <c r="E94" s="862">
        <v>44.978021501999997</v>
      </c>
      <c r="F94" s="862">
        <v>1033.3843634909999</v>
      </c>
      <c r="G94" s="862">
        <v>89.21170429</v>
      </c>
      <c r="H94" s="862">
        <v>65.632256888000001</v>
      </c>
      <c r="I94" s="862">
        <v>29.9279923449999</v>
      </c>
      <c r="J94" s="889"/>
      <c r="K94" s="863"/>
    </row>
    <row r="95" spans="1:29" s="886" customFormat="1" ht="9" customHeight="1">
      <c r="A95" s="882"/>
      <c r="B95" s="846" t="s">
        <v>108</v>
      </c>
      <c r="C95" s="862">
        <f>SUM(D95:I95)</f>
        <v>1262.0269054129999</v>
      </c>
      <c r="D95" s="862">
        <v>199.002783037</v>
      </c>
      <c r="E95" s="862">
        <v>39.762277951999998</v>
      </c>
      <c r="F95" s="862">
        <v>873.44234019999999</v>
      </c>
      <c r="G95" s="862">
        <v>70.350359256999994</v>
      </c>
      <c r="H95" s="862">
        <v>41.521691902000001</v>
      </c>
      <c r="I95" s="862">
        <v>37.947453064999998</v>
      </c>
      <c r="J95" s="889"/>
      <c r="K95" s="863"/>
    </row>
    <row r="96" spans="1:29" s="886" customFormat="1" ht="9" customHeight="1">
      <c r="A96" s="882"/>
      <c r="B96" s="846"/>
      <c r="C96" s="862"/>
      <c r="D96" s="862"/>
      <c r="E96" s="862"/>
      <c r="F96" s="862"/>
      <c r="G96" s="862"/>
      <c r="H96" s="862"/>
      <c r="I96" s="862"/>
      <c r="J96" s="889"/>
      <c r="K96" s="863"/>
    </row>
    <row r="97" spans="1:29" s="886" customFormat="1" ht="9" customHeight="1">
      <c r="A97" s="882"/>
      <c r="B97" s="846">
        <v>2010</v>
      </c>
      <c r="C97" s="862">
        <f t="shared" ref="C97" si="5">SUM(D97:I97)</f>
        <v>1245.9793717540001</v>
      </c>
      <c r="D97" s="862">
        <v>197.29627520299999</v>
      </c>
      <c r="E97" s="862">
        <v>49.165619263000004</v>
      </c>
      <c r="F97" s="862">
        <v>848.95595661100003</v>
      </c>
      <c r="G97" s="862">
        <v>57.184856811000003</v>
      </c>
      <c r="H97" s="862">
        <v>56.886263839999998</v>
      </c>
      <c r="I97" s="862">
        <v>36.490400026000103</v>
      </c>
      <c r="J97" s="889"/>
      <c r="K97" s="863"/>
    </row>
    <row r="98" spans="1:29" s="886" customFormat="1" ht="9" customHeight="1">
      <c r="A98" s="882"/>
      <c r="B98" s="846" t="s">
        <v>26</v>
      </c>
      <c r="C98" s="862">
        <f>SUM(D98:I98)</f>
        <v>1411.1737088039997</v>
      </c>
      <c r="D98" s="862">
        <v>222.62989533499999</v>
      </c>
      <c r="E98" s="862">
        <v>53.991151105</v>
      </c>
      <c r="F98" s="862">
        <v>939.54216873799999</v>
      </c>
      <c r="G98" s="862">
        <v>84.871953840000003</v>
      </c>
      <c r="H98" s="862">
        <v>68.814764232000002</v>
      </c>
      <c r="I98" s="862">
        <v>41.323775553999702</v>
      </c>
      <c r="J98" s="889"/>
      <c r="K98" s="863"/>
    </row>
    <row r="99" spans="1:29" s="886" customFormat="1" ht="3" customHeight="1">
      <c r="A99" s="882"/>
      <c r="B99" s="894"/>
      <c r="C99" s="894"/>
      <c r="D99" s="894"/>
      <c r="E99" s="894"/>
      <c r="F99" s="894"/>
      <c r="G99" s="894"/>
      <c r="H99" s="894"/>
      <c r="I99" s="894"/>
      <c r="J99" s="889"/>
    </row>
    <row r="100" spans="1:29" s="886" customFormat="1" ht="3" customHeight="1">
      <c r="A100" s="882"/>
      <c r="B100" s="883"/>
      <c r="C100" s="883"/>
      <c r="D100" s="883"/>
      <c r="E100" s="883"/>
      <c r="F100" s="883"/>
      <c r="G100" s="883"/>
      <c r="H100" s="883"/>
      <c r="I100" s="883"/>
      <c r="J100" s="889"/>
    </row>
    <row r="101" spans="1:29" s="681" customFormat="1" ht="9" customHeight="1">
      <c r="A101" s="677"/>
      <c r="B101" s="162" t="s">
        <v>173</v>
      </c>
      <c r="C101" s="643"/>
      <c r="D101" s="643"/>
      <c r="E101" s="643"/>
      <c r="F101" s="643"/>
      <c r="G101" s="760"/>
      <c r="J101" s="680"/>
    </row>
    <row r="102" spans="1:29" s="886" customFormat="1" ht="9" customHeight="1">
      <c r="A102" s="882"/>
      <c r="B102" s="631" t="s">
        <v>70</v>
      </c>
      <c r="C102" s="883"/>
      <c r="D102" s="883"/>
      <c r="E102" s="883"/>
      <c r="F102" s="883"/>
      <c r="G102" s="883"/>
      <c r="H102" s="883"/>
      <c r="I102" s="883"/>
      <c r="J102" s="849"/>
      <c r="K102" s="837"/>
      <c r="L102" s="837"/>
      <c r="M102" s="837"/>
      <c r="N102" s="837"/>
      <c r="O102" s="837"/>
      <c r="P102" s="837"/>
      <c r="Q102" s="837"/>
      <c r="R102" s="837"/>
    </row>
    <row r="103" spans="1:29" s="838" customFormat="1" ht="4.7" customHeight="1">
      <c r="A103" s="864"/>
      <c r="B103" s="859"/>
      <c r="C103" s="859"/>
      <c r="D103" s="859"/>
      <c r="E103" s="859"/>
      <c r="F103" s="859"/>
      <c r="G103" s="859"/>
      <c r="H103" s="859"/>
      <c r="I103" s="859"/>
      <c r="J103" s="867"/>
      <c r="K103" s="837"/>
      <c r="L103" s="837"/>
      <c r="M103" s="837"/>
      <c r="N103" s="837"/>
      <c r="O103" s="837"/>
      <c r="P103" s="837"/>
      <c r="Q103" s="837"/>
      <c r="R103" s="837"/>
      <c r="S103" s="837"/>
      <c r="T103" s="837"/>
      <c r="U103" s="837"/>
      <c r="V103" s="837"/>
      <c r="W103" s="837"/>
      <c r="X103" s="837"/>
      <c r="Y103" s="837"/>
      <c r="Z103" s="837"/>
      <c r="AA103" s="837"/>
      <c r="AB103" s="837"/>
      <c r="AC103" s="837"/>
    </row>
  </sheetData>
  <sheetProtection sheet="1" objects="1" scenarios="1"/>
  <mergeCells count="24">
    <mergeCell ref="B8:B11"/>
    <mergeCell ref="C8:I8"/>
    <mergeCell ref="C10:C11"/>
    <mergeCell ref="E10:E11"/>
    <mergeCell ref="F10:F11"/>
    <mergeCell ref="G10:G11"/>
    <mergeCell ref="H10:H11"/>
    <mergeCell ref="I10:I11"/>
    <mergeCell ref="B42:B45"/>
    <mergeCell ref="C42:I42"/>
    <mergeCell ref="C44:C45"/>
    <mergeCell ref="E44:E45"/>
    <mergeCell ref="F44:F45"/>
    <mergeCell ref="G44:G45"/>
    <mergeCell ref="H44:H45"/>
    <mergeCell ref="I44:I45"/>
    <mergeCell ref="B73:B76"/>
    <mergeCell ref="C73:I73"/>
    <mergeCell ref="C75:C76"/>
    <mergeCell ref="E75:E76"/>
    <mergeCell ref="F75:F76"/>
    <mergeCell ref="G75:G76"/>
    <mergeCell ref="H75:H76"/>
    <mergeCell ref="I75:I76"/>
  </mergeCells>
  <hyperlinks>
    <hyperlink ref="I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  <rowBreaks count="1" manualBreakCount="1">
    <brk id="34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dimension ref="A1:R39"/>
  <sheetViews>
    <sheetView showGridLines="0" showRowColHeaders="0" zoomScale="140" zoomScaleNormal="160" workbookViewId="0"/>
  </sheetViews>
  <sheetFormatPr baseColWidth="10" defaultColWidth="0" defaultRowHeight="12.75" zeroHeight="1"/>
  <cols>
    <col min="1" max="1" width="0.85546875" style="117" customWidth="1"/>
    <col min="2" max="2" width="7.42578125" style="117" customWidth="1"/>
    <col min="3" max="3" width="4.5703125" style="117" customWidth="1"/>
    <col min="4" max="6" width="7.42578125" style="117" customWidth="1"/>
    <col min="7" max="7" width="3.42578125" style="117" customWidth="1"/>
    <col min="8" max="8" width="4.42578125" style="117" customWidth="1"/>
    <col min="9" max="9" width="8.42578125" style="117" customWidth="1"/>
    <col min="10" max="10" width="7.5703125" style="117" customWidth="1"/>
    <col min="11" max="12" width="0.85546875" style="117" customWidth="1"/>
    <col min="13" max="18" width="0" style="117" hidden="1"/>
    <col min="19" max="16384" width="11.42578125" style="117" hidden="1"/>
  </cols>
  <sheetData>
    <row r="1" spans="1:18" s="900" customFormat="1" ht="4.7" customHeight="1">
      <c r="A1" s="895"/>
      <c r="B1" s="896"/>
      <c r="C1" s="896"/>
      <c r="D1" s="897"/>
      <c r="E1" s="897"/>
      <c r="F1" s="897"/>
      <c r="G1" s="897"/>
      <c r="H1" s="897"/>
      <c r="I1" s="897"/>
      <c r="J1" s="897"/>
      <c r="K1" s="898"/>
      <c r="L1" s="899"/>
      <c r="M1" s="899"/>
      <c r="N1" s="899"/>
      <c r="O1" s="899"/>
      <c r="P1" s="899"/>
      <c r="Q1" s="899"/>
      <c r="R1" s="899"/>
    </row>
    <row r="2" spans="1:18" s="900" customFormat="1" ht="11.1" customHeight="1">
      <c r="A2" s="901"/>
      <c r="B2" s="902" t="s">
        <v>174</v>
      </c>
      <c r="C2" s="903"/>
      <c r="D2" s="904"/>
      <c r="E2" s="904"/>
      <c r="F2" s="904"/>
      <c r="G2" s="905"/>
      <c r="H2" s="905"/>
      <c r="I2" s="906"/>
      <c r="J2" s="138" t="s">
        <v>175</v>
      </c>
      <c r="K2" s="907"/>
      <c r="L2" s="908"/>
      <c r="M2" s="908"/>
      <c r="N2" s="908"/>
      <c r="O2" s="909"/>
      <c r="P2" s="908"/>
      <c r="Q2" s="908"/>
    </row>
    <row r="3" spans="1:18" s="900" customFormat="1" ht="11.1" customHeight="1">
      <c r="A3" s="901"/>
      <c r="B3" s="902" t="s">
        <v>144</v>
      </c>
      <c r="C3" s="903"/>
      <c r="D3" s="904"/>
      <c r="E3" s="904"/>
      <c r="F3" s="904"/>
      <c r="G3" s="905"/>
      <c r="H3" s="905"/>
      <c r="I3" s="910"/>
      <c r="J3" s="151"/>
      <c r="K3" s="907"/>
      <c r="L3" s="908"/>
      <c r="M3" s="908"/>
      <c r="N3" s="908"/>
      <c r="O3" s="909"/>
      <c r="P3" s="908"/>
      <c r="Q3" s="908"/>
      <c r="R3" s="909"/>
    </row>
    <row r="4" spans="1:18" s="900" customFormat="1" ht="11.1" customHeight="1">
      <c r="A4" s="901"/>
      <c r="B4" s="911" t="s">
        <v>73</v>
      </c>
      <c r="C4" s="903"/>
      <c r="D4" s="904"/>
      <c r="E4" s="904"/>
      <c r="F4" s="904"/>
      <c r="G4" s="905"/>
      <c r="H4" s="905"/>
      <c r="I4" s="910"/>
      <c r="J4" s="904"/>
      <c r="K4" s="912"/>
      <c r="L4" s="913"/>
      <c r="M4" s="908"/>
      <c r="N4" s="908"/>
      <c r="O4" s="909"/>
      <c r="P4" s="908"/>
      <c r="Q4" s="908"/>
      <c r="R4" s="909"/>
    </row>
    <row r="5" spans="1:18" s="900" customFormat="1" ht="3" customHeight="1">
      <c r="A5" s="901"/>
      <c r="B5" s="914"/>
      <c r="C5" s="914"/>
      <c r="D5" s="915"/>
      <c r="E5" s="914"/>
      <c r="F5" s="914"/>
      <c r="G5" s="916"/>
      <c r="H5" s="916"/>
      <c r="I5" s="916"/>
      <c r="J5" s="914"/>
      <c r="K5" s="917"/>
      <c r="L5" s="918"/>
      <c r="M5" s="899"/>
      <c r="N5" s="899"/>
      <c r="O5" s="899"/>
      <c r="P5" s="899"/>
      <c r="Q5" s="899"/>
      <c r="R5" s="899"/>
    </row>
    <row r="6" spans="1:18" s="900" customFormat="1" ht="3" customHeight="1">
      <c r="A6" s="901"/>
      <c r="B6" s="896"/>
      <c r="C6" s="896"/>
      <c r="D6" s="906"/>
      <c r="E6" s="896"/>
      <c r="F6" s="896"/>
      <c r="G6" s="896"/>
      <c r="H6" s="896"/>
      <c r="I6" s="896"/>
      <c r="J6" s="896"/>
      <c r="K6" s="919"/>
    </row>
    <row r="7" spans="1:18" s="900" customFormat="1" ht="18" customHeight="1">
      <c r="A7" s="901"/>
      <c r="B7" s="920" t="s">
        <v>33</v>
      </c>
      <c r="C7" s="921" t="s">
        <v>176</v>
      </c>
      <c r="D7" s="921"/>
      <c r="E7" s="921"/>
      <c r="F7" s="921"/>
      <c r="G7" s="922"/>
      <c r="H7" s="921" t="s">
        <v>177</v>
      </c>
      <c r="I7" s="921"/>
      <c r="J7" s="921"/>
      <c r="K7" s="919"/>
    </row>
    <row r="8" spans="1:18" s="900" customFormat="1" ht="8.4499999999999993" customHeight="1">
      <c r="A8" s="901"/>
      <c r="B8" s="920"/>
      <c r="C8" s="923" t="s">
        <v>34</v>
      </c>
      <c r="D8" s="923" t="s">
        <v>178</v>
      </c>
      <c r="E8" s="924" t="s">
        <v>179</v>
      </c>
      <c r="F8" s="924" t="s">
        <v>149</v>
      </c>
      <c r="G8" s="924"/>
      <c r="H8" s="924" t="s">
        <v>34</v>
      </c>
      <c r="I8" s="924" t="s">
        <v>178</v>
      </c>
      <c r="J8" s="924" t="s">
        <v>180</v>
      </c>
      <c r="K8" s="919"/>
    </row>
    <row r="9" spans="1:18" s="900" customFormat="1" ht="8.4499999999999993" customHeight="1">
      <c r="A9" s="901"/>
      <c r="B9" s="920"/>
      <c r="C9" s="923"/>
      <c r="D9" s="923"/>
      <c r="E9" s="924"/>
      <c r="F9" s="924"/>
      <c r="G9" s="924"/>
      <c r="H9" s="924"/>
      <c r="I9" s="924"/>
      <c r="J9" s="924"/>
      <c r="K9" s="919"/>
    </row>
    <row r="10" spans="1:18" s="900" customFormat="1" ht="8.4499999999999993" customHeight="1">
      <c r="A10" s="901"/>
      <c r="B10" s="920"/>
      <c r="C10" s="923"/>
      <c r="D10" s="923"/>
      <c r="E10" s="923"/>
      <c r="F10" s="923"/>
      <c r="G10" s="923"/>
      <c r="H10" s="923"/>
      <c r="I10" s="924"/>
      <c r="J10" s="923"/>
      <c r="K10" s="919"/>
    </row>
    <row r="11" spans="1:18" s="900" customFormat="1" ht="3" customHeight="1">
      <c r="A11" s="901"/>
      <c r="B11" s="915"/>
      <c r="C11" s="925"/>
      <c r="D11" s="925"/>
      <c r="E11" s="925"/>
      <c r="F11" s="926"/>
      <c r="G11" s="925"/>
      <c r="H11" s="925"/>
      <c r="I11" s="925"/>
      <c r="J11" s="926"/>
      <c r="K11" s="919"/>
    </row>
    <row r="12" spans="1:18" s="900" customFormat="1" ht="3" customHeight="1">
      <c r="A12" s="901"/>
      <c r="B12" s="914"/>
      <c r="C12" s="914"/>
      <c r="D12" s="914"/>
      <c r="E12" s="914"/>
      <c r="F12" s="916"/>
      <c r="G12" s="914"/>
      <c r="H12" s="914"/>
      <c r="I12" s="914"/>
      <c r="J12" s="916"/>
      <c r="K12" s="919"/>
    </row>
    <row r="13" spans="1:18" s="900" customFormat="1" ht="9" customHeight="1">
      <c r="A13" s="901"/>
      <c r="B13" s="927" t="s">
        <v>81</v>
      </c>
      <c r="C13" s="928">
        <f>SUM(D13:F13)</f>
        <v>7783.8769999999995</v>
      </c>
      <c r="D13" s="928">
        <v>6763.5229999999992</v>
      </c>
      <c r="E13" s="928">
        <v>196.714</v>
      </c>
      <c r="F13" s="928">
        <v>823.6400000000001</v>
      </c>
      <c r="G13" s="928"/>
      <c r="H13" s="928">
        <f>SUM(I13:J13)</f>
        <v>3703.0590000000002</v>
      </c>
      <c r="I13" s="928">
        <v>3440.605</v>
      </c>
      <c r="J13" s="928">
        <v>262.45400000000001</v>
      </c>
      <c r="K13" s="919"/>
    </row>
    <row r="14" spans="1:18" s="900" customFormat="1" ht="9" customHeight="1">
      <c r="A14" s="901"/>
      <c r="B14" s="927" t="s">
        <v>82</v>
      </c>
      <c r="C14" s="928">
        <f>SUM(D14:F14)</f>
        <v>8981.6740000000009</v>
      </c>
      <c r="D14" s="928">
        <v>7891.1298158277514</v>
      </c>
      <c r="E14" s="928">
        <v>268.54172401830601</v>
      </c>
      <c r="F14" s="928">
        <v>822.00246015394282</v>
      </c>
      <c r="G14" s="928"/>
      <c r="H14" s="928">
        <f t="shared" ref="H14:H17" si="0">SUM(I14:J14)</f>
        <v>4436.7719999999999</v>
      </c>
      <c r="I14" s="928">
        <v>4113.1959999999999</v>
      </c>
      <c r="J14" s="928">
        <v>323.57600000000002</v>
      </c>
      <c r="K14" s="919"/>
    </row>
    <row r="15" spans="1:18" s="900" customFormat="1" ht="9" customHeight="1">
      <c r="A15" s="901"/>
      <c r="B15" s="927" t="s">
        <v>83</v>
      </c>
      <c r="C15" s="928">
        <f>SUM(D15:F15)</f>
        <v>9794.0279999999948</v>
      </c>
      <c r="D15" s="928">
        <v>8636.7158818349144</v>
      </c>
      <c r="E15" s="928">
        <v>368.64703763998187</v>
      </c>
      <c r="F15" s="928">
        <v>788.66508052509937</v>
      </c>
      <c r="G15" s="928"/>
      <c r="H15" s="928">
        <f t="shared" si="0"/>
        <v>4838.1629999999996</v>
      </c>
      <c r="I15" s="928">
        <v>4482.04</v>
      </c>
      <c r="J15" s="928">
        <v>356.12299999999993</v>
      </c>
      <c r="K15" s="919"/>
    </row>
    <row r="16" spans="1:18" s="900" customFormat="1" ht="9" customHeight="1">
      <c r="A16" s="901"/>
      <c r="B16" s="927" t="s">
        <v>84</v>
      </c>
      <c r="C16" s="928">
        <f>SUM(D16:F16)</f>
        <v>9774.7749999999996</v>
      </c>
      <c r="D16" s="928">
        <v>8117.5910000000003</v>
      </c>
      <c r="E16" s="928">
        <v>518.93700000000001</v>
      </c>
      <c r="F16" s="928">
        <v>1138.2469999999998</v>
      </c>
      <c r="G16" s="928"/>
      <c r="H16" s="928">
        <f t="shared" si="0"/>
        <v>5177.335</v>
      </c>
      <c r="I16" s="928">
        <v>4789.1710000000003</v>
      </c>
      <c r="J16" s="928">
        <v>388.16400000000004</v>
      </c>
      <c r="K16" s="919"/>
    </row>
    <row r="17" spans="1:11" s="900" customFormat="1" ht="9" customHeight="1">
      <c r="A17" s="901"/>
      <c r="B17" s="927" t="s">
        <v>94</v>
      </c>
      <c r="C17" s="928">
        <f>SUM(D17:F17)</f>
        <v>10213.725999999999</v>
      </c>
      <c r="D17" s="928">
        <v>8634.0349999999999</v>
      </c>
      <c r="E17" s="928">
        <v>501.99599999999998</v>
      </c>
      <c r="F17" s="928">
        <v>1077.6949999999999</v>
      </c>
      <c r="G17" s="928"/>
      <c r="H17" s="928">
        <f t="shared" si="0"/>
        <v>5543.2300000000005</v>
      </c>
      <c r="I17" s="928">
        <v>5119.1570000000002</v>
      </c>
      <c r="J17" s="928">
        <v>424.07299999999998</v>
      </c>
      <c r="K17" s="919"/>
    </row>
    <row r="18" spans="1:11" s="900" customFormat="1" ht="9" customHeight="1">
      <c r="A18" s="901"/>
      <c r="B18" s="929"/>
      <c r="C18" s="928"/>
      <c r="D18" s="928"/>
      <c r="E18" s="928"/>
      <c r="F18" s="928"/>
      <c r="G18" s="928"/>
      <c r="H18" s="929"/>
      <c r="I18" s="906"/>
      <c r="J18" s="928"/>
      <c r="K18" s="919"/>
    </row>
    <row r="19" spans="1:11" s="900" customFormat="1" ht="9" customHeight="1">
      <c r="A19" s="901"/>
      <c r="B19" s="927" t="s">
        <v>158</v>
      </c>
      <c r="C19" s="928">
        <f>SUM(D19:F19)</f>
        <v>10591.358</v>
      </c>
      <c r="D19" s="928">
        <v>9235.4789999999994</v>
      </c>
      <c r="E19" s="928">
        <v>477.19099999999997</v>
      </c>
      <c r="F19" s="928">
        <v>878.68799999999999</v>
      </c>
      <c r="G19" s="928"/>
      <c r="H19" s="928">
        <f>SUM(I19:J19)</f>
        <v>6200.1880000000001</v>
      </c>
      <c r="I19" s="928">
        <v>5717.0820000000003</v>
      </c>
      <c r="J19" s="928">
        <v>483.10599999999999</v>
      </c>
      <c r="K19" s="919"/>
    </row>
    <row r="20" spans="1:11" s="900" customFormat="1" ht="9" customHeight="1">
      <c r="A20" s="901"/>
      <c r="B20" s="927" t="s">
        <v>159</v>
      </c>
      <c r="C20" s="928">
        <f>SUM(D20:F20)</f>
        <v>10151.459000000001</v>
      </c>
      <c r="D20" s="928">
        <v>8964.1200000000008</v>
      </c>
      <c r="E20" s="928">
        <v>374.577</v>
      </c>
      <c r="F20" s="928">
        <v>812.76200000000006</v>
      </c>
      <c r="G20" s="928"/>
      <c r="H20" s="928">
        <f t="shared" ref="H20:H29" si="1">SUM(I20:J20)</f>
        <v>6423.1480000000001</v>
      </c>
      <c r="I20" s="928">
        <v>5915.3739999999998</v>
      </c>
      <c r="J20" s="928">
        <v>507.774</v>
      </c>
      <c r="K20" s="919"/>
    </row>
    <row r="21" spans="1:11" s="900" customFormat="1" ht="9" customHeight="1">
      <c r="A21" s="901"/>
      <c r="B21" s="927" t="s">
        <v>160</v>
      </c>
      <c r="C21" s="928">
        <f>SUM(D21:F21)</f>
        <v>9882.6769999999997</v>
      </c>
      <c r="D21" s="928">
        <v>8717.018</v>
      </c>
      <c r="E21" s="928">
        <v>360.85399999999998</v>
      </c>
      <c r="F21" s="928">
        <v>804.80499999999995</v>
      </c>
      <c r="G21" s="928"/>
      <c r="H21" s="928">
        <f t="shared" si="1"/>
        <v>6492.3670000000002</v>
      </c>
      <c r="I21" s="928">
        <v>5983.8440000000001</v>
      </c>
      <c r="J21" s="928">
        <v>508.52300000000002</v>
      </c>
      <c r="K21" s="919"/>
    </row>
    <row r="22" spans="1:11" s="900" customFormat="1" ht="9" customHeight="1">
      <c r="A22" s="901"/>
      <c r="B22" s="929">
        <v>2003</v>
      </c>
      <c r="C22" s="928">
        <f>SUM(D22:F22)</f>
        <v>10353.384</v>
      </c>
      <c r="D22" s="928">
        <v>9253.7990000000009</v>
      </c>
      <c r="E22" s="928">
        <v>292.22199999999998</v>
      </c>
      <c r="F22" s="928">
        <v>807.36299999999994</v>
      </c>
      <c r="G22" s="928"/>
      <c r="H22" s="928">
        <f t="shared" si="1"/>
        <v>6603.0150000000003</v>
      </c>
      <c r="I22" s="928">
        <v>6084.768</v>
      </c>
      <c r="J22" s="928">
        <v>518.24699999999996</v>
      </c>
      <c r="K22" s="919"/>
    </row>
    <row r="23" spans="1:11" s="900" customFormat="1" ht="9" customHeight="1">
      <c r="A23" s="901"/>
      <c r="B23" s="929">
        <v>2004</v>
      </c>
      <c r="C23" s="928">
        <f>SUM(D23:F23)</f>
        <v>11552.749</v>
      </c>
      <c r="D23" s="928">
        <v>10304.682000000001</v>
      </c>
      <c r="E23" s="928">
        <v>335.95400000000001</v>
      </c>
      <c r="F23" s="928">
        <v>912.11300000000006</v>
      </c>
      <c r="G23" s="928"/>
      <c r="H23" s="928">
        <f t="shared" si="1"/>
        <v>7398.4960000000001</v>
      </c>
      <c r="I23" s="928">
        <v>6810.5140000000001</v>
      </c>
      <c r="J23" s="928">
        <v>587.98199999999997</v>
      </c>
      <c r="K23" s="919"/>
    </row>
    <row r="24" spans="1:11" s="900" customFormat="1" ht="9" customHeight="1">
      <c r="A24" s="901"/>
      <c r="B24" s="929"/>
      <c r="C24" s="928"/>
      <c r="D24" s="928"/>
      <c r="E24" s="928"/>
      <c r="F24" s="928"/>
      <c r="G24" s="928"/>
      <c r="H24" s="928"/>
      <c r="I24" s="906"/>
      <c r="J24" s="928"/>
      <c r="K24" s="919"/>
    </row>
    <row r="25" spans="1:11" s="900" customFormat="1" ht="9" customHeight="1">
      <c r="A25" s="901"/>
      <c r="B25" s="929">
        <v>2005</v>
      </c>
      <c r="C25" s="928">
        <f>SUM(D25:F25)</f>
        <v>12533.916999999999</v>
      </c>
      <c r="D25" s="928">
        <v>10944.273999999999</v>
      </c>
      <c r="E25" s="928">
        <v>366.14100000000002</v>
      </c>
      <c r="F25" s="928">
        <v>1223.502</v>
      </c>
      <c r="G25" s="928"/>
      <c r="H25" s="928">
        <f t="shared" si="1"/>
        <v>8000.3600000000006</v>
      </c>
      <c r="I25" s="928">
        <v>7360.0060000000003</v>
      </c>
      <c r="J25" s="928">
        <v>640.35400000000004</v>
      </c>
      <c r="K25" s="919"/>
    </row>
    <row r="26" spans="1:11" s="900" customFormat="1" ht="9" customHeight="1">
      <c r="A26" s="901"/>
      <c r="B26" s="929">
        <v>2006</v>
      </c>
      <c r="C26" s="928">
        <f>SUM(D26:F26)</f>
        <v>12607.605</v>
      </c>
      <c r="D26" s="928">
        <v>10913.687</v>
      </c>
      <c r="E26" s="928">
        <v>435.65800000000002</v>
      </c>
      <c r="F26" s="928">
        <v>1258.26</v>
      </c>
      <c r="G26" s="928"/>
      <c r="H26" s="928">
        <f t="shared" si="1"/>
        <v>8485.8469999999998</v>
      </c>
      <c r="I26" s="928">
        <v>7800.92</v>
      </c>
      <c r="J26" s="928">
        <v>684.92700000000002</v>
      </c>
      <c r="K26" s="919"/>
    </row>
    <row r="27" spans="1:11" s="900" customFormat="1" ht="9" customHeight="1">
      <c r="A27" s="901"/>
      <c r="B27" s="929" t="s">
        <v>129</v>
      </c>
      <c r="C27" s="928">
        <f>SUM(D27:F27)</f>
        <v>13040.568002295</v>
      </c>
      <c r="D27" s="928">
        <v>11032.075820361999</v>
      </c>
      <c r="E27" s="928">
        <v>592.06895758099995</v>
      </c>
      <c r="F27" s="928">
        <v>1416.4232243520012</v>
      </c>
      <c r="G27" s="928"/>
      <c r="H27" s="928">
        <f t="shared" si="1"/>
        <v>9387.1040015439994</v>
      </c>
      <c r="I27" s="928">
        <v>8612.7564403840006</v>
      </c>
      <c r="J27" s="928">
        <v>774.34756115999949</v>
      </c>
      <c r="K27" s="919"/>
    </row>
    <row r="28" spans="1:11" s="900" customFormat="1" ht="9" customHeight="1">
      <c r="A28" s="901"/>
      <c r="B28" s="929" t="s">
        <v>130</v>
      </c>
      <c r="C28" s="928">
        <f>SUM(D28:F28)</f>
        <v>13425.118996205001</v>
      </c>
      <c r="D28" s="928">
        <v>11021.868096167</v>
      </c>
      <c r="E28" s="928">
        <v>819.1186104840001</v>
      </c>
      <c r="F28" s="928">
        <v>1584.1322895540011</v>
      </c>
      <c r="G28" s="928"/>
      <c r="H28" s="928">
        <f t="shared" si="1"/>
        <v>9397.3909981249999</v>
      </c>
      <c r="I28" s="928">
        <v>8625.9088914849999</v>
      </c>
      <c r="J28" s="928">
        <v>771.48210664000021</v>
      </c>
      <c r="K28" s="919"/>
    </row>
    <row r="29" spans="1:11" s="900" customFormat="1" ht="9" customHeight="1">
      <c r="A29" s="901"/>
      <c r="B29" s="929" t="s">
        <v>108</v>
      </c>
      <c r="C29" s="928">
        <f>SUM(D29:F29)</f>
        <v>12501.451997342001</v>
      </c>
      <c r="D29" s="928">
        <v>10489.092960975999</v>
      </c>
      <c r="E29" s="928">
        <v>613.33921807399997</v>
      </c>
      <c r="F29" s="928">
        <v>1399.0198182920024</v>
      </c>
      <c r="G29" s="928"/>
      <c r="H29" s="928">
        <f t="shared" si="1"/>
        <v>9037.1519969789988</v>
      </c>
      <c r="I29" s="928">
        <v>8306.3732633689997</v>
      </c>
      <c r="J29" s="928">
        <v>730.77873360999979</v>
      </c>
      <c r="K29" s="919"/>
    </row>
    <row r="30" spans="1:11" s="900" customFormat="1" ht="9" customHeight="1">
      <c r="A30" s="901"/>
      <c r="B30" s="929"/>
      <c r="C30" s="928"/>
      <c r="D30" s="928"/>
      <c r="E30" s="928"/>
      <c r="F30" s="928"/>
      <c r="G30" s="928"/>
      <c r="H30" s="928"/>
      <c r="I30" s="928"/>
      <c r="J30" s="928"/>
      <c r="K30" s="919"/>
    </row>
    <row r="31" spans="1:11" s="900" customFormat="1" ht="9" customHeight="1">
      <c r="A31" s="901"/>
      <c r="B31" s="929">
        <v>2010</v>
      </c>
      <c r="C31" s="928">
        <f>SUM(D31:F31)</f>
        <v>13327.409996637001</v>
      </c>
      <c r="D31" s="928">
        <v>11061.741392986001</v>
      </c>
      <c r="E31" s="928">
        <v>600.881997533</v>
      </c>
      <c r="F31" s="928">
        <v>1664.7866061179998</v>
      </c>
      <c r="G31" s="928"/>
      <c r="H31" s="928">
        <f>SUM(I31:J31)</f>
        <v>9331.2550035620006</v>
      </c>
      <c r="I31" s="928">
        <v>8469.3808084490011</v>
      </c>
      <c r="J31" s="928">
        <v>861.87419511299993</v>
      </c>
      <c r="K31" s="919"/>
    </row>
    <row r="32" spans="1:11" s="900" customFormat="1" ht="9" customHeight="1">
      <c r="A32" s="901"/>
      <c r="B32" s="929" t="s">
        <v>26</v>
      </c>
      <c r="C32" s="928">
        <f>SUM(D32:F32)</f>
        <v>13236.873000214999</v>
      </c>
      <c r="D32" s="928">
        <v>10645.242154883999</v>
      </c>
      <c r="E32" s="928">
        <v>759.6911464960001</v>
      </c>
      <c r="F32" s="928">
        <v>1831.9396988350004</v>
      </c>
      <c r="G32" s="928"/>
      <c r="H32" s="928">
        <f>SUM(I32:J32)</f>
        <v>10200.27700319</v>
      </c>
      <c r="I32" s="928">
        <v>9002.3697951670001</v>
      </c>
      <c r="J32" s="928">
        <v>1197.9072080230001</v>
      </c>
      <c r="K32" s="919"/>
    </row>
    <row r="33" spans="1:18" s="900" customFormat="1" ht="3" customHeight="1">
      <c r="A33" s="901"/>
      <c r="B33" s="915"/>
      <c r="C33" s="930"/>
      <c r="D33" s="930"/>
      <c r="E33" s="930"/>
      <c r="F33" s="930"/>
      <c r="G33" s="930"/>
      <c r="H33" s="930"/>
      <c r="I33" s="930"/>
      <c r="J33" s="930"/>
      <c r="K33" s="919"/>
      <c r="L33" s="899"/>
      <c r="M33" s="899"/>
      <c r="N33" s="899"/>
      <c r="O33" s="899"/>
      <c r="P33" s="899"/>
      <c r="Q33" s="899"/>
      <c r="R33" s="899"/>
    </row>
    <row r="34" spans="1:18" s="900" customFormat="1" ht="3" customHeight="1">
      <c r="A34" s="901"/>
      <c r="B34" s="906"/>
      <c r="C34" s="906"/>
      <c r="D34" s="906"/>
      <c r="E34" s="916"/>
      <c r="F34" s="916"/>
      <c r="G34" s="916"/>
      <c r="H34" s="916"/>
      <c r="I34" s="916"/>
      <c r="J34" s="916"/>
      <c r="K34" s="931"/>
      <c r="L34" s="899"/>
      <c r="M34" s="899"/>
      <c r="N34" s="899"/>
      <c r="O34" s="899"/>
      <c r="P34" s="899"/>
      <c r="Q34" s="899"/>
      <c r="R34" s="899"/>
    </row>
    <row r="35" spans="1:18" s="900" customFormat="1" ht="9" customHeight="1">
      <c r="A35" s="901"/>
      <c r="B35" s="162" t="s">
        <v>181</v>
      </c>
      <c r="C35" s="906"/>
      <c r="D35" s="906"/>
      <c r="E35" s="916"/>
      <c r="F35" s="916"/>
      <c r="G35" s="916"/>
      <c r="H35" s="916"/>
      <c r="I35" s="916"/>
      <c r="J35" s="916"/>
      <c r="K35" s="931"/>
      <c r="L35" s="899"/>
      <c r="M35" s="899"/>
      <c r="N35" s="899"/>
      <c r="O35" s="899"/>
      <c r="P35" s="899"/>
      <c r="Q35" s="899"/>
      <c r="R35" s="899"/>
    </row>
    <row r="36" spans="1:18" s="900" customFormat="1" ht="9" customHeight="1">
      <c r="A36" s="901"/>
      <c r="B36" s="162" t="s">
        <v>182</v>
      </c>
      <c r="C36" s="906"/>
      <c r="D36" s="906"/>
      <c r="E36" s="916"/>
      <c r="F36" s="916"/>
      <c r="G36" s="916"/>
      <c r="H36" s="916"/>
      <c r="I36" s="916"/>
      <c r="J36" s="916"/>
      <c r="K36" s="931"/>
      <c r="L36" s="899"/>
      <c r="M36" s="899"/>
      <c r="N36" s="899"/>
      <c r="O36" s="899"/>
      <c r="P36" s="899"/>
      <c r="Q36" s="899"/>
      <c r="R36" s="899"/>
    </row>
    <row r="37" spans="1:18" s="900" customFormat="1" ht="9" customHeight="1">
      <c r="A37" s="901"/>
      <c r="B37" s="631" t="s">
        <v>70</v>
      </c>
      <c r="C37" s="914"/>
      <c r="D37" s="916"/>
      <c r="E37" s="916"/>
      <c r="F37" s="916"/>
      <c r="G37" s="916"/>
      <c r="H37" s="916"/>
      <c r="I37" s="916"/>
      <c r="J37" s="916"/>
      <c r="K37" s="931"/>
      <c r="L37" s="899"/>
      <c r="M37" s="899"/>
      <c r="N37" s="899"/>
      <c r="O37" s="899"/>
      <c r="P37" s="899"/>
      <c r="Q37" s="899"/>
      <c r="R37" s="899"/>
    </row>
    <row r="38" spans="1:18" s="900" customFormat="1" ht="4.7" customHeight="1">
      <c r="A38" s="932"/>
      <c r="B38" s="915"/>
      <c r="C38" s="915"/>
      <c r="D38" s="930"/>
      <c r="E38" s="930"/>
      <c r="F38" s="930"/>
      <c r="G38" s="930"/>
      <c r="H38" s="930"/>
      <c r="I38" s="930"/>
      <c r="J38" s="930"/>
      <c r="K38" s="933"/>
      <c r="L38" s="899"/>
      <c r="M38" s="899"/>
      <c r="N38" s="899"/>
      <c r="O38" s="899"/>
      <c r="P38" s="899"/>
      <c r="Q38" s="899"/>
      <c r="R38" s="899"/>
    </row>
    <row r="39" spans="1:18" hidden="1">
      <c r="L39" s="117" t="s">
        <v>55</v>
      </c>
    </row>
  </sheetData>
  <sheetProtection sheet="1" objects="1" scenarios="1"/>
  <mergeCells count="9">
    <mergeCell ref="B7:B10"/>
    <mergeCell ref="C7:F7"/>
    <mergeCell ref="H7:J7"/>
    <mergeCell ref="E8:E9"/>
    <mergeCell ref="F8:F9"/>
    <mergeCell ref="G8:G9"/>
    <mergeCell ref="H8:H9"/>
    <mergeCell ref="I8:I10"/>
    <mergeCell ref="J8:J9"/>
  </mergeCells>
  <hyperlinks>
    <hyperlink ref="J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J39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76" customWidth="1"/>
    <col min="2" max="2" width="6.5703125" style="176" customWidth="1"/>
    <col min="3" max="3" width="5.5703125" style="176" customWidth="1"/>
    <col min="4" max="4" width="10.85546875" style="176" customWidth="1"/>
    <col min="5" max="5" width="9" style="176" customWidth="1"/>
    <col min="6" max="6" width="8.42578125" style="176" customWidth="1"/>
    <col min="7" max="7" width="10.42578125" style="176" customWidth="1"/>
    <col min="8" max="8" width="8.140625" style="176" customWidth="1"/>
    <col min="9" max="10" width="0.85546875" style="176" customWidth="1"/>
    <col min="11" max="16384" width="11.42578125" style="176" hidden="1"/>
  </cols>
  <sheetData>
    <row r="1" spans="1:10" s="938" customFormat="1" ht="4.7" customHeight="1">
      <c r="A1" s="934"/>
      <c r="B1" s="935"/>
      <c r="C1" s="936"/>
      <c r="D1" s="936"/>
      <c r="E1" s="936"/>
      <c r="F1" s="936"/>
      <c r="G1" s="936"/>
      <c r="H1" s="936"/>
      <c r="I1" s="937"/>
    </row>
    <row r="2" spans="1:10" s="938" customFormat="1" ht="11.1" customHeight="1">
      <c r="A2" s="939"/>
      <c r="B2" s="940" t="s">
        <v>183</v>
      </c>
      <c r="C2" s="941"/>
      <c r="D2" s="941"/>
      <c r="E2" s="7"/>
      <c r="F2" s="941"/>
      <c r="G2" s="941"/>
      <c r="H2" s="136" t="s">
        <v>184</v>
      </c>
      <c r="I2" s="942"/>
      <c r="J2" s="176"/>
    </row>
    <row r="3" spans="1:10" s="938" customFormat="1" ht="11.1" customHeight="1">
      <c r="A3" s="939"/>
      <c r="B3" s="940" t="s">
        <v>185</v>
      </c>
      <c r="C3" s="941"/>
      <c r="D3" s="941"/>
      <c r="E3" s="7"/>
      <c r="F3" s="941"/>
      <c r="G3" s="941"/>
      <c r="H3" s="7"/>
      <c r="I3" s="942"/>
      <c r="J3" s="176"/>
    </row>
    <row r="4" spans="1:10" s="938" customFormat="1" ht="11.1" customHeight="1">
      <c r="A4" s="939"/>
      <c r="B4" s="940" t="s">
        <v>186</v>
      </c>
      <c r="C4" s="941"/>
      <c r="D4" s="941"/>
      <c r="E4" s="151"/>
      <c r="F4" s="941"/>
      <c r="G4" s="941"/>
      <c r="H4" s="941"/>
      <c r="I4" s="942"/>
      <c r="J4" s="943"/>
    </row>
    <row r="5" spans="1:10" s="938" customFormat="1" ht="3" customHeight="1">
      <c r="A5" s="939"/>
      <c r="B5" s="944"/>
      <c r="C5" s="945"/>
      <c r="D5" s="945"/>
      <c r="E5" s="945"/>
      <c r="F5" s="946"/>
      <c r="G5" s="946"/>
      <c r="H5" s="946"/>
      <c r="I5" s="947"/>
      <c r="J5" s="948"/>
    </row>
    <row r="6" spans="1:10" s="938" customFormat="1" ht="3" customHeight="1">
      <c r="A6" s="939"/>
      <c r="B6" s="949"/>
      <c r="C6" s="948"/>
      <c r="D6" s="948"/>
      <c r="E6" s="948"/>
      <c r="F6" s="950"/>
      <c r="G6" s="950"/>
      <c r="H6" s="950"/>
      <c r="I6" s="947"/>
    </row>
    <row r="7" spans="1:10" s="938" customFormat="1" ht="9" customHeight="1">
      <c r="A7" s="939"/>
      <c r="B7" s="951" t="s">
        <v>33</v>
      </c>
      <c r="C7" s="952" t="s">
        <v>187</v>
      </c>
      <c r="D7" s="952" t="s">
        <v>188</v>
      </c>
      <c r="E7" s="952" t="s">
        <v>189</v>
      </c>
      <c r="F7" s="952" t="s">
        <v>190</v>
      </c>
      <c r="G7" s="952" t="s">
        <v>191</v>
      </c>
      <c r="H7" s="952" t="s">
        <v>192</v>
      </c>
      <c r="I7" s="953"/>
      <c r="J7" s="176" t="s">
        <v>193</v>
      </c>
    </row>
    <row r="8" spans="1:10" s="938" customFormat="1" ht="9" customHeight="1">
      <c r="A8" s="939"/>
      <c r="B8" s="951"/>
      <c r="C8" s="952"/>
      <c r="D8" s="952"/>
      <c r="E8" s="952"/>
      <c r="F8" s="952"/>
      <c r="G8" s="952"/>
      <c r="H8" s="952"/>
      <c r="I8" s="953"/>
      <c r="J8" s="176"/>
    </row>
    <row r="9" spans="1:10" s="938" customFormat="1" ht="9" customHeight="1">
      <c r="A9" s="939"/>
      <c r="B9" s="951"/>
      <c r="C9" s="952"/>
      <c r="D9" s="952"/>
      <c r="E9" s="952"/>
      <c r="F9" s="952"/>
      <c r="G9" s="952"/>
      <c r="H9" s="952"/>
      <c r="I9" s="953"/>
      <c r="J9" s="176"/>
    </row>
    <row r="10" spans="1:10" s="938" customFormat="1" ht="9" customHeight="1">
      <c r="A10" s="939"/>
      <c r="B10" s="951"/>
      <c r="C10" s="952"/>
      <c r="D10" s="952"/>
      <c r="E10" s="952"/>
      <c r="F10" s="952"/>
      <c r="G10" s="952"/>
      <c r="H10" s="952"/>
      <c r="I10" s="953"/>
      <c r="J10" s="176"/>
    </row>
    <row r="11" spans="1:10" s="938" customFormat="1" ht="3" customHeight="1">
      <c r="A11" s="939"/>
      <c r="B11" s="944"/>
      <c r="C11" s="954"/>
      <c r="D11" s="954"/>
      <c r="E11" s="954"/>
      <c r="F11" s="954"/>
      <c r="G11" s="954"/>
      <c r="H11" s="954"/>
      <c r="I11" s="953"/>
      <c r="J11" s="176"/>
    </row>
    <row r="12" spans="1:10" s="938" customFormat="1" ht="3" customHeight="1">
      <c r="A12" s="939"/>
      <c r="B12" s="949"/>
      <c r="C12" s="7"/>
      <c r="D12" s="7"/>
      <c r="E12" s="7"/>
      <c r="F12" s="7"/>
      <c r="G12" s="7"/>
      <c r="H12" s="7"/>
      <c r="I12" s="953"/>
      <c r="J12" s="176"/>
    </row>
    <row r="13" spans="1:10" s="938" customFormat="1" ht="8.4499999999999993" customHeight="1">
      <c r="A13" s="939"/>
      <c r="B13" s="955">
        <v>1995</v>
      </c>
      <c r="C13" s="950">
        <v>25</v>
      </c>
      <c r="D13" s="950">
        <v>254343.9</v>
      </c>
      <c r="E13" s="950">
        <v>431693.4</v>
      </c>
      <c r="F13" s="950">
        <v>657</v>
      </c>
      <c r="G13" s="950">
        <v>2242</v>
      </c>
      <c r="H13" s="950">
        <v>649</v>
      </c>
      <c r="I13" s="953"/>
      <c r="J13" s="176"/>
    </row>
    <row r="14" spans="1:10" s="938" customFormat="1" ht="8.4499999999999993" customHeight="1">
      <c r="A14" s="939"/>
      <c r="B14" s="955">
        <v>1996</v>
      </c>
      <c r="C14" s="950">
        <v>25</v>
      </c>
      <c r="D14" s="950">
        <v>353450.8</v>
      </c>
      <c r="E14" s="950">
        <v>616487.4</v>
      </c>
      <c r="F14" s="950">
        <v>708</v>
      </c>
      <c r="G14" s="950">
        <v>1069</v>
      </c>
      <c r="H14" s="950">
        <v>841</v>
      </c>
      <c r="I14" s="956"/>
      <c r="J14" s="957"/>
    </row>
    <row r="15" spans="1:10" s="938" customFormat="1" ht="8.4499999999999993" customHeight="1">
      <c r="A15" s="939"/>
      <c r="B15" s="955">
        <v>1997</v>
      </c>
      <c r="C15" s="950">
        <v>18</v>
      </c>
      <c r="D15" s="950">
        <v>613962.19999999995</v>
      </c>
      <c r="E15" s="950">
        <v>366379.2</v>
      </c>
      <c r="F15" s="950">
        <v>390</v>
      </c>
      <c r="G15" s="950">
        <v>1556</v>
      </c>
      <c r="H15" s="950">
        <v>439</v>
      </c>
      <c r="I15" s="956"/>
      <c r="J15" s="957"/>
    </row>
    <row r="16" spans="1:10" s="938" customFormat="1" ht="8.4499999999999993" customHeight="1">
      <c r="A16" s="939"/>
      <c r="B16" s="955">
        <v>1998</v>
      </c>
      <c r="C16" s="950">
        <v>14</v>
      </c>
      <c r="D16" s="950">
        <v>811654.2</v>
      </c>
      <c r="E16" s="950">
        <v>980880</v>
      </c>
      <c r="F16" s="950">
        <v>1038</v>
      </c>
      <c r="G16" s="950">
        <v>2073</v>
      </c>
      <c r="H16" s="950">
        <v>1605</v>
      </c>
      <c r="I16" s="956"/>
      <c r="J16" s="957"/>
    </row>
    <row r="17" spans="1:10" s="938" customFormat="1" ht="8.4499999999999993" customHeight="1">
      <c r="A17" s="939"/>
      <c r="B17" s="955">
        <v>1999</v>
      </c>
      <c r="C17" s="950">
        <v>3</v>
      </c>
      <c r="D17" s="950">
        <v>104000</v>
      </c>
      <c r="E17" s="950">
        <v>161620</v>
      </c>
      <c r="F17" s="950">
        <v>168</v>
      </c>
      <c r="G17" s="950">
        <v>0</v>
      </c>
      <c r="H17" s="950">
        <v>175</v>
      </c>
      <c r="I17" s="956"/>
      <c r="J17" s="957"/>
    </row>
    <row r="18" spans="1:10" s="938" customFormat="1" ht="6.95" customHeight="1">
      <c r="A18" s="939"/>
      <c r="B18" s="955"/>
      <c r="C18" s="950"/>
      <c r="D18" s="950"/>
      <c r="E18" s="950"/>
      <c r="F18" s="950"/>
      <c r="G18" s="950"/>
      <c r="H18" s="950"/>
      <c r="I18" s="956"/>
      <c r="J18" s="957"/>
    </row>
    <row r="19" spans="1:10" s="938" customFormat="1" ht="8.4499999999999993" customHeight="1">
      <c r="A19" s="939"/>
      <c r="B19" s="955">
        <v>2000</v>
      </c>
      <c r="C19" s="950">
        <v>1</v>
      </c>
      <c r="D19" s="950">
        <v>245000</v>
      </c>
      <c r="E19" s="950">
        <v>0</v>
      </c>
      <c r="F19" s="950">
        <v>0</v>
      </c>
      <c r="G19" s="950">
        <v>300</v>
      </c>
      <c r="H19" s="950">
        <v>0</v>
      </c>
      <c r="I19" s="956"/>
      <c r="J19" s="957"/>
    </row>
    <row r="20" spans="1:10" s="938" customFormat="1" ht="8.4499999999999993" customHeight="1">
      <c r="A20" s="939"/>
      <c r="B20" s="955">
        <v>2001</v>
      </c>
      <c r="C20" s="950">
        <v>0</v>
      </c>
      <c r="D20" s="950">
        <v>0</v>
      </c>
      <c r="E20" s="950">
        <v>0</v>
      </c>
      <c r="F20" s="950">
        <v>0</v>
      </c>
      <c r="G20" s="950">
        <v>0</v>
      </c>
      <c r="H20" s="950">
        <v>0</v>
      </c>
      <c r="I20" s="956"/>
      <c r="J20" s="957"/>
    </row>
    <row r="21" spans="1:10" s="938" customFormat="1" ht="8.4499999999999993" customHeight="1">
      <c r="A21" s="939"/>
      <c r="B21" s="955">
        <v>2002</v>
      </c>
      <c r="C21" s="950">
        <v>0</v>
      </c>
      <c r="D21" s="950">
        <v>0</v>
      </c>
      <c r="E21" s="950">
        <v>0</v>
      </c>
      <c r="F21" s="950">
        <v>0</v>
      </c>
      <c r="G21" s="950">
        <v>0</v>
      </c>
      <c r="H21" s="950">
        <v>0</v>
      </c>
      <c r="I21" s="956"/>
      <c r="J21" s="957"/>
    </row>
    <row r="22" spans="1:10" s="938" customFormat="1" ht="8.4499999999999993" customHeight="1">
      <c r="A22" s="939"/>
      <c r="B22" s="955">
        <v>2003</v>
      </c>
      <c r="C22" s="950">
        <v>0</v>
      </c>
      <c r="D22" s="950">
        <v>0</v>
      </c>
      <c r="E22" s="950">
        <v>0</v>
      </c>
      <c r="F22" s="950">
        <v>0</v>
      </c>
      <c r="G22" s="950">
        <v>0</v>
      </c>
      <c r="H22" s="950">
        <v>0</v>
      </c>
      <c r="I22" s="956"/>
      <c r="J22" s="957"/>
    </row>
    <row r="23" spans="1:10" s="938" customFormat="1" ht="8.4499999999999993" customHeight="1">
      <c r="A23" s="939"/>
      <c r="B23" s="955">
        <v>2004</v>
      </c>
      <c r="C23" s="950">
        <v>0</v>
      </c>
      <c r="D23" s="950">
        <v>0</v>
      </c>
      <c r="E23" s="950">
        <v>0</v>
      </c>
      <c r="F23" s="950">
        <v>0</v>
      </c>
      <c r="G23" s="950">
        <v>0</v>
      </c>
      <c r="H23" s="950">
        <v>0</v>
      </c>
      <c r="I23" s="956"/>
      <c r="J23" s="957"/>
    </row>
    <row r="24" spans="1:10" s="938" customFormat="1" ht="6.95" customHeight="1">
      <c r="A24" s="939"/>
      <c r="B24" s="955"/>
      <c r="C24" s="950"/>
      <c r="D24" s="950"/>
      <c r="E24" s="950"/>
      <c r="F24" s="950"/>
      <c r="G24" s="950"/>
      <c r="H24" s="950"/>
      <c r="I24" s="956"/>
      <c r="J24" s="957"/>
    </row>
    <row r="25" spans="1:10" s="938" customFormat="1" ht="8.4499999999999993" customHeight="1">
      <c r="A25" s="939"/>
      <c r="B25" s="955">
        <v>2005</v>
      </c>
      <c r="C25" s="950">
        <v>0</v>
      </c>
      <c r="D25" s="950">
        <v>0</v>
      </c>
      <c r="E25" s="950">
        <v>0</v>
      </c>
      <c r="F25" s="950">
        <v>0</v>
      </c>
      <c r="G25" s="950">
        <v>0</v>
      </c>
      <c r="H25" s="950">
        <v>0</v>
      </c>
      <c r="I25" s="956"/>
      <c r="J25" s="957"/>
    </row>
    <row r="26" spans="1:10" s="938" customFormat="1" ht="8.4499999999999993" customHeight="1">
      <c r="A26" s="939"/>
      <c r="B26" s="955">
        <v>2006</v>
      </c>
      <c r="C26" s="950">
        <v>0</v>
      </c>
      <c r="D26" s="950">
        <v>0</v>
      </c>
      <c r="E26" s="950">
        <v>0</v>
      </c>
      <c r="F26" s="950">
        <v>0</v>
      </c>
      <c r="G26" s="950">
        <v>0</v>
      </c>
      <c r="H26" s="950">
        <v>0</v>
      </c>
      <c r="I26" s="956"/>
      <c r="J26" s="957"/>
    </row>
    <row r="27" spans="1:10" s="938" customFormat="1" ht="8.4499999999999993" customHeight="1">
      <c r="A27" s="939"/>
      <c r="B27" s="955">
        <v>2007</v>
      </c>
      <c r="C27" s="950">
        <v>0</v>
      </c>
      <c r="D27" s="950">
        <v>0</v>
      </c>
      <c r="E27" s="950">
        <v>0</v>
      </c>
      <c r="F27" s="950">
        <v>0</v>
      </c>
      <c r="G27" s="950">
        <v>0</v>
      </c>
      <c r="H27" s="950">
        <v>0</v>
      </c>
      <c r="I27" s="956"/>
      <c r="J27" s="957"/>
    </row>
    <row r="28" spans="1:10" s="938" customFormat="1" ht="8.4499999999999993" customHeight="1">
      <c r="A28" s="939"/>
      <c r="B28" s="955">
        <v>2008</v>
      </c>
      <c r="C28" s="950">
        <v>0</v>
      </c>
      <c r="D28" s="950">
        <v>0</v>
      </c>
      <c r="E28" s="950">
        <v>0</v>
      </c>
      <c r="F28" s="950">
        <v>0</v>
      </c>
      <c r="G28" s="950">
        <v>0</v>
      </c>
      <c r="H28" s="950">
        <v>0</v>
      </c>
      <c r="I28" s="956"/>
      <c r="J28" s="957"/>
    </row>
    <row r="29" spans="1:10" s="938" customFormat="1" ht="8.4499999999999993" customHeight="1">
      <c r="A29" s="939"/>
      <c r="B29" s="955">
        <v>2009</v>
      </c>
      <c r="C29" s="950">
        <v>0</v>
      </c>
      <c r="D29" s="950">
        <v>0</v>
      </c>
      <c r="E29" s="950">
        <v>0</v>
      </c>
      <c r="F29" s="950">
        <v>0</v>
      </c>
      <c r="G29" s="950">
        <v>0</v>
      </c>
      <c r="H29" s="950">
        <v>0</v>
      </c>
      <c r="I29" s="956"/>
      <c r="J29" s="957"/>
    </row>
    <row r="30" spans="1:10" s="938" customFormat="1" ht="6.95" customHeight="1">
      <c r="A30" s="939"/>
      <c r="B30" s="955"/>
      <c r="C30" s="950"/>
      <c r="D30" s="950"/>
      <c r="E30" s="950"/>
      <c r="F30" s="950"/>
      <c r="G30" s="950"/>
      <c r="H30" s="950"/>
      <c r="I30" s="956"/>
      <c r="J30" s="957"/>
    </row>
    <row r="31" spans="1:10" s="938" customFormat="1" ht="8.4499999999999993" customHeight="1">
      <c r="A31" s="939"/>
      <c r="B31" s="955">
        <v>2010</v>
      </c>
      <c r="C31" s="950">
        <v>0</v>
      </c>
      <c r="D31" s="950">
        <v>0</v>
      </c>
      <c r="E31" s="950">
        <v>0</v>
      </c>
      <c r="F31" s="950">
        <v>0</v>
      </c>
      <c r="G31" s="950">
        <v>0</v>
      </c>
      <c r="H31" s="950">
        <v>0</v>
      </c>
      <c r="I31" s="956"/>
      <c r="J31" s="957"/>
    </row>
    <row r="32" spans="1:10" s="938" customFormat="1" ht="3" customHeight="1">
      <c r="A32" s="939"/>
      <c r="B32" s="958"/>
      <c r="C32" s="946"/>
      <c r="D32" s="946"/>
      <c r="E32" s="946"/>
      <c r="F32" s="945"/>
      <c r="G32" s="945"/>
      <c r="H32" s="945"/>
      <c r="I32" s="956"/>
      <c r="J32" s="957"/>
    </row>
    <row r="33" spans="1:10" s="938" customFormat="1" ht="3" customHeight="1">
      <c r="A33" s="939"/>
      <c r="B33" s="955"/>
      <c r="C33" s="950"/>
      <c r="D33" s="950"/>
      <c r="E33" s="950"/>
      <c r="F33" s="948"/>
      <c r="G33" s="948"/>
      <c r="H33" s="948"/>
      <c r="I33" s="956"/>
      <c r="J33" s="957"/>
    </row>
    <row r="34" spans="1:10" s="938" customFormat="1" ht="9" customHeight="1">
      <c r="A34" s="939"/>
      <c r="B34" s="949" t="s">
        <v>194</v>
      </c>
      <c r="C34" s="950"/>
      <c r="D34" s="950"/>
      <c r="E34" s="950"/>
      <c r="F34" s="950"/>
      <c r="G34" s="950"/>
      <c r="H34" s="950"/>
      <c r="I34" s="956"/>
      <c r="J34" s="957"/>
    </row>
    <row r="35" spans="1:10" s="938" customFormat="1" ht="9" customHeight="1">
      <c r="A35" s="939"/>
      <c r="B35" s="949" t="s">
        <v>195</v>
      </c>
      <c r="C35" s="950"/>
      <c r="D35" s="950"/>
      <c r="E35" s="950"/>
      <c r="F35" s="950"/>
      <c r="G35" s="950"/>
      <c r="H35" s="950"/>
      <c r="I35" s="956"/>
      <c r="J35" s="957"/>
    </row>
    <row r="36" spans="1:10" s="938" customFormat="1" ht="9" customHeight="1">
      <c r="A36" s="939"/>
      <c r="B36" s="948" t="s">
        <v>203</v>
      </c>
      <c r="C36" s="950"/>
      <c r="D36" s="950"/>
      <c r="E36" s="950"/>
      <c r="F36" s="950"/>
      <c r="G36" s="950"/>
      <c r="H36" s="950"/>
      <c r="I36" s="956"/>
      <c r="J36" s="957"/>
    </row>
    <row r="37" spans="1:10" s="938" customFormat="1" ht="4.7" customHeight="1">
      <c r="A37" s="959"/>
      <c r="B37" s="958"/>
      <c r="C37" s="946"/>
      <c r="D37" s="946"/>
      <c r="E37" s="946"/>
      <c r="F37" s="946"/>
      <c r="G37" s="946"/>
      <c r="H37" s="946"/>
      <c r="I37" s="960"/>
      <c r="J37" s="957"/>
    </row>
    <row r="38" spans="1:10" hidden="1">
      <c r="J38" s="176" t="s">
        <v>55</v>
      </c>
    </row>
    <row r="39" spans="1:10" ht="18" hidden="1" customHeight="1"/>
  </sheetData>
  <sheetProtection sheet="1" objects="1" scenarios="1"/>
  <mergeCells count="7">
    <mergeCell ref="H7:H10"/>
    <mergeCell ref="B7:B10"/>
    <mergeCell ref="C7:C10"/>
    <mergeCell ref="D7:D10"/>
    <mergeCell ref="E7:E10"/>
    <mergeCell ref="F7:F10"/>
    <mergeCell ref="G7:G10"/>
  </mergeCells>
  <hyperlinks>
    <hyperlink ref="H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M34"/>
  <sheetViews>
    <sheetView showGridLines="0" showRowColHeaders="0" zoomScale="140" workbookViewId="0"/>
  </sheetViews>
  <sheetFormatPr baseColWidth="10" defaultColWidth="0" defaultRowHeight="12.75" zeroHeight="1"/>
  <cols>
    <col min="1" max="1" width="0.85546875" style="176" customWidth="1"/>
    <col min="2" max="2" width="26.42578125" style="176" customWidth="1"/>
    <col min="3" max="3" width="12" style="176" customWidth="1"/>
    <col min="4" max="4" width="9.42578125" style="176" customWidth="1"/>
    <col min="5" max="5" width="10.85546875" style="176" customWidth="1"/>
    <col min="6" max="7" width="0.85546875" style="176" customWidth="1"/>
    <col min="8" max="13" width="0" style="176" hidden="1"/>
    <col min="14" max="16384" width="11.42578125" style="176" hidden="1"/>
  </cols>
  <sheetData>
    <row r="1" spans="1:13" s="4" customFormat="1" ht="4.7" customHeight="1">
      <c r="A1" s="1"/>
      <c r="B1" s="2"/>
      <c r="C1" s="2"/>
      <c r="D1" s="2"/>
      <c r="E1" s="2"/>
      <c r="F1" s="3"/>
    </row>
    <row r="2" spans="1:13" s="4" customFormat="1" ht="11.1" customHeight="1">
      <c r="A2" s="5"/>
      <c r="B2" s="6" t="s">
        <v>196</v>
      </c>
      <c r="C2" s="10"/>
      <c r="D2" s="10"/>
      <c r="E2" s="136" t="s">
        <v>197</v>
      </c>
      <c r="F2" s="8"/>
    </row>
    <row r="3" spans="1:13" s="4" customFormat="1" ht="11.1" customHeight="1">
      <c r="A3" s="5"/>
      <c r="B3" s="6" t="s">
        <v>198</v>
      </c>
      <c r="C3" s="10"/>
      <c r="D3" s="10"/>
      <c r="E3" s="961"/>
      <c r="F3" s="8"/>
    </row>
    <row r="4" spans="1:13" s="4" customFormat="1" ht="11.1" customHeight="1">
      <c r="A4" s="5"/>
      <c r="B4" s="940" t="s">
        <v>186</v>
      </c>
      <c r="C4" s="9"/>
      <c r="D4" s="9"/>
      <c r="F4" s="8"/>
    </row>
    <row r="5" spans="1:13" s="4" customFormat="1" ht="11.1" customHeight="1">
      <c r="A5" s="5"/>
      <c r="B5" s="11" t="s">
        <v>199</v>
      </c>
      <c r="C5" s="9"/>
      <c r="D5" s="9"/>
      <c r="E5" s="9"/>
      <c r="F5" s="8"/>
    </row>
    <row r="6" spans="1:13" s="4" customFormat="1" ht="3" customHeight="1">
      <c r="A6" s="5"/>
      <c r="B6" s="12"/>
      <c r="C6" s="12"/>
      <c r="D6" s="12"/>
      <c r="E6" s="12"/>
      <c r="F6" s="8"/>
    </row>
    <row r="7" spans="1:13" s="4" customFormat="1" ht="3" customHeight="1">
      <c r="A7" s="5"/>
      <c r="B7" s="13"/>
      <c r="C7" s="13"/>
      <c r="D7" s="13"/>
      <c r="E7" s="13"/>
      <c r="F7" s="8"/>
    </row>
    <row r="8" spans="1:13" s="4" customFormat="1" ht="9" customHeight="1">
      <c r="A8" s="5"/>
      <c r="B8" s="14" t="s">
        <v>33</v>
      </c>
      <c r="C8" s="962"/>
      <c r="D8" s="962"/>
      <c r="E8" s="15" t="s">
        <v>200</v>
      </c>
      <c r="F8" s="17"/>
      <c r="G8" s="18"/>
      <c r="H8" s="18"/>
      <c r="I8" s="18"/>
      <c r="J8" s="18"/>
      <c r="K8" s="18"/>
      <c r="L8" s="19"/>
      <c r="M8" s="20"/>
    </row>
    <row r="9" spans="1:13" s="4" customFormat="1" ht="3" customHeight="1">
      <c r="A9" s="5"/>
      <c r="B9" s="12"/>
      <c r="C9" s="21"/>
      <c r="D9" s="21"/>
      <c r="E9" s="21"/>
      <c r="F9" s="22"/>
      <c r="G9" s="23"/>
      <c r="H9" s="23"/>
      <c r="I9" s="23"/>
      <c r="J9" s="23"/>
      <c r="K9" s="23"/>
      <c r="L9" s="13"/>
    </row>
    <row r="10" spans="1:13" s="4" customFormat="1" ht="3" customHeight="1">
      <c r="A10" s="5"/>
      <c r="B10" s="13"/>
      <c r="C10" s="24"/>
      <c r="D10" s="24"/>
      <c r="E10" s="24"/>
      <c r="F10" s="26"/>
      <c r="G10" s="23"/>
      <c r="H10" s="23"/>
      <c r="I10" s="23"/>
      <c r="J10" s="23"/>
      <c r="K10" s="23"/>
      <c r="L10" s="13"/>
    </row>
    <row r="11" spans="1:13" s="4" customFormat="1" ht="8.4499999999999993" customHeight="1">
      <c r="A11" s="5"/>
      <c r="B11" s="19">
        <v>1995</v>
      </c>
      <c r="C11" s="24"/>
      <c r="D11" s="24"/>
      <c r="E11" s="25">
        <v>532941</v>
      </c>
      <c r="F11" s="26"/>
      <c r="G11" s="23"/>
      <c r="H11" s="23"/>
      <c r="I11" s="23"/>
      <c r="J11" s="23"/>
      <c r="K11" s="23"/>
      <c r="L11" s="13"/>
    </row>
    <row r="12" spans="1:13" s="4" customFormat="1" ht="8.4499999999999993" customHeight="1">
      <c r="A12" s="5"/>
      <c r="B12" s="19">
        <v>1996</v>
      </c>
      <c r="C12" s="24"/>
      <c r="D12" s="24"/>
      <c r="E12" s="25">
        <v>798794</v>
      </c>
      <c r="F12" s="26"/>
      <c r="G12" s="23"/>
      <c r="H12" s="23"/>
      <c r="I12" s="23"/>
      <c r="J12" s="23"/>
      <c r="K12" s="23"/>
      <c r="L12" s="13"/>
    </row>
    <row r="13" spans="1:13" s="4" customFormat="1" ht="8.4499999999999993" customHeight="1">
      <c r="A13" s="5"/>
      <c r="B13" s="19">
        <v>1997</v>
      </c>
      <c r="C13" s="24"/>
      <c r="D13" s="24"/>
      <c r="E13" s="25">
        <v>514541</v>
      </c>
      <c r="F13" s="26"/>
      <c r="G13" s="23"/>
      <c r="H13" s="23"/>
      <c r="I13" s="23"/>
      <c r="J13" s="23"/>
      <c r="K13" s="23"/>
      <c r="L13" s="13"/>
    </row>
    <row r="14" spans="1:13" s="4" customFormat="1" ht="8.4499999999999993" customHeight="1">
      <c r="A14" s="5"/>
      <c r="B14" s="19">
        <v>1998</v>
      </c>
      <c r="C14" s="24"/>
      <c r="D14" s="24"/>
      <c r="E14" s="25">
        <v>461917</v>
      </c>
      <c r="F14" s="26"/>
      <c r="G14" s="23"/>
      <c r="H14" s="23"/>
      <c r="I14" s="23"/>
      <c r="J14" s="23"/>
      <c r="K14" s="23"/>
      <c r="L14" s="13"/>
    </row>
    <row r="15" spans="1:13" s="4" customFormat="1" ht="8.4499999999999993" customHeight="1">
      <c r="A15" s="5"/>
      <c r="B15" s="19">
        <v>1999</v>
      </c>
      <c r="C15" s="24"/>
      <c r="D15" s="24"/>
      <c r="E15" s="25">
        <v>229173</v>
      </c>
      <c r="F15" s="26"/>
      <c r="G15" s="23"/>
      <c r="H15" s="23"/>
      <c r="I15" s="23"/>
      <c r="J15" s="23"/>
      <c r="K15" s="23"/>
      <c r="L15" s="13"/>
    </row>
    <row r="16" spans="1:13" s="4" customFormat="1" ht="6.95" customHeight="1">
      <c r="A16" s="5"/>
      <c r="B16" s="19"/>
      <c r="C16" s="24"/>
      <c r="D16" s="24"/>
      <c r="E16" s="25"/>
      <c r="F16" s="26"/>
      <c r="G16" s="23"/>
      <c r="H16" s="23"/>
      <c r="I16" s="23"/>
      <c r="J16" s="23"/>
      <c r="K16" s="23"/>
      <c r="L16" s="13"/>
    </row>
    <row r="17" spans="1:12" s="4" customFormat="1" ht="8.4499999999999993" customHeight="1">
      <c r="A17" s="5"/>
      <c r="B17" s="19">
        <v>2000</v>
      </c>
      <c r="C17" s="24"/>
      <c r="D17" s="24"/>
      <c r="E17" s="25">
        <v>269779</v>
      </c>
      <c r="F17" s="26"/>
      <c r="G17" s="23"/>
      <c r="H17" s="23"/>
      <c r="I17" s="23"/>
      <c r="J17" s="23"/>
      <c r="K17" s="23"/>
      <c r="L17" s="13"/>
    </row>
    <row r="18" spans="1:12" s="4" customFormat="1" ht="8.4499999999999993" customHeight="1">
      <c r="A18" s="5"/>
      <c r="B18" s="963">
        <v>2001</v>
      </c>
      <c r="C18" s="24"/>
      <c r="D18" s="24"/>
      <c r="E18" s="25">
        <v>278053</v>
      </c>
      <c r="F18" s="26"/>
      <c r="G18" s="23"/>
      <c r="H18" s="23"/>
      <c r="I18" s="23"/>
      <c r="J18" s="23"/>
      <c r="K18" s="23"/>
      <c r="L18" s="13"/>
    </row>
    <row r="19" spans="1:12" s="4" customFormat="1" ht="8.4499999999999993" customHeight="1">
      <c r="A19" s="5"/>
      <c r="B19" s="963">
        <v>2002</v>
      </c>
      <c r="C19" s="24"/>
      <c r="D19" s="24"/>
      <c r="E19" s="25">
        <v>326485</v>
      </c>
      <c r="F19" s="26"/>
      <c r="G19" s="23"/>
      <c r="H19" s="23"/>
      <c r="I19" s="23"/>
      <c r="J19" s="23"/>
      <c r="K19" s="23"/>
      <c r="L19" s="13"/>
    </row>
    <row r="20" spans="1:12" s="4" customFormat="1" ht="8.4499999999999993" customHeight="1">
      <c r="A20" s="5"/>
      <c r="B20" s="964">
        <v>2003</v>
      </c>
      <c r="C20" s="24"/>
      <c r="D20" s="24"/>
      <c r="E20" s="25">
        <v>269209</v>
      </c>
      <c r="F20" s="26"/>
      <c r="G20" s="23"/>
      <c r="H20" s="23"/>
      <c r="I20" s="23"/>
      <c r="J20" s="23"/>
      <c r="K20" s="23"/>
      <c r="L20" s="13"/>
    </row>
    <row r="21" spans="1:12" s="4" customFormat="1" ht="8.4499999999999993" customHeight="1">
      <c r="A21" s="5"/>
      <c r="B21" s="964">
        <v>2004</v>
      </c>
      <c r="C21" s="24"/>
      <c r="D21" s="24"/>
      <c r="E21" s="25">
        <v>212763</v>
      </c>
      <c r="F21" s="26"/>
      <c r="G21" s="23"/>
      <c r="H21" s="23"/>
      <c r="I21" s="23"/>
      <c r="J21" s="23"/>
      <c r="K21" s="23"/>
      <c r="L21" s="13"/>
    </row>
    <row r="22" spans="1:12" s="4" customFormat="1" ht="6.95" customHeight="1">
      <c r="A22" s="5"/>
      <c r="B22" s="964"/>
      <c r="C22" s="24"/>
      <c r="D22" s="24"/>
      <c r="E22" s="25"/>
      <c r="F22" s="26"/>
      <c r="G22" s="23"/>
      <c r="H22" s="23"/>
      <c r="I22" s="23"/>
      <c r="J22" s="23"/>
      <c r="K22" s="23"/>
      <c r="L22" s="13"/>
    </row>
    <row r="23" spans="1:12" s="4" customFormat="1" ht="8.4499999999999993" customHeight="1">
      <c r="A23" s="5"/>
      <c r="B23" s="964">
        <v>2005</v>
      </c>
      <c r="C23" s="24"/>
      <c r="D23" s="24"/>
      <c r="E23" s="25">
        <v>151465</v>
      </c>
      <c r="F23" s="26"/>
      <c r="G23" s="23"/>
      <c r="H23" s="23"/>
      <c r="I23" s="23"/>
      <c r="J23" s="23"/>
      <c r="K23" s="23"/>
      <c r="L23" s="13"/>
    </row>
    <row r="24" spans="1:12" s="4" customFormat="1" ht="8.4499999999999993" customHeight="1">
      <c r="A24" s="5"/>
      <c r="B24" s="964">
        <v>2006</v>
      </c>
      <c r="C24" s="24"/>
      <c r="D24" s="24"/>
      <c r="E24" s="25">
        <v>204631</v>
      </c>
      <c r="F24" s="26"/>
      <c r="G24" s="23"/>
      <c r="H24" s="23"/>
      <c r="I24" s="23"/>
      <c r="J24" s="23"/>
      <c r="K24" s="23"/>
      <c r="L24" s="13"/>
    </row>
    <row r="25" spans="1:12" s="4" customFormat="1" ht="8.4499999999999993" customHeight="1">
      <c r="A25" s="5"/>
      <c r="B25" s="964">
        <v>2007</v>
      </c>
      <c r="C25" s="24"/>
      <c r="D25" s="24"/>
      <c r="E25" s="25">
        <v>132468</v>
      </c>
      <c r="F25" s="26"/>
      <c r="G25" s="23"/>
      <c r="H25" s="23"/>
      <c r="I25" s="23"/>
      <c r="J25" s="23"/>
      <c r="K25" s="23"/>
      <c r="L25" s="13"/>
    </row>
    <row r="26" spans="1:12" s="4" customFormat="1" ht="8.4499999999999993" customHeight="1">
      <c r="A26" s="5"/>
      <c r="B26" s="964">
        <v>2008</v>
      </c>
      <c r="C26" s="24"/>
      <c r="D26" s="24"/>
      <c r="E26" s="25">
        <v>166618</v>
      </c>
      <c r="F26" s="26"/>
      <c r="G26" s="23"/>
      <c r="H26" s="23"/>
      <c r="I26" s="23"/>
      <c r="J26" s="23"/>
      <c r="K26" s="23"/>
      <c r="L26" s="13"/>
    </row>
    <row r="27" spans="1:12" s="4" customFormat="1" ht="8.4499999999999993" customHeight="1">
      <c r="A27" s="5"/>
      <c r="B27" s="964" t="s">
        <v>201</v>
      </c>
      <c r="C27" s="24"/>
      <c r="D27" s="24"/>
      <c r="E27" s="25" t="s">
        <v>42</v>
      </c>
      <c r="F27" s="26"/>
      <c r="G27" s="23"/>
      <c r="H27" s="23"/>
      <c r="I27" s="23"/>
      <c r="J27" s="23"/>
      <c r="K27" s="23"/>
      <c r="L27" s="13"/>
    </row>
    <row r="28" spans="1:12" s="4" customFormat="1" ht="6.95" customHeight="1">
      <c r="A28" s="5"/>
      <c r="B28" s="964"/>
      <c r="C28" s="24"/>
      <c r="D28" s="24"/>
      <c r="E28" s="25"/>
      <c r="F28" s="26"/>
      <c r="G28" s="23"/>
      <c r="H28" s="23"/>
      <c r="I28" s="23"/>
      <c r="J28" s="23"/>
      <c r="K28" s="23"/>
      <c r="L28" s="13"/>
    </row>
    <row r="29" spans="1:12" s="4" customFormat="1" ht="8.4499999999999993" customHeight="1">
      <c r="A29" s="5"/>
      <c r="B29" s="964" t="s">
        <v>28</v>
      </c>
      <c r="C29" s="24"/>
      <c r="D29" s="24"/>
      <c r="E29" s="25" t="s">
        <v>42</v>
      </c>
      <c r="F29" s="26"/>
      <c r="G29" s="23"/>
      <c r="H29" s="23"/>
      <c r="I29" s="23"/>
      <c r="J29" s="23"/>
      <c r="K29" s="23"/>
      <c r="L29" s="13"/>
    </row>
    <row r="30" spans="1:12" s="4" customFormat="1" ht="3" customHeight="1">
      <c r="A30" s="5"/>
      <c r="B30" s="12"/>
      <c r="C30" s="12"/>
      <c r="D30" s="12"/>
      <c r="E30" s="12"/>
      <c r="F30" s="8"/>
    </row>
    <row r="31" spans="1:12" s="4" customFormat="1" ht="3" customHeight="1">
      <c r="A31" s="5"/>
      <c r="B31" s="13"/>
      <c r="C31" s="13"/>
      <c r="D31" s="13"/>
      <c r="E31" s="13"/>
      <c r="F31" s="8"/>
    </row>
    <row r="32" spans="1:12" s="4" customFormat="1" ht="8.4499999999999993" customHeight="1">
      <c r="A32" s="5"/>
      <c r="B32" s="965" t="s">
        <v>202</v>
      </c>
      <c r="C32" s="13"/>
      <c r="D32" s="13"/>
      <c r="E32" s="13"/>
      <c r="F32" s="8"/>
    </row>
    <row r="33" spans="1:7" s="4" customFormat="1" ht="4.7" customHeight="1">
      <c r="A33" s="966"/>
      <c r="B33" s="12"/>
      <c r="C33" s="12"/>
      <c r="D33" s="12"/>
      <c r="E33" s="12"/>
      <c r="F33" s="967"/>
    </row>
    <row r="34" spans="1:7" hidden="1">
      <c r="G34" s="176" t="s">
        <v>55</v>
      </c>
    </row>
  </sheetData>
  <sheetProtection sheet="1" objects="1" scenarios="1"/>
  <hyperlinks>
    <hyperlink ref="E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O67"/>
  <sheetViews>
    <sheetView showGridLines="0" showRowColHeaders="0" zoomScale="140" zoomScaleNormal="160" workbookViewId="0"/>
  </sheetViews>
  <sheetFormatPr baseColWidth="10" defaultColWidth="0" defaultRowHeight="12.75" zeroHeight="1"/>
  <cols>
    <col min="1" max="1" width="0.85546875" style="117" customWidth="1"/>
    <col min="2" max="2" width="19.5703125" style="117" customWidth="1"/>
    <col min="3" max="3" width="8.140625" style="117" customWidth="1"/>
    <col min="4" max="7" width="7.85546875" style="117" customWidth="1"/>
    <col min="8" max="9" width="0.85546875" style="117" customWidth="1"/>
    <col min="10" max="16384" width="5.7109375" style="117" hidden="1"/>
  </cols>
  <sheetData>
    <row r="1" spans="1:15" s="4" customFormat="1" ht="4.7" customHeight="1">
      <c r="A1" s="1"/>
      <c r="B1" s="2"/>
      <c r="C1" s="2"/>
      <c r="D1" s="2"/>
      <c r="E1" s="2"/>
      <c r="F1" s="2"/>
      <c r="G1" s="2"/>
      <c r="H1" s="3"/>
    </row>
    <row r="2" spans="1:15" s="4" customFormat="1" ht="11.1" customHeight="1">
      <c r="A2" s="5"/>
      <c r="B2" s="6" t="s">
        <v>0</v>
      </c>
      <c r="C2" s="7"/>
      <c r="D2" s="112"/>
      <c r="G2" s="137" t="s">
        <v>1</v>
      </c>
      <c r="H2" s="8"/>
    </row>
    <row r="3" spans="1:15" s="4" customFormat="1" ht="11.1" customHeight="1">
      <c r="A3" s="5"/>
      <c r="B3" s="6" t="s">
        <v>27</v>
      </c>
      <c r="C3" s="9"/>
      <c r="D3" s="9"/>
      <c r="G3" s="10" t="s">
        <v>2</v>
      </c>
      <c r="H3" s="8"/>
    </row>
    <row r="4" spans="1:15" s="4" customFormat="1" ht="11.1" customHeight="1">
      <c r="A4" s="5"/>
      <c r="B4" s="11" t="s">
        <v>232</v>
      </c>
      <c r="C4" s="9"/>
      <c r="D4" s="9"/>
      <c r="E4" s="9"/>
      <c r="F4" s="9"/>
      <c r="G4" s="9"/>
      <c r="H4" s="8"/>
    </row>
    <row r="5" spans="1:15" s="4" customFormat="1" ht="3" customHeight="1">
      <c r="A5" s="5"/>
      <c r="B5" s="12"/>
      <c r="C5" s="12"/>
      <c r="D5" s="12"/>
      <c r="E5" s="12"/>
      <c r="F5" s="12"/>
      <c r="G5" s="12"/>
      <c r="H5" s="8"/>
    </row>
    <row r="6" spans="1:15" s="4" customFormat="1" ht="3" customHeight="1">
      <c r="A6" s="5"/>
      <c r="B6" s="13"/>
      <c r="C6" s="13"/>
      <c r="D6" s="13"/>
      <c r="E6" s="13"/>
      <c r="F6" s="13"/>
      <c r="G6" s="13"/>
      <c r="H6" s="8"/>
    </row>
    <row r="7" spans="1:15" s="4" customFormat="1" ht="9.9499999999999993" customHeight="1">
      <c r="A7" s="5"/>
      <c r="B7" s="14" t="s">
        <v>3</v>
      </c>
      <c r="C7" s="15">
        <v>2003</v>
      </c>
      <c r="D7" s="15">
        <v>2004</v>
      </c>
      <c r="E7" s="16">
        <v>2005</v>
      </c>
      <c r="F7" s="16">
        <v>2006</v>
      </c>
      <c r="G7" s="16">
        <v>2007</v>
      </c>
      <c r="H7" s="17"/>
      <c r="I7" s="18"/>
      <c r="J7" s="18"/>
      <c r="K7" s="18"/>
      <c r="L7" s="18"/>
      <c r="M7" s="18"/>
      <c r="N7" s="19"/>
      <c r="O7" s="20"/>
    </row>
    <row r="8" spans="1:15" s="4" customFormat="1" ht="3" customHeight="1">
      <c r="A8" s="5"/>
      <c r="B8" s="12"/>
      <c r="C8" s="21"/>
      <c r="D8" s="21"/>
      <c r="E8" s="21"/>
      <c r="F8" s="21"/>
      <c r="G8" s="21"/>
      <c r="H8" s="22"/>
      <c r="I8" s="23"/>
      <c r="J8" s="23"/>
      <c r="K8" s="23"/>
      <c r="L8" s="23"/>
      <c r="M8" s="23"/>
      <c r="N8" s="13"/>
    </row>
    <row r="9" spans="1:15" s="4" customFormat="1" ht="3" customHeight="1">
      <c r="A9" s="5"/>
      <c r="B9" s="13"/>
      <c r="C9" s="24"/>
      <c r="D9" s="24"/>
      <c r="E9" s="25"/>
      <c r="F9" s="25"/>
      <c r="G9" s="25"/>
      <c r="H9" s="26"/>
      <c r="I9" s="23"/>
      <c r="J9" s="23"/>
      <c r="K9" s="23"/>
      <c r="L9" s="23"/>
      <c r="M9" s="23"/>
      <c r="N9" s="13"/>
    </row>
    <row r="10" spans="1:15" s="30" customFormat="1" ht="9" customHeight="1">
      <c r="A10" s="27"/>
      <c r="B10" s="28" t="s">
        <v>4</v>
      </c>
      <c r="C10" s="24">
        <v>7302820.9624611</v>
      </c>
      <c r="D10" s="24">
        <v>8299895.4570913697</v>
      </c>
      <c r="E10" s="24">
        <v>9028898.5323398504</v>
      </c>
      <c r="F10" s="24">
        <v>10120002.6347936</v>
      </c>
      <c r="G10" s="24">
        <v>10962144.165697901</v>
      </c>
      <c r="H10" s="29"/>
      <c r="O10" s="31"/>
    </row>
    <row r="11" spans="1:15" s="30" customFormat="1" ht="9" customHeight="1">
      <c r="A11" s="27"/>
      <c r="B11" s="28" t="s">
        <v>5</v>
      </c>
      <c r="C11" s="24">
        <f>SUM(C12,C15)</f>
        <v>695060.60857780126</v>
      </c>
      <c r="D11" s="24">
        <f>SUM(D12,D15)</f>
        <v>785169.3829996899</v>
      </c>
      <c r="E11" s="24">
        <f>SUM(E12,E15)</f>
        <v>836244.6357717904</v>
      </c>
      <c r="F11" s="24">
        <f>SUM(F12,F15)</f>
        <v>917594.83577940508</v>
      </c>
      <c r="G11" s="24">
        <f>SUM(G12,G15)</f>
        <v>974834.40908014181</v>
      </c>
      <c r="H11" s="29"/>
      <c r="O11" s="31"/>
    </row>
    <row r="12" spans="1:15" s="4" customFormat="1" ht="9" customHeight="1">
      <c r="A12" s="5"/>
      <c r="B12" s="19" t="s">
        <v>6</v>
      </c>
      <c r="C12" s="25">
        <f>SUM(C13:C14)</f>
        <v>95091.289534845404</v>
      </c>
      <c r="D12" s="25">
        <f>SUM(D13:D14)</f>
        <v>117752.00993463641</v>
      </c>
      <c r="E12" s="25">
        <f>SUM(E13:E14)</f>
        <v>127041.5314552746</v>
      </c>
      <c r="F12" s="25">
        <f>SUM(F13:F14)</f>
        <v>148216.27488136559</v>
      </c>
      <c r="G12" s="25">
        <f>SUM(G13:G14)</f>
        <v>152276.4202925094</v>
      </c>
      <c r="H12" s="8"/>
    </row>
    <row r="13" spans="1:15" s="4" customFormat="1" ht="9" customHeight="1">
      <c r="A13" s="5"/>
      <c r="B13" s="32" t="s">
        <v>7</v>
      </c>
      <c r="C13" s="25">
        <v>32615.4389119605</v>
      </c>
      <c r="D13" s="25">
        <v>33933.529328870303</v>
      </c>
      <c r="E13" s="25">
        <v>36353.2033962391</v>
      </c>
      <c r="F13" s="25">
        <v>39392.658564696598</v>
      </c>
      <c r="G13" s="25">
        <v>41871.006437565396</v>
      </c>
      <c r="H13" s="8"/>
    </row>
    <row r="14" spans="1:15" s="4" customFormat="1" ht="9" customHeight="1">
      <c r="A14" s="5"/>
      <c r="B14" s="33" t="s">
        <v>8</v>
      </c>
      <c r="C14" s="25">
        <v>62475.8506228849</v>
      </c>
      <c r="D14" s="25">
        <v>83818.480605766104</v>
      </c>
      <c r="E14" s="25">
        <v>90688.328059035499</v>
      </c>
      <c r="F14" s="25">
        <v>108823.61631666899</v>
      </c>
      <c r="G14" s="25">
        <v>110405.413854944</v>
      </c>
      <c r="H14" s="8"/>
      <c r="I14" s="34"/>
      <c r="J14" s="34"/>
      <c r="K14" s="34"/>
      <c r="L14" s="34"/>
    </row>
    <row r="15" spans="1:15" s="4" customFormat="1" ht="9" customHeight="1">
      <c r="A15" s="5"/>
      <c r="B15" s="19" t="s">
        <v>9</v>
      </c>
      <c r="C15" s="25">
        <f>SUM(C16,C20,C21,C22,C28,C29)</f>
        <v>599969.31904295587</v>
      </c>
      <c r="D15" s="25">
        <f>SUM(D16,D20,D21,D22,D28,D29)</f>
        <v>667417.37306505349</v>
      </c>
      <c r="E15" s="25">
        <f>SUM(E16,E20,E21,E22,E28,E29)</f>
        <v>709203.10431651585</v>
      </c>
      <c r="F15" s="25">
        <f>SUM(F16,F20,F21,F22,F28,F29)</f>
        <v>769378.56089803949</v>
      </c>
      <c r="G15" s="25">
        <f>SUM(G16,G20,G21,G22,G28,G29)</f>
        <v>822557.98878763244</v>
      </c>
      <c r="H15" s="8"/>
    </row>
    <row r="16" spans="1:15" s="4" customFormat="1" ht="9" customHeight="1">
      <c r="A16" s="5"/>
      <c r="B16" s="33" t="s">
        <v>10</v>
      </c>
      <c r="C16" s="25">
        <f>SUM(C17:C18)</f>
        <v>58504.539034404785</v>
      </c>
      <c r="D16" s="25">
        <f>SUM(D17:D18)</f>
        <v>63356.017442284996</v>
      </c>
      <c r="E16" s="25">
        <f>SUM(E17:E18)</f>
        <v>67750.04358279478</v>
      </c>
      <c r="F16" s="25">
        <f>SUM(F17:F18)</f>
        <v>73142.805706428728</v>
      </c>
      <c r="G16" s="25">
        <f>SUM(G17:G18)</f>
        <v>80525.254000104134</v>
      </c>
      <c r="H16" s="8"/>
      <c r="O16" s="13"/>
    </row>
    <row r="17" spans="1:15" s="4" customFormat="1" ht="9" customHeight="1">
      <c r="A17" s="5"/>
      <c r="B17" s="35" t="s">
        <v>11</v>
      </c>
      <c r="C17" s="25">
        <v>57973.483146721803</v>
      </c>
      <c r="D17" s="25">
        <v>62799.018790846399</v>
      </c>
      <c r="E17" s="25">
        <v>67189.242038618002</v>
      </c>
      <c r="F17" s="25">
        <v>72553.242609290595</v>
      </c>
      <c r="G17" s="25">
        <v>79913.792172037603</v>
      </c>
      <c r="H17" s="8"/>
    </row>
    <row r="18" spans="1:15" s="4" customFormat="1" ht="9" customHeight="1">
      <c r="A18" s="5"/>
      <c r="B18" s="36" t="s">
        <v>12</v>
      </c>
      <c r="C18" s="25">
        <v>531.05588768298503</v>
      </c>
      <c r="D18" s="25">
        <v>556.99865143859904</v>
      </c>
      <c r="E18" s="25">
        <v>560.80154417678204</v>
      </c>
      <c r="F18" s="25">
        <v>589.563097138138</v>
      </c>
      <c r="G18" s="25">
        <v>611.46182806653201</v>
      </c>
      <c r="H18" s="8"/>
    </row>
    <row r="19" spans="1:15" s="4" customFormat="1" ht="9" customHeight="1">
      <c r="A19" s="5"/>
      <c r="B19" s="33" t="s">
        <v>13</v>
      </c>
      <c r="C19" s="25"/>
      <c r="D19" s="25"/>
      <c r="E19" s="25"/>
      <c r="F19" s="25"/>
      <c r="G19" s="25"/>
      <c r="H19" s="8"/>
    </row>
    <row r="20" spans="1:15" s="4" customFormat="1" ht="9" customHeight="1">
      <c r="A20" s="5"/>
      <c r="B20" s="33" t="s">
        <v>14</v>
      </c>
      <c r="C20" s="25">
        <v>3443.74835256499</v>
      </c>
      <c r="D20" s="25">
        <v>4115.1709311622099</v>
      </c>
      <c r="E20" s="25">
        <v>4651.6465041081301</v>
      </c>
      <c r="F20" s="25">
        <v>5304.1526782217697</v>
      </c>
      <c r="G20" s="25">
        <v>6096.9852740851302</v>
      </c>
      <c r="H20" s="8"/>
    </row>
    <row r="21" spans="1:15" s="4" customFormat="1" ht="9" customHeight="1">
      <c r="A21" s="5"/>
      <c r="B21" s="33" t="s">
        <v>15</v>
      </c>
      <c r="C21" s="25">
        <v>28664.986048692801</v>
      </c>
      <c r="D21" s="25">
        <v>30965.912380699399</v>
      </c>
      <c r="E21" s="25">
        <v>33107.609193179604</v>
      </c>
      <c r="F21" s="25">
        <v>35243.616413199998</v>
      </c>
      <c r="G21" s="25">
        <v>36425.302278364397</v>
      </c>
      <c r="H21" s="8"/>
    </row>
    <row r="22" spans="1:15" s="4" customFormat="1" ht="9" customHeight="1">
      <c r="A22" s="5"/>
      <c r="B22" s="32" t="s">
        <v>16</v>
      </c>
      <c r="C22" s="25">
        <f>SUM(C23:C26)</f>
        <v>117042.70959976735</v>
      </c>
      <c r="D22" s="25">
        <f>SUM(D23:D26)</f>
        <v>129181.3647520619</v>
      </c>
      <c r="E22" s="25">
        <f>SUM(E23:E26)</f>
        <v>139990.03831900947</v>
      </c>
      <c r="F22" s="25">
        <f>SUM(F23:F26)</f>
        <v>150740.64863963213</v>
      </c>
      <c r="G22" s="25">
        <f>SUM(G23:G26)</f>
        <v>161726.47834790268</v>
      </c>
      <c r="H22" s="8"/>
      <c r="O22" s="13"/>
    </row>
    <row r="23" spans="1:15" s="4" customFormat="1" ht="9" customHeight="1">
      <c r="A23" s="5"/>
      <c r="B23" s="35" t="s">
        <v>17</v>
      </c>
      <c r="C23" s="25">
        <v>9566.7195797801796</v>
      </c>
      <c r="D23" s="25">
        <v>11909.246483484199</v>
      </c>
      <c r="E23" s="25">
        <v>15006.9569491654</v>
      </c>
      <c r="F23" s="25">
        <v>16325.8838538531</v>
      </c>
      <c r="G23" s="25">
        <v>17251.395634785498</v>
      </c>
      <c r="H23" s="8"/>
      <c r="O23" s="13"/>
    </row>
    <row r="24" spans="1:15" s="4" customFormat="1" ht="9" customHeight="1">
      <c r="A24" s="5"/>
      <c r="B24" s="35" t="s">
        <v>18</v>
      </c>
      <c r="C24" s="25">
        <v>73075.704183923197</v>
      </c>
      <c r="D24" s="25">
        <v>78707.940051138503</v>
      </c>
      <c r="E24" s="25">
        <v>84214.228491490401</v>
      </c>
      <c r="F24" s="25">
        <v>91510.8121336818</v>
      </c>
      <c r="G24" s="25">
        <v>99312.001205003005</v>
      </c>
      <c r="H24" s="8"/>
      <c r="O24" s="13"/>
    </row>
    <row r="25" spans="1:15" s="4" customFormat="1" ht="9" customHeight="1">
      <c r="A25" s="5"/>
      <c r="B25" s="35" t="s">
        <v>19</v>
      </c>
      <c r="C25" s="25">
        <v>1320.6504663129599</v>
      </c>
      <c r="D25" s="25">
        <v>1457.71344958279</v>
      </c>
      <c r="E25" s="25">
        <v>1657.5409091368799</v>
      </c>
      <c r="F25" s="25">
        <v>1872.6148545327301</v>
      </c>
      <c r="G25" s="25">
        <v>1958.19184854017</v>
      </c>
      <c r="H25" s="8"/>
    </row>
    <row r="26" spans="1:15" s="4" customFormat="1" ht="9" customHeight="1">
      <c r="A26" s="5"/>
      <c r="B26" s="36" t="s">
        <v>20</v>
      </c>
      <c r="C26" s="25">
        <v>33079.635369750999</v>
      </c>
      <c r="D26" s="25">
        <v>37106.4647678564</v>
      </c>
      <c r="E26" s="25">
        <v>39111.311969216797</v>
      </c>
      <c r="F26" s="25">
        <v>41031.337797564498</v>
      </c>
      <c r="G26" s="25">
        <v>43204.889659574001</v>
      </c>
      <c r="H26" s="8"/>
    </row>
    <row r="27" spans="1:15" s="4" customFormat="1" ht="9" customHeight="1">
      <c r="A27" s="5"/>
      <c r="B27" s="32" t="s">
        <v>21</v>
      </c>
      <c r="C27" s="25"/>
      <c r="D27" s="25"/>
      <c r="E27" s="25"/>
      <c r="F27" s="25"/>
      <c r="G27" s="25"/>
      <c r="H27" s="8"/>
    </row>
    <row r="28" spans="1:15" s="4" customFormat="1" ht="9" customHeight="1">
      <c r="A28" s="5"/>
      <c r="B28" s="32" t="s">
        <v>22</v>
      </c>
      <c r="C28" s="25">
        <v>91735.251273733506</v>
      </c>
      <c r="D28" s="25">
        <v>96728.952190550699</v>
      </c>
      <c r="E28" s="25">
        <v>99342.2497610266</v>
      </c>
      <c r="F28" s="25">
        <v>103523.87185990201</v>
      </c>
      <c r="G28" s="25">
        <v>108005.417188261</v>
      </c>
      <c r="H28" s="8"/>
    </row>
    <row r="29" spans="1:15" s="4" customFormat="1" ht="9" customHeight="1">
      <c r="A29" s="5"/>
      <c r="B29" s="33" t="s">
        <v>23</v>
      </c>
      <c r="C29" s="25">
        <v>300578.08473379246</v>
      </c>
      <c r="D29" s="25">
        <v>343069.95536829426</v>
      </c>
      <c r="E29" s="25">
        <v>364361.51695639733</v>
      </c>
      <c r="F29" s="25">
        <v>401423.46560065489</v>
      </c>
      <c r="G29" s="25">
        <v>429778.55169891502</v>
      </c>
      <c r="H29" s="8"/>
      <c r="J29" s="34"/>
    </row>
    <row r="30" spans="1:15" s="4" customFormat="1" ht="9" customHeight="1">
      <c r="A30" s="5"/>
      <c r="B30" s="33"/>
      <c r="C30" s="25"/>
      <c r="D30" s="25"/>
      <c r="E30" s="25"/>
      <c r="F30" s="25"/>
      <c r="G30" s="25"/>
      <c r="H30" s="8"/>
      <c r="J30" s="34"/>
    </row>
    <row r="31" spans="1:15" s="4" customFormat="1" ht="9" customHeight="1">
      <c r="A31" s="5"/>
      <c r="B31" s="33"/>
      <c r="C31" s="25"/>
      <c r="D31" s="25"/>
      <c r="E31" s="25"/>
      <c r="F31" s="25"/>
      <c r="G31" s="25"/>
      <c r="H31" s="8"/>
      <c r="J31" s="34"/>
    </row>
    <row r="32" spans="1:15" s="4" customFormat="1" ht="9" customHeight="1">
      <c r="A32" s="5"/>
      <c r="B32" s="33"/>
      <c r="C32" s="25"/>
      <c r="D32" s="25"/>
      <c r="E32" s="25"/>
      <c r="F32" s="25"/>
      <c r="G32" s="25"/>
      <c r="H32" s="8"/>
      <c r="J32" s="34"/>
    </row>
    <row r="33" spans="1:15" s="4" customFormat="1" ht="9" customHeight="1">
      <c r="A33" s="5"/>
      <c r="B33" s="33"/>
      <c r="C33" s="25"/>
      <c r="D33" s="25"/>
      <c r="E33" s="25"/>
      <c r="F33" s="25"/>
      <c r="G33" s="25"/>
      <c r="H33" s="8"/>
      <c r="J33" s="34"/>
    </row>
    <row r="34" spans="1:15" s="4" customFormat="1" ht="9" customHeight="1">
      <c r="A34" s="5"/>
      <c r="B34" s="33"/>
      <c r="C34" s="25"/>
      <c r="D34" s="25"/>
      <c r="E34" s="25"/>
      <c r="F34" s="25"/>
      <c r="G34" s="25"/>
      <c r="H34" s="8"/>
      <c r="J34" s="34"/>
    </row>
    <row r="35" spans="1:15" s="4" customFormat="1" ht="9" customHeight="1">
      <c r="A35" s="5"/>
      <c r="B35" s="33"/>
      <c r="C35" s="25"/>
      <c r="D35" s="25"/>
      <c r="E35" s="25"/>
      <c r="F35" s="25"/>
      <c r="G35" s="25"/>
      <c r="H35" s="8"/>
      <c r="J35" s="34"/>
    </row>
    <row r="36" spans="1:15" s="4" customFormat="1" ht="9" customHeight="1">
      <c r="A36" s="5"/>
      <c r="B36" s="33"/>
      <c r="C36" s="25"/>
      <c r="D36" s="25"/>
      <c r="G36" s="113" t="s">
        <v>1</v>
      </c>
      <c r="H36" s="8"/>
      <c r="J36" s="34"/>
    </row>
    <row r="37" spans="1:15" s="4" customFormat="1" ht="9" customHeight="1">
      <c r="A37" s="5"/>
      <c r="B37" s="33"/>
      <c r="C37" s="25"/>
      <c r="D37" s="25"/>
      <c r="G37" s="10" t="s">
        <v>24</v>
      </c>
      <c r="H37" s="8"/>
      <c r="J37" s="34"/>
    </row>
    <row r="38" spans="1:15" s="4" customFormat="1" ht="3" customHeight="1">
      <c r="A38" s="5"/>
      <c r="B38" s="12"/>
      <c r="C38" s="12"/>
      <c r="D38" s="12"/>
      <c r="E38" s="12"/>
      <c r="F38" s="12"/>
      <c r="G38" s="12"/>
      <c r="H38" s="8"/>
    </row>
    <row r="39" spans="1:15" s="4" customFormat="1" ht="3" customHeight="1">
      <c r="A39" s="5"/>
      <c r="B39" s="13"/>
      <c r="C39" s="13"/>
      <c r="D39" s="13"/>
      <c r="E39" s="13"/>
      <c r="F39" s="13"/>
      <c r="G39" s="13"/>
      <c r="H39" s="8"/>
    </row>
    <row r="40" spans="1:15" s="4" customFormat="1" ht="9.9499999999999993" customHeight="1">
      <c r="A40" s="5"/>
      <c r="B40" s="14" t="s">
        <v>3</v>
      </c>
      <c r="C40" s="16"/>
      <c r="D40" s="16">
        <v>2008</v>
      </c>
      <c r="E40" s="16">
        <v>2009</v>
      </c>
      <c r="F40" s="37" t="s">
        <v>28</v>
      </c>
      <c r="G40" s="37" t="s">
        <v>26</v>
      </c>
      <c r="H40" s="17"/>
      <c r="I40" s="18"/>
      <c r="J40" s="18"/>
      <c r="K40" s="18"/>
      <c r="L40" s="18"/>
      <c r="M40" s="18"/>
      <c r="N40" s="19"/>
      <c r="O40" s="20"/>
    </row>
    <row r="41" spans="1:15" s="4" customFormat="1" ht="3" customHeight="1">
      <c r="A41" s="5"/>
      <c r="B41" s="12"/>
      <c r="C41" s="21"/>
      <c r="D41" s="21"/>
      <c r="E41" s="21"/>
      <c r="F41" s="12"/>
      <c r="G41" s="12"/>
      <c r="H41" s="22"/>
      <c r="I41" s="23"/>
      <c r="J41" s="23"/>
      <c r="K41" s="23"/>
      <c r="L41" s="23"/>
      <c r="M41" s="23"/>
      <c r="N41" s="13"/>
    </row>
    <row r="42" spans="1:15" s="4" customFormat="1" ht="3" customHeight="1">
      <c r="A42" s="5"/>
      <c r="B42" s="13"/>
      <c r="C42" s="25"/>
      <c r="D42" s="25"/>
      <c r="E42" s="25"/>
      <c r="H42" s="26"/>
      <c r="I42" s="23"/>
      <c r="J42" s="23"/>
      <c r="K42" s="23"/>
      <c r="L42" s="23"/>
      <c r="M42" s="23"/>
      <c r="N42" s="13"/>
    </row>
    <row r="43" spans="1:15" s="30" customFormat="1" ht="9" customHeight="1">
      <c r="A43" s="27"/>
      <c r="B43" s="28" t="s">
        <v>4</v>
      </c>
      <c r="C43" s="24"/>
      <c r="D43" s="24">
        <v>11941199.469000001</v>
      </c>
      <c r="E43" s="24">
        <v>11568456.4156354</v>
      </c>
      <c r="F43" s="24">
        <v>12720134.6833409</v>
      </c>
      <c r="G43" s="24">
        <v>14030842.325775901</v>
      </c>
      <c r="H43" s="29"/>
      <c r="O43" s="31"/>
    </row>
    <row r="44" spans="1:15" s="30" customFormat="1" ht="9" customHeight="1">
      <c r="A44" s="27"/>
      <c r="B44" s="28" t="s">
        <v>5</v>
      </c>
      <c r="C44" s="24"/>
      <c r="D44" s="24">
        <f>SUM(D45,D48)</f>
        <v>1028477.1299752825</v>
      </c>
      <c r="E44" s="24">
        <f>SUM(E45,E48)</f>
        <v>1029398.9181455364</v>
      </c>
      <c r="F44" s="24">
        <f>SUM(F45,F48)</f>
        <v>1106062.6956128925</v>
      </c>
      <c r="G44" s="24">
        <f>SUM(G45,G48)</f>
        <v>1173001.3333203907</v>
      </c>
      <c r="H44" s="29"/>
      <c r="O44" s="31"/>
    </row>
    <row r="45" spans="1:15" s="4" customFormat="1" ht="9" customHeight="1">
      <c r="A45" s="5"/>
      <c r="B45" s="19" t="s">
        <v>6</v>
      </c>
      <c r="C45" s="25"/>
      <c r="D45" s="25">
        <f>SUM(D46:D47)</f>
        <v>158833.9156941633</v>
      </c>
      <c r="E45" s="25">
        <f>SUM(E46:E47)</f>
        <v>156375.05224499761</v>
      </c>
      <c r="F45" s="25">
        <f>SUM(F46:F47)</f>
        <v>167963.09983595641</v>
      </c>
      <c r="G45" s="25">
        <f>SUM(G46:G47)</f>
        <v>177238.9113842714</v>
      </c>
      <c r="H45" s="8"/>
    </row>
    <row r="46" spans="1:15" s="4" customFormat="1" ht="9" customHeight="1">
      <c r="A46" s="5"/>
      <c r="B46" s="32" t="s">
        <v>7</v>
      </c>
      <c r="C46" s="25"/>
      <c r="D46" s="25">
        <v>42710.568788294302</v>
      </c>
      <c r="E46" s="25">
        <v>43366.2537035676</v>
      </c>
      <c r="F46" s="25">
        <v>49887.268212147399</v>
      </c>
      <c r="G46" s="25">
        <v>54029.8039749534</v>
      </c>
      <c r="H46" s="8"/>
    </row>
    <row r="47" spans="1:15" s="4" customFormat="1" ht="9" customHeight="1">
      <c r="A47" s="5"/>
      <c r="B47" s="33" t="s">
        <v>8</v>
      </c>
      <c r="C47" s="25"/>
      <c r="D47" s="25">
        <v>116123.346905869</v>
      </c>
      <c r="E47" s="25">
        <v>113008.79854143001</v>
      </c>
      <c r="F47" s="25">
        <v>118075.831623809</v>
      </c>
      <c r="G47" s="25">
        <v>123209.10740931801</v>
      </c>
      <c r="H47" s="8"/>
      <c r="I47" s="34"/>
      <c r="J47" s="34"/>
      <c r="K47" s="34"/>
      <c r="L47" s="34"/>
    </row>
    <row r="48" spans="1:15" s="4" customFormat="1" ht="9" customHeight="1">
      <c r="A48" s="5"/>
      <c r="B48" s="19" t="s">
        <v>9</v>
      </c>
      <c r="C48" s="25"/>
      <c r="D48" s="25">
        <f>SUM(D49,D53,D54,D55,D61,D62)</f>
        <v>869643.21428111917</v>
      </c>
      <c r="E48" s="25">
        <f>SUM(E49,E53,E54,E55,E61,E62)</f>
        <v>873023.86590053886</v>
      </c>
      <c r="F48" s="25">
        <f>SUM(F49,F53,F54,F55,F61,F62)</f>
        <v>938099.59577693604</v>
      </c>
      <c r="G48" s="25">
        <f>SUM(G49,G53,G54,G55,G61,G62)</f>
        <v>995762.42193611921</v>
      </c>
      <c r="H48" s="8"/>
    </row>
    <row r="49" spans="1:15" s="4" customFormat="1" ht="9" customHeight="1">
      <c r="A49" s="5"/>
      <c r="B49" s="33" t="s">
        <v>10</v>
      </c>
      <c r="C49" s="25"/>
      <c r="D49" s="25">
        <f>SUM(D50:D51)</f>
        <v>85033.926631374561</v>
      </c>
      <c r="E49" s="25">
        <f>SUM(E50:E51)</f>
        <v>78615.695008992392</v>
      </c>
      <c r="F49" s="25">
        <f>SUM(F50:F51)</f>
        <v>87847.909689850378</v>
      </c>
      <c r="G49" s="25">
        <f>SUM(G50:G51)</f>
        <v>94210.257965569981</v>
      </c>
      <c r="H49" s="8"/>
      <c r="O49" s="13"/>
    </row>
    <row r="50" spans="1:15" s="4" customFormat="1" ht="9" customHeight="1">
      <c r="A50" s="5"/>
      <c r="B50" s="35" t="s">
        <v>11</v>
      </c>
      <c r="C50" s="25"/>
      <c r="D50" s="25">
        <v>84377.793243563399</v>
      </c>
      <c r="E50" s="25">
        <v>77921.126462758097</v>
      </c>
      <c r="F50" s="25">
        <v>87103.939627319894</v>
      </c>
      <c r="G50" s="25">
        <v>93433.933554490504</v>
      </c>
      <c r="H50" s="8"/>
    </row>
    <row r="51" spans="1:15" s="4" customFormat="1" ht="9" customHeight="1">
      <c r="A51" s="5"/>
      <c r="B51" s="36" t="s">
        <v>12</v>
      </c>
      <c r="C51" s="25"/>
      <c r="D51" s="25">
        <v>656.13338781115999</v>
      </c>
      <c r="E51" s="25">
        <v>694.56854623429194</v>
      </c>
      <c r="F51" s="25">
        <v>743.97006253047596</v>
      </c>
      <c r="G51" s="25">
        <v>776.32441107947</v>
      </c>
      <c r="H51" s="8"/>
    </row>
    <row r="52" spans="1:15" s="4" customFormat="1" ht="9" customHeight="1">
      <c r="A52" s="5"/>
      <c r="B52" s="33" t="s">
        <v>13</v>
      </c>
      <c r="C52" s="25"/>
      <c r="D52" s="25"/>
      <c r="E52" s="25"/>
      <c r="F52" s="25"/>
      <c r="G52" s="25"/>
      <c r="H52" s="8"/>
    </row>
    <row r="53" spans="1:15" s="4" customFormat="1" ht="9" customHeight="1">
      <c r="A53" s="5"/>
      <c r="B53" s="33" t="s">
        <v>14</v>
      </c>
      <c r="C53" s="25"/>
      <c r="D53" s="25">
        <v>6915.0355101240102</v>
      </c>
      <c r="E53" s="25">
        <v>9191.7255918890205</v>
      </c>
      <c r="F53" s="25">
        <v>9518.4295706365992</v>
      </c>
      <c r="G53" s="25">
        <v>10680.8648074993</v>
      </c>
      <c r="H53" s="8"/>
    </row>
    <row r="54" spans="1:15" s="4" customFormat="1" ht="9" customHeight="1">
      <c r="A54" s="5"/>
      <c r="B54" s="33" t="s">
        <v>15</v>
      </c>
      <c r="C54" s="25"/>
      <c r="D54" s="25">
        <v>37820.324727199302</v>
      </c>
      <c r="E54" s="25">
        <v>40813.342058508897</v>
      </c>
      <c r="F54" s="25">
        <v>43016.099303141797</v>
      </c>
      <c r="G54" s="25">
        <v>45333.944812670903</v>
      </c>
      <c r="H54" s="8"/>
    </row>
    <row r="55" spans="1:15" s="4" customFormat="1" ht="9" customHeight="1">
      <c r="A55" s="5"/>
      <c r="B55" s="32" t="s">
        <v>16</v>
      </c>
      <c r="C55" s="25"/>
      <c r="D55" s="25">
        <f>SUM(D56:D59)</f>
        <v>168620.00195652002</v>
      </c>
      <c r="E55" s="25">
        <f>SUM(E56:E59)</f>
        <v>170297.71305707115</v>
      </c>
      <c r="F55" s="25">
        <f>SUM(F56:F59)</f>
        <v>187623.50329288788</v>
      </c>
      <c r="G55" s="25">
        <f>SUM(G56:G59)</f>
        <v>198609.00067021119</v>
      </c>
      <c r="H55" s="8"/>
      <c r="O55" s="13"/>
    </row>
    <row r="56" spans="1:15" s="4" customFormat="1" ht="9" customHeight="1">
      <c r="A56" s="5"/>
      <c r="B56" s="35" t="s">
        <v>17</v>
      </c>
      <c r="C56" s="25"/>
      <c r="D56" s="25">
        <v>18645.4199836562</v>
      </c>
      <c r="E56" s="25">
        <v>20836.002297644001</v>
      </c>
      <c r="F56" s="25">
        <v>21137.975961854499</v>
      </c>
      <c r="G56" s="25">
        <v>20292.772538544901</v>
      </c>
      <c r="H56" s="8"/>
      <c r="O56" s="13"/>
    </row>
    <row r="57" spans="1:15" s="4" customFormat="1" ht="9" customHeight="1">
      <c r="A57" s="5"/>
      <c r="B57" s="35" t="s">
        <v>18</v>
      </c>
      <c r="C57" s="25"/>
      <c r="D57" s="25">
        <v>103174.072289705</v>
      </c>
      <c r="E57" s="25">
        <v>102162.550551622</v>
      </c>
      <c r="F57" s="25">
        <v>115398.611630511</v>
      </c>
      <c r="G57" s="25">
        <v>124611.300621416</v>
      </c>
      <c r="H57" s="8"/>
      <c r="O57" s="13"/>
    </row>
    <row r="58" spans="1:15" s="4" customFormat="1" ht="9" customHeight="1">
      <c r="A58" s="5"/>
      <c r="B58" s="35" t="s">
        <v>19</v>
      </c>
      <c r="C58" s="25"/>
      <c r="D58" s="25">
        <v>2076.4791601657998</v>
      </c>
      <c r="E58" s="25">
        <v>2022.1460532196199</v>
      </c>
      <c r="F58" s="25">
        <v>2271.7662402800602</v>
      </c>
      <c r="G58" s="25">
        <v>2486.9468134501599</v>
      </c>
      <c r="H58" s="8"/>
    </row>
    <row r="59" spans="1:15" s="4" customFormat="1" ht="9" customHeight="1">
      <c r="A59" s="5"/>
      <c r="B59" s="36" t="s">
        <v>20</v>
      </c>
      <c r="C59" s="25"/>
      <c r="D59" s="25">
        <v>44724.030522993002</v>
      </c>
      <c r="E59" s="25">
        <v>45277.0141545855</v>
      </c>
      <c r="F59" s="25">
        <v>48815.149460242297</v>
      </c>
      <c r="G59" s="25">
        <v>51217.980696800099</v>
      </c>
      <c r="H59" s="8"/>
    </row>
    <row r="60" spans="1:15" s="4" customFormat="1" ht="9" customHeight="1">
      <c r="A60" s="5"/>
      <c r="B60" s="32" t="s">
        <v>21</v>
      </c>
      <c r="C60" s="25"/>
      <c r="D60" s="25"/>
      <c r="E60" s="25"/>
      <c r="F60" s="25"/>
      <c r="G60" s="25"/>
      <c r="H60" s="8"/>
    </row>
    <row r="61" spans="1:15" s="4" customFormat="1" ht="9" customHeight="1">
      <c r="A61" s="5"/>
      <c r="B61" s="32" t="s">
        <v>22</v>
      </c>
      <c r="C61" s="25"/>
      <c r="D61" s="25">
        <v>109114.56480275199</v>
      </c>
      <c r="E61" s="25">
        <v>102039.83433708901</v>
      </c>
      <c r="F61" s="25">
        <v>106646.729910921</v>
      </c>
      <c r="G61" s="25">
        <v>113307.452849838</v>
      </c>
      <c r="H61" s="8"/>
    </row>
    <row r="62" spans="1:15" s="4" customFormat="1" ht="9" customHeight="1">
      <c r="A62" s="5"/>
      <c r="B62" s="33" t="s">
        <v>23</v>
      </c>
      <c r="C62" s="25"/>
      <c r="D62" s="25">
        <v>462139.36065314926</v>
      </c>
      <c r="E62" s="25">
        <v>472065.55584698846</v>
      </c>
      <c r="F62" s="25">
        <v>503446.92400949833</v>
      </c>
      <c r="G62" s="25">
        <v>533620.90083032975</v>
      </c>
      <c r="H62" s="8"/>
      <c r="J62" s="34"/>
    </row>
    <row r="63" spans="1:15" s="4" customFormat="1" ht="3" customHeight="1">
      <c r="A63" s="5"/>
      <c r="B63" s="38"/>
      <c r="C63" s="39"/>
      <c r="D63" s="39"/>
      <c r="E63" s="39"/>
      <c r="F63" s="39"/>
      <c r="G63" s="39"/>
      <c r="H63" s="8"/>
    </row>
    <row r="64" spans="1:15" s="4" customFormat="1" ht="3" customHeight="1">
      <c r="A64" s="5"/>
      <c r="B64" s="13"/>
      <c r="C64" s="13"/>
      <c r="D64" s="13"/>
      <c r="E64" s="13"/>
      <c r="F64" s="13"/>
      <c r="G64" s="13"/>
      <c r="H64" s="8"/>
    </row>
    <row r="65" spans="1:8" s="4" customFormat="1" ht="8.65" customHeight="1">
      <c r="A65" s="5"/>
      <c r="B65" s="40" t="s">
        <v>25</v>
      </c>
      <c r="C65" s="25"/>
      <c r="D65" s="25"/>
      <c r="E65" s="25"/>
      <c r="F65" s="25"/>
      <c r="G65" s="25"/>
      <c r="H65" s="8"/>
    </row>
    <row r="66" spans="1:8" s="4" customFormat="1" ht="8.65" customHeight="1">
      <c r="A66" s="5"/>
      <c r="B66" s="968" t="s">
        <v>233</v>
      </c>
      <c r="C66" s="968"/>
      <c r="D66" s="968"/>
      <c r="E66" s="968"/>
      <c r="F66" s="968"/>
      <c r="G66" s="968"/>
      <c r="H66" s="8"/>
    </row>
    <row r="67" spans="1:8" ht="3.95" customHeight="1">
      <c r="A67" s="114"/>
      <c r="B67" s="115"/>
      <c r="C67" s="115"/>
      <c r="D67" s="115"/>
      <c r="E67" s="115"/>
      <c r="F67" s="115"/>
      <c r="G67" s="115"/>
      <c r="H67" s="116"/>
    </row>
  </sheetData>
  <sheetProtection sheet="1" objects="1" scenarios="1"/>
  <hyperlinks>
    <hyperlink ref="G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R82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76" customWidth="1"/>
    <col min="2" max="2" width="6.42578125" style="176" customWidth="1"/>
    <col min="3" max="3" width="6.140625" style="176" customWidth="1"/>
    <col min="4" max="4" width="7.7109375" style="176" customWidth="1"/>
    <col min="5" max="8" width="7.85546875" style="176" customWidth="1"/>
    <col min="9" max="9" width="7.42578125" style="176" customWidth="1"/>
    <col min="10" max="11" width="0.85546875" style="176" customWidth="1"/>
    <col min="12" max="18" width="0" style="176" hidden="1"/>
    <col min="19" max="16384" width="11.42578125" style="176" hidden="1"/>
  </cols>
  <sheetData>
    <row r="1" spans="1:10" s="146" customFormat="1" ht="4.5" customHeight="1">
      <c r="A1" s="143"/>
      <c r="B1" s="144"/>
      <c r="C1" s="144"/>
      <c r="D1" s="144"/>
      <c r="E1" s="144"/>
      <c r="F1" s="144"/>
      <c r="G1" s="144"/>
      <c r="H1" s="144"/>
      <c r="I1" s="144"/>
      <c r="J1" s="145"/>
    </row>
    <row r="2" spans="1:10" s="146" customFormat="1" ht="11.1" customHeight="1">
      <c r="A2" s="147"/>
      <c r="B2" s="148" t="s">
        <v>204</v>
      </c>
      <c r="C2" s="149"/>
      <c r="D2" s="149"/>
      <c r="E2" s="149"/>
      <c r="F2" s="149"/>
      <c r="G2" s="149"/>
      <c r="H2" s="149"/>
      <c r="I2" s="136" t="s">
        <v>205</v>
      </c>
      <c r="J2" s="150"/>
    </row>
    <row r="3" spans="1:10" s="146" customFormat="1" ht="11.1" customHeight="1">
      <c r="A3" s="147"/>
      <c r="B3" s="148" t="s">
        <v>206</v>
      </c>
      <c r="C3" s="149"/>
      <c r="D3" s="149"/>
      <c r="E3" s="149"/>
      <c r="F3" s="149"/>
      <c r="G3" s="149"/>
      <c r="H3" s="149"/>
      <c r="I3" s="151" t="s">
        <v>2</v>
      </c>
      <c r="J3" s="150"/>
    </row>
    <row r="4" spans="1:10" s="146" customFormat="1" ht="11.1" customHeight="1">
      <c r="A4" s="147"/>
      <c r="B4" s="148" t="s">
        <v>32</v>
      </c>
      <c r="C4" s="149"/>
      <c r="D4" s="149"/>
      <c r="E4" s="149"/>
      <c r="F4" s="149"/>
      <c r="G4" s="149"/>
      <c r="H4" s="149"/>
      <c r="J4" s="150"/>
    </row>
    <row r="5" spans="1:10" s="146" customFormat="1" ht="3" customHeight="1">
      <c r="A5" s="147"/>
      <c r="B5" s="152"/>
      <c r="C5" s="152"/>
      <c r="D5" s="152"/>
      <c r="E5" s="152"/>
      <c r="F5" s="152"/>
      <c r="G5" s="152"/>
      <c r="H5" s="152"/>
      <c r="I5" s="152"/>
      <c r="J5" s="150"/>
    </row>
    <row r="6" spans="1:10" s="146" customFormat="1" ht="3" customHeight="1">
      <c r="A6" s="147"/>
      <c r="B6" s="153"/>
      <c r="C6" s="153"/>
      <c r="D6" s="153"/>
      <c r="E6" s="153"/>
      <c r="F6" s="153"/>
      <c r="G6" s="153"/>
      <c r="H6" s="153"/>
      <c r="I6" s="153"/>
      <c r="J6" s="150"/>
    </row>
    <row r="7" spans="1:10" s="146" customFormat="1" ht="8.4499999999999993" customHeight="1">
      <c r="A7" s="147"/>
      <c r="B7" s="154" t="s">
        <v>33</v>
      </c>
      <c r="C7" s="155" t="s">
        <v>207</v>
      </c>
      <c r="D7" s="155"/>
      <c r="E7" s="155"/>
      <c r="F7" s="155"/>
      <c r="G7" s="155"/>
      <c r="H7" s="155"/>
      <c r="I7" s="155"/>
      <c r="J7" s="150"/>
    </row>
    <row r="8" spans="1:10" s="146" customFormat="1" ht="8.4499999999999993" customHeight="1">
      <c r="A8" s="147"/>
      <c r="B8" s="156"/>
      <c r="C8" s="157" t="s">
        <v>34</v>
      </c>
      <c r="D8" s="158" t="s">
        <v>208</v>
      </c>
      <c r="E8" s="157" t="s">
        <v>209</v>
      </c>
      <c r="F8" s="157" t="s">
        <v>210</v>
      </c>
      <c r="G8" s="157" t="s">
        <v>211</v>
      </c>
      <c r="H8" s="157" t="s">
        <v>212</v>
      </c>
      <c r="I8" s="158" t="s">
        <v>213</v>
      </c>
      <c r="J8" s="159"/>
    </row>
    <row r="9" spans="1:10" s="146" customFormat="1" ht="8.4499999999999993" customHeight="1">
      <c r="A9" s="147"/>
      <c r="B9" s="156"/>
      <c r="C9" s="157"/>
      <c r="D9" s="157"/>
      <c r="E9" s="157"/>
      <c r="F9" s="157"/>
      <c r="G9" s="157"/>
      <c r="H9" s="157"/>
      <c r="I9" s="157"/>
      <c r="J9" s="159"/>
    </row>
    <row r="10" spans="1:10" s="146" customFormat="1" ht="3" customHeight="1">
      <c r="A10" s="147"/>
      <c r="B10" s="160"/>
      <c r="C10" s="161"/>
      <c r="D10" s="161"/>
      <c r="E10" s="161"/>
      <c r="F10" s="161"/>
      <c r="G10" s="161"/>
      <c r="H10" s="161"/>
      <c r="I10" s="161"/>
      <c r="J10" s="150"/>
    </row>
    <row r="11" spans="1:10" s="146" customFormat="1" ht="3" customHeight="1">
      <c r="A11" s="147"/>
      <c r="B11" s="152"/>
      <c r="C11" s="152"/>
      <c r="D11" s="152"/>
      <c r="E11" s="152"/>
      <c r="F11" s="152"/>
      <c r="G11" s="152"/>
      <c r="H11" s="152"/>
      <c r="I11" s="152"/>
      <c r="J11" s="150"/>
    </row>
    <row r="12" spans="1:10" s="146" customFormat="1" ht="9" customHeight="1">
      <c r="A12" s="147"/>
      <c r="B12" s="162">
        <v>1995</v>
      </c>
      <c r="C12" s="106">
        <f>SUM(D12:I12)</f>
        <v>8820</v>
      </c>
      <c r="D12" s="106">
        <v>373</v>
      </c>
      <c r="E12" s="107">
        <v>714</v>
      </c>
      <c r="F12" s="107">
        <v>1286</v>
      </c>
      <c r="G12" s="107">
        <v>1368</v>
      </c>
      <c r="H12" s="107">
        <v>1567</v>
      </c>
      <c r="I12" s="107">
        <v>3512</v>
      </c>
      <c r="J12" s="150"/>
    </row>
    <row r="13" spans="1:10" s="146" customFormat="1" ht="9" customHeight="1">
      <c r="A13" s="147"/>
      <c r="B13" s="162">
        <v>1996</v>
      </c>
      <c r="C13" s="106">
        <f>SUM(D13:I13)</f>
        <v>9050</v>
      </c>
      <c r="D13" s="106">
        <v>366</v>
      </c>
      <c r="E13" s="107">
        <v>750</v>
      </c>
      <c r="F13" s="107">
        <v>1342</v>
      </c>
      <c r="G13" s="107">
        <v>1390</v>
      </c>
      <c r="H13" s="107">
        <v>1609</v>
      </c>
      <c r="I13" s="107">
        <v>3593</v>
      </c>
      <c r="J13" s="150"/>
    </row>
    <row r="14" spans="1:10" s="146" customFormat="1" ht="9" customHeight="1">
      <c r="A14" s="147"/>
      <c r="B14" s="162">
        <v>1997</v>
      </c>
      <c r="C14" s="106">
        <f>SUM(D14:I14)</f>
        <v>9184</v>
      </c>
      <c r="D14" s="106">
        <v>380</v>
      </c>
      <c r="E14" s="107">
        <v>784</v>
      </c>
      <c r="F14" s="107">
        <v>1396</v>
      </c>
      <c r="G14" s="107">
        <v>1429</v>
      </c>
      <c r="H14" s="107">
        <v>1593</v>
      </c>
      <c r="I14" s="107">
        <v>3602</v>
      </c>
      <c r="J14" s="150"/>
    </row>
    <row r="15" spans="1:10" s="146" customFormat="1" ht="9" customHeight="1">
      <c r="A15" s="147"/>
      <c r="B15" s="162">
        <v>1998</v>
      </c>
      <c r="C15" s="106">
        <f>SUM(D15:I15)</f>
        <v>9545</v>
      </c>
      <c r="D15" s="106">
        <v>406</v>
      </c>
      <c r="E15" s="107">
        <v>811</v>
      </c>
      <c r="F15" s="107">
        <v>1430</v>
      </c>
      <c r="G15" s="107">
        <v>1465</v>
      </c>
      <c r="H15" s="107">
        <v>1568</v>
      </c>
      <c r="I15" s="107">
        <v>3865</v>
      </c>
      <c r="J15" s="150"/>
    </row>
    <row r="16" spans="1:10" s="146" customFormat="1" ht="9" customHeight="1">
      <c r="A16" s="147"/>
      <c r="B16" s="162">
        <v>1999</v>
      </c>
      <c r="C16" s="106">
        <f>SUM(D16:I16)</f>
        <v>10055</v>
      </c>
      <c r="D16" s="106">
        <v>431</v>
      </c>
      <c r="E16" s="107">
        <v>889</v>
      </c>
      <c r="F16" s="107">
        <v>1564</v>
      </c>
      <c r="G16" s="107">
        <v>1530</v>
      </c>
      <c r="H16" s="107">
        <v>2049</v>
      </c>
      <c r="I16" s="107">
        <v>3592</v>
      </c>
      <c r="J16" s="150"/>
    </row>
    <row r="17" spans="1:10" s="146" customFormat="1" ht="9" customHeight="1">
      <c r="A17" s="147"/>
      <c r="C17" s="106"/>
      <c r="D17" s="106"/>
      <c r="I17" s="107"/>
      <c r="J17" s="150"/>
    </row>
    <row r="18" spans="1:10" s="146" customFormat="1" ht="9" customHeight="1">
      <c r="A18" s="147"/>
      <c r="B18" s="162">
        <v>2000</v>
      </c>
      <c r="C18" s="106">
        <f>SUM(D18:I18)</f>
        <v>10320</v>
      </c>
      <c r="D18" s="106">
        <v>460</v>
      </c>
      <c r="E18" s="107">
        <v>961</v>
      </c>
      <c r="F18" s="107">
        <v>1727</v>
      </c>
      <c r="G18" s="107">
        <v>1708</v>
      </c>
      <c r="H18" s="107">
        <v>1959</v>
      </c>
      <c r="I18" s="107">
        <v>3505</v>
      </c>
      <c r="J18" s="150"/>
    </row>
    <row r="19" spans="1:10" s="146" customFormat="1" ht="9" customHeight="1">
      <c r="A19" s="147"/>
      <c r="B19" s="162">
        <v>2001</v>
      </c>
      <c r="C19" s="106">
        <f>SUM(D19:I19)</f>
        <v>11218</v>
      </c>
      <c r="D19" s="106">
        <v>543</v>
      </c>
      <c r="E19" s="107">
        <v>1086</v>
      </c>
      <c r="F19" s="107">
        <v>1876</v>
      </c>
      <c r="G19" s="107">
        <v>1798</v>
      </c>
      <c r="H19" s="107">
        <v>1993</v>
      </c>
      <c r="I19" s="107">
        <v>3922</v>
      </c>
      <c r="J19" s="150"/>
    </row>
    <row r="20" spans="1:10" s="146" customFormat="1" ht="9" customHeight="1">
      <c r="A20" s="147"/>
      <c r="B20" s="162">
        <v>2002</v>
      </c>
      <c r="C20" s="106">
        <f>SUM(D20:I20)</f>
        <v>11618</v>
      </c>
      <c r="D20" s="106">
        <v>575</v>
      </c>
      <c r="E20" s="107">
        <v>1140</v>
      </c>
      <c r="F20" s="107">
        <v>1987</v>
      </c>
      <c r="G20" s="107">
        <v>1834</v>
      </c>
      <c r="H20" s="107">
        <v>1949</v>
      </c>
      <c r="I20" s="107">
        <v>4133</v>
      </c>
      <c r="J20" s="150"/>
    </row>
    <row r="21" spans="1:10" s="146" customFormat="1" ht="9" customHeight="1">
      <c r="A21" s="147"/>
      <c r="B21" s="162">
        <v>2003</v>
      </c>
      <c r="C21" s="106">
        <f>SUM(D21:I21)</f>
        <v>12518</v>
      </c>
      <c r="D21" s="106">
        <v>623</v>
      </c>
      <c r="E21" s="107">
        <v>1201</v>
      </c>
      <c r="F21" s="107">
        <v>2073</v>
      </c>
      <c r="G21" s="107">
        <v>1901</v>
      </c>
      <c r="H21" s="107">
        <v>2046</v>
      </c>
      <c r="I21" s="107">
        <v>4674</v>
      </c>
      <c r="J21" s="150"/>
    </row>
    <row r="22" spans="1:10" s="146" customFormat="1" ht="9" customHeight="1">
      <c r="A22" s="147"/>
      <c r="B22" s="105">
        <v>2004</v>
      </c>
      <c r="C22" s="106">
        <f>SUM(D22:I22)</f>
        <v>13060</v>
      </c>
      <c r="D22" s="107">
        <v>679</v>
      </c>
      <c r="E22" s="107">
        <v>1264</v>
      </c>
      <c r="F22" s="107">
        <v>2146</v>
      </c>
      <c r="G22" s="107">
        <v>1873</v>
      </c>
      <c r="H22" s="107">
        <v>1813</v>
      </c>
      <c r="I22" s="107">
        <v>5285</v>
      </c>
      <c r="J22" s="150"/>
    </row>
    <row r="23" spans="1:10" s="146" customFormat="1" ht="9" customHeight="1">
      <c r="A23" s="147"/>
      <c r="B23" s="105"/>
      <c r="C23" s="106"/>
      <c r="D23" s="107"/>
      <c r="E23" s="107"/>
      <c r="F23" s="107"/>
      <c r="G23" s="107"/>
      <c r="H23" s="107"/>
      <c r="I23" s="107"/>
      <c r="J23" s="150"/>
    </row>
    <row r="24" spans="1:10" s="146" customFormat="1" ht="9" customHeight="1">
      <c r="A24" s="147"/>
      <c r="B24" s="105">
        <v>2005</v>
      </c>
      <c r="C24" s="106">
        <f>SUM(D24:I24)</f>
        <v>13751</v>
      </c>
      <c r="D24" s="107">
        <v>756</v>
      </c>
      <c r="E24" s="107">
        <v>1394</v>
      </c>
      <c r="F24" s="107">
        <v>2313</v>
      </c>
      <c r="G24" s="107">
        <v>1958</v>
      </c>
      <c r="H24" s="107">
        <v>2174</v>
      </c>
      <c r="I24" s="107">
        <v>5156</v>
      </c>
      <c r="J24" s="150"/>
    </row>
    <row r="25" spans="1:10" s="146" customFormat="1" ht="9" customHeight="1">
      <c r="A25" s="147"/>
      <c r="B25" s="105" t="s">
        <v>214</v>
      </c>
      <c r="C25" s="106">
        <f>SUM(D25:I25)</f>
        <v>14410</v>
      </c>
      <c r="D25" s="107">
        <v>827</v>
      </c>
      <c r="E25" s="107">
        <v>1432</v>
      </c>
      <c r="F25" s="107">
        <v>2426</v>
      </c>
      <c r="G25" s="107">
        <v>2048</v>
      </c>
      <c r="H25" s="107">
        <v>2117</v>
      </c>
      <c r="I25" s="107">
        <v>5560</v>
      </c>
      <c r="J25" s="150"/>
    </row>
    <row r="26" spans="1:10" s="146" customFormat="1" ht="9" customHeight="1">
      <c r="A26" s="147"/>
      <c r="B26" s="105" t="s">
        <v>215</v>
      </c>
      <c r="C26" s="106">
        <f>SUM(D26:I26)</f>
        <v>14970</v>
      </c>
      <c r="D26" s="107">
        <v>867</v>
      </c>
      <c r="E26" s="107">
        <v>1519</v>
      </c>
      <c r="F26" s="107">
        <v>2585</v>
      </c>
      <c r="G26" s="107">
        <v>2090</v>
      </c>
      <c r="H26" s="107">
        <v>2426</v>
      </c>
      <c r="I26" s="107">
        <v>5483</v>
      </c>
      <c r="J26" s="150"/>
    </row>
    <row r="27" spans="1:10" s="146" customFormat="1" ht="9" customHeight="1">
      <c r="A27" s="147"/>
      <c r="B27" s="105" t="s">
        <v>216</v>
      </c>
      <c r="C27" s="106">
        <f>SUM(D27:I27)</f>
        <v>15754</v>
      </c>
      <c r="D27" s="107">
        <v>975</v>
      </c>
      <c r="E27" s="107">
        <v>1665</v>
      </c>
      <c r="F27" s="107">
        <v>2747</v>
      </c>
      <c r="G27" s="107">
        <v>2190</v>
      </c>
      <c r="H27" s="107">
        <v>2492</v>
      </c>
      <c r="I27" s="107">
        <v>5685</v>
      </c>
      <c r="J27" s="150"/>
    </row>
    <row r="28" spans="1:10" s="146" customFormat="1" ht="9" customHeight="1">
      <c r="A28" s="147"/>
      <c r="B28" s="105" t="s">
        <v>217</v>
      </c>
      <c r="C28" s="106">
        <f>SUM(D28:I28)</f>
        <v>16526</v>
      </c>
      <c r="D28" s="107">
        <v>1042</v>
      </c>
      <c r="E28" s="107">
        <v>1712</v>
      </c>
      <c r="F28" s="107">
        <v>2853</v>
      </c>
      <c r="G28" s="107">
        <v>2205</v>
      </c>
      <c r="H28" s="107">
        <v>2555</v>
      </c>
      <c r="I28" s="107">
        <v>6159</v>
      </c>
      <c r="J28" s="150"/>
    </row>
    <row r="29" spans="1:10" s="146" customFormat="1" ht="9" customHeight="1">
      <c r="A29" s="147"/>
      <c r="B29" s="105"/>
      <c r="C29" s="106"/>
      <c r="D29" s="107"/>
      <c r="E29" s="107"/>
      <c r="F29" s="107"/>
      <c r="G29" s="107"/>
      <c r="H29" s="107"/>
      <c r="I29" s="107"/>
      <c r="J29" s="150"/>
    </row>
    <row r="30" spans="1:10" s="146" customFormat="1" ht="9" customHeight="1">
      <c r="A30" s="147"/>
      <c r="B30" s="105">
        <v>2010</v>
      </c>
      <c r="C30" s="106">
        <f t="shared" ref="C30:C32" si="0">SUM(D30:I30)</f>
        <v>16875</v>
      </c>
      <c r="D30" s="107">
        <v>1071</v>
      </c>
      <c r="E30" s="107">
        <v>1787</v>
      </c>
      <c r="F30" s="107">
        <v>2948</v>
      </c>
      <c r="G30" s="107">
        <v>2257</v>
      </c>
      <c r="H30" s="107">
        <v>2631</v>
      </c>
      <c r="I30" s="107">
        <v>6181</v>
      </c>
      <c r="J30" s="150"/>
    </row>
    <row r="31" spans="1:10" s="146" customFormat="1" ht="9" customHeight="1">
      <c r="A31" s="147"/>
      <c r="B31" s="105">
        <v>2011</v>
      </c>
      <c r="C31" s="106">
        <f t="shared" si="0"/>
        <v>17315</v>
      </c>
      <c r="D31" s="107">
        <v>1127</v>
      </c>
      <c r="E31" s="107">
        <v>1869</v>
      </c>
      <c r="F31" s="107">
        <v>3071</v>
      </c>
      <c r="G31" s="107">
        <v>2369</v>
      </c>
      <c r="H31" s="107">
        <v>2692</v>
      </c>
      <c r="I31" s="107">
        <v>6187</v>
      </c>
      <c r="J31" s="150"/>
    </row>
    <row r="32" spans="1:10" s="146" customFormat="1" ht="9" customHeight="1">
      <c r="A32" s="147"/>
      <c r="B32" s="105">
        <v>2012</v>
      </c>
      <c r="C32" s="107">
        <f t="shared" si="0"/>
        <v>17662</v>
      </c>
      <c r="D32" s="107">
        <v>1198</v>
      </c>
      <c r="E32" s="107">
        <v>1934</v>
      </c>
      <c r="F32" s="107">
        <v>3157</v>
      </c>
      <c r="G32" s="107">
        <v>2392</v>
      </c>
      <c r="H32" s="107">
        <v>2679</v>
      </c>
      <c r="I32" s="107">
        <v>6302</v>
      </c>
      <c r="J32" s="150"/>
    </row>
    <row r="33" spans="1:10" s="146" customFormat="1" ht="4.5" customHeight="1">
      <c r="A33" s="163"/>
      <c r="B33" s="164"/>
      <c r="C33" s="165"/>
      <c r="D33" s="165"/>
      <c r="E33" s="165"/>
      <c r="F33" s="165"/>
      <c r="G33" s="165"/>
      <c r="H33" s="165"/>
      <c r="I33" s="166"/>
      <c r="J33" s="167"/>
    </row>
    <row r="34" spans="1:10" s="146" customFormat="1" ht="4.5" customHeight="1">
      <c r="A34" s="143"/>
      <c r="B34" s="144"/>
      <c r="C34" s="144"/>
      <c r="D34" s="144"/>
      <c r="E34" s="144"/>
      <c r="F34" s="144"/>
      <c r="G34" s="144"/>
      <c r="H34" s="144"/>
      <c r="I34" s="144"/>
      <c r="J34" s="145"/>
    </row>
    <row r="35" spans="1:10" s="146" customFormat="1" ht="11.1" customHeight="1">
      <c r="A35" s="147"/>
      <c r="B35" s="148" t="s">
        <v>204</v>
      </c>
      <c r="C35" s="149"/>
      <c r="D35" s="149"/>
      <c r="E35" s="149"/>
      <c r="F35" s="149"/>
      <c r="G35" s="149"/>
      <c r="H35" s="149"/>
      <c r="I35" s="168" t="s">
        <v>205</v>
      </c>
      <c r="J35" s="150"/>
    </row>
    <row r="36" spans="1:10" s="146" customFormat="1" ht="11.1" customHeight="1">
      <c r="A36" s="147"/>
      <c r="B36" s="148" t="s">
        <v>206</v>
      </c>
      <c r="C36" s="149"/>
      <c r="D36" s="149"/>
      <c r="E36" s="149"/>
      <c r="F36" s="149"/>
      <c r="G36" s="149"/>
      <c r="H36" s="149"/>
      <c r="I36" s="151" t="s">
        <v>24</v>
      </c>
      <c r="J36" s="150"/>
    </row>
    <row r="37" spans="1:10" s="146" customFormat="1" ht="11.1" customHeight="1">
      <c r="A37" s="147"/>
      <c r="B37" s="148" t="s">
        <v>32</v>
      </c>
      <c r="C37" s="149"/>
      <c r="D37" s="149"/>
      <c r="E37" s="149"/>
      <c r="F37" s="149"/>
      <c r="G37" s="149"/>
      <c r="H37" s="149"/>
      <c r="J37" s="150"/>
    </row>
    <row r="38" spans="1:10" s="146" customFormat="1" ht="3" customHeight="1">
      <c r="A38" s="147"/>
      <c r="B38" s="152"/>
      <c r="C38" s="152"/>
      <c r="D38" s="152"/>
      <c r="E38" s="152"/>
      <c r="F38" s="152"/>
      <c r="G38" s="152"/>
      <c r="H38" s="152"/>
      <c r="I38" s="152"/>
      <c r="J38" s="150"/>
    </row>
    <row r="39" spans="1:10" s="146" customFormat="1" ht="3" customHeight="1">
      <c r="A39" s="147"/>
      <c r="B39" s="153"/>
      <c r="C39" s="153"/>
      <c r="D39" s="153"/>
      <c r="E39" s="153"/>
      <c r="F39" s="153"/>
      <c r="G39" s="153"/>
      <c r="H39" s="153"/>
      <c r="I39" s="153"/>
      <c r="J39" s="150"/>
    </row>
    <row r="40" spans="1:10" s="146" customFormat="1" ht="9" customHeight="1">
      <c r="A40" s="147"/>
      <c r="B40" s="154" t="s">
        <v>33</v>
      </c>
      <c r="C40" s="169" t="s">
        <v>218</v>
      </c>
      <c r="D40" s="155"/>
      <c r="E40" s="155"/>
      <c r="F40" s="155"/>
      <c r="G40" s="155"/>
      <c r="H40" s="155"/>
      <c r="I40" s="155"/>
      <c r="J40" s="150"/>
    </row>
    <row r="41" spans="1:10" s="146" customFormat="1" ht="9" customHeight="1">
      <c r="A41" s="147"/>
      <c r="B41" s="156"/>
      <c r="C41" s="157" t="s">
        <v>34</v>
      </c>
      <c r="D41" s="158" t="s">
        <v>208</v>
      </c>
      <c r="E41" s="157" t="s">
        <v>209</v>
      </c>
      <c r="F41" s="157" t="s">
        <v>210</v>
      </c>
      <c r="G41" s="157" t="s">
        <v>211</v>
      </c>
      <c r="H41" s="157" t="s">
        <v>212</v>
      </c>
      <c r="I41" s="158" t="s">
        <v>213</v>
      </c>
      <c r="J41" s="150"/>
    </row>
    <row r="42" spans="1:10" s="146" customFormat="1" ht="9" customHeight="1">
      <c r="A42" s="147"/>
      <c r="B42" s="156"/>
      <c r="C42" s="157"/>
      <c r="D42" s="157"/>
      <c r="E42" s="157"/>
      <c r="F42" s="157"/>
      <c r="G42" s="157"/>
      <c r="H42" s="157"/>
      <c r="I42" s="157"/>
      <c r="J42" s="150"/>
    </row>
    <row r="43" spans="1:10" s="146" customFormat="1" ht="3" customHeight="1">
      <c r="A43" s="147"/>
      <c r="B43" s="160"/>
      <c r="C43" s="161"/>
      <c r="D43" s="161"/>
      <c r="E43" s="161"/>
      <c r="F43" s="161"/>
      <c r="G43" s="161"/>
      <c r="H43" s="161"/>
      <c r="I43" s="161"/>
      <c r="J43" s="150"/>
    </row>
    <row r="44" spans="1:10" s="146" customFormat="1" ht="3" customHeight="1">
      <c r="A44" s="147"/>
      <c r="B44" s="152"/>
      <c r="C44" s="152"/>
      <c r="D44" s="152"/>
      <c r="E44" s="152"/>
      <c r="F44" s="152"/>
      <c r="G44" s="152"/>
      <c r="H44" s="152"/>
      <c r="I44" s="152"/>
      <c r="J44" s="150"/>
    </row>
    <row r="45" spans="1:10" s="146" customFormat="1" ht="9" customHeight="1">
      <c r="A45" s="147"/>
      <c r="B45" s="162">
        <v>1995</v>
      </c>
      <c r="C45" s="106">
        <f>SUM(D45:I45)</f>
        <v>370298</v>
      </c>
      <c r="D45" s="107">
        <v>75118</v>
      </c>
      <c r="E45" s="107">
        <v>66462</v>
      </c>
      <c r="F45" s="170">
        <v>62058</v>
      </c>
      <c r="G45" s="108">
        <v>45966</v>
      </c>
      <c r="H45" s="108">
        <v>42747</v>
      </c>
      <c r="I45" s="170">
        <v>77947</v>
      </c>
      <c r="J45" s="150"/>
    </row>
    <row r="46" spans="1:10" s="146" customFormat="1" ht="9" customHeight="1">
      <c r="A46" s="147"/>
      <c r="B46" s="162">
        <v>1996</v>
      </c>
      <c r="C46" s="106">
        <f>SUM(D46:I46)</f>
        <v>381522</v>
      </c>
      <c r="D46" s="107">
        <v>74547</v>
      </c>
      <c r="E46" s="107">
        <v>70013</v>
      </c>
      <c r="F46" s="107">
        <v>65023</v>
      </c>
      <c r="G46" s="108">
        <v>45989</v>
      </c>
      <c r="H46" s="108">
        <v>44805</v>
      </c>
      <c r="I46" s="107">
        <v>81145</v>
      </c>
      <c r="J46" s="150"/>
    </row>
    <row r="47" spans="1:10" s="146" customFormat="1" ht="9" customHeight="1">
      <c r="A47" s="147"/>
      <c r="B47" s="162">
        <v>1997</v>
      </c>
      <c r="C47" s="106">
        <f>SUM(D47:I47)</f>
        <v>382364</v>
      </c>
      <c r="D47" s="107">
        <v>76136</v>
      </c>
      <c r="E47" s="107">
        <v>71371</v>
      </c>
      <c r="F47" s="107">
        <v>65837</v>
      </c>
      <c r="G47" s="108">
        <v>46843</v>
      </c>
      <c r="H47" s="108">
        <v>43350</v>
      </c>
      <c r="I47" s="107">
        <v>78827</v>
      </c>
      <c r="J47" s="150"/>
    </row>
    <row r="48" spans="1:10" s="146" customFormat="1" ht="9" customHeight="1">
      <c r="A48" s="147"/>
      <c r="B48" s="162">
        <v>1998</v>
      </c>
      <c r="C48" s="106">
        <f>SUM(D48:I48)</f>
        <v>396968</v>
      </c>
      <c r="D48" s="107">
        <v>81389</v>
      </c>
      <c r="E48" s="107">
        <v>73044</v>
      </c>
      <c r="F48" s="107">
        <v>66558</v>
      </c>
      <c r="G48" s="108">
        <v>47410</v>
      </c>
      <c r="H48" s="108">
        <v>42943</v>
      </c>
      <c r="I48" s="107">
        <v>85624</v>
      </c>
      <c r="J48" s="150"/>
    </row>
    <row r="49" spans="1:18" s="146" customFormat="1" ht="9" customHeight="1">
      <c r="A49" s="147"/>
      <c r="B49" s="162">
        <v>1999</v>
      </c>
      <c r="C49" s="106">
        <f>SUM(D49:I49)</f>
        <v>419608</v>
      </c>
      <c r="D49" s="107">
        <v>84764</v>
      </c>
      <c r="E49" s="107">
        <v>78373</v>
      </c>
      <c r="F49" s="107">
        <v>71494</v>
      </c>
      <c r="G49" s="108">
        <v>49636</v>
      </c>
      <c r="H49" s="108">
        <v>57613</v>
      </c>
      <c r="I49" s="107">
        <v>77728</v>
      </c>
      <c r="J49" s="150"/>
    </row>
    <row r="50" spans="1:18" s="146" customFormat="1" ht="9" customHeight="1">
      <c r="A50" s="147"/>
      <c r="C50" s="106"/>
      <c r="G50" s="171"/>
      <c r="H50" s="171"/>
      <c r="J50" s="150"/>
    </row>
    <row r="51" spans="1:18" s="146" customFormat="1" ht="9" customHeight="1">
      <c r="A51" s="147"/>
      <c r="B51" s="162">
        <v>2000</v>
      </c>
      <c r="C51" s="106">
        <f>SUM(D51:I51)</f>
        <v>421850</v>
      </c>
      <c r="D51" s="107">
        <v>86574</v>
      </c>
      <c r="E51" s="107">
        <v>82322</v>
      </c>
      <c r="F51" s="107">
        <v>76858</v>
      </c>
      <c r="G51" s="108">
        <v>54069</v>
      </c>
      <c r="H51" s="108">
        <v>48380</v>
      </c>
      <c r="I51" s="107">
        <v>73647</v>
      </c>
      <c r="J51" s="150"/>
    </row>
    <row r="52" spans="1:18" s="146" customFormat="1" ht="9" customHeight="1">
      <c r="A52" s="147"/>
      <c r="B52" s="162">
        <v>2001</v>
      </c>
      <c r="C52" s="106">
        <f>SUM(D52:I52)</f>
        <v>458123</v>
      </c>
      <c r="D52" s="107">
        <v>104089</v>
      </c>
      <c r="E52" s="107">
        <v>91938</v>
      </c>
      <c r="F52" s="107">
        <v>79610</v>
      </c>
      <c r="G52" s="108">
        <v>54794</v>
      </c>
      <c r="H52" s="108">
        <v>48525</v>
      </c>
      <c r="I52" s="107">
        <v>79167</v>
      </c>
      <c r="J52" s="150"/>
    </row>
    <row r="53" spans="1:18" s="146" customFormat="1" ht="9" customHeight="1">
      <c r="A53" s="147"/>
      <c r="B53" s="162">
        <v>2002</v>
      </c>
      <c r="C53" s="106">
        <f>SUM(D53:I53)</f>
        <v>469488</v>
      </c>
      <c r="D53" s="107">
        <v>109170</v>
      </c>
      <c r="E53" s="107">
        <v>92559</v>
      </c>
      <c r="F53" s="107">
        <v>82822</v>
      </c>
      <c r="G53" s="108">
        <v>55326</v>
      </c>
      <c r="H53" s="108">
        <v>46952</v>
      </c>
      <c r="I53" s="107">
        <v>82659</v>
      </c>
      <c r="J53" s="150"/>
    </row>
    <row r="54" spans="1:18" s="146" customFormat="1" ht="9" customHeight="1">
      <c r="A54" s="147"/>
      <c r="B54" s="162">
        <v>2003</v>
      </c>
      <c r="C54" s="106">
        <f>SUM(D54:I54)</f>
        <v>496292</v>
      </c>
      <c r="D54" s="107">
        <v>115701</v>
      </c>
      <c r="E54" s="107">
        <v>97066</v>
      </c>
      <c r="F54" s="107">
        <v>84984</v>
      </c>
      <c r="G54" s="108">
        <v>56590</v>
      </c>
      <c r="H54" s="108">
        <v>49545</v>
      </c>
      <c r="I54" s="107">
        <v>92406</v>
      </c>
      <c r="J54" s="150"/>
    </row>
    <row r="55" spans="1:18" s="146" customFormat="1" ht="9" customHeight="1">
      <c r="A55" s="147"/>
      <c r="B55" s="105">
        <v>2004</v>
      </c>
      <c r="C55" s="106">
        <f>SUM(D55:I55)</f>
        <v>515904</v>
      </c>
      <c r="D55" s="107">
        <v>122449</v>
      </c>
      <c r="E55" s="107">
        <v>99635</v>
      </c>
      <c r="F55" s="107">
        <v>86595</v>
      </c>
      <c r="G55" s="108">
        <v>56280</v>
      </c>
      <c r="H55" s="108">
        <v>44149</v>
      </c>
      <c r="I55" s="107">
        <v>106796</v>
      </c>
      <c r="J55" s="150"/>
    </row>
    <row r="56" spans="1:18" s="146" customFormat="1" ht="9" customHeight="1">
      <c r="A56" s="147"/>
      <c r="B56" s="105"/>
      <c r="C56" s="106"/>
      <c r="D56" s="107"/>
      <c r="E56" s="107"/>
      <c r="F56" s="107"/>
      <c r="G56" s="108"/>
      <c r="H56" s="108"/>
      <c r="I56" s="107"/>
      <c r="J56" s="150"/>
    </row>
    <row r="57" spans="1:18" s="146" customFormat="1" ht="9" customHeight="1">
      <c r="A57" s="147"/>
      <c r="B57" s="105">
        <v>2005</v>
      </c>
      <c r="C57" s="106">
        <f>SUM(D57:I57)</f>
        <v>535639</v>
      </c>
      <c r="D57" s="107">
        <v>131906</v>
      </c>
      <c r="E57" s="107">
        <v>105187</v>
      </c>
      <c r="F57" s="107">
        <v>91436</v>
      </c>
      <c r="G57" s="108">
        <v>57431</v>
      </c>
      <c r="H57" s="108">
        <v>49767</v>
      </c>
      <c r="I57" s="107">
        <v>99912</v>
      </c>
      <c r="J57" s="150"/>
    </row>
    <row r="58" spans="1:18" s="146" customFormat="1" ht="9" customHeight="1">
      <c r="A58" s="147"/>
      <c r="B58" s="105" t="s">
        <v>214</v>
      </c>
      <c r="C58" s="106">
        <f>SUM(D58:I58)</f>
        <v>562039</v>
      </c>
      <c r="D58" s="107">
        <v>140107</v>
      </c>
      <c r="E58" s="107">
        <v>113164</v>
      </c>
      <c r="F58" s="107">
        <v>94756</v>
      </c>
      <c r="G58" s="108">
        <v>59074</v>
      </c>
      <c r="H58" s="108">
        <v>47107</v>
      </c>
      <c r="I58" s="107">
        <v>107831</v>
      </c>
      <c r="J58" s="150"/>
    </row>
    <row r="59" spans="1:18" s="146" customFormat="1" ht="9" customHeight="1">
      <c r="A59" s="147"/>
      <c r="B59" s="105" t="s">
        <v>215</v>
      </c>
      <c r="C59" s="106">
        <f>SUM(D59:I59)</f>
        <v>584331</v>
      </c>
      <c r="D59" s="107">
        <v>153007</v>
      </c>
      <c r="E59" s="107">
        <v>112953</v>
      </c>
      <c r="F59" s="107">
        <v>97926</v>
      </c>
      <c r="G59" s="108">
        <v>60320</v>
      </c>
      <c r="H59" s="108">
        <v>52526</v>
      </c>
      <c r="I59" s="107">
        <v>107599</v>
      </c>
      <c r="J59" s="150"/>
    </row>
    <row r="60" spans="1:18" s="146" customFormat="1" ht="9" customHeight="1">
      <c r="A60" s="147"/>
      <c r="B60" s="105" t="s">
        <v>216</v>
      </c>
      <c r="C60" s="106">
        <f>SUM(D60:I60)</f>
        <v>603781</v>
      </c>
      <c r="D60" s="107">
        <v>156998</v>
      </c>
      <c r="E60" s="107">
        <v>117501</v>
      </c>
      <c r="F60" s="107">
        <v>101344</v>
      </c>
      <c r="G60" s="108">
        <v>61510</v>
      </c>
      <c r="H60" s="108">
        <v>52455</v>
      </c>
      <c r="I60" s="107">
        <v>113973</v>
      </c>
      <c r="J60" s="150"/>
      <c r="K60" s="172"/>
      <c r="L60" s="172"/>
      <c r="M60" s="172"/>
      <c r="N60" s="172"/>
      <c r="O60" s="172"/>
      <c r="P60" s="172"/>
    </row>
    <row r="61" spans="1:18" s="146" customFormat="1" ht="9" customHeight="1">
      <c r="A61" s="147"/>
      <c r="B61" s="105" t="s">
        <v>217</v>
      </c>
      <c r="C61" s="106">
        <f>SUM(D61:I61)</f>
        <v>621946</v>
      </c>
      <c r="D61" s="107">
        <v>164771</v>
      </c>
      <c r="E61" s="107">
        <v>120842</v>
      </c>
      <c r="F61" s="107">
        <v>104544</v>
      </c>
      <c r="G61" s="108">
        <v>59957</v>
      </c>
      <c r="H61" s="108">
        <v>52969</v>
      </c>
      <c r="I61" s="107">
        <v>118863</v>
      </c>
      <c r="J61" s="150"/>
      <c r="K61" s="172"/>
      <c r="L61" s="172"/>
      <c r="M61" s="172"/>
      <c r="N61" s="172"/>
      <c r="O61" s="172"/>
      <c r="P61" s="172">
        <v>62774</v>
      </c>
      <c r="Q61" s="172">
        <v>54276</v>
      </c>
      <c r="R61" s="172">
        <v>122911</v>
      </c>
    </row>
    <row r="62" spans="1:18" s="146" customFormat="1" ht="9" customHeight="1">
      <c r="A62" s="147"/>
      <c r="B62" s="105"/>
      <c r="C62" s="106"/>
      <c r="D62" s="107"/>
      <c r="E62" s="107"/>
      <c r="F62" s="107"/>
      <c r="G62" s="108"/>
      <c r="H62" s="108"/>
      <c r="I62" s="107"/>
      <c r="J62" s="150"/>
      <c r="K62" s="172"/>
      <c r="L62" s="172"/>
      <c r="M62" s="172"/>
      <c r="N62" s="172"/>
      <c r="O62" s="172"/>
      <c r="P62" s="172"/>
    </row>
    <row r="63" spans="1:18" s="146" customFormat="1" ht="9" customHeight="1">
      <c r="A63" s="147"/>
      <c r="B63" s="105" t="s">
        <v>28</v>
      </c>
      <c r="C63" s="106">
        <f t="shared" ref="C63:C65" si="1">SUM(D63:I63)</f>
        <v>638494</v>
      </c>
      <c r="D63" s="107">
        <v>169182</v>
      </c>
      <c r="E63" s="107">
        <v>123368</v>
      </c>
      <c r="F63" s="107">
        <v>106823</v>
      </c>
      <c r="G63" s="108">
        <v>60755</v>
      </c>
      <c r="H63" s="108">
        <v>53983</v>
      </c>
      <c r="I63" s="107">
        <v>124383</v>
      </c>
      <c r="J63" s="150"/>
      <c r="K63" s="172"/>
      <c r="L63" s="172"/>
      <c r="M63" s="172"/>
      <c r="N63" s="172"/>
      <c r="O63" s="172"/>
      <c r="P63" s="172"/>
    </row>
    <row r="64" spans="1:18" s="146" customFormat="1" ht="9" customHeight="1">
      <c r="A64" s="147"/>
      <c r="B64" s="105" t="s">
        <v>26</v>
      </c>
      <c r="C64" s="106">
        <f t="shared" si="1"/>
        <v>651156</v>
      </c>
      <c r="D64" s="107">
        <v>174127</v>
      </c>
      <c r="E64" s="107">
        <v>126547</v>
      </c>
      <c r="F64" s="107">
        <v>110148</v>
      </c>
      <c r="G64" s="108">
        <v>62890</v>
      </c>
      <c r="H64" s="108">
        <v>54807</v>
      </c>
      <c r="I64" s="107">
        <v>122637</v>
      </c>
      <c r="J64" s="150"/>
      <c r="K64" s="172"/>
      <c r="L64" s="172"/>
      <c r="M64" s="172"/>
      <c r="N64" s="172"/>
      <c r="O64" s="172"/>
      <c r="P64" s="172"/>
    </row>
    <row r="65" spans="1:16" s="146" customFormat="1" ht="9" customHeight="1">
      <c r="A65" s="147"/>
      <c r="B65" s="105">
        <v>2012</v>
      </c>
      <c r="C65" s="106">
        <f t="shared" si="1"/>
        <v>661392</v>
      </c>
      <c r="D65" s="107">
        <v>177508</v>
      </c>
      <c r="E65" s="107">
        <v>132243</v>
      </c>
      <c r="F65" s="107">
        <v>111680</v>
      </c>
      <c r="G65" s="108">
        <v>62774</v>
      </c>
      <c r="H65" s="108">
        <v>54276</v>
      </c>
      <c r="I65" s="107">
        <v>122911</v>
      </c>
      <c r="J65" s="150"/>
      <c r="K65" s="172"/>
      <c r="L65" s="172"/>
      <c r="M65" s="172"/>
      <c r="N65" s="172"/>
      <c r="O65" s="172"/>
      <c r="P65" s="172"/>
    </row>
    <row r="66" spans="1:16" s="146" customFormat="1" ht="3" customHeight="1">
      <c r="A66" s="147"/>
      <c r="B66" s="160"/>
      <c r="C66" s="173"/>
      <c r="D66" s="173"/>
      <c r="E66" s="173"/>
      <c r="F66" s="173"/>
      <c r="G66" s="173"/>
      <c r="H66" s="173"/>
      <c r="I66" s="173"/>
      <c r="J66" s="150"/>
    </row>
    <row r="67" spans="1:16" s="146" customFormat="1" ht="3" customHeight="1">
      <c r="A67" s="147"/>
      <c r="B67" s="152"/>
      <c r="C67" s="106"/>
      <c r="D67" s="106"/>
      <c r="E67" s="106"/>
      <c r="F67" s="106"/>
      <c r="G67" s="106"/>
      <c r="H67" s="106"/>
      <c r="I67" s="106"/>
      <c r="J67" s="150"/>
      <c r="K67" s="146" t="s">
        <v>219</v>
      </c>
    </row>
    <row r="68" spans="1:16" s="146" customFormat="1" ht="9" customHeight="1">
      <c r="A68" s="147"/>
      <c r="B68" s="109" t="s">
        <v>220</v>
      </c>
      <c r="C68" s="106"/>
      <c r="D68" s="106"/>
      <c r="E68" s="106"/>
      <c r="F68" s="106"/>
      <c r="G68" s="106"/>
      <c r="H68" s="106"/>
      <c r="I68" s="106"/>
      <c r="J68" s="150"/>
    </row>
    <row r="69" spans="1:16" s="146" customFormat="1" ht="9" customHeight="1">
      <c r="A69" s="147"/>
      <c r="B69" s="109" t="s">
        <v>221</v>
      </c>
      <c r="C69" s="106"/>
      <c r="D69" s="106"/>
      <c r="E69" s="106"/>
      <c r="F69" s="106"/>
      <c r="G69" s="106"/>
      <c r="H69" s="106"/>
      <c r="I69" s="106"/>
      <c r="J69" s="150"/>
    </row>
    <row r="70" spans="1:16" s="146" customFormat="1" ht="9" customHeight="1">
      <c r="A70" s="147"/>
      <c r="B70" s="109" t="s">
        <v>222</v>
      </c>
      <c r="C70" s="106"/>
      <c r="D70" s="106"/>
      <c r="E70" s="106"/>
      <c r="F70" s="106"/>
      <c r="G70" s="106"/>
      <c r="H70" s="106"/>
      <c r="I70" s="106"/>
      <c r="J70" s="150"/>
    </row>
    <row r="71" spans="1:16" s="146" customFormat="1" ht="9" customHeight="1">
      <c r="A71" s="147"/>
      <c r="B71" s="110" t="s">
        <v>223</v>
      </c>
      <c r="C71" s="106"/>
      <c r="D71" s="106"/>
      <c r="E71" s="106"/>
      <c r="F71" s="106"/>
      <c r="G71" s="106"/>
      <c r="H71" s="106"/>
      <c r="I71" s="106"/>
      <c r="J71" s="150"/>
      <c r="K71" s="174"/>
    </row>
    <row r="72" spans="1:16" s="146" customFormat="1" ht="9" customHeight="1">
      <c r="A72" s="147"/>
      <c r="B72" s="110" t="s">
        <v>224</v>
      </c>
      <c r="C72" s="106"/>
      <c r="D72" s="106"/>
      <c r="E72" s="106"/>
      <c r="F72" s="106"/>
      <c r="G72" s="106"/>
      <c r="H72" s="106"/>
      <c r="I72" s="106"/>
      <c r="J72" s="150"/>
    </row>
    <row r="73" spans="1:16" s="146" customFormat="1" ht="9" customHeight="1">
      <c r="A73" s="147"/>
      <c r="B73" s="109" t="s">
        <v>225</v>
      </c>
      <c r="C73" s="106"/>
      <c r="D73" s="106"/>
      <c r="E73" s="106"/>
      <c r="F73" s="106"/>
      <c r="G73" s="106"/>
      <c r="H73" s="106"/>
      <c r="I73" s="106"/>
      <c r="J73" s="150"/>
    </row>
    <row r="74" spans="1:16" s="146" customFormat="1" ht="9" customHeight="1">
      <c r="A74" s="147"/>
      <c r="B74" s="109" t="s">
        <v>226</v>
      </c>
      <c r="C74" s="106"/>
      <c r="D74" s="106"/>
      <c r="E74" s="106"/>
      <c r="F74" s="106"/>
      <c r="G74" s="106"/>
      <c r="H74" s="106"/>
      <c r="I74" s="106"/>
      <c r="J74" s="150"/>
    </row>
    <row r="75" spans="1:16" s="146" customFormat="1" ht="9" customHeight="1">
      <c r="A75" s="147"/>
      <c r="B75" s="110" t="s">
        <v>227</v>
      </c>
      <c r="C75" s="106"/>
      <c r="D75" s="106"/>
      <c r="E75" s="106"/>
      <c r="F75" s="106"/>
      <c r="G75" s="106"/>
      <c r="H75" s="106"/>
      <c r="I75" s="106"/>
      <c r="J75" s="150"/>
    </row>
    <row r="76" spans="1:16" s="146" customFormat="1" ht="9" customHeight="1">
      <c r="A76" s="147"/>
      <c r="B76" s="175" t="s">
        <v>228</v>
      </c>
      <c r="C76" s="106"/>
      <c r="D76" s="106"/>
      <c r="E76" s="106"/>
      <c r="F76" s="106"/>
      <c r="G76" s="106"/>
      <c r="H76" s="106"/>
      <c r="I76" s="106"/>
      <c r="J76" s="150"/>
    </row>
    <row r="77" spans="1:16" s="146" customFormat="1" ht="9" customHeight="1">
      <c r="A77" s="147"/>
      <c r="B77" s="111" t="s">
        <v>231</v>
      </c>
      <c r="C77" s="106"/>
      <c r="D77" s="106"/>
      <c r="E77" s="106"/>
      <c r="F77" s="106"/>
      <c r="G77" s="106"/>
      <c r="H77" s="106"/>
      <c r="I77" s="106"/>
      <c r="J77" s="150"/>
    </row>
    <row r="78" spans="1:16" s="146" customFormat="1" ht="9" customHeight="1">
      <c r="A78" s="147"/>
      <c r="B78" s="111" t="s">
        <v>229</v>
      </c>
      <c r="C78" s="106"/>
      <c r="D78" s="106"/>
      <c r="E78" s="106"/>
      <c r="F78" s="106"/>
      <c r="G78" s="106"/>
      <c r="H78" s="106"/>
      <c r="I78" s="106"/>
      <c r="J78" s="150"/>
    </row>
    <row r="79" spans="1:16" s="146" customFormat="1" ht="4.5" customHeight="1">
      <c r="A79" s="163"/>
      <c r="B79" s="166"/>
      <c r="C79" s="166"/>
      <c r="D79" s="166"/>
      <c r="E79" s="166"/>
      <c r="F79" s="166"/>
      <c r="G79" s="166"/>
      <c r="H79" s="166"/>
      <c r="I79" s="166"/>
      <c r="J79" s="167"/>
    </row>
    <row r="80" spans="1:16" s="146" customFormat="1" hidden="1">
      <c r="K80" s="146" t="s">
        <v>55</v>
      </c>
    </row>
    <row r="81" spans="4:4" hidden="1"/>
    <row r="82" spans="4:4" hidden="1">
      <c r="D82" s="177" t="s">
        <v>230</v>
      </c>
    </row>
  </sheetData>
  <sheetProtection sheet="1" objects="1" scenarios="1"/>
  <mergeCells count="16">
    <mergeCell ref="H8:H9"/>
    <mergeCell ref="I8:I9"/>
    <mergeCell ref="B40:B42"/>
    <mergeCell ref="C41:C42"/>
    <mergeCell ref="D41:D42"/>
    <mergeCell ref="E41:E42"/>
    <mergeCell ref="F41:F42"/>
    <mergeCell ref="G41:G42"/>
    <mergeCell ref="H41:H42"/>
    <mergeCell ref="I41:I42"/>
    <mergeCell ref="B7:B9"/>
    <mergeCell ref="C8:C9"/>
    <mergeCell ref="D8:D9"/>
    <mergeCell ref="E8:E9"/>
    <mergeCell ref="F8:F9"/>
    <mergeCell ref="G8:G9"/>
  </mergeCells>
  <hyperlinks>
    <hyperlink ref="I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  <rowBreaks count="1" manualBreakCount="1">
    <brk id="3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AN67"/>
  <sheetViews>
    <sheetView showGridLines="0" showRowColHeaders="0" zoomScale="140" zoomScaleNormal="120" workbookViewId="0">
      <pane xSplit="2" ySplit="10" topLeftCell="C11" activePane="bottomRight" state="frozen"/>
      <selection activeCell="I2" sqref="I2"/>
      <selection pane="topRight" activeCell="I2" sqref="I2"/>
      <selection pane="bottomLeft" activeCell="I2" sqref="I2"/>
      <selection pane="bottomRight"/>
    </sheetView>
  </sheetViews>
  <sheetFormatPr baseColWidth="10" defaultColWidth="0" defaultRowHeight="12.75" zeroHeight="1"/>
  <cols>
    <col min="1" max="1" width="0.85546875" style="176" customWidth="1"/>
    <col min="2" max="2" width="4.42578125" style="176" customWidth="1"/>
    <col min="3" max="3" width="6.5703125" style="176" customWidth="1"/>
    <col min="4" max="4" width="7.42578125" style="176" customWidth="1"/>
    <col min="5" max="5" width="7.28515625" style="176" customWidth="1"/>
    <col min="6" max="6" width="7.5703125" style="176" customWidth="1"/>
    <col min="7" max="7" width="6" style="176" customWidth="1"/>
    <col min="8" max="8" width="6.5703125" style="176" customWidth="1"/>
    <col min="9" max="9" width="7.28515625" style="176" customWidth="1"/>
    <col min="10" max="10" width="6" style="176" customWidth="1"/>
    <col min="11" max="11" width="0.85546875" style="176" customWidth="1"/>
    <col min="12" max="12" width="0" style="176" hidden="1" customWidth="1"/>
    <col min="13" max="13" width="0.85546875" style="176" customWidth="1"/>
    <col min="14" max="14" width="4.5703125" style="176" hidden="1"/>
    <col min="15" max="15" width="7.42578125" style="176" hidden="1"/>
    <col min="16" max="16" width="5.42578125" style="176" hidden="1"/>
    <col min="17" max="17" width="6.42578125" style="176" hidden="1"/>
    <col min="18" max="20" width="6.140625" style="176" hidden="1"/>
    <col min="21" max="21" width="6.42578125" style="176" hidden="1"/>
    <col min="22" max="22" width="6.140625" style="176" hidden="1"/>
    <col min="23" max="23" width="5.42578125" style="176" hidden="1"/>
    <col min="24" max="24" width="0.85546875" style="176" hidden="1"/>
    <col min="25" max="40" width="0" style="176" hidden="1"/>
    <col min="41" max="16384" width="11.42578125" style="176" hidden="1"/>
  </cols>
  <sheetData>
    <row r="1" spans="1:40" s="181" customFormat="1" ht="4.7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40" s="181" customFormat="1" ht="11.1" customHeight="1">
      <c r="A2" s="182"/>
      <c r="B2" s="183" t="s">
        <v>29</v>
      </c>
      <c r="C2" s="184"/>
      <c r="D2" s="185"/>
      <c r="E2" s="185"/>
      <c r="F2" s="186"/>
      <c r="G2" s="185"/>
      <c r="H2" s="186"/>
      <c r="I2" s="187"/>
      <c r="J2" s="142" t="s">
        <v>30</v>
      </c>
      <c r="K2" s="188"/>
      <c r="L2" s="189"/>
      <c r="M2" s="189"/>
      <c r="AJ2" s="190"/>
      <c r="AK2" s="190"/>
      <c r="AL2" s="190"/>
    </row>
    <row r="3" spans="1:40" s="181" customFormat="1" ht="11.1" customHeight="1">
      <c r="A3" s="182"/>
      <c r="B3" s="183" t="s">
        <v>31</v>
      </c>
      <c r="C3" s="184"/>
      <c r="D3" s="185"/>
      <c r="E3" s="185"/>
      <c r="F3" s="186"/>
      <c r="G3" s="185"/>
      <c r="H3" s="186"/>
      <c r="I3" s="187"/>
      <c r="J3" s="151" t="s">
        <v>2</v>
      </c>
      <c r="K3" s="188"/>
      <c r="L3" s="189"/>
      <c r="M3" s="189"/>
      <c r="AJ3" s="190"/>
      <c r="AK3" s="190"/>
      <c r="AL3" s="190"/>
    </row>
    <row r="4" spans="1:40" s="181" customFormat="1" ht="11.1" customHeight="1">
      <c r="A4" s="182"/>
      <c r="B4" s="191" t="s">
        <v>32</v>
      </c>
      <c r="C4" s="192"/>
      <c r="D4" s="185"/>
      <c r="E4" s="185"/>
      <c r="F4" s="193"/>
      <c r="G4" s="193"/>
      <c r="H4" s="193"/>
      <c r="I4" s="187"/>
      <c r="K4" s="194"/>
      <c r="L4" s="195"/>
      <c r="M4" s="195"/>
      <c r="AJ4" s="190"/>
      <c r="AK4" s="190"/>
      <c r="AL4" s="190"/>
      <c r="AM4" s="190"/>
    </row>
    <row r="5" spans="1:40" s="181" customFormat="1" ht="3" customHeight="1">
      <c r="A5" s="182"/>
      <c r="B5" s="196"/>
      <c r="C5" s="196"/>
      <c r="D5" s="196"/>
      <c r="E5" s="196"/>
      <c r="F5" s="197"/>
      <c r="G5" s="197"/>
      <c r="H5" s="196"/>
      <c r="I5" s="197"/>
      <c r="J5" s="197"/>
      <c r="K5" s="198"/>
      <c r="L5" s="199"/>
      <c r="M5" s="199"/>
      <c r="N5" s="200"/>
      <c r="AJ5" s="200"/>
      <c r="AK5" s="200"/>
      <c r="AL5" s="200"/>
      <c r="AM5" s="200"/>
      <c r="AN5" s="187"/>
    </row>
    <row r="6" spans="1:40" s="181" customFormat="1" ht="3" customHeight="1">
      <c r="A6" s="182"/>
      <c r="B6" s="46"/>
      <c r="C6" s="46"/>
      <c r="D6" s="46"/>
      <c r="E6" s="201"/>
      <c r="F6" s="201"/>
      <c r="G6" s="201"/>
      <c r="H6" s="201"/>
      <c r="I6" s="201"/>
      <c r="J6" s="201"/>
      <c r="K6" s="202"/>
      <c r="L6" s="203"/>
      <c r="M6" s="203"/>
      <c r="N6" s="190"/>
    </row>
    <row r="7" spans="1:40" s="181" customFormat="1" ht="8.4499999999999993" customHeight="1">
      <c r="A7" s="182"/>
      <c r="B7" s="204" t="s">
        <v>33</v>
      </c>
      <c r="C7" s="205" t="s">
        <v>34</v>
      </c>
      <c r="D7" s="205" t="s">
        <v>35</v>
      </c>
      <c r="E7" s="205" t="s">
        <v>36</v>
      </c>
      <c r="F7" s="205" t="s">
        <v>37</v>
      </c>
      <c r="G7" s="205" t="s">
        <v>38</v>
      </c>
      <c r="H7" s="205" t="s">
        <v>39</v>
      </c>
      <c r="I7" s="205" t="s">
        <v>40</v>
      </c>
      <c r="J7" s="205" t="s">
        <v>41</v>
      </c>
      <c r="K7" s="206"/>
      <c r="L7" s="207"/>
      <c r="M7" s="207"/>
    </row>
    <row r="8" spans="1:40" s="181" customFormat="1" ht="8.4499999999999993" customHeight="1">
      <c r="A8" s="182"/>
      <c r="B8" s="208"/>
      <c r="C8" s="205"/>
      <c r="D8" s="205"/>
      <c r="E8" s="205"/>
      <c r="F8" s="205"/>
      <c r="G8" s="205"/>
      <c r="H8" s="205"/>
      <c r="I8" s="205"/>
      <c r="J8" s="205"/>
      <c r="K8" s="206"/>
      <c r="L8" s="207"/>
      <c r="M8" s="207"/>
    </row>
    <row r="9" spans="1:40" s="181" customFormat="1" ht="8.4499999999999993" customHeight="1">
      <c r="A9" s="182"/>
      <c r="B9" s="208"/>
      <c r="C9" s="205"/>
      <c r="D9" s="205"/>
      <c r="E9" s="205"/>
      <c r="F9" s="205"/>
      <c r="G9" s="205"/>
      <c r="H9" s="205"/>
      <c r="I9" s="205"/>
      <c r="J9" s="205"/>
      <c r="K9" s="206"/>
      <c r="L9" s="207"/>
      <c r="M9" s="207"/>
    </row>
    <row r="10" spans="1:40" s="181" customFormat="1" ht="3" customHeight="1">
      <c r="A10" s="182"/>
      <c r="B10" s="196"/>
      <c r="C10" s="196"/>
      <c r="D10" s="197"/>
      <c r="E10" s="197"/>
      <c r="F10" s="196"/>
      <c r="G10" s="197"/>
      <c r="H10" s="197"/>
      <c r="I10" s="196"/>
      <c r="J10" s="196"/>
      <c r="K10" s="198"/>
      <c r="L10" s="199"/>
      <c r="M10" s="199"/>
    </row>
    <row r="11" spans="1:40" s="181" customFormat="1" ht="3" customHeight="1">
      <c r="A11" s="182"/>
      <c r="B11" s="46"/>
      <c r="C11" s="46"/>
      <c r="D11" s="44"/>
      <c r="E11" s="44"/>
      <c r="F11" s="44"/>
      <c r="G11" s="44"/>
      <c r="H11" s="44"/>
      <c r="I11" s="44"/>
      <c r="J11" s="44"/>
      <c r="K11" s="209"/>
      <c r="L11" s="210"/>
      <c r="M11" s="210"/>
    </row>
    <row r="12" spans="1:40" s="181" customFormat="1" ht="9" customHeight="1">
      <c r="A12" s="182"/>
      <c r="B12" s="41">
        <v>1995</v>
      </c>
      <c r="C12" s="211">
        <v>187720</v>
      </c>
      <c r="D12" s="42">
        <v>18900</v>
      </c>
      <c r="E12" s="42">
        <v>1846</v>
      </c>
      <c r="F12" s="42">
        <v>4097</v>
      </c>
      <c r="G12" s="42">
        <v>381</v>
      </c>
      <c r="H12" s="42">
        <v>3710</v>
      </c>
      <c r="I12" s="42">
        <v>15574</v>
      </c>
      <c r="J12" s="42">
        <v>3332</v>
      </c>
      <c r="K12" s="212"/>
      <c r="L12" s="211" t="e">
        <f>SUM(D12:J12,C45:J45,#REF!)</f>
        <v>#REF!</v>
      </c>
      <c r="M12" s="211"/>
      <c r="N12" s="211"/>
    </row>
    <row r="13" spans="1:40" s="181" customFormat="1" ht="9" customHeight="1">
      <c r="A13" s="182"/>
      <c r="B13" s="41">
        <v>1996</v>
      </c>
      <c r="C13" s="211">
        <v>190747</v>
      </c>
      <c r="D13" s="42">
        <v>19754</v>
      </c>
      <c r="E13" s="42">
        <v>1846</v>
      </c>
      <c r="F13" s="42">
        <v>4446</v>
      </c>
      <c r="G13" s="42">
        <v>399</v>
      </c>
      <c r="H13" s="42">
        <v>4072</v>
      </c>
      <c r="I13" s="42">
        <v>15756</v>
      </c>
      <c r="J13" s="42">
        <v>3184</v>
      </c>
      <c r="K13" s="212"/>
      <c r="L13" s="211" t="e">
        <f>SUM(D13:J13,C46:J46,#REF!)</f>
        <v>#REF!</v>
      </c>
      <c r="M13" s="211"/>
      <c r="N13" s="211"/>
    </row>
    <row r="14" spans="1:40" s="181" customFormat="1" ht="9" customHeight="1">
      <c r="A14" s="182"/>
      <c r="B14" s="41">
        <v>1997</v>
      </c>
      <c r="C14" s="211">
        <v>192703</v>
      </c>
      <c r="D14" s="42">
        <v>20381</v>
      </c>
      <c r="E14" s="42">
        <v>2029</v>
      </c>
      <c r="F14" s="42">
        <v>4738</v>
      </c>
      <c r="G14" s="42">
        <v>435</v>
      </c>
      <c r="H14" s="42">
        <v>3906</v>
      </c>
      <c r="I14" s="42">
        <v>16214</v>
      </c>
      <c r="J14" s="42">
        <v>3586</v>
      </c>
      <c r="K14" s="212"/>
      <c r="L14" s="211" t="e">
        <f>SUM(D14:J14,C47:J47,#REF!)</f>
        <v>#REF!</v>
      </c>
      <c r="M14" s="211"/>
      <c r="N14" s="211"/>
    </row>
    <row r="15" spans="1:40" s="181" customFormat="1" ht="9" customHeight="1">
      <c r="A15" s="182"/>
      <c r="B15" s="41">
        <v>1998</v>
      </c>
      <c r="C15" s="211">
        <v>201238</v>
      </c>
      <c r="D15" s="42">
        <v>21802</v>
      </c>
      <c r="E15" s="42">
        <v>2113</v>
      </c>
      <c r="F15" s="42">
        <v>4336</v>
      </c>
      <c r="G15" s="42">
        <v>438</v>
      </c>
      <c r="H15" s="42">
        <v>4359</v>
      </c>
      <c r="I15" s="43">
        <v>16434</v>
      </c>
      <c r="J15" s="43">
        <v>3652</v>
      </c>
      <c r="K15" s="212"/>
      <c r="L15" s="211" t="e">
        <f>SUM(D15:J15,C48:J48,#REF!)</f>
        <v>#REF!</v>
      </c>
      <c r="M15" s="211"/>
      <c r="N15" s="211"/>
    </row>
    <row r="16" spans="1:40" s="181" customFormat="1" ht="9" customHeight="1">
      <c r="A16" s="182"/>
      <c r="B16" s="41">
        <v>1999</v>
      </c>
      <c r="C16" s="211">
        <v>227917</v>
      </c>
      <c r="D16" s="42">
        <v>24610</v>
      </c>
      <c r="E16" s="42">
        <v>2124</v>
      </c>
      <c r="F16" s="42">
        <v>4599</v>
      </c>
      <c r="G16" s="42">
        <v>469</v>
      </c>
      <c r="H16" s="42">
        <v>4842</v>
      </c>
      <c r="I16" s="43">
        <v>16434</v>
      </c>
      <c r="J16" s="43">
        <v>3084</v>
      </c>
      <c r="K16" s="212"/>
      <c r="L16" s="211" t="e">
        <f>SUM(D16:J16,C49:J49,#REF!)</f>
        <v>#REF!</v>
      </c>
      <c r="M16" s="211"/>
      <c r="N16" s="211"/>
      <c r="O16" s="211"/>
      <c r="P16" s="211"/>
    </row>
    <row r="17" spans="1:16" s="181" customFormat="1" ht="9" customHeight="1">
      <c r="A17" s="182"/>
      <c r="K17" s="212"/>
      <c r="L17" s="211"/>
      <c r="M17" s="211"/>
      <c r="N17" s="211"/>
      <c r="O17" s="211"/>
      <c r="P17" s="211"/>
    </row>
    <row r="18" spans="1:16" s="181" customFormat="1" ht="9" customHeight="1">
      <c r="A18" s="182"/>
      <c r="B18" s="41">
        <v>2000</v>
      </c>
      <c r="C18" s="211">
        <v>230587</v>
      </c>
      <c r="D18" s="42">
        <v>24702</v>
      </c>
      <c r="E18" s="42">
        <v>2160</v>
      </c>
      <c r="F18" s="42">
        <v>4608</v>
      </c>
      <c r="G18" s="42">
        <v>471</v>
      </c>
      <c r="H18" s="43">
        <v>4842</v>
      </c>
      <c r="I18" s="43">
        <v>17440</v>
      </c>
      <c r="J18" s="43">
        <v>3956</v>
      </c>
      <c r="K18" s="212"/>
      <c r="L18" s="211"/>
      <c r="M18" s="211"/>
      <c r="N18" s="211"/>
      <c r="O18" s="211"/>
      <c r="P18" s="211"/>
    </row>
    <row r="19" spans="1:16" s="181" customFormat="1" ht="9" customHeight="1">
      <c r="A19" s="182"/>
      <c r="B19" s="41">
        <v>2001</v>
      </c>
      <c r="C19" s="211">
        <v>220118</v>
      </c>
      <c r="D19" s="42">
        <v>25086</v>
      </c>
      <c r="E19" s="42">
        <v>1665</v>
      </c>
      <c r="F19" s="42">
        <v>5142</v>
      </c>
      <c r="G19" s="42">
        <v>509</v>
      </c>
      <c r="H19" s="43" t="s">
        <v>42</v>
      </c>
      <c r="I19" s="43">
        <v>17440</v>
      </c>
      <c r="J19" s="43" t="s">
        <v>42</v>
      </c>
      <c r="K19" s="212"/>
      <c r="L19" s="211"/>
      <c r="M19" s="211"/>
      <c r="N19" s="211"/>
      <c r="O19" s="211"/>
      <c r="P19" s="211"/>
    </row>
    <row r="20" spans="1:16" s="181" customFormat="1" ht="9" customHeight="1">
      <c r="A20" s="182"/>
      <c r="B20" s="213">
        <v>2002</v>
      </c>
      <c r="C20" s="211">
        <v>224428</v>
      </c>
      <c r="D20" s="42">
        <v>24754</v>
      </c>
      <c r="E20" s="42">
        <v>1994</v>
      </c>
      <c r="F20" s="42">
        <v>6780</v>
      </c>
      <c r="G20" s="43" t="s">
        <v>42</v>
      </c>
      <c r="H20" s="43" t="s">
        <v>42</v>
      </c>
      <c r="I20" s="43">
        <v>18069</v>
      </c>
      <c r="J20" s="43" t="s">
        <v>42</v>
      </c>
      <c r="K20" s="212"/>
      <c r="L20" s="211"/>
      <c r="M20" s="211"/>
      <c r="N20" s="211"/>
      <c r="O20" s="211"/>
      <c r="P20" s="211"/>
    </row>
    <row r="21" spans="1:16" s="181" customFormat="1" ht="9" customHeight="1">
      <c r="A21" s="182"/>
      <c r="B21" s="213">
        <v>2003</v>
      </c>
      <c r="C21" s="211">
        <v>225381</v>
      </c>
      <c r="D21" s="42">
        <v>25014</v>
      </c>
      <c r="E21" s="42">
        <v>1965</v>
      </c>
      <c r="F21" s="42">
        <v>4353</v>
      </c>
      <c r="G21" s="43" t="s">
        <v>42</v>
      </c>
      <c r="H21" s="43" t="s">
        <v>42</v>
      </c>
      <c r="I21" s="43">
        <v>16587</v>
      </c>
      <c r="J21" s="43" t="s">
        <v>42</v>
      </c>
      <c r="K21" s="212"/>
      <c r="L21" s="211"/>
      <c r="M21" s="211"/>
      <c r="N21" s="211"/>
      <c r="O21" s="211"/>
      <c r="P21" s="211"/>
    </row>
    <row r="22" spans="1:16" s="181" customFormat="1" ht="9" customHeight="1">
      <c r="A22" s="182"/>
      <c r="B22" s="213">
        <v>2004</v>
      </c>
      <c r="C22" s="211">
        <v>233398</v>
      </c>
      <c r="D22" s="42">
        <v>25416</v>
      </c>
      <c r="E22" s="42">
        <v>2098</v>
      </c>
      <c r="F22" s="42">
        <v>4533</v>
      </c>
      <c r="G22" s="43" t="s">
        <v>42</v>
      </c>
      <c r="H22" s="43" t="s">
        <v>42</v>
      </c>
      <c r="I22" s="42">
        <v>16547</v>
      </c>
      <c r="J22" s="42">
        <v>4102</v>
      </c>
      <c r="K22" s="212"/>
      <c r="L22" s="211"/>
      <c r="M22" s="211"/>
      <c r="N22" s="211"/>
      <c r="O22" s="211"/>
      <c r="P22" s="211"/>
    </row>
    <row r="23" spans="1:16" s="181" customFormat="1" ht="9" customHeight="1">
      <c r="A23" s="182"/>
      <c r="B23" s="213"/>
      <c r="C23" s="211"/>
      <c r="D23" s="42"/>
      <c r="E23" s="42"/>
      <c r="F23" s="42"/>
      <c r="G23" s="43"/>
      <c r="H23" s="43"/>
      <c r="I23" s="42"/>
      <c r="J23" s="42"/>
      <c r="K23" s="212"/>
      <c r="L23" s="211"/>
      <c r="M23" s="211"/>
      <c r="N23" s="211"/>
      <c r="O23" s="211"/>
      <c r="P23" s="211"/>
    </row>
    <row r="24" spans="1:16" s="181" customFormat="1" ht="9" customHeight="1">
      <c r="A24" s="182"/>
      <c r="B24" s="41">
        <v>2005</v>
      </c>
      <c r="C24" s="211">
        <v>227641</v>
      </c>
      <c r="D24" s="42">
        <v>10525</v>
      </c>
      <c r="E24" s="42">
        <v>2373</v>
      </c>
      <c r="F24" s="42">
        <v>4555</v>
      </c>
      <c r="G24" s="43">
        <v>718</v>
      </c>
      <c r="H24" s="43">
        <v>7849</v>
      </c>
      <c r="I24" s="42">
        <v>16518</v>
      </c>
      <c r="J24" s="42">
        <v>704</v>
      </c>
      <c r="K24" s="212"/>
      <c r="L24" s="211"/>
      <c r="M24" s="211"/>
      <c r="N24" s="211"/>
      <c r="O24" s="211"/>
      <c r="P24" s="211"/>
    </row>
    <row r="25" spans="1:16" s="181" customFormat="1" ht="9" customHeight="1">
      <c r="A25" s="182"/>
      <c r="B25" s="41">
        <v>2006</v>
      </c>
      <c r="C25" s="211">
        <v>246041</v>
      </c>
      <c r="D25" s="42">
        <v>21776</v>
      </c>
      <c r="E25" s="42">
        <v>2506</v>
      </c>
      <c r="F25" s="42">
        <v>4740</v>
      </c>
      <c r="G25" s="43">
        <v>521</v>
      </c>
      <c r="H25" s="43">
        <v>8145</v>
      </c>
      <c r="I25" s="42">
        <v>16329</v>
      </c>
      <c r="J25" s="42">
        <v>4313</v>
      </c>
      <c r="K25" s="212"/>
      <c r="L25" s="211"/>
      <c r="M25" s="211"/>
      <c r="N25" s="211"/>
      <c r="O25" s="211"/>
      <c r="P25" s="211"/>
    </row>
    <row r="26" spans="1:16" s="181" customFormat="1" ht="9" customHeight="1">
      <c r="A26" s="182"/>
      <c r="B26" s="41">
        <v>2007</v>
      </c>
      <c r="C26" s="211">
        <v>313273</v>
      </c>
      <c r="D26" s="42">
        <v>25985</v>
      </c>
      <c r="E26" s="42">
        <v>2597</v>
      </c>
      <c r="F26" s="42">
        <v>4763</v>
      </c>
      <c r="G26" s="43">
        <v>516</v>
      </c>
      <c r="H26" s="43">
        <v>8755</v>
      </c>
      <c r="I26" s="42">
        <v>16435</v>
      </c>
      <c r="J26" s="42">
        <v>4521</v>
      </c>
      <c r="K26" s="212"/>
      <c r="L26" s="211"/>
      <c r="M26" s="211"/>
      <c r="N26" s="211"/>
      <c r="O26" s="211"/>
      <c r="P26" s="211"/>
    </row>
    <row r="27" spans="1:16" s="181" customFormat="1" ht="9" customHeight="1">
      <c r="A27" s="182"/>
      <c r="B27" s="41">
        <v>2008</v>
      </c>
      <c r="C27" s="211">
        <v>332963</v>
      </c>
      <c r="D27" s="42">
        <v>27131</v>
      </c>
      <c r="E27" s="42">
        <v>2408</v>
      </c>
      <c r="F27" s="42">
        <v>5069</v>
      </c>
      <c r="G27" s="43">
        <v>518</v>
      </c>
      <c r="H27" s="43">
        <v>9929</v>
      </c>
      <c r="I27" s="42">
        <v>16419</v>
      </c>
      <c r="J27" s="42">
        <v>4485</v>
      </c>
      <c r="K27" s="212"/>
      <c r="L27" s="211"/>
      <c r="M27" s="211"/>
      <c r="N27" s="211"/>
      <c r="O27" s="211"/>
      <c r="P27" s="211"/>
    </row>
    <row r="28" spans="1:16" s="181" customFormat="1" ht="9" customHeight="1">
      <c r="A28" s="182"/>
      <c r="B28" s="41">
        <v>2009</v>
      </c>
      <c r="C28" s="211">
        <v>339708</v>
      </c>
      <c r="D28" s="42">
        <v>29281</v>
      </c>
      <c r="E28" s="42">
        <v>2596</v>
      </c>
      <c r="F28" s="42">
        <v>5127</v>
      </c>
      <c r="G28" s="43">
        <v>421</v>
      </c>
      <c r="H28" s="43">
        <v>11149</v>
      </c>
      <c r="I28" s="42">
        <v>16792</v>
      </c>
      <c r="J28" s="42">
        <v>4491</v>
      </c>
      <c r="K28" s="212"/>
      <c r="L28" s="211"/>
      <c r="M28" s="211"/>
      <c r="N28" s="211"/>
      <c r="O28" s="211"/>
      <c r="P28" s="211"/>
    </row>
    <row r="29" spans="1:16" s="181" customFormat="1" ht="9" customHeight="1">
      <c r="A29" s="182"/>
      <c r="B29" s="41"/>
      <c r="C29" s="211"/>
      <c r="D29" s="42"/>
      <c r="E29" s="42"/>
      <c r="F29" s="42"/>
      <c r="G29" s="43"/>
      <c r="H29" s="43"/>
      <c r="I29" s="42"/>
      <c r="J29" s="42"/>
      <c r="K29" s="212"/>
      <c r="L29" s="211"/>
      <c r="M29" s="211"/>
      <c r="N29" s="211"/>
      <c r="O29" s="211"/>
      <c r="P29" s="211"/>
    </row>
    <row r="30" spans="1:16" s="181" customFormat="1" ht="9" customHeight="1">
      <c r="A30" s="182"/>
      <c r="B30" s="41">
        <v>2010</v>
      </c>
      <c r="C30" s="211">
        <v>350568</v>
      </c>
      <c r="D30" s="42">
        <v>29670</v>
      </c>
      <c r="E30" s="42">
        <v>2852</v>
      </c>
      <c r="F30" s="42">
        <v>5039</v>
      </c>
      <c r="G30" s="43">
        <v>590</v>
      </c>
      <c r="H30" s="43">
        <v>11762</v>
      </c>
      <c r="I30" s="42">
        <v>18513</v>
      </c>
      <c r="J30" s="42">
        <v>4469</v>
      </c>
      <c r="K30" s="212"/>
      <c r="L30" s="211"/>
      <c r="M30" s="211"/>
      <c r="N30" s="211"/>
      <c r="O30" s="211"/>
      <c r="P30" s="211"/>
    </row>
    <row r="31" spans="1:16" s="181" customFormat="1" ht="9" customHeight="1">
      <c r="A31" s="182"/>
      <c r="B31" s="41">
        <v>2011</v>
      </c>
      <c r="C31" s="211">
        <v>355576</v>
      </c>
      <c r="D31" s="42">
        <v>28844</v>
      </c>
      <c r="E31" s="42">
        <v>2837</v>
      </c>
      <c r="F31" s="42">
        <v>5055</v>
      </c>
      <c r="G31" s="43">
        <v>733</v>
      </c>
      <c r="H31" s="43">
        <v>11852</v>
      </c>
      <c r="I31" s="42">
        <v>18345</v>
      </c>
      <c r="J31" s="42">
        <v>4474</v>
      </c>
      <c r="K31" s="212"/>
      <c r="L31" s="211"/>
      <c r="M31" s="211"/>
      <c r="N31" s="211"/>
      <c r="O31" s="211"/>
      <c r="P31" s="211"/>
    </row>
    <row r="32" spans="1:16" s="181" customFormat="1" ht="9" customHeight="1">
      <c r="A32" s="182"/>
      <c r="B32" s="41" t="s">
        <v>43</v>
      </c>
      <c r="C32" s="211">
        <v>366299</v>
      </c>
      <c r="D32" s="42">
        <v>29694</v>
      </c>
      <c r="E32" s="42">
        <v>3415</v>
      </c>
      <c r="F32" s="42">
        <v>5164</v>
      </c>
      <c r="G32" s="43">
        <v>845</v>
      </c>
      <c r="H32" s="43">
        <v>12060</v>
      </c>
      <c r="I32" s="42">
        <v>18420</v>
      </c>
      <c r="J32" s="42">
        <v>4489</v>
      </c>
      <c r="K32" s="212"/>
      <c r="L32" s="211"/>
      <c r="M32" s="211"/>
      <c r="N32" s="211"/>
      <c r="O32" s="211"/>
      <c r="P32" s="211"/>
    </row>
    <row r="33" spans="1:39" s="181" customFormat="1" ht="10.5" customHeight="1">
      <c r="A33" s="182"/>
      <c r="B33" s="41"/>
      <c r="C33" s="211"/>
      <c r="D33" s="42"/>
      <c r="E33" s="42"/>
      <c r="F33" s="42"/>
      <c r="G33" s="43"/>
      <c r="H33" s="43"/>
      <c r="I33" s="42"/>
      <c r="J33" s="42"/>
      <c r="K33" s="212"/>
      <c r="L33" s="211"/>
      <c r="M33" s="211"/>
      <c r="N33" s="211"/>
      <c r="O33" s="211"/>
      <c r="P33" s="211"/>
    </row>
    <row r="34" spans="1:39" s="181" customFormat="1" ht="9" customHeight="1">
      <c r="A34" s="182"/>
      <c r="B34" s="41"/>
      <c r="C34" s="211"/>
      <c r="D34" s="42"/>
      <c r="E34" s="42"/>
      <c r="F34" s="42"/>
      <c r="G34" s="43"/>
      <c r="H34" s="43"/>
      <c r="I34" s="42"/>
      <c r="J34" s="42"/>
      <c r="K34" s="212"/>
      <c r="L34" s="211"/>
      <c r="M34" s="211"/>
      <c r="N34" s="211"/>
      <c r="O34" s="211"/>
      <c r="P34" s="211"/>
    </row>
    <row r="35" spans="1:39" s="181" customFormat="1" ht="9" customHeight="1">
      <c r="A35" s="182"/>
      <c r="B35" s="183"/>
      <c r="C35" s="184"/>
      <c r="D35" s="185"/>
      <c r="E35" s="185"/>
      <c r="F35" s="186"/>
      <c r="G35" s="185"/>
      <c r="H35" s="186"/>
      <c r="I35" s="187"/>
      <c r="K35" s="188"/>
      <c r="L35" s="189"/>
      <c r="M35" s="189"/>
      <c r="O35" s="211"/>
      <c r="AJ35" s="190"/>
      <c r="AK35" s="190"/>
      <c r="AL35" s="190"/>
    </row>
    <row r="36" spans="1:39" s="181" customFormat="1" ht="9" customHeight="1">
      <c r="A36" s="182"/>
      <c r="B36" s="183"/>
      <c r="C36" s="184"/>
      <c r="D36" s="185"/>
      <c r="E36" s="185"/>
      <c r="F36" s="186"/>
      <c r="G36" s="185"/>
      <c r="H36" s="186"/>
      <c r="I36" s="187"/>
      <c r="J36" s="45" t="s">
        <v>30</v>
      </c>
      <c r="K36" s="188"/>
      <c r="L36" s="189"/>
      <c r="M36" s="189"/>
      <c r="AJ36" s="190"/>
      <c r="AK36" s="190"/>
      <c r="AL36" s="190"/>
    </row>
    <row r="37" spans="1:39" s="181" customFormat="1" ht="9" customHeight="1">
      <c r="A37" s="182"/>
      <c r="B37" s="214"/>
      <c r="C37" s="192"/>
      <c r="D37" s="185"/>
      <c r="E37" s="185"/>
      <c r="F37" s="193"/>
      <c r="G37" s="193"/>
      <c r="H37" s="193"/>
      <c r="I37" s="187"/>
      <c r="J37" s="151" t="s">
        <v>44</v>
      </c>
      <c r="K37" s="194"/>
      <c r="L37" s="195"/>
      <c r="M37" s="195"/>
      <c r="AJ37" s="190"/>
      <c r="AK37" s="190"/>
      <c r="AL37" s="190"/>
      <c r="AM37" s="190"/>
    </row>
    <row r="38" spans="1:39" s="181" customFormat="1" ht="3" customHeight="1">
      <c r="A38" s="182"/>
      <c r="B38" s="215"/>
      <c r="C38" s="215"/>
      <c r="D38" s="215"/>
      <c r="E38" s="215"/>
      <c r="F38" s="215"/>
      <c r="G38" s="215"/>
      <c r="H38" s="215"/>
      <c r="I38" s="215"/>
      <c r="J38" s="215"/>
      <c r="K38" s="216"/>
      <c r="L38" s="187"/>
      <c r="M38" s="187"/>
      <c r="N38" s="190"/>
      <c r="AJ38" s="217"/>
      <c r="AK38" s="217"/>
      <c r="AL38" s="217"/>
      <c r="AM38" s="217"/>
    </row>
    <row r="39" spans="1:39" s="181" customFormat="1" ht="3" customHeight="1">
      <c r="A39" s="182"/>
      <c r="B39" s="187"/>
      <c r="C39" s="179"/>
      <c r="D39" s="179"/>
      <c r="E39" s="179"/>
      <c r="F39" s="179"/>
      <c r="G39" s="179"/>
      <c r="H39" s="179"/>
      <c r="I39" s="179"/>
      <c r="J39" s="179"/>
      <c r="K39" s="216"/>
      <c r="N39" s="190"/>
      <c r="AJ39" s="217"/>
      <c r="AK39" s="217"/>
      <c r="AL39" s="217"/>
      <c r="AM39" s="217"/>
    </row>
    <row r="40" spans="1:39" s="181" customFormat="1" ht="8.4499999999999993" customHeight="1">
      <c r="A40" s="182"/>
      <c r="B40" s="218" t="s">
        <v>33</v>
      </c>
      <c r="C40" s="219" t="s">
        <v>45</v>
      </c>
      <c r="D40" s="205" t="s">
        <v>46</v>
      </c>
      <c r="E40" s="205" t="s">
        <v>47</v>
      </c>
      <c r="F40" s="205" t="s">
        <v>48</v>
      </c>
      <c r="G40" s="205" t="s">
        <v>49</v>
      </c>
      <c r="H40" s="205" t="s">
        <v>50</v>
      </c>
      <c r="I40" s="205" t="s">
        <v>51</v>
      </c>
      <c r="J40" s="205" t="s">
        <v>52</v>
      </c>
      <c r="K40" s="206"/>
      <c r="L40" s="207"/>
      <c r="M40" s="207"/>
      <c r="N40" s="190"/>
      <c r="AJ40" s="217"/>
      <c r="AK40" s="217"/>
      <c r="AL40" s="217"/>
      <c r="AM40" s="217"/>
    </row>
    <row r="41" spans="1:39" s="181" customFormat="1" ht="8.4499999999999993" customHeight="1">
      <c r="A41" s="182"/>
      <c r="B41" s="220"/>
      <c r="C41" s="219" t="s">
        <v>53</v>
      </c>
      <c r="D41" s="205"/>
      <c r="E41" s="205"/>
      <c r="F41" s="205"/>
      <c r="G41" s="205"/>
      <c r="H41" s="205"/>
      <c r="I41" s="205"/>
      <c r="J41" s="205"/>
      <c r="K41" s="206"/>
      <c r="L41" s="207"/>
      <c r="M41" s="207"/>
      <c r="N41" s="190"/>
      <c r="AJ41" s="217"/>
      <c r="AK41" s="217"/>
      <c r="AL41" s="217"/>
      <c r="AM41" s="217"/>
    </row>
    <row r="42" spans="1:39" s="181" customFormat="1" ht="8.4499999999999993" customHeight="1">
      <c r="A42" s="182"/>
      <c r="B42" s="220"/>
      <c r="C42" s="219"/>
      <c r="D42" s="219" t="s">
        <v>54</v>
      </c>
      <c r="E42" s="205"/>
      <c r="F42" s="205"/>
      <c r="G42" s="205"/>
      <c r="H42" s="205"/>
      <c r="I42" s="205"/>
      <c r="J42" s="205"/>
      <c r="K42" s="206"/>
      <c r="L42" s="207"/>
      <c r="M42" s="207"/>
      <c r="N42" s="190"/>
      <c r="AJ42" s="217"/>
      <c r="AK42" s="217"/>
      <c r="AL42" s="217"/>
      <c r="AM42" s="217"/>
    </row>
    <row r="43" spans="1:39" s="181" customFormat="1" ht="3" customHeight="1">
      <c r="A43" s="182"/>
      <c r="B43" s="215"/>
      <c r="C43" s="196"/>
      <c r="D43" s="196"/>
      <c r="E43" s="221"/>
      <c r="F43" s="221"/>
      <c r="G43" s="221"/>
      <c r="H43" s="222"/>
      <c r="I43" s="222"/>
      <c r="J43" s="222"/>
      <c r="K43" s="209"/>
      <c r="L43" s="44"/>
      <c r="M43" s="44"/>
      <c r="N43" s="190"/>
      <c r="AJ43" s="217"/>
      <c r="AK43" s="217"/>
      <c r="AL43" s="217"/>
      <c r="AM43" s="217"/>
    </row>
    <row r="44" spans="1:39" s="181" customFormat="1" ht="3" customHeight="1">
      <c r="A44" s="182"/>
      <c r="B44" s="187"/>
      <c r="C44" s="44"/>
      <c r="D44" s="44"/>
      <c r="E44" s="44"/>
      <c r="F44" s="44"/>
      <c r="G44" s="44"/>
      <c r="H44" s="44"/>
      <c r="I44" s="44"/>
      <c r="J44" s="44"/>
      <c r="K44" s="209"/>
      <c r="L44" s="210"/>
      <c r="M44" s="210"/>
      <c r="N44" s="190"/>
      <c r="AJ44" s="217"/>
      <c r="AK44" s="217"/>
      <c r="AL44" s="217"/>
      <c r="AM44" s="217"/>
    </row>
    <row r="45" spans="1:39" s="181" customFormat="1" ht="9" customHeight="1">
      <c r="A45" s="182"/>
      <c r="B45" s="41">
        <v>1995</v>
      </c>
      <c r="C45" s="42">
        <v>1342</v>
      </c>
      <c r="D45" s="42">
        <v>2677</v>
      </c>
      <c r="E45" s="42">
        <v>6587</v>
      </c>
      <c r="F45" s="42">
        <v>8363</v>
      </c>
      <c r="G45" s="42">
        <v>5562</v>
      </c>
      <c r="H45" s="44">
        <v>39856</v>
      </c>
      <c r="I45" s="44">
        <v>11600</v>
      </c>
      <c r="J45" s="44">
        <v>6303</v>
      </c>
      <c r="K45" s="212"/>
      <c r="L45" s="211"/>
      <c r="M45" s="211"/>
      <c r="N45" s="190"/>
      <c r="AJ45" s="217"/>
      <c r="AK45" s="217"/>
      <c r="AL45" s="217"/>
      <c r="AM45" s="217"/>
    </row>
    <row r="46" spans="1:39" s="181" customFormat="1" ht="9" customHeight="1">
      <c r="A46" s="182"/>
      <c r="B46" s="41">
        <v>1996</v>
      </c>
      <c r="C46" s="42">
        <v>1336</v>
      </c>
      <c r="D46" s="42">
        <v>2827</v>
      </c>
      <c r="E46" s="42">
        <v>6585</v>
      </c>
      <c r="F46" s="42">
        <v>8134</v>
      </c>
      <c r="G46" s="42">
        <v>5552</v>
      </c>
      <c r="H46" s="44">
        <v>40188</v>
      </c>
      <c r="I46" s="44">
        <v>11712</v>
      </c>
      <c r="J46" s="44">
        <v>6624</v>
      </c>
      <c r="K46" s="212"/>
      <c r="L46" s="211"/>
      <c r="M46" s="211"/>
      <c r="N46" s="190"/>
      <c r="AJ46" s="217"/>
      <c r="AK46" s="217"/>
      <c r="AL46" s="217"/>
      <c r="AM46" s="217"/>
    </row>
    <row r="47" spans="1:39" s="181" customFormat="1" ht="9" customHeight="1">
      <c r="A47" s="182"/>
      <c r="B47" s="41">
        <v>1997</v>
      </c>
      <c r="C47" s="42">
        <v>1397</v>
      </c>
      <c r="D47" s="42">
        <v>2699</v>
      </c>
      <c r="E47" s="42">
        <v>6425</v>
      </c>
      <c r="F47" s="42">
        <v>8328</v>
      </c>
      <c r="G47" s="42">
        <v>5812</v>
      </c>
      <c r="H47" s="44">
        <v>39008</v>
      </c>
      <c r="I47" s="44">
        <v>11888</v>
      </c>
      <c r="J47" s="44">
        <v>6903</v>
      </c>
      <c r="K47" s="212"/>
      <c r="L47" s="211"/>
      <c r="M47" s="211"/>
      <c r="N47" s="190"/>
      <c r="AJ47" s="217"/>
      <c r="AK47" s="217"/>
      <c r="AL47" s="217"/>
      <c r="AM47" s="217"/>
    </row>
    <row r="48" spans="1:39" s="181" customFormat="1" ht="9" customHeight="1">
      <c r="A48" s="182"/>
      <c r="B48" s="41">
        <v>1998</v>
      </c>
      <c r="C48" s="42">
        <v>1368</v>
      </c>
      <c r="D48" s="42">
        <v>3368</v>
      </c>
      <c r="E48" s="42">
        <v>6522</v>
      </c>
      <c r="F48" s="42">
        <v>8525</v>
      </c>
      <c r="G48" s="42">
        <v>6247</v>
      </c>
      <c r="H48" s="44">
        <v>41812</v>
      </c>
      <c r="I48" s="44">
        <v>12387</v>
      </c>
      <c r="J48" s="44">
        <v>6975</v>
      </c>
      <c r="K48" s="212"/>
      <c r="L48" s="211"/>
      <c r="M48" s="211"/>
      <c r="N48" s="190"/>
      <c r="AJ48" s="217"/>
      <c r="AK48" s="217"/>
      <c r="AL48" s="217"/>
      <c r="AM48" s="217"/>
    </row>
    <row r="49" spans="1:39" s="181" customFormat="1" ht="9" customHeight="1">
      <c r="A49" s="182"/>
      <c r="B49" s="41">
        <v>1999</v>
      </c>
      <c r="C49" s="43">
        <v>1684</v>
      </c>
      <c r="D49" s="42">
        <v>3494</v>
      </c>
      <c r="E49" s="42">
        <v>8319</v>
      </c>
      <c r="F49" s="42">
        <v>9703</v>
      </c>
      <c r="G49" s="42">
        <v>6251</v>
      </c>
      <c r="H49" s="44">
        <v>43758</v>
      </c>
      <c r="I49" s="44">
        <v>12359</v>
      </c>
      <c r="J49" s="44">
        <v>7320</v>
      </c>
      <c r="K49" s="212"/>
      <c r="L49" s="211"/>
      <c r="M49" s="211"/>
      <c r="N49" s="190"/>
      <c r="AJ49" s="217"/>
      <c r="AK49" s="217"/>
      <c r="AL49" s="217"/>
      <c r="AM49" s="217"/>
    </row>
    <row r="50" spans="1:39" s="181" customFormat="1" ht="9" customHeight="1">
      <c r="A50" s="182"/>
      <c r="K50" s="212"/>
      <c r="L50" s="211"/>
      <c r="M50" s="211"/>
      <c r="N50" s="190"/>
      <c r="AJ50" s="217"/>
      <c r="AK50" s="217"/>
      <c r="AL50" s="217"/>
      <c r="AM50" s="217"/>
    </row>
    <row r="51" spans="1:39" s="181" customFormat="1" ht="9" customHeight="1">
      <c r="A51" s="182"/>
      <c r="B51" s="41">
        <v>2000</v>
      </c>
      <c r="C51" s="43">
        <v>1665</v>
      </c>
      <c r="D51" s="42">
        <v>3564</v>
      </c>
      <c r="E51" s="42">
        <v>7601</v>
      </c>
      <c r="F51" s="42">
        <v>9896</v>
      </c>
      <c r="G51" s="42">
        <v>6851</v>
      </c>
      <c r="H51" s="44">
        <v>46302</v>
      </c>
      <c r="I51" s="44">
        <v>12256</v>
      </c>
      <c r="J51" s="44">
        <v>7801</v>
      </c>
      <c r="K51" s="212"/>
      <c r="L51" s="211"/>
      <c r="M51" s="211"/>
      <c r="N51" s="190"/>
      <c r="AJ51" s="217"/>
      <c r="AK51" s="217"/>
      <c r="AL51" s="217"/>
      <c r="AM51" s="217"/>
    </row>
    <row r="52" spans="1:39" s="181" customFormat="1" ht="9" customHeight="1">
      <c r="A52" s="182"/>
      <c r="B52" s="41">
        <v>2001</v>
      </c>
      <c r="C52" s="43">
        <v>2180</v>
      </c>
      <c r="D52" s="42">
        <v>3870</v>
      </c>
      <c r="E52" s="42">
        <v>7283</v>
      </c>
      <c r="F52" s="42">
        <v>10329</v>
      </c>
      <c r="G52" s="42">
        <v>7019</v>
      </c>
      <c r="H52" s="44">
        <v>41503</v>
      </c>
      <c r="I52" s="44">
        <v>12252</v>
      </c>
      <c r="J52" s="44">
        <v>8268</v>
      </c>
      <c r="K52" s="212"/>
      <c r="L52" s="211"/>
      <c r="M52" s="211"/>
      <c r="N52" s="190"/>
      <c r="AJ52" s="217"/>
      <c r="AK52" s="217"/>
      <c r="AL52" s="217"/>
      <c r="AM52" s="217"/>
    </row>
    <row r="53" spans="1:39" s="181" customFormat="1" ht="9" customHeight="1">
      <c r="A53" s="182"/>
      <c r="B53" s="213">
        <v>2002</v>
      </c>
      <c r="C53" s="43">
        <v>1864</v>
      </c>
      <c r="D53" s="42">
        <v>3794</v>
      </c>
      <c r="E53" s="42">
        <v>6816</v>
      </c>
      <c r="F53" s="42">
        <v>9768</v>
      </c>
      <c r="G53" s="42">
        <v>7661</v>
      </c>
      <c r="H53" s="44">
        <v>41643</v>
      </c>
      <c r="I53" s="44">
        <v>12679</v>
      </c>
      <c r="J53" s="44">
        <v>9065</v>
      </c>
      <c r="K53" s="212"/>
      <c r="L53" s="211"/>
      <c r="M53" s="211"/>
      <c r="N53" s="190"/>
      <c r="AJ53" s="217"/>
      <c r="AK53" s="217"/>
      <c r="AL53" s="217"/>
      <c r="AM53" s="217"/>
    </row>
    <row r="54" spans="1:39" s="181" customFormat="1" ht="9" customHeight="1">
      <c r="A54" s="182"/>
      <c r="B54" s="213">
        <v>2003</v>
      </c>
      <c r="C54" s="43">
        <v>1628</v>
      </c>
      <c r="D54" s="42">
        <v>3861</v>
      </c>
      <c r="E54" s="42">
        <v>6713</v>
      </c>
      <c r="F54" s="42">
        <v>10702</v>
      </c>
      <c r="G54" s="42">
        <v>7944</v>
      </c>
      <c r="H54" s="44">
        <v>42630</v>
      </c>
      <c r="I54" s="44">
        <v>13667</v>
      </c>
      <c r="J54" s="44">
        <v>9071</v>
      </c>
      <c r="K54" s="212"/>
      <c r="L54" s="211"/>
      <c r="M54" s="211"/>
      <c r="N54" s="190"/>
      <c r="AJ54" s="217"/>
      <c r="AK54" s="217"/>
      <c r="AL54" s="217"/>
      <c r="AM54" s="217"/>
    </row>
    <row r="55" spans="1:39" s="181" customFormat="1" ht="9" customHeight="1">
      <c r="A55" s="182"/>
      <c r="B55" s="213">
        <v>2004</v>
      </c>
      <c r="C55" s="43">
        <v>1587</v>
      </c>
      <c r="D55" s="42">
        <v>3540</v>
      </c>
      <c r="E55" s="42">
        <v>6713</v>
      </c>
      <c r="F55" s="42">
        <v>10532</v>
      </c>
      <c r="G55" s="42">
        <v>8344</v>
      </c>
      <c r="H55" s="44">
        <v>42847</v>
      </c>
      <c r="I55" s="44">
        <v>13782</v>
      </c>
      <c r="J55" s="44">
        <v>9142</v>
      </c>
      <c r="K55" s="212"/>
      <c r="L55" s="211"/>
      <c r="M55" s="211"/>
      <c r="N55" s="190"/>
      <c r="AJ55" s="217"/>
      <c r="AK55" s="217"/>
      <c r="AL55" s="217"/>
      <c r="AM55" s="217"/>
    </row>
    <row r="56" spans="1:39" s="181" customFormat="1" ht="9" customHeight="1">
      <c r="A56" s="182"/>
      <c r="B56" s="213"/>
      <c r="C56" s="43"/>
      <c r="D56" s="42"/>
      <c r="E56" s="42"/>
      <c r="F56" s="42"/>
      <c r="G56" s="42"/>
      <c r="H56" s="44"/>
      <c r="I56" s="44"/>
      <c r="J56" s="44"/>
      <c r="K56" s="212"/>
      <c r="L56" s="211"/>
      <c r="M56" s="211"/>
      <c r="N56" s="190"/>
      <c r="AJ56" s="217"/>
      <c r="AK56" s="217"/>
      <c r="AL56" s="217"/>
      <c r="AM56" s="217"/>
    </row>
    <row r="57" spans="1:39" s="181" customFormat="1" ht="9" customHeight="1">
      <c r="A57" s="182"/>
      <c r="B57" s="41">
        <v>2005</v>
      </c>
      <c r="C57" s="43">
        <v>1710</v>
      </c>
      <c r="D57" s="42">
        <v>3534</v>
      </c>
      <c r="E57" s="42">
        <v>8149</v>
      </c>
      <c r="F57" s="42">
        <v>10784</v>
      </c>
      <c r="G57" s="42">
        <v>8669</v>
      </c>
      <c r="H57" s="44">
        <v>43662</v>
      </c>
      <c r="I57" s="44">
        <v>13401</v>
      </c>
      <c r="J57" s="44">
        <v>9989</v>
      </c>
      <c r="K57" s="212"/>
      <c r="L57" s="211"/>
      <c r="M57" s="211"/>
      <c r="N57" s="190"/>
      <c r="AJ57" s="217"/>
      <c r="AK57" s="217"/>
      <c r="AL57" s="217"/>
      <c r="AM57" s="217"/>
    </row>
    <row r="58" spans="1:39" s="181" customFormat="1" ht="9" customHeight="1">
      <c r="A58" s="182"/>
      <c r="B58" s="41">
        <v>2006</v>
      </c>
      <c r="C58" s="43">
        <v>1703</v>
      </c>
      <c r="D58" s="42">
        <v>3541</v>
      </c>
      <c r="E58" s="42">
        <v>8122</v>
      </c>
      <c r="F58" s="42">
        <v>10664</v>
      </c>
      <c r="G58" s="42">
        <v>8743</v>
      </c>
      <c r="H58" s="44">
        <v>45717</v>
      </c>
      <c r="I58" s="44">
        <v>13822</v>
      </c>
      <c r="J58" s="44">
        <v>10377</v>
      </c>
      <c r="K58" s="212"/>
      <c r="L58" s="211"/>
      <c r="M58" s="211"/>
      <c r="N58" s="190"/>
      <c r="AJ58" s="217"/>
      <c r="AK58" s="217"/>
      <c r="AL58" s="217"/>
      <c r="AM58" s="217"/>
    </row>
    <row r="59" spans="1:39" s="181" customFormat="1" ht="9" customHeight="1">
      <c r="A59" s="182"/>
      <c r="B59" s="41">
        <v>2007</v>
      </c>
      <c r="C59" s="43">
        <v>1708</v>
      </c>
      <c r="D59" s="42">
        <v>3497</v>
      </c>
      <c r="E59" s="42">
        <v>8250</v>
      </c>
      <c r="F59" s="42">
        <v>10681</v>
      </c>
      <c r="G59" s="42">
        <v>8862</v>
      </c>
      <c r="H59" s="44">
        <v>45952</v>
      </c>
      <c r="I59" s="44">
        <v>14444</v>
      </c>
      <c r="J59" s="44">
        <v>10986</v>
      </c>
      <c r="K59" s="212"/>
      <c r="L59" s="211"/>
      <c r="M59" s="211"/>
      <c r="N59" s="190"/>
      <c r="AJ59" s="217"/>
      <c r="AK59" s="217"/>
      <c r="AL59" s="217"/>
      <c r="AM59" s="217"/>
    </row>
    <row r="60" spans="1:39" s="181" customFormat="1" ht="9" customHeight="1">
      <c r="A60" s="182"/>
      <c r="B60" s="41">
        <v>2008</v>
      </c>
      <c r="C60" s="43">
        <v>1641</v>
      </c>
      <c r="D60" s="42">
        <v>3533</v>
      </c>
      <c r="E60" s="42">
        <v>8622</v>
      </c>
      <c r="F60" s="42">
        <v>10573</v>
      </c>
      <c r="G60" s="42">
        <v>8837</v>
      </c>
      <c r="H60" s="44">
        <v>46002</v>
      </c>
      <c r="I60" s="44">
        <v>14901</v>
      </c>
      <c r="J60" s="44">
        <v>11181</v>
      </c>
      <c r="K60" s="212"/>
      <c r="L60" s="211"/>
      <c r="M60" s="211"/>
      <c r="N60" s="190"/>
      <c r="AJ60" s="217"/>
      <c r="AK60" s="217"/>
      <c r="AL60" s="217"/>
      <c r="AM60" s="217"/>
    </row>
    <row r="61" spans="1:39" s="181" customFormat="1" ht="9" customHeight="1">
      <c r="A61" s="182"/>
      <c r="B61" s="41">
        <v>2009</v>
      </c>
      <c r="C61" s="43">
        <v>1667</v>
      </c>
      <c r="D61" s="43">
        <v>3534</v>
      </c>
      <c r="E61" s="43">
        <v>8994</v>
      </c>
      <c r="F61" s="43">
        <v>10585</v>
      </c>
      <c r="G61" s="43">
        <v>8878</v>
      </c>
      <c r="H61" s="43">
        <v>46057</v>
      </c>
      <c r="I61" s="43">
        <v>14900</v>
      </c>
      <c r="J61" s="43">
        <v>11576</v>
      </c>
      <c r="K61" s="212"/>
      <c r="L61" s="211"/>
      <c r="M61" s="211"/>
      <c r="N61" s="190"/>
      <c r="AJ61" s="217"/>
      <c r="AK61" s="217"/>
      <c r="AL61" s="217"/>
      <c r="AM61" s="217"/>
    </row>
    <row r="62" spans="1:39" s="181" customFormat="1" ht="9" customHeight="1">
      <c r="A62" s="182"/>
      <c r="B62" s="41"/>
      <c r="C62" s="43"/>
      <c r="D62" s="43"/>
      <c r="E62" s="43"/>
      <c r="F62" s="43"/>
      <c r="G62" s="43"/>
      <c r="H62" s="43"/>
      <c r="I62" s="43"/>
      <c r="J62" s="43"/>
      <c r="K62" s="212"/>
      <c r="L62" s="211"/>
      <c r="M62" s="211"/>
      <c r="N62" s="190"/>
      <c r="AJ62" s="217"/>
      <c r="AK62" s="217"/>
      <c r="AL62" s="217"/>
      <c r="AM62" s="217"/>
    </row>
    <row r="63" spans="1:39" s="181" customFormat="1" ht="8.4499999999999993" customHeight="1">
      <c r="A63" s="182"/>
      <c r="B63" s="41">
        <v>2010</v>
      </c>
      <c r="C63" s="43">
        <v>1552</v>
      </c>
      <c r="D63" s="43">
        <v>3516</v>
      </c>
      <c r="E63" s="43">
        <v>9111</v>
      </c>
      <c r="F63" s="43">
        <v>10128</v>
      </c>
      <c r="G63" s="43">
        <v>8828</v>
      </c>
      <c r="H63" s="43">
        <v>45980</v>
      </c>
      <c r="I63" s="43">
        <v>15734</v>
      </c>
      <c r="J63" s="43">
        <v>11925</v>
      </c>
      <c r="K63" s="212"/>
      <c r="L63" s="211"/>
      <c r="M63" s="211"/>
      <c r="N63" s="190"/>
      <c r="AJ63" s="217"/>
      <c r="AK63" s="217"/>
      <c r="AL63" s="217"/>
      <c r="AM63" s="217"/>
    </row>
    <row r="64" spans="1:39" s="181" customFormat="1" ht="8.4499999999999993" customHeight="1">
      <c r="A64" s="182"/>
      <c r="B64" s="41">
        <v>2011</v>
      </c>
      <c r="C64" s="43">
        <v>1553</v>
      </c>
      <c r="D64" s="43">
        <v>3542</v>
      </c>
      <c r="E64" s="43">
        <v>9143</v>
      </c>
      <c r="F64" s="43">
        <v>11286</v>
      </c>
      <c r="G64" s="43">
        <v>8844</v>
      </c>
      <c r="H64" s="43">
        <v>46363</v>
      </c>
      <c r="I64" s="43">
        <v>17298</v>
      </c>
      <c r="J64" s="43">
        <v>12161</v>
      </c>
      <c r="K64" s="212"/>
      <c r="L64" s="211"/>
      <c r="M64" s="211"/>
      <c r="N64" s="190"/>
      <c r="AJ64" s="217"/>
      <c r="AK64" s="217"/>
      <c r="AL64" s="217"/>
      <c r="AM64" s="217"/>
    </row>
    <row r="65" spans="1:39" s="181" customFormat="1" ht="8.4499999999999993" customHeight="1">
      <c r="A65" s="182"/>
      <c r="B65" s="41" t="s">
        <v>43</v>
      </c>
      <c r="C65" s="43">
        <v>1553</v>
      </c>
      <c r="D65" s="43">
        <v>3539</v>
      </c>
      <c r="E65" s="43">
        <v>9217</v>
      </c>
      <c r="F65" s="43">
        <v>11959</v>
      </c>
      <c r="G65" s="43">
        <v>8719</v>
      </c>
      <c r="H65" s="43">
        <v>47453</v>
      </c>
      <c r="I65" s="43">
        <v>18024</v>
      </c>
      <c r="J65" s="43">
        <v>12014</v>
      </c>
      <c r="K65" s="212"/>
      <c r="L65" s="211"/>
      <c r="M65" s="211"/>
      <c r="N65" s="190"/>
      <c r="AJ65" s="217"/>
      <c r="AK65" s="217"/>
      <c r="AL65" s="217"/>
      <c r="AM65" s="217"/>
    </row>
    <row r="66" spans="1:39" s="181" customFormat="1" ht="4.7" customHeight="1">
      <c r="A66" s="223"/>
      <c r="B66" s="224"/>
      <c r="C66" s="225"/>
      <c r="D66" s="225"/>
      <c r="E66" s="225"/>
      <c r="F66" s="225"/>
      <c r="G66" s="225"/>
      <c r="H66" s="225"/>
      <c r="I66" s="225"/>
      <c r="J66" s="225"/>
      <c r="K66" s="226"/>
      <c r="L66" s="211"/>
      <c r="M66" s="211"/>
      <c r="N66" s="190"/>
      <c r="AJ66" s="217"/>
      <c r="AK66" s="217"/>
      <c r="AL66" s="217"/>
      <c r="AM66" s="217"/>
    </row>
    <row r="67" spans="1:39" hidden="1">
      <c r="Y67" s="176" t="s">
        <v>55</v>
      </c>
    </row>
  </sheetData>
  <sheetProtection sheet="1" objects="1" scenarios="1"/>
  <mergeCells count="17">
    <mergeCell ref="G7:G9"/>
    <mergeCell ref="J40:J42"/>
    <mergeCell ref="H7:H9"/>
    <mergeCell ref="I7:I9"/>
    <mergeCell ref="J7:J9"/>
    <mergeCell ref="H40:H42"/>
    <mergeCell ref="I40:I42"/>
    <mergeCell ref="B40:B42"/>
    <mergeCell ref="D40:D41"/>
    <mergeCell ref="E40:E42"/>
    <mergeCell ref="F40:F42"/>
    <mergeCell ref="G40:G42"/>
    <mergeCell ref="B7:B9"/>
    <mergeCell ref="C7:C9"/>
    <mergeCell ref="D7:D9"/>
    <mergeCell ref="E7:E9"/>
    <mergeCell ref="F7:F9"/>
  </mergeCells>
  <hyperlinks>
    <hyperlink ref="J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L40"/>
  <sheetViews>
    <sheetView showGridLines="0" showRowColHeaders="0" zoomScale="140" workbookViewId="0"/>
  </sheetViews>
  <sheetFormatPr baseColWidth="10" defaultColWidth="0" defaultRowHeight="12.75" zeroHeight="1"/>
  <cols>
    <col min="1" max="1" width="0.85546875" style="229" customWidth="1"/>
    <col min="2" max="2" width="4.140625" style="229" customWidth="1"/>
    <col min="3" max="3" width="5.5703125" style="229" customWidth="1"/>
    <col min="4" max="11" width="6.140625" style="229" customWidth="1"/>
    <col min="12" max="13" width="0.85546875" style="229" customWidth="1"/>
    <col min="14" max="16384" width="11.42578125" style="229" hidden="1"/>
  </cols>
  <sheetData>
    <row r="1" spans="1:12" ht="3.95" customHeight="1">
      <c r="A1" s="227"/>
      <c r="B1" s="228"/>
      <c r="C1" s="179"/>
      <c r="D1" s="179"/>
      <c r="E1" s="179"/>
      <c r="F1" s="179"/>
      <c r="G1" s="179"/>
      <c r="H1" s="179"/>
      <c r="I1" s="179"/>
      <c r="J1" s="179"/>
      <c r="K1" s="179"/>
      <c r="L1" s="180"/>
    </row>
    <row r="2" spans="1:12" ht="11.1" customHeight="1">
      <c r="A2" s="230"/>
      <c r="B2" s="183" t="s">
        <v>29</v>
      </c>
      <c r="C2" s="231"/>
      <c r="D2" s="231"/>
      <c r="E2" s="231"/>
      <c r="F2" s="231"/>
      <c r="G2" s="231"/>
      <c r="H2" s="231"/>
      <c r="I2" s="231"/>
      <c r="J2" s="231"/>
      <c r="K2" s="142" t="s">
        <v>30</v>
      </c>
      <c r="L2" s="188"/>
    </row>
    <row r="3" spans="1:12" ht="11.1" customHeight="1">
      <c r="A3" s="230"/>
      <c r="B3" s="183" t="s">
        <v>31</v>
      </c>
      <c r="C3" s="231"/>
      <c r="D3" s="231"/>
      <c r="E3" s="231"/>
      <c r="F3" s="231"/>
      <c r="G3" s="231"/>
      <c r="H3" s="231"/>
      <c r="I3" s="231"/>
      <c r="J3" s="231"/>
      <c r="K3" s="151" t="s">
        <v>56</v>
      </c>
      <c r="L3" s="188"/>
    </row>
    <row r="4" spans="1:12" ht="11.1" customHeight="1">
      <c r="A4" s="230"/>
      <c r="B4" s="191" t="s">
        <v>32</v>
      </c>
      <c r="C4" s="231"/>
      <c r="D4" s="231"/>
      <c r="E4" s="231"/>
      <c r="F4" s="231"/>
      <c r="G4" s="231"/>
      <c r="H4" s="231"/>
      <c r="I4" s="231"/>
      <c r="J4" s="231"/>
      <c r="K4" s="231"/>
      <c r="L4" s="194"/>
    </row>
    <row r="5" spans="1:12" ht="3.95" customHeight="1">
      <c r="A5" s="230"/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3"/>
    </row>
    <row r="6" spans="1:12" ht="3.95" customHeight="1">
      <c r="A6" s="230"/>
      <c r="B6" s="231"/>
      <c r="C6" s="234"/>
      <c r="D6" s="234"/>
      <c r="E6" s="234"/>
      <c r="F6" s="234"/>
      <c r="G6" s="235"/>
      <c r="H6" s="235"/>
      <c r="I6" s="235"/>
      <c r="J6" s="235"/>
      <c r="K6" s="235"/>
      <c r="L6" s="233"/>
    </row>
    <row r="7" spans="1:12">
      <c r="A7" s="230"/>
      <c r="B7" s="204" t="s">
        <v>33</v>
      </c>
      <c r="C7" s="205" t="s">
        <v>57</v>
      </c>
      <c r="D7" s="205" t="s">
        <v>58</v>
      </c>
      <c r="E7" s="205" t="s">
        <v>59</v>
      </c>
      <c r="F7" s="205" t="s">
        <v>60</v>
      </c>
      <c r="G7" s="205" t="s">
        <v>61</v>
      </c>
      <c r="H7" s="205" t="s">
        <v>62</v>
      </c>
      <c r="I7" s="205" t="s">
        <v>63</v>
      </c>
      <c r="J7" s="205" t="s">
        <v>64</v>
      </c>
      <c r="K7" s="205" t="s">
        <v>65</v>
      </c>
      <c r="L7" s="206"/>
    </row>
    <row r="8" spans="1:12">
      <c r="A8" s="230"/>
      <c r="B8" s="208"/>
      <c r="C8" s="205"/>
      <c r="D8" s="205"/>
      <c r="E8" s="205"/>
      <c r="F8" s="205"/>
      <c r="G8" s="205"/>
      <c r="H8" s="205"/>
      <c r="I8" s="205"/>
      <c r="J8" s="205"/>
      <c r="K8" s="205"/>
      <c r="L8" s="206"/>
    </row>
    <row r="9" spans="1:12">
      <c r="A9" s="230"/>
      <c r="B9" s="208"/>
      <c r="C9" s="205"/>
      <c r="D9" s="205"/>
      <c r="E9" s="205"/>
      <c r="F9" s="205"/>
      <c r="G9" s="205"/>
      <c r="H9" s="205"/>
      <c r="I9" s="205"/>
      <c r="J9" s="205"/>
      <c r="K9" s="205"/>
      <c r="L9" s="206"/>
    </row>
    <row r="10" spans="1:12" ht="3.95" customHeight="1">
      <c r="A10" s="230"/>
      <c r="B10" s="196"/>
      <c r="C10" s="222"/>
      <c r="D10" s="222"/>
      <c r="E10" s="222"/>
      <c r="F10" s="222"/>
      <c r="G10" s="222"/>
      <c r="H10" s="222"/>
      <c r="I10" s="222"/>
      <c r="J10" s="222"/>
      <c r="K10" s="222"/>
      <c r="L10" s="188"/>
    </row>
    <row r="11" spans="1:12" ht="3.95" customHeight="1">
      <c r="A11" s="230"/>
      <c r="B11" s="46"/>
      <c r="C11" s="44"/>
      <c r="D11" s="44"/>
      <c r="E11" s="44"/>
      <c r="F11" s="44"/>
      <c r="G11" s="44"/>
      <c r="H11" s="44"/>
      <c r="I11" s="44"/>
      <c r="J11" s="44"/>
      <c r="K11" s="44"/>
      <c r="L11" s="209"/>
    </row>
    <row r="12" spans="1:12" ht="9" customHeight="1">
      <c r="A12" s="236"/>
      <c r="B12" s="41">
        <v>1995</v>
      </c>
      <c r="C12" s="45">
        <v>1767</v>
      </c>
      <c r="D12" s="44">
        <v>4076</v>
      </c>
      <c r="E12" s="44">
        <v>2894</v>
      </c>
      <c r="F12" s="44">
        <v>3158</v>
      </c>
      <c r="G12" s="44">
        <v>1322</v>
      </c>
      <c r="H12" s="44">
        <v>4262</v>
      </c>
      <c r="I12" s="44">
        <v>2509</v>
      </c>
      <c r="J12" s="45">
        <v>2180</v>
      </c>
      <c r="K12" s="45">
        <v>35422</v>
      </c>
      <c r="L12" s="209"/>
    </row>
    <row r="13" spans="1:12" ht="9" customHeight="1">
      <c r="A13" s="236"/>
      <c r="B13" s="41">
        <v>1996</v>
      </c>
      <c r="C13" s="45">
        <v>1815</v>
      </c>
      <c r="D13" s="44">
        <v>4043</v>
      </c>
      <c r="E13" s="44">
        <v>2886</v>
      </c>
      <c r="F13" s="44">
        <v>3243</v>
      </c>
      <c r="G13" s="44">
        <v>1322</v>
      </c>
      <c r="H13" s="44">
        <v>4448</v>
      </c>
      <c r="I13" s="44">
        <v>2777</v>
      </c>
      <c r="J13" s="45">
        <v>2132</v>
      </c>
      <c r="K13" s="45">
        <v>35666</v>
      </c>
      <c r="L13" s="209"/>
    </row>
    <row r="14" spans="1:12" ht="9" customHeight="1">
      <c r="A14" s="236"/>
      <c r="B14" s="41">
        <v>1997</v>
      </c>
      <c r="C14" s="45">
        <v>1827</v>
      </c>
      <c r="D14" s="44">
        <v>4196</v>
      </c>
      <c r="E14" s="44">
        <v>2873</v>
      </c>
      <c r="F14" s="44">
        <v>3306</v>
      </c>
      <c r="G14" s="44">
        <v>1443</v>
      </c>
      <c r="H14" s="44">
        <v>4500</v>
      </c>
      <c r="I14" s="44">
        <v>2802</v>
      </c>
      <c r="J14" s="45">
        <v>2130</v>
      </c>
      <c r="K14" s="45">
        <v>35877</v>
      </c>
      <c r="L14" s="209"/>
    </row>
    <row r="15" spans="1:12" ht="9" customHeight="1">
      <c r="A15" s="236"/>
      <c r="B15" s="41">
        <v>1998</v>
      </c>
      <c r="C15" s="45">
        <v>1963</v>
      </c>
      <c r="D15" s="44">
        <v>4216</v>
      </c>
      <c r="E15" s="44">
        <v>2953</v>
      </c>
      <c r="F15" s="44">
        <v>3849</v>
      </c>
      <c r="G15" s="44">
        <v>1500</v>
      </c>
      <c r="H15" s="44">
        <v>4462</v>
      </c>
      <c r="I15" s="44">
        <v>3240</v>
      </c>
      <c r="J15" s="45">
        <v>2471</v>
      </c>
      <c r="K15" s="45">
        <v>36246</v>
      </c>
      <c r="L15" s="209"/>
    </row>
    <row r="16" spans="1:12" ht="9" customHeight="1">
      <c r="A16" s="236"/>
      <c r="B16" s="41">
        <v>1999</v>
      </c>
      <c r="C16" s="45">
        <v>1971</v>
      </c>
      <c r="D16" s="45" t="s">
        <v>42</v>
      </c>
      <c r="E16" s="44">
        <v>3028</v>
      </c>
      <c r="F16" s="44">
        <v>4065</v>
      </c>
      <c r="G16" s="44">
        <v>1813</v>
      </c>
      <c r="H16" s="44">
        <v>4668</v>
      </c>
      <c r="I16" s="44">
        <v>3163</v>
      </c>
      <c r="J16" s="45">
        <v>2475</v>
      </c>
      <c r="K16" s="45">
        <v>57684</v>
      </c>
      <c r="L16" s="209"/>
    </row>
    <row r="17" spans="1:12" ht="9" customHeight="1">
      <c r="A17" s="236"/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209"/>
    </row>
    <row r="18" spans="1:12" ht="9" customHeight="1">
      <c r="A18" s="236"/>
      <c r="B18" s="41">
        <v>2000</v>
      </c>
      <c r="C18" s="45">
        <v>1948</v>
      </c>
      <c r="D18" s="45" t="s">
        <v>42</v>
      </c>
      <c r="E18" s="44">
        <v>3100</v>
      </c>
      <c r="F18" s="44">
        <v>4183</v>
      </c>
      <c r="G18" s="44">
        <v>1991</v>
      </c>
      <c r="H18" s="44">
        <v>5098</v>
      </c>
      <c r="I18" s="44">
        <v>3794</v>
      </c>
      <c r="J18" s="45" t="s">
        <v>42</v>
      </c>
      <c r="K18" s="45">
        <v>56358</v>
      </c>
      <c r="L18" s="209"/>
    </row>
    <row r="19" spans="1:12" ht="9" customHeight="1">
      <c r="A19" s="236"/>
      <c r="B19" s="41">
        <v>2001</v>
      </c>
      <c r="C19" s="45">
        <v>2252</v>
      </c>
      <c r="D19" s="45" t="s">
        <v>42</v>
      </c>
      <c r="E19" s="44">
        <v>3137</v>
      </c>
      <c r="F19" s="44">
        <v>4386</v>
      </c>
      <c r="G19" s="44">
        <v>2066</v>
      </c>
      <c r="H19" s="44">
        <v>4457</v>
      </c>
      <c r="I19" s="44">
        <v>3794</v>
      </c>
      <c r="J19" s="45" t="s">
        <v>42</v>
      </c>
      <c r="K19" s="45">
        <v>57480</v>
      </c>
      <c r="L19" s="209"/>
    </row>
    <row r="20" spans="1:12" ht="9" customHeight="1">
      <c r="A20" s="236"/>
      <c r="B20" s="41">
        <v>2002</v>
      </c>
      <c r="C20" s="45">
        <v>2262</v>
      </c>
      <c r="D20" s="45" t="s">
        <v>42</v>
      </c>
      <c r="E20" s="44">
        <v>3215</v>
      </c>
      <c r="F20" s="44">
        <v>4656</v>
      </c>
      <c r="G20" s="44">
        <v>2169</v>
      </c>
      <c r="H20" s="44">
        <v>4751</v>
      </c>
      <c r="I20" s="44">
        <v>3784</v>
      </c>
      <c r="J20" s="45" t="s">
        <v>42</v>
      </c>
      <c r="K20" s="45">
        <v>58704</v>
      </c>
      <c r="L20" s="209"/>
    </row>
    <row r="21" spans="1:12" ht="9" customHeight="1">
      <c r="A21" s="236"/>
      <c r="B21" s="41">
        <v>2003</v>
      </c>
      <c r="C21" s="45">
        <v>2111</v>
      </c>
      <c r="D21" s="45" t="s">
        <v>42</v>
      </c>
      <c r="E21" s="44">
        <v>3173</v>
      </c>
      <c r="F21" s="44">
        <v>5099</v>
      </c>
      <c r="G21" s="44">
        <v>2162</v>
      </c>
      <c r="H21" s="44">
        <v>4189</v>
      </c>
      <c r="I21" s="44">
        <v>3652</v>
      </c>
      <c r="J21" s="45" t="s">
        <v>42</v>
      </c>
      <c r="K21" s="45">
        <v>60860</v>
      </c>
      <c r="L21" s="209"/>
    </row>
    <row r="22" spans="1:12" ht="9" customHeight="1">
      <c r="A22" s="236"/>
      <c r="B22" s="41">
        <v>2004</v>
      </c>
      <c r="C22" s="45">
        <v>2067</v>
      </c>
      <c r="D22" s="45">
        <v>4207</v>
      </c>
      <c r="E22" s="44">
        <v>3237</v>
      </c>
      <c r="F22" s="44">
        <v>5064</v>
      </c>
      <c r="G22" s="44">
        <v>2289</v>
      </c>
      <c r="H22" s="44">
        <v>4326</v>
      </c>
      <c r="I22" s="44">
        <v>2852</v>
      </c>
      <c r="J22" s="45" t="s">
        <v>42</v>
      </c>
      <c r="K22" s="45">
        <v>60173</v>
      </c>
      <c r="L22" s="209"/>
    </row>
    <row r="23" spans="1:12" ht="9" customHeight="1">
      <c r="A23" s="236"/>
      <c r="B23" s="41"/>
      <c r="C23" s="45"/>
      <c r="D23" s="45"/>
      <c r="E23" s="44"/>
      <c r="F23" s="44"/>
      <c r="G23" s="44"/>
      <c r="H23" s="44"/>
      <c r="I23" s="44"/>
      <c r="J23" s="45"/>
      <c r="K23" s="45"/>
      <c r="L23" s="209"/>
    </row>
    <row r="24" spans="1:12" ht="9" customHeight="1">
      <c r="A24" s="236"/>
      <c r="B24" s="41">
        <v>2005</v>
      </c>
      <c r="C24" s="45">
        <v>2143</v>
      </c>
      <c r="D24" s="45">
        <v>4335</v>
      </c>
      <c r="E24" s="44">
        <v>3234</v>
      </c>
      <c r="F24" s="44">
        <v>4985</v>
      </c>
      <c r="G24" s="44">
        <v>2677</v>
      </c>
      <c r="H24" s="44">
        <v>4867</v>
      </c>
      <c r="I24" s="44">
        <v>3024</v>
      </c>
      <c r="J24" s="45" t="s">
        <v>42</v>
      </c>
      <c r="K24" s="45">
        <v>59236</v>
      </c>
      <c r="L24" s="209"/>
    </row>
    <row r="25" spans="1:12" ht="9" customHeight="1">
      <c r="A25" s="236"/>
      <c r="B25" s="41">
        <v>2006</v>
      </c>
      <c r="C25" s="45">
        <v>1980</v>
      </c>
      <c r="D25" s="45">
        <v>4453</v>
      </c>
      <c r="E25" s="44">
        <v>3283</v>
      </c>
      <c r="F25" s="44">
        <v>4799</v>
      </c>
      <c r="G25" s="44">
        <v>2741</v>
      </c>
      <c r="H25" s="44">
        <v>4841</v>
      </c>
      <c r="I25" s="44">
        <v>3139</v>
      </c>
      <c r="J25" s="45" t="s">
        <v>42</v>
      </c>
      <c r="K25" s="45">
        <v>59786</v>
      </c>
      <c r="L25" s="209"/>
    </row>
    <row r="26" spans="1:12" ht="9" customHeight="1">
      <c r="A26" s="236"/>
      <c r="B26" s="41">
        <v>2007</v>
      </c>
      <c r="C26" s="45">
        <v>2456</v>
      </c>
      <c r="D26" s="45">
        <v>4807</v>
      </c>
      <c r="E26" s="44">
        <v>3291</v>
      </c>
      <c r="F26" s="44">
        <v>5102</v>
      </c>
      <c r="G26" s="44">
        <v>2743</v>
      </c>
      <c r="H26" s="44">
        <v>4848</v>
      </c>
      <c r="I26" s="44">
        <v>3258</v>
      </c>
      <c r="J26" s="45" t="s">
        <v>42</v>
      </c>
      <c r="K26" s="45">
        <v>118816</v>
      </c>
      <c r="L26" s="209"/>
    </row>
    <row r="27" spans="1:12" ht="9" customHeight="1">
      <c r="A27" s="236"/>
      <c r="B27" s="41">
        <v>2008</v>
      </c>
      <c r="C27" s="45">
        <v>2511</v>
      </c>
      <c r="D27" s="45">
        <v>4924</v>
      </c>
      <c r="E27" s="44">
        <v>3300</v>
      </c>
      <c r="F27" s="44">
        <v>4809</v>
      </c>
      <c r="G27" s="44">
        <v>2817</v>
      </c>
      <c r="H27" s="44">
        <v>4629</v>
      </c>
      <c r="I27" s="44">
        <v>3765</v>
      </c>
      <c r="J27" s="45" t="s">
        <v>42</v>
      </c>
      <c r="K27" s="45">
        <v>134959</v>
      </c>
      <c r="L27" s="209"/>
    </row>
    <row r="28" spans="1:12" ht="9" customHeight="1">
      <c r="A28" s="236"/>
      <c r="B28" s="41">
        <v>2009</v>
      </c>
      <c r="C28" s="45">
        <v>2380</v>
      </c>
      <c r="D28" s="45">
        <v>5095</v>
      </c>
      <c r="E28" s="44">
        <v>3905</v>
      </c>
      <c r="F28" s="44">
        <v>5169</v>
      </c>
      <c r="G28" s="44">
        <v>2928</v>
      </c>
      <c r="H28" s="44">
        <v>4775</v>
      </c>
      <c r="I28" s="44">
        <v>3796</v>
      </c>
      <c r="J28" s="45" t="s">
        <v>42</v>
      </c>
      <c r="K28" s="45">
        <v>135612</v>
      </c>
      <c r="L28" s="209"/>
    </row>
    <row r="29" spans="1:12" ht="9" customHeight="1">
      <c r="A29" s="236"/>
      <c r="B29" s="41"/>
      <c r="C29" s="45"/>
      <c r="D29" s="45"/>
      <c r="E29" s="44"/>
      <c r="F29" s="44"/>
      <c r="G29" s="44"/>
      <c r="H29" s="44"/>
      <c r="I29" s="44"/>
      <c r="J29" s="45"/>
      <c r="K29" s="45"/>
      <c r="L29" s="209"/>
    </row>
    <row r="30" spans="1:12" ht="9" customHeight="1">
      <c r="A30" s="236"/>
      <c r="B30" s="41">
        <v>2010</v>
      </c>
      <c r="C30" s="45">
        <v>2668</v>
      </c>
      <c r="D30" s="45">
        <v>5215</v>
      </c>
      <c r="E30" s="44">
        <v>3931</v>
      </c>
      <c r="F30" s="44">
        <v>5256</v>
      </c>
      <c r="G30" s="44">
        <v>3010</v>
      </c>
      <c r="H30" s="44">
        <v>4781</v>
      </c>
      <c r="I30" s="44">
        <v>3690</v>
      </c>
      <c r="J30" s="45" t="s">
        <v>42</v>
      </c>
      <c r="K30" s="45">
        <v>142348</v>
      </c>
      <c r="L30" s="209"/>
    </row>
    <row r="31" spans="1:12" ht="9" customHeight="1">
      <c r="A31" s="236"/>
      <c r="B31" s="41">
        <v>2011</v>
      </c>
      <c r="C31" s="45">
        <v>2733</v>
      </c>
      <c r="D31" s="45">
        <v>5317</v>
      </c>
      <c r="E31" s="44">
        <v>3929</v>
      </c>
      <c r="F31" s="44">
        <v>5257</v>
      </c>
      <c r="G31" s="44">
        <v>2986</v>
      </c>
      <c r="H31" s="44">
        <v>4775</v>
      </c>
      <c r="I31" s="44">
        <v>4078</v>
      </c>
      <c r="J31" s="45" t="s">
        <v>42</v>
      </c>
      <c r="K31" s="45">
        <v>144171</v>
      </c>
      <c r="L31" s="209"/>
    </row>
    <row r="32" spans="1:12" ht="9" customHeight="1">
      <c r="A32" s="236"/>
      <c r="B32" s="41" t="s">
        <v>43</v>
      </c>
      <c r="C32" s="45">
        <v>2721</v>
      </c>
      <c r="D32" s="45">
        <v>5688</v>
      </c>
      <c r="E32" s="44">
        <v>3931</v>
      </c>
      <c r="F32" s="44">
        <v>5462</v>
      </c>
      <c r="G32" s="44">
        <v>2932</v>
      </c>
      <c r="H32" s="44">
        <v>4773</v>
      </c>
      <c r="I32" s="44">
        <v>4092</v>
      </c>
      <c r="J32" s="45" t="s">
        <v>42</v>
      </c>
      <c r="K32" s="45">
        <v>150135</v>
      </c>
      <c r="L32" s="209"/>
    </row>
    <row r="33" spans="1:12" ht="3.95" customHeight="1">
      <c r="A33" s="236"/>
      <c r="B33" s="237"/>
      <c r="C33" s="221"/>
      <c r="D33" s="237"/>
      <c r="E33" s="237"/>
      <c r="F33" s="237"/>
      <c r="G33" s="237"/>
      <c r="H33" s="237"/>
      <c r="I33" s="237"/>
      <c r="J33" s="237"/>
      <c r="K33" s="237"/>
      <c r="L33" s="238"/>
    </row>
    <row r="34" spans="1:12" ht="3.95" customHeight="1">
      <c r="A34" s="236"/>
      <c r="B34" s="239"/>
      <c r="C34" s="44"/>
      <c r="D34" s="239"/>
      <c r="E34" s="239"/>
      <c r="F34" s="239"/>
      <c r="G34" s="239"/>
      <c r="H34" s="239"/>
      <c r="I34" s="239"/>
      <c r="J34" s="239"/>
      <c r="K34" s="239"/>
      <c r="L34" s="238"/>
    </row>
    <row r="35" spans="1:12" ht="9" customHeight="1">
      <c r="A35" s="236"/>
      <c r="B35" s="46" t="s">
        <v>66</v>
      </c>
      <c r="C35" s="44"/>
      <c r="D35" s="239"/>
      <c r="E35" s="239"/>
      <c r="F35" s="239"/>
      <c r="G35" s="239"/>
      <c r="H35" s="239"/>
      <c r="I35" s="239"/>
      <c r="J35" s="239"/>
      <c r="K35" s="239"/>
      <c r="L35" s="238"/>
    </row>
    <row r="36" spans="1:12" ht="9" customHeight="1">
      <c r="A36" s="236"/>
      <c r="B36" s="46" t="s">
        <v>67</v>
      </c>
      <c r="C36" s="44"/>
      <c r="D36" s="239"/>
      <c r="E36" s="239"/>
      <c r="F36" s="239"/>
      <c r="G36" s="239"/>
      <c r="H36" s="239"/>
      <c r="I36" s="239"/>
      <c r="J36" s="239"/>
      <c r="K36" s="239"/>
      <c r="L36" s="238"/>
    </row>
    <row r="37" spans="1:12" ht="9" customHeight="1">
      <c r="A37" s="236"/>
      <c r="B37" s="46" t="s">
        <v>68</v>
      </c>
      <c r="C37" s="44"/>
      <c r="D37" s="239"/>
      <c r="E37" s="239"/>
      <c r="F37" s="239"/>
      <c r="G37" s="239"/>
      <c r="H37" s="239"/>
      <c r="I37" s="239"/>
      <c r="J37" s="239"/>
      <c r="K37" s="239"/>
      <c r="L37" s="238"/>
    </row>
    <row r="38" spans="1:12" ht="9" customHeight="1">
      <c r="A38" s="236"/>
      <c r="B38" s="46" t="s">
        <v>69</v>
      </c>
      <c r="C38" s="44"/>
      <c r="D38" s="239"/>
      <c r="E38" s="239"/>
      <c r="F38" s="239"/>
      <c r="G38" s="239"/>
      <c r="H38" s="239"/>
      <c r="I38" s="239"/>
      <c r="J38" s="239"/>
      <c r="K38" s="239"/>
      <c r="L38" s="238"/>
    </row>
    <row r="39" spans="1:12" ht="9" customHeight="1">
      <c r="A39" s="236"/>
      <c r="B39" s="105" t="s">
        <v>70</v>
      </c>
      <c r="C39" s="44"/>
      <c r="D39" s="239"/>
      <c r="E39" s="239"/>
      <c r="F39" s="239"/>
      <c r="G39" s="239"/>
      <c r="H39" s="239"/>
      <c r="I39" s="239"/>
      <c r="J39" s="239"/>
      <c r="K39" s="239"/>
      <c r="L39" s="238"/>
    </row>
    <row r="40" spans="1:12" ht="3.95" customHeight="1">
      <c r="A40" s="240"/>
      <c r="B40" s="241"/>
      <c r="C40" s="232"/>
      <c r="D40" s="232"/>
      <c r="E40" s="232"/>
      <c r="F40" s="232"/>
      <c r="G40" s="232"/>
      <c r="H40" s="232"/>
      <c r="I40" s="232"/>
      <c r="J40" s="232"/>
      <c r="K40" s="232"/>
      <c r="L40" s="242"/>
    </row>
  </sheetData>
  <sheetProtection sheet="1" objects="1" scenarios="1"/>
  <mergeCells count="10">
    <mergeCell ref="H7:H9"/>
    <mergeCell ref="I7:I9"/>
    <mergeCell ref="J7:J9"/>
    <mergeCell ref="K7:K9"/>
    <mergeCell ref="B7:B9"/>
    <mergeCell ref="C7:C9"/>
    <mergeCell ref="D7:D9"/>
    <mergeCell ref="E7:E9"/>
    <mergeCell ref="F7:F9"/>
    <mergeCell ref="G7:G9"/>
  </mergeCells>
  <hyperlinks>
    <hyperlink ref="K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Y66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76" customWidth="1"/>
    <col min="2" max="2" width="5.42578125" style="176" customWidth="1"/>
    <col min="3" max="3" width="6.85546875" style="176" customWidth="1"/>
    <col min="4" max="4" width="6.5703125" style="176" customWidth="1"/>
    <col min="5" max="5" width="7.42578125" style="176" customWidth="1"/>
    <col min="6" max="6" width="7.5703125" style="176" customWidth="1"/>
    <col min="7" max="7" width="5.85546875" style="176" customWidth="1"/>
    <col min="8" max="8" width="6.5703125" style="176" customWidth="1"/>
    <col min="9" max="9" width="7.140625" style="176" customWidth="1"/>
    <col min="10" max="10" width="5.42578125" style="176" customWidth="1"/>
    <col min="11" max="11" width="0.85546875" style="176" customWidth="1"/>
    <col min="12" max="12" width="0" style="176" hidden="1" customWidth="1"/>
    <col min="13" max="13" width="0.85546875" style="176" customWidth="1"/>
    <col min="14" max="14" width="20.140625" style="176" hidden="1"/>
    <col min="15" max="15" width="5.42578125" style="176" hidden="1"/>
    <col min="16" max="16" width="11.140625" style="311" hidden="1"/>
    <col min="17" max="17" width="6.140625" style="176" hidden="1"/>
    <col min="18" max="18" width="5.85546875" style="176" hidden="1"/>
    <col min="19" max="19" width="6.42578125" style="176" hidden="1"/>
    <col min="20" max="20" width="6.140625" style="176" hidden="1"/>
    <col min="21" max="21" width="5.5703125" style="176" hidden="1"/>
    <col min="22" max="23" width="6.42578125" style="176" hidden="1"/>
    <col min="24" max="24" width="0.85546875" style="176" hidden="1"/>
    <col min="25" max="25" width="0" style="176" hidden="1"/>
    <col min="26" max="16384" width="11.42578125" style="176" hidden="1"/>
  </cols>
  <sheetData>
    <row r="1" spans="1:25" s="246" customFormat="1" ht="4.7" customHeight="1">
      <c r="A1" s="243"/>
      <c r="B1" s="244"/>
      <c r="C1" s="244"/>
      <c r="D1" s="244"/>
      <c r="E1" s="244"/>
      <c r="F1" s="244"/>
      <c r="G1" s="244"/>
      <c r="H1" s="244"/>
      <c r="I1" s="244"/>
      <c r="J1" s="244"/>
      <c r="K1" s="245"/>
      <c r="P1" s="247"/>
    </row>
    <row r="2" spans="1:25" s="255" customFormat="1" ht="11.1" customHeight="1">
      <c r="A2" s="248"/>
      <c r="B2" s="249" t="s">
        <v>71</v>
      </c>
      <c r="C2" s="249"/>
      <c r="D2" s="250"/>
      <c r="E2" s="250"/>
      <c r="F2" s="251"/>
      <c r="G2" s="250"/>
      <c r="H2" s="251"/>
      <c r="I2" s="252"/>
      <c r="J2" s="142" t="s">
        <v>72</v>
      </c>
      <c r="K2" s="253"/>
      <c r="L2" s="254"/>
      <c r="M2" s="254"/>
      <c r="N2" s="246"/>
      <c r="P2" s="256"/>
      <c r="Q2" s="257"/>
      <c r="R2" s="257"/>
      <c r="S2" s="257"/>
      <c r="T2" s="257"/>
      <c r="U2" s="257"/>
      <c r="V2" s="257"/>
      <c r="W2" s="257"/>
      <c r="X2" s="257"/>
      <c r="Y2" s="257"/>
    </row>
    <row r="3" spans="1:25" s="255" customFormat="1" ht="11.1" customHeight="1">
      <c r="A3" s="248"/>
      <c r="B3" s="258" t="s">
        <v>32</v>
      </c>
      <c r="C3" s="258"/>
      <c r="D3" s="250"/>
      <c r="E3" s="250"/>
      <c r="F3" s="259"/>
      <c r="G3" s="259"/>
      <c r="H3" s="259"/>
      <c r="I3" s="260"/>
      <c r="J3" s="151" t="s">
        <v>2</v>
      </c>
      <c r="K3" s="194"/>
      <c r="L3" s="195"/>
      <c r="M3" s="195"/>
      <c r="N3" s="246"/>
      <c r="P3" s="256"/>
      <c r="Q3" s="257"/>
      <c r="R3" s="257"/>
      <c r="S3" s="257"/>
      <c r="T3" s="257"/>
      <c r="U3" s="257"/>
      <c r="V3" s="257"/>
      <c r="W3" s="257"/>
      <c r="X3" s="257"/>
      <c r="Y3" s="257"/>
    </row>
    <row r="4" spans="1:25" s="255" customFormat="1" ht="11.1" customHeight="1">
      <c r="A4" s="248"/>
      <c r="B4" s="261" t="s">
        <v>73</v>
      </c>
      <c r="C4" s="261"/>
      <c r="D4" s="250"/>
      <c r="E4" s="250"/>
      <c r="F4" s="259"/>
      <c r="G4" s="259"/>
      <c r="H4" s="259"/>
      <c r="I4" s="262"/>
      <c r="J4" s="252"/>
      <c r="K4" s="263"/>
      <c r="L4" s="264"/>
      <c r="M4" s="264"/>
      <c r="N4" s="246"/>
      <c r="O4" s="265"/>
      <c r="P4" s="256"/>
      <c r="Q4" s="257"/>
      <c r="R4" s="257"/>
      <c r="S4" s="257"/>
      <c r="T4" s="257"/>
      <c r="U4" s="257"/>
      <c r="V4" s="257"/>
      <c r="W4" s="257"/>
      <c r="X4" s="257"/>
      <c r="Y4" s="257"/>
    </row>
    <row r="5" spans="1:25" s="271" customFormat="1" ht="3" customHeight="1">
      <c r="A5" s="248"/>
      <c r="B5" s="266"/>
      <c r="C5" s="266"/>
      <c r="D5" s="266"/>
      <c r="E5" s="266"/>
      <c r="F5" s="267"/>
      <c r="G5" s="267"/>
      <c r="H5" s="266"/>
      <c r="I5" s="267"/>
      <c r="J5" s="268"/>
      <c r="K5" s="263"/>
      <c r="L5" s="269"/>
      <c r="M5" s="269"/>
      <c r="N5" s="270"/>
      <c r="P5" s="256"/>
      <c r="Q5" s="257"/>
      <c r="R5" s="257"/>
      <c r="S5" s="257"/>
      <c r="T5" s="257"/>
      <c r="U5" s="257"/>
      <c r="V5" s="257"/>
      <c r="W5" s="257"/>
      <c r="X5" s="257"/>
      <c r="Y5" s="257"/>
    </row>
    <row r="6" spans="1:25" s="277" customFormat="1" ht="3" customHeight="1">
      <c r="A6" s="272"/>
      <c r="B6" s="262"/>
      <c r="C6" s="262"/>
      <c r="D6" s="262"/>
      <c r="E6" s="273"/>
      <c r="F6" s="273"/>
      <c r="G6" s="273"/>
      <c r="H6" s="273"/>
      <c r="I6" s="273"/>
      <c r="J6" s="274"/>
      <c r="K6" s="275"/>
      <c r="L6" s="276"/>
      <c r="M6" s="276"/>
      <c r="N6" s="257"/>
      <c r="P6" s="256"/>
      <c r="Q6" s="257"/>
      <c r="R6" s="257"/>
      <c r="S6" s="257"/>
      <c r="T6" s="257"/>
      <c r="U6" s="257"/>
      <c r="V6" s="257"/>
      <c r="W6" s="257"/>
      <c r="X6" s="257"/>
      <c r="Y6" s="257"/>
    </row>
    <row r="7" spans="1:25" s="281" customFormat="1" ht="8.4499999999999993" customHeight="1">
      <c r="A7" s="278"/>
      <c r="B7" s="279" t="s">
        <v>33</v>
      </c>
      <c r="C7" s="280" t="s">
        <v>34</v>
      </c>
      <c r="D7" s="280" t="s">
        <v>35</v>
      </c>
      <c r="E7" s="280" t="s">
        <v>36</v>
      </c>
      <c r="F7" s="280" t="s">
        <v>37</v>
      </c>
      <c r="G7" s="280" t="s">
        <v>38</v>
      </c>
      <c r="H7" s="280" t="s">
        <v>39</v>
      </c>
      <c r="I7" s="280" t="s">
        <v>40</v>
      </c>
      <c r="J7" s="280" t="s">
        <v>41</v>
      </c>
      <c r="K7" s="253"/>
      <c r="N7" s="257"/>
      <c r="P7" s="256"/>
      <c r="Q7" s="257"/>
      <c r="R7" s="257"/>
      <c r="S7" s="257"/>
      <c r="T7" s="257"/>
      <c r="U7" s="257"/>
      <c r="V7" s="257"/>
      <c r="W7" s="257"/>
      <c r="X7" s="257"/>
      <c r="Y7" s="257"/>
    </row>
    <row r="8" spans="1:25" s="281" customFormat="1" ht="8.4499999999999993" customHeight="1">
      <c r="A8" s="278"/>
      <c r="B8" s="279"/>
      <c r="C8" s="280"/>
      <c r="D8" s="280"/>
      <c r="E8" s="280"/>
      <c r="F8" s="280"/>
      <c r="G8" s="280"/>
      <c r="H8" s="280"/>
      <c r="I8" s="280"/>
      <c r="J8" s="280"/>
      <c r="K8" s="253"/>
      <c r="N8" s="257"/>
      <c r="P8" s="256"/>
      <c r="Q8" s="257"/>
      <c r="R8" s="257"/>
      <c r="S8" s="257"/>
      <c r="T8" s="257"/>
      <c r="U8" s="257"/>
      <c r="V8" s="257"/>
      <c r="W8" s="257"/>
      <c r="X8" s="257"/>
      <c r="Y8" s="257"/>
    </row>
    <row r="9" spans="1:25" s="281" customFormat="1" ht="8.4499999999999993" customHeight="1">
      <c r="A9" s="278"/>
      <c r="B9" s="279"/>
      <c r="C9" s="280"/>
      <c r="D9" s="280"/>
      <c r="E9" s="280"/>
      <c r="F9" s="280"/>
      <c r="G9" s="280"/>
      <c r="H9" s="280"/>
      <c r="I9" s="280"/>
      <c r="J9" s="280"/>
      <c r="K9" s="253"/>
      <c r="N9" s="257"/>
      <c r="P9" s="256"/>
      <c r="Q9" s="257"/>
      <c r="R9" s="257"/>
      <c r="S9" s="257"/>
      <c r="T9" s="257"/>
      <c r="U9" s="257"/>
      <c r="V9" s="257"/>
      <c r="W9" s="257"/>
      <c r="X9" s="257"/>
      <c r="Y9" s="257"/>
    </row>
    <row r="10" spans="1:25" s="271" customFormat="1" ht="3" customHeight="1">
      <c r="A10" s="248"/>
      <c r="B10" s="266"/>
      <c r="C10" s="266"/>
      <c r="D10" s="267"/>
      <c r="E10" s="267"/>
      <c r="F10" s="267"/>
      <c r="G10" s="266"/>
      <c r="H10" s="267"/>
      <c r="I10" s="266"/>
      <c r="J10" s="266"/>
      <c r="K10" s="282"/>
      <c r="L10" s="283"/>
      <c r="M10" s="283"/>
      <c r="N10" s="257"/>
      <c r="P10" s="256"/>
      <c r="Q10" s="257"/>
      <c r="R10" s="257"/>
      <c r="S10" s="257"/>
      <c r="T10" s="257"/>
      <c r="U10" s="257"/>
      <c r="V10" s="257"/>
      <c r="W10" s="257"/>
      <c r="X10" s="257"/>
      <c r="Y10" s="257"/>
    </row>
    <row r="11" spans="1:25" s="287" customFormat="1" ht="3" customHeight="1">
      <c r="A11" s="248"/>
      <c r="B11" s="262"/>
      <c r="C11" s="262"/>
      <c r="D11" s="284"/>
      <c r="E11" s="284"/>
      <c r="F11" s="284"/>
      <c r="G11" s="284"/>
      <c r="H11" s="284"/>
      <c r="I11" s="284"/>
      <c r="J11" s="284"/>
      <c r="K11" s="285"/>
      <c r="L11" s="286"/>
      <c r="M11" s="286"/>
      <c r="N11" s="257"/>
      <c r="P11" s="256"/>
      <c r="Q11" s="257"/>
      <c r="R11" s="257"/>
      <c r="S11" s="257"/>
      <c r="T11" s="257"/>
      <c r="U11" s="257"/>
      <c r="V11" s="257"/>
      <c r="W11" s="257"/>
      <c r="X11" s="257"/>
      <c r="Y11" s="257"/>
    </row>
    <row r="12" spans="1:25" s="287" customFormat="1" ht="9" customHeight="1">
      <c r="A12" s="248"/>
      <c r="B12" s="50">
        <v>1995</v>
      </c>
      <c r="C12" s="288">
        <v>27483</v>
      </c>
      <c r="D12" s="47">
        <v>2154.6</v>
      </c>
      <c r="E12" s="48">
        <v>153.452</v>
      </c>
      <c r="F12" s="47">
        <v>352.1</v>
      </c>
      <c r="G12" s="47">
        <v>36</v>
      </c>
      <c r="H12" s="47">
        <v>448.8</v>
      </c>
      <c r="I12" s="47">
        <v>1781.8</v>
      </c>
      <c r="J12" s="47">
        <v>310.3</v>
      </c>
      <c r="K12" s="289"/>
      <c r="L12" s="290" t="e">
        <f>SUM(D12:J12,C44:J44,#REF!)</f>
        <v>#REF!</v>
      </c>
      <c r="M12" s="290"/>
      <c r="N12" s="290"/>
      <c r="O12" s="291"/>
      <c r="P12" s="256"/>
      <c r="Q12" s="257"/>
      <c r="R12" s="257"/>
      <c r="S12" s="257"/>
      <c r="T12" s="257"/>
      <c r="U12" s="257"/>
      <c r="V12" s="257"/>
      <c r="W12" s="257"/>
      <c r="X12" s="257"/>
      <c r="Y12" s="257"/>
    </row>
    <row r="13" spans="1:25" s="246" customFormat="1" ht="9" customHeight="1">
      <c r="A13" s="292"/>
      <c r="B13" s="50">
        <v>1996</v>
      </c>
      <c r="C13" s="288">
        <v>29459.578999999998</v>
      </c>
      <c r="D13" s="47">
        <v>2305.538</v>
      </c>
      <c r="E13" s="48">
        <v>159.30000000000001</v>
      </c>
      <c r="F13" s="47">
        <v>414.654</v>
      </c>
      <c r="G13" s="47">
        <v>52.4</v>
      </c>
      <c r="H13" s="47">
        <v>547.6</v>
      </c>
      <c r="I13" s="47">
        <v>1914</v>
      </c>
      <c r="J13" s="47">
        <v>303</v>
      </c>
      <c r="K13" s="289"/>
      <c r="L13" s="290" t="e">
        <f>SUM(D13:J13,C45:J45,#REF!)</f>
        <v>#REF!</v>
      </c>
      <c r="M13" s="290"/>
      <c r="N13" s="290"/>
      <c r="P13" s="256"/>
      <c r="Q13" s="257"/>
      <c r="R13" s="257"/>
      <c r="S13" s="257"/>
      <c r="T13" s="257"/>
      <c r="U13" s="257"/>
      <c r="V13" s="257"/>
      <c r="W13" s="257"/>
      <c r="X13" s="257"/>
      <c r="Y13" s="257"/>
    </row>
    <row r="14" spans="1:25" s="246" customFormat="1" ht="9" customHeight="1">
      <c r="A14" s="292"/>
      <c r="B14" s="50">
        <v>1997</v>
      </c>
      <c r="C14" s="288">
        <v>31455.98</v>
      </c>
      <c r="D14" s="47">
        <v>2640.163</v>
      </c>
      <c r="E14" s="48">
        <v>175.029</v>
      </c>
      <c r="F14" s="47">
        <v>397.154</v>
      </c>
      <c r="G14" s="47">
        <v>55.164999999999999</v>
      </c>
      <c r="H14" s="47">
        <v>675.27800000000002</v>
      </c>
      <c r="I14" s="47">
        <v>1859.693</v>
      </c>
      <c r="J14" s="47">
        <v>301.90499999999997</v>
      </c>
      <c r="K14" s="289"/>
      <c r="L14" s="290" t="e">
        <f>SUM(D14:J14,C46:J46,#REF!)</f>
        <v>#REF!</v>
      </c>
      <c r="M14" s="290"/>
      <c r="O14" s="293"/>
      <c r="P14" s="294"/>
      <c r="Q14" s="295"/>
      <c r="R14" s="295"/>
      <c r="S14" s="296"/>
      <c r="T14" s="257"/>
      <c r="U14" s="257"/>
      <c r="V14" s="257"/>
      <c r="W14" s="257"/>
      <c r="X14" s="257"/>
      <c r="Y14" s="257"/>
    </row>
    <row r="15" spans="1:25" s="246" customFormat="1" ht="9" customHeight="1">
      <c r="A15" s="292"/>
      <c r="B15" s="50">
        <v>1998</v>
      </c>
      <c r="C15" s="288">
        <v>33163.589999999997</v>
      </c>
      <c r="D15" s="47">
        <v>2651.9969999999998</v>
      </c>
      <c r="E15" s="48">
        <v>171.017</v>
      </c>
      <c r="F15" s="47">
        <v>362.255</v>
      </c>
      <c r="G15" s="47">
        <v>57.87</v>
      </c>
      <c r="H15" s="47">
        <v>472.03399999999999</v>
      </c>
      <c r="I15" s="47">
        <v>1898.722</v>
      </c>
      <c r="J15" s="47">
        <v>281.71600000000001</v>
      </c>
      <c r="K15" s="289"/>
      <c r="L15" s="290" t="e">
        <f>SUM(D15:J15,C47:J47,#REF!)</f>
        <v>#REF!</v>
      </c>
      <c r="M15" s="290"/>
      <c r="N15" s="290"/>
      <c r="P15" s="256"/>
      <c r="Q15" s="257"/>
      <c r="R15" s="257"/>
      <c r="S15" s="257"/>
      <c r="T15" s="257"/>
      <c r="U15" s="257"/>
      <c r="V15" s="257"/>
      <c r="W15" s="257"/>
      <c r="X15" s="257"/>
      <c r="Y15" s="257"/>
    </row>
    <row r="16" spans="1:25" s="246" customFormat="1" ht="9" customHeight="1">
      <c r="A16" s="292"/>
      <c r="B16" s="50">
        <v>1999</v>
      </c>
      <c r="C16" s="288">
        <v>41948.307000000001</v>
      </c>
      <c r="D16" s="47">
        <v>2819.1</v>
      </c>
      <c r="E16" s="48">
        <v>169.911</v>
      </c>
      <c r="F16" s="47">
        <v>349.33100000000002</v>
      </c>
      <c r="G16" s="47">
        <v>54.6</v>
      </c>
      <c r="H16" s="47">
        <v>519.9</v>
      </c>
      <c r="I16" s="48">
        <v>4226.3999999999996</v>
      </c>
      <c r="J16" s="48">
        <v>210.5</v>
      </c>
      <c r="K16" s="289"/>
      <c r="L16" s="290" t="e">
        <f>SUM(D16:J16,C48:J48,#REF!)</f>
        <v>#REF!</v>
      </c>
      <c r="M16" s="290"/>
      <c r="N16" s="290"/>
      <c r="O16" s="290"/>
      <c r="P16" s="256"/>
      <c r="Q16" s="257"/>
      <c r="R16" s="257"/>
      <c r="S16" s="257"/>
      <c r="T16" s="257"/>
      <c r="U16" s="257"/>
      <c r="V16" s="257"/>
      <c r="W16" s="257"/>
      <c r="X16" s="257"/>
      <c r="Y16" s="257"/>
    </row>
    <row r="17" spans="1:25" s="246" customFormat="1" ht="9" customHeight="1">
      <c r="A17" s="292"/>
      <c r="B17" s="50"/>
      <c r="C17" s="297"/>
      <c r="D17" s="47"/>
      <c r="E17" s="47"/>
      <c r="F17" s="47"/>
      <c r="G17" s="48"/>
      <c r="H17" s="47"/>
      <c r="I17" s="47"/>
      <c r="J17" s="47"/>
      <c r="K17" s="289"/>
      <c r="L17" s="290"/>
      <c r="M17" s="290"/>
      <c r="N17" s="290"/>
      <c r="P17" s="256"/>
      <c r="Q17" s="257"/>
      <c r="R17" s="257"/>
      <c r="S17" s="257"/>
      <c r="T17" s="257"/>
      <c r="U17" s="257"/>
      <c r="V17" s="257"/>
      <c r="W17" s="257"/>
      <c r="X17" s="257"/>
      <c r="Y17" s="257"/>
    </row>
    <row r="18" spans="1:25" s="246" customFormat="1" ht="9" customHeight="1">
      <c r="A18" s="292"/>
      <c r="B18" s="50">
        <v>2000</v>
      </c>
      <c r="C18" s="288">
        <v>40782.453999999998</v>
      </c>
      <c r="D18" s="47">
        <v>3043.2</v>
      </c>
      <c r="E18" s="48">
        <v>213</v>
      </c>
      <c r="F18" s="47">
        <v>392.8</v>
      </c>
      <c r="G18" s="47">
        <v>58.4</v>
      </c>
      <c r="H18" s="48">
        <v>546.20000000000005</v>
      </c>
      <c r="I18" s="48">
        <v>2178.4160000000002</v>
      </c>
      <c r="J18" s="48">
        <v>309.17700000000002</v>
      </c>
      <c r="K18" s="289"/>
      <c r="L18" s="290"/>
      <c r="M18" s="290"/>
      <c r="N18" s="290"/>
      <c r="P18" s="256"/>
      <c r="Q18" s="257"/>
      <c r="R18" s="257"/>
      <c r="S18" s="257"/>
      <c r="T18" s="257"/>
      <c r="U18" s="257"/>
      <c r="V18" s="257"/>
      <c r="W18" s="257"/>
      <c r="X18" s="257"/>
      <c r="Y18" s="257"/>
    </row>
    <row r="19" spans="1:25" s="246" customFormat="1" ht="9" customHeight="1">
      <c r="A19" s="292"/>
      <c r="B19" s="50">
        <v>2001</v>
      </c>
      <c r="C19" s="288">
        <v>39027.024000000005</v>
      </c>
      <c r="D19" s="47">
        <v>2986.489</v>
      </c>
      <c r="E19" s="48">
        <v>206.06399999999999</v>
      </c>
      <c r="F19" s="47">
        <v>631.64200000000005</v>
      </c>
      <c r="G19" s="47">
        <v>55.386000000000003</v>
      </c>
      <c r="H19" s="48" t="s">
        <v>42</v>
      </c>
      <c r="I19" s="48">
        <v>2543.1</v>
      </c>
      <c r="J19" s="48" t="s">
        <v>42</v>
      </c>
      <c r="K19" s="289"/>
      <c r="L19" s="290"/>
      <c r="M19" s="290"/>
      <c r="N19" s="290"/>
      <c r="P19" s="256"/>
      <c r="Q19" s="290"/>
      <c r="R19" s="257"/>
      <c r="S19" s="257"/>
      <c r="T19" s="257"/>
      <c r="U19" s="257"/>
      <c r="V19" s="257"/>
      <c r="W19" s="257"/>
      <c r="X19" s="257"/>
      <c r="Y19" s="257"/>
    </row>
    <row r="20" spans="1:25" s="246" customFormat="1" ht="9" customHeight="1">
      <c r="A20" s="292"/>
      <c r="B20" s="298">
        <v>2002</v>
      </c>
      <c r="C20" s="288">
        <v>37808.064999999995</v>
      </c>
      <c r="D20" s="47">
        <v>2826.922</v>
      </c>
      <c r="E20" s="48">
        <v>270.88799999999998</v>
      </c>
      <c r="F20" s="47">
        <v>666.43399999999997</v>
      </c>
      <c r="G20" s="48" t="s">
        <v>42</v>
      </c>
      <c r="H20" s="48" t="s">
        <v>42</v>
      </c>
      <c r="I20" s="48">
        <v>1977.547</v>
      </c>
      <c r="J20" s="48" t="s">
        <v>42</v>
      </c>
      <c r="K20" s="289"/>
      <c r="L20" s="290"/>
      <c r="M20" s="290"/>
      <c r="N20" s="290"/>
      <c r="P20" s="256"/>
      <c r="Q20" s="290"/>
      <c r="R20" s="257"/>
      <c r="S20" s="257"/>
      <c r="T20" s="257"/>
      <c r="U20" s="257"/>
      <c r="V20" s="257"/>
      <c r="W20" s="257"/>
      <c r="X20" s="257"/>
      <c r="Y20" s="257"/>
    </row>
    <row r="21" spans="1:25" s="246" customFormat="1" ht="9" customHeight="1">
      <c r="A21" s="292"/>
      <c r="B21" s="298">
        <v>2003</v>
      </c>
      <c r="C21" s="288">
        <v>39684.137999999999</v>
      </c>
      <c r="D21" s="47">
        <v>3057.3270000000002</v>
      </c>
      <c r="E21" s="48">
        <v>255.00700000000001</v>
      </c>
      <c r="F21" s="47">
        <v>710.98500000000001</v>
      </c>
      <c r="G21" s="48" t="s">
        <v>42</v>
      </c>
      <c r="H21" s="48" t="s">
        <v>42</v>
      </c>
      <c r="I21" s="48">
        <v>1724.624</v>
      </c>
      <c r="J21" s="48" t="s">
        <v>42</v>
      </c>
      <c r="K21" s="289"/>
      <c r="L21" s="290"/>
      <c r="M21" s="290"/>
      <c r="N21" s="290"/>
      <c r="P21" s="256"/>
      <c r="Q21" s="290"/>
      <c r="R21" s="257"/>
      <c r="S21" s="257"/>
      <c r="T21" s="257"/>
      <c r="U21" s="257"/>
      <c r="V21" s="257"/>
      <c r="W21" s="257"/>
      <c r="X21" s="257"/>
      <c r="Y21" s="257"/>
    </row>
    <row r="22" spans="1:25" s="246" customFormat="1" ht="9" customHeight="1">
      <c r="A22" s="292"/>
      <c r="B22" s="298">
        <v>2004</v>
      </c>
      <c r="C22" s="288">
        <v>44425.903000000006</v>
      </c>
      <c r="D22" s="47">
        <v>3367.9560000000001</v>
      </c>
      <c r="E22" s="48">
        <v>243.69900000000001</v>
      </c>
      <c r="F22" s="47">
        <v>590.19899999999996</v>
      </c>
      <c r="G22" s="48" t="s">
        <v>42</v>
      </c>
      <c r="H22" s="48" t="s">
        <v>42</v>
      </c>
      <c r="I22" s="48">
        <v>3531.0169999999998</v>
      </c>
      <c r="J22" s="48">
        <v>447.12200000000001</v>
      </c>
      <c r="K22" s="289"/>
      <c r="L22" s="290"/>
      <c r="M22" s="290"/>
      <c r="N22" s="290"/>
      <c r="P22" s="256"/>
      <c r="Q22" s="290"/>
      <c r="R22" s="257"/>
      <c r="S22" s="257"/>
      <c r="T22" s="257"/>
      <c r="U22" s="257"/>
      <c r="V22" s="257"/>
      <c r="W22" s="257"/>
      <c r="X22" s="257"/>
      <c r="Y22" s="257"/>
    </row>
    <row r="23" spans="1:25" s="246" customFormat="1" ht="9" customHeight="1">
      <c r="A23" s="292"/>
      <c r="B23" s="298"/>
      <c r="C23" s="288"/>
      <c r="D23" s="47"/>
      <c r="E23" s="48"/>
      <c r="F23" s="47"/>
      <c r="G23" s="48"/>
      <c r="H23" s="48"/>
      <c r="I23" s="48"/>
      <c r="J23" s="48"/>
      <c r="K23" s="289"/>
      <c r="L23" s="290"/>
      <c r="M23" s="290"/>
      <c r="N23" s="290"/>
      <c r="P23" s="256"/>
      <c r="Q23" s="257"/>
      <c r="R23" s="257"/>
      <c r="S23" s="257"/>
      <c r="T23" s="257"/>
      <c r="U23" s="257"/>
      <c r="V23" s="257"/>
      <c r="W23" s="257"/>
      <c r="X23" s="257"/>
      <c r="Y23" s="257"/>
    </row>
    <row r="24" spans="1:25" s="246" customFormat="1" ht="9" customHeight="1">
      <c r="A24" s="292"/>
      <c r="B24" s="50">
        <v>2005</v>
      </c>
      <c r="C24" s="288">
        <v>45237.676999999996</v>
      </c>
      <c r="D24" s="47">
        <v>3072.413</v>
      </c>
      <c r="E24" s="48">
        <v>268.637</v>
      </c>
      <c r="F24" s="47">
        <v>568.69299999999998</v>
      </c>
      <c r="G24" s="48">
        <v>140.27000000000001</v>
      </c>
      <c r="H24" s="48">
        <v>862.38</v>
      </c>
      <c r="I24" s="48">
        <v>3775.5970000000002</v>
      </c>
      <c r="J24" s="48">
        <v>384.36099999999999</v>
      </c>
      <c r="K24" s="289"/>
      <c r="L24" s="290"/>
      <c r="M24" s="290"/>
      <c r="N24" s="290"/>
      <c r="P24" s="256"/>
      <c r="Q24" s="257"/>
      <c r="R24" s="257"/>
      <c r="S24" s="257"/>
      <c r="T24" s="257"/>
      <c r="U24" s="257"/>
      <c r="V24" s="257"/>
      <c r="W24" s="257"/>
      <c r="X24" s="257"/>
      <c r="Y24" s="257"/>
    </row>
    <row r="25" spans="1:25" s="246" customFormat="1" ht="9" customHeight="1">
      <c r="A25" s="292"/>
      <c r="B25" s="50">
        <v>2006</v>
      </c>
      <c r="C25" s="288">
        <v>44880.505000000005</v>
      </c>
      <c r="D25" s="47">
        <v>2431.748</v>
      </c>
      <c r="E25" s="48">
        <v>312.42200000000003</v>
      </c>
      <c r="F25" s="47">
        <v>686.56899999999996</v>
      </c>
      <c r="G25" s="48">
        <v>174.89699999999999</v>
      </c>
      <c r="H25" s="48">
        <v>1072.729</v>
      </c>
      <c r="I25" s="48">
        <v>4162.5879999999997</v>
      </c>
      <c r="J25" s="48">
        <v>446.96199999999999</v>
      </c>
      <c r="K25" s="289"/>
      <c r="L25" s="290"/>
      <c r="M25" s="290"/>
      <c r="N25" s="290"/>
      <c r="P25" s="256"/>
      <c r="Q25" s="257"/>
      <c r="R25" s="257"/>
      <c r="S25" s="257"/>
      <c r="T25" s="257"/>
      <c r="U25" s="257"/>
      <c r="V25" s="257"/>
      <c r="W25" s="257"/>
      <c r="X25" s="257"/>
      <c r="Y25" s="257"/>
    </row>
    <row r="26" spans="1:25" s="246" customFormat="1" ht="9" customHeight="1">
      <c r="A26" s="292"/>
      <c r="B26" s="50">
        <v>2007</v>
      </c>
      <c r="C26" s="288">
        <v>55210.672000000006</v>
      </c>
      <c r="D26" s="47">
        <v>3003.8389999999999</v>
      </c>
      <c r="E26" s="48">
        <v>302.79500000000002</v>
      </c>
      <c r="F26" s="47">
        <v>726.428</v>
      </c>
      <c r="G26" s="48">
        <v>171.04</v>
      </c>
      <c r="H26" s="48">
        <v>1095.377</v>
      </c>
      <c r="I26" s="48">
        <v>4659.7740000000003</v>
      </c>
      <c r="J26" s="48">
        <v>553.327</v>
      </c>
      <c r="K26" s="289"/>
      <c r="L26" s="290"/>
      <c r="M26" s="290"/>
      <c r="N26" s="290"/>
      <c r="P26" s="256"/>
      <c r="Q26" s="257"/>
      <c r="R26" s="257"/>
      <c r="S26" s="257"/>
      <c r="T26" s="257"/>
      <c r="U26" s="257"/>
      <c r="V26" s="257"/>
      <c r="W26" s="257"/>
      <c r="X26" s="257"/>
      <c r="Y26" s="257"/>
    </row>
    <row r="27" spans="1:25" s="246" customFormat="1" ht="9" customHeight="1">
      <c r="A27" s="292"/>
      <c r="B27" s="50">
        <v>2008</v>
      </c>
      <c r="C27" s="288">
        <v>60151.152999999998</v>
      </c>
      <c r="D27" s="47">
        <v>3265.5909999999999</v>
      </c>
      <c r="E27" s="48">
        <v>317.56</v>
      </c>
      <c r="F27" s="47">
        <v>669.53700000000003</v>
      </c>
      <c r="G27" s="48">
        <v>158.251</v>
      </c>
      <c r="H27" s="48">
        <v>1290.6590000000001</v>
      </c>
      <c r="I27" s="48">
        <v>5454.4679999999998</v>
      </c>
      <c r="J27" s="48">
        <v>924.45100000000002</v>
      </c>
      <c r="K27" s="289"/>
      <c r="L27" s="290"/>
      <c r="M27" s="290"/>
      <c r="N27" s="290"/>
      <c r="P27" s="256"/>
      <c r="Q27" s="257"/>
      <c r="R27" s="257"/>
      <c r="S27" s="257"/>
      <c r="T27" s="257"/>
      <c r="U27" s="257"/>
      <c r="V27" s="257"/>
      <c r="W27" s="257"/>
      <c r="X27" s="257"/>
      <c r="Y27" s="257"/>
    </row>
    <row r="28" spans="1:25" s="246" customFormat="1" ht="9" customHeight="1">
      <c r="A28" s="292"/>
      <c r="B28" s="50">
        <v>2009</v>
      </c>
      <c r="C28" s="288">
        <v>55131.123</v>
      </c>
      <c r="D28" s="47">
        <v>4096.8980000000001</v>
      </c>
      <c r="E28" s="48">
        <v>338.79599999999999</v>
      </c>
      <c r="F28" s="47">
        <v>618.83100000000002</v>
      </c>
      <c r="G28" s="47">
        <v>72.858999999999995</v>
      </c>
      <c r="H28" s="47">
        <v>1201.3599999999999</v>
      </c>
      <c r="I28" s="47">
        <v>4876.3860000000004</v>
      </c>
      <c r="J28" s="47">
        <v>572.15300000000002</v>
      </c>
      <c r="K28" s="289"/>
      <c r="L28" s="290"/>
      <c r="M28" s="290"/>
      <c r="N28" s="290"/>
      <c r="P28" s="256"/>
      <c r="Q28" s="257"/>
      <c r="R28" s="257"/>
      <c r="S28" s="257"/>
      <c r="T28" s="257"/>
      <c r="U28" s="257"/>
      <c r="V28" s="257"/>
      <c r="W28" s="257"/>
      <c r="X28" s="257"/>
      <c r="Y28" s="257"/>
    </row>
    <row r="29" spans="1:25" s="246" customFormat="1" ht="9" customHeight="1">
      <c r="A29" s="292"/>
      <c r="B29" s="50"/>
      <c r="C29" s="288"/>
      <c r="D29" s="47"/>
      <c r="E29" s="48"/>
      <c r="F29" s="47"/>
      <c r="G29" s="47"/>
      <c r="H29" s="47"/>
      <c r="I29" s="47"/>
      <c r="J29" s="47"/>
      <c r="K29" s="289"/>
      <c r="L29" s="290"/>
      <c r="M29" s="290"/>
      <c r="N29" s="290"/>
      <c r="P29" s="256"/>
      <c r="Q29" s="257"/>
      <c r="R29" s="257"/>
      <c r="S29" s="257"/>
      <c r="T29" s="257"/>
      <c r="U29" s="257"/>
      <c r="V29" s="257"/>
      <c r="W29" s="257"/>
      <c r="X29" s="257"/>
      <c r="Y29" s="257"/>
    </row>
    <row r="30" spans="1:25" s="246" customFormat="1" ht="9" customHeight="1">
      <c r="A30" s="292"/>
      <c r="B30" s="41">
        <v>2010</v>
      </c>
      <c r="C30" s="288">
        <v>57780.705000000002</v>
      </c>
      <c r="D30" s="47">
        <v>4041.4290000000001</v>
      </c>
      <c r="E30" s="48">
        <v>352.834</v>
      </c>
      <c r="F30" s="47">
        <v>640.44100000000003</v>
      </c>
      <c r="G30" s="47">
        <v>75.759</v>
      </c>
      <c r="H30" s="47">
        <v>1120.9829999999999</v>
      </c>
      <c r="I30" s="47">
        <v>4890.4560000000001</v>
      </c>
      <c r="J30" s="47">
        <v>526.15099999999995</v>
      </c>
      <c r="K30" s="289"/>
      <c r="L30" s="290"/>
      <c r="M30" s="290"/>
      <c r="N30" s="290"/>
      <c r="P30" s="256"/>
      <c r="Q30" s="257"/>
      <c r="R30" s="257"/>
      <c r="S30" s="257"/>
      <c r="T30" s="257"/>
      <c r="U30" s="257"/>
      <c r="V30" s="257"/>
      <c r="W30" s="257"/>
      <c r="X30" s="257"/>
      <c r="Y30" s="257"/>
    </row>
    <row r="31" spans="1:25" s="246" customFormat="1" ht="9" customHeight="1">
      <c r="A31" s="292"/>
      <c r="B31" s="41">
        <v>2011</v>
      </c>
      <c r="C31" s="288">
        <v>59237.050999999999</v>
      </c>
      <c r="D31" s="47">
        <v>3892.029</v>
      </c>
      <c r="E31" s="48">
        <v>376.70100000000002</v>
      </c>
      <c r="F31" s="47">
        <v>546.25800000000004</v>
      </c>
      <c r="G31" s="47">
        <v>84.138999999999996</v>
      </c>
      <c r="H31" s="47">
        <v>1237.2829999999999</v>
      </c>
      <c r="I31" s="47">
        <v>3903.8490000000002</v>
      </c>
      <c r="J31" s="47">
        <v>475.83699999999999</v>
      </c>
      <c r="K31" s="289"/>
      <c r="L31" s="290"/>
      <c r="M31" s="290"/>
      <c r="N31" s="290"/>
      <c r="P31" s="299"/>
      <c r="Q31" s="257"/>
      <c r="R31" s="257"/>
      <c r="S31" s="257"/>
      <c r="T31" s="257"/>
      <c r="U31" s="257"/>
      <c r="V31" s="257"/>
      <c r="W31" s="257"/>
      <c r="X31" s="257"/>
      <c r="Y31" s="257"/>
    </row>
    <row r="32" spans="1:25" s="246" customFormat="1" ht="9" customHeight="1">
      <c r="A32" s="292"/>
      <c r="B32" s="41" t="s">
        <v>43</v>
      </c>
      <c r="C32" s="288">
        <v>64328.565000000002</v>
      </c>
      <c r="D32" s="47">
        <v>4411.09</v>
      </c>
      <c r="E32" s="48">
        <v>432.63</v>
      </c>
      <c r="F32" s="47">
        <v>573.41600000000005</v>
      </c>
      <c r="G32" s="47">
        <v>89.863</v>
      </c>
      <c r="H32" s="47">
        <v>1268.0250000000001</v>
      </c>
      <c r="I32" s="49">
        <v>4782.223</v>
      </c>
      <c r="J32" s="47">
        <v>445.97399999999999</v>
      </c>
      <c r="K32" s="289"/>
      <c r="L32" s="290"/>
      <c r="M32" s="290"/>
      <c r="N32" s="290"/>
      <c r="P32" s="256"/>
      <c r="Q32" s="257"/>
      <c r="R32" s="257"/>
      <c r="S32" s="257"/>
      <c r="T32" s="257"/>
      <c r="U32" s="257"/>
      <c r="V32" s="257"/>
      <c r="W32" s="257"/>
      <c r="X32" s="257"/>
      <c r="Y32" s="257"/>
    </row>
    <row r="33" spans="1:25" s="246" customFormat="1" ht="14.25" customHeight="1">
      <c r="A33" s="292"/>
      <c r="B33" s="50"/>
      <c r="C33" s="288"/>
      <c r="D33" s="47"/>
      <c r="E33" s="48"/>
      <c r="F33" s="47"/>
      <c r="G33" s="47"/>
      <c r="H33" s="47"/>
      <c r="I33" s="47"/>
      <c r="J33" s="47"/>
      <c r="K33" s="289"/>
      <c r="L33" s="290"/>
      <c r="M33" s="290"/>
      <c r="N33" s="290"/>
      <c r="P33" s="256"/>
      <c r="Q33" s="257"/>
      <c r="R33" s="257"/>
      <c r="S33" s="257"/>
      <c r="T33" s="257"/>
      <c r="U33" s="257"/>
      <c r="V33" s="257"/>
      <c r="W33" s="257"/>
      <c r="X33" s="257"/>
      <c r="Y33" s="257"/>
    </row>
    <row r="34" spans="1:25" s="246" customFormat="1" ht="11.1" customHeight="1">
      <c r="A34" s="292"/>
      <c r="B34" s="249"/>
      <c r="C34" s="300"/>
      <c r="D34" s="252"/>
      <c r="E34" s="252"/>
      <c r="F34" s="252"/>
      <c r="G34" s="252"/>
      <c r="H34" s="252"/>
      <c r="I34" s="252"/>
      <c r="K34" s="263"/>
      <c r="L34" s="264"/>
      <c r="M34" s="264"/>
      <c r="O34" s="301"/>
      <c r="P34" s="256"/>
      <c r="Q34" s="257"/>
      <c r="R34" s="257"/>
      <c r="S34" s="257"/>
      <c r="T34" s="257"/>
      <c r="U34" s="257"/>
      <c r="V34" s="257"/>
      <c r="W34" s="257"/>
      <c r="X34" s="257"/>
      <c r="Y34" s="257"/>
    </row>
    <row r="35" spans="1:25" s="246" customFormat="1" ht="11.1" customHeight="1">
      <c r="A35" s="292"/>
      <c r="B35" s="258"/>
      <c r="C35" s="252"/>
      <c r="D35" s="252"/>
      <c r="E35" s="252"/>
      <c r="F35" s="252"/>
      <c r="G35" s="252"/>
      <c r="H35" s="252"/>
      <c r="I35" s="252"/>
      <c r="J35" s="260" t="s">
        <v>72</v>
      </c>
      <c r="K35" s="253"/>
      <c r="L35" s="254"/>
      <c r="M35" s="254"/>
      <c r="P35" s="256"/>
      <c r="Q35" s="257"/>
      <c r="R35" s="257"/>
      <c r="S35" s="257"/>
      <c r="T35" s="257"/>
      <c r="U35" s="257"/>
      <c r="V35" s="257"/>
      <c r="W35" s="257"/>
      <c r="X35" s="257"/>
      <c r="Y35" s="257"/>
    </row>
    <row r="36" spans="1:25" s="246" customFormat="1" ht="11.1" customHeight="1">
      <c r="A36" s="292"/>
      <c r="B36" s="261"/>
      <c r="C36" s="252"/>
      <c r="D36" s="252"/>
      <c r="E36" s="252"/>
      <c r="F36" s="252"/>
      <c r="G36" s="252"/>
      <c r="H36" s="252"/>
      <c r="I36" s="252"/>
      <c r="J36" s="151" t="s">
        <v>44</v>
      </c>
      <c r="K36" s="194"/>
      <c r="L36" s="195"/>
      <c r="M36" s="195"/>
      <c r="P36" s="256"/>
      <c r="Q36" s="257"/>
      <c r="R36" s="257"/>
      <c r="S36" s="257"/>
      <c r="T36" s="257"/>
      <c r="U36" s="257"/>
      <c r="V36" s="257"/>
      <c r="W36" s="257"/>
      <c r="X36" s="257"/>
      <c r="Y36" s="257"/>
    </row>
    <row r="37" spans="1:25" s="246" customFormat="1" ht="3" customHeight="1">
      <c r="A37" s="292"/>
      <c r="B37" s="268"/>
      <c r="C37" s="268"/>
      <c r="D37" s="268"/>
      <c r="E37" s="268"/>
      <c r="F37" s="268"/>
      <c r="G37" s="268"/>
      <c r="H37" s="268"/>
      <c r="I37" s="268"/>
      <c r="J37" s="268"/>
      <c r="K37" s="263"/>
      <c r="L37" s="269"/>
      <c r="M37" s="269"/>
      <c r="P37" s="256"/>
      <c r="Q37" s="257"/>
      <c r="R37" s="257"/>
      <c r="S37" s="257"/>
      <c r="T37" s="257"/>
      <c r="U37" s="257"/>
      <c r="V37" s="257"/>
      <c r="W37" s="257"/>
      <c r="X37" s="257"/>
      <c r="Y37" s="257"/>
    </row>
    <row r="38" spans="1:25" s="246" customFormat="1" ht="3" customHeight="1">
      <c r="A38" s="292"/>
      <c r="B38" s="252"/>
      <c r="C38" s="302"/>
      <c r="D38" s="302"/>
      <c r="E38" s="302"/>
      <c r="F38" s="302"/>
      <c r="G38" s="302"/>
      <c r="H38" s="302"/>
      <c r="I38" s="302"/>
      <c r="J38" s="302"/>
      <c r="K38" s="263"/>
      <c r="L38" s="264"/>
      <c r="M38" s="264"/>
      <c r="P38" s="256"/>
      <c r="Q38" s="257"/>
      <c r="R38" s="257"/>
      <c r="S38" s="257"/>
      <c r="T38" s="257"/>
      <c r="U38" s="257"/>
      <c r="V38" s="257"/>
      <c r="W38" s="257"/>
      <c r="X38" s="257"/>
      <c r="Y38" s="257"/>
    </row>
    <row r="39" spans="1:25" s="246" customFormat="1" ht="8.4499999999999993" customHeight="1">
      <c r="A39" s="292"/>
      <c r="B39" s="303" t="s">
        <v>33</v>
      </c>
      <c r="C39" s="280" t="s">
        <v>74</v>
      </c>
      <c r="D39" s="280" t="s">
        <v>75</v>
      </c>
      <c r="E39" s="280" t="s">
        <v>76</v>
      </c>
      <c r="F39" s="280" t="s">
        <v>48</v>
      </c>
      <c r="G39" s="280" t="s">
        <v>77</v>
      </c>
      <c r="H39" s="280" t="s">
        <v>50</v>
      </c>
      <c r="I39" s="280" t="s">
        <v>51</v>
      </c>
      <c r="J39" s="280" t="s">
        <v>52</v>
      </c>
      <c r="K39" s="253"/>
      <c r="L39" s="281"/>
      <c r="M39" s="281"/>
      <c r="P39" s="256"/>
      <c r="Q39" s="257"/>
      <c r="R39" s="257"/>
      <c r="S39" s="257"/>
      <c r="T39" s="257"/>
      <c r="U39" s="257"/>
      <c r="V39" s="257"/>
      <c r="W39" s="257"/>
      <c r="X39" s="257"/>
      <c r="Y39" s="257"/>
    </row>
    <row r="40" spans="1:25" s="246" customFormat="1" ht="8.4499999999999993" customHeight="1">
      <c r="A40" s="292"/>
      <c r="B40" s="303"/>
      <c r="C40" s="280"/>
      <c r="D40" s="280"/>
      <c r="E40" s="280"/>
      <c r="F40" s="280"/>
      <c r="G40" s="280"/>
      <c r="H40" s="280"/>
      <c r="I40" s="280"/>
      <c r="J40" s="280"/>
      <c r="K40" s="253"/>
      <c r="L40" s="281"/>
      <c r="M40" s="281"/>
      <c r="P40" s="256"/>
      <c r="Q40" s="257"/>
      <c r="R40" s="257"/>
      <c r="S40" s="257"/>
      <c r="T40" s="257"/>
      <c r="U40" s="257"/>
      <c r="V40" s="257"/>
      <c r="W40" s="257"/>
      <c r="X40" s="257"/>
      <c r="Y40" s="257"/>
    </row>
    <row r="41" spans="1:25" s="246" customFormat="1" ht="8.4499999999999993" customHeight="1">
      <c r="A41" s="292"/>
      <c r="B41" s="303"/>
      <c r="C41" s="280"/>
      <c r="D41" s="280"/>
      <c r="E41" s="280"/>
      <c r="F41" s="280"/>
      <c r="G41" s="280"/>
      <c r="H41" s="280"/>
      <c r="I41" s="280"/>
      <c r="J41" s="280"/>
      <c r="K41" s="253"/>
      <c r="L41" s="281"/>
      <c r="M41" s="281"/>
      <c r="P41" s="304"/>
      <c r="Q41" s="257"/>
    </row>
    <row r="42" spans="1:25" s="270" customFormat="1" ht="3" customHeight="1">
      <c r="A42" s="292"/>
      <c r="B42" s="266"/>
      <c r="C42" s="266"/>
      <c r="D42" s="266"/>
      <c r="E42" s="305"/>
      <c r="F42" s="305"/>
      <c r="G42" s="305"/>
      <c r="H42" s="305"/>
      <c r="I42" s="305"/>
      <c r="J42" s="305"/>
      <c r="K42" s="285"/>
      <c r="L42" s="284"/>
      <c r="M42" s="284"/>
      <c r="P42" s="304"/>
      <c r="Q42" s="257"/>
    </row>
    <row r="43" spans="1:25" s="270" customFormat="1" ht="3" customHeight="1">
      <c r="A43" s="292"/>
      <c r="B43" s="262"/>
      <c r="C43" s="284"/>
      <c r="D43" s="284"/>
      <c r="E43" s="284"/>
      <c r="F43" s="284"/>
      <c r="G43" s="284"/>
      <c r="H43" s="284"/>
      <c r="I43" s="284"/>
      <c r="J43" s="284"/>
      <c r="K43" s="285"/>
      <c r="L43" s="286"/>
      <c r="M43" s="286"/>
      <c r="P43" s="304"/>
    </row>
    <row r="44" spans="1:25" s="270" customFormat="1" ht="9" customHeight="1">
      <c r="A44" s="292"/>
      <c r="B44" s="50">
        <v>1995</v>
      </c>
      <c r="C44" s="47">
        <v>198.1</v>
      </c>
      <c r="D44" s="47">
        <v>323.95400000000001</v>
      </c>
      <c r="E44" s="47">
        <v>703</v>
      </c>
      <c r="F44" s="47">
        <v>829.4</v>
      </c>
      <c r="G44" s="47">
        <v>1153.0999999999999</v>
      </c>
      <c r="H44" s="47">
        <v>7889.4</v>
      </c>
      <c r="I44" s="47">
        <v>1365.7</v>
      </c>
      <c r="J44" s="47">
        <v>862.78700000000003</v>
      </c>
      <c r="K44" s="289"/>
      <c r="L44" s="290"/>
      <c r="M44" s="290"/>
      <c r="P44" s="304"/>
    </row>
    <row r="45" spans="1:25" s="270" customFormat="1" ht="9" customHeight="1">
      <c r="A45" s="292"/>
      <c r="B45" s="50">
        <v>1996</v>
      </c>
      <c r="C45" s="47">
        <v>208.6</v>
      </c>
      <c r="D45" s="47">
        <v>397.7</v>
      </c>
      <c r="E45" s="47">
        <v>723.30899999999997</v>
      </c>
      <c r="F45" s="47">
        <v>876.17600000000004</v>
      </c>
      <c r="G45" s="47">
        <v>1281.3</v>
      </c>
      <c r="H45" s="47">
        <v>7379</v>
      </c>
      <c r="I45" s="47">
        <v>1607.5</v>
      </c>
      <c r="J45" s="47">
        <v>1052.9000000000001</v>
      </c>
      <c r="K45" s="289"/>
      <c r="L45" s="290"/>
      <c r="M45" s="290"/>
      <c r="P45" s="304"/>
    </row>
    <row r="46" spans="1:25" s="270" customFormat="1" ht="9" customHeight="1">
      <c r="A46" s="292"/>
      <c r="B46" s="50">
        <v>1997</v>
      </c>
      <c r="C46" s="47">
        <v>231.86099999999999</v>
      </c>
      <c r="D46" s="47">
        <v>340.58300000000003</v>
      </c>
      <c r="E46" s="47">
        <v>796.75900000000001</v>
      </c>
      <c r="F46" s="47">
        <v>934.33</v>
      </c>
      <c r="G46" s="47">
        <v>1645.6389999999999</v>
      </c>
      <c r="H46" s="47">
        <v>7345.0860000000002</v>
      </c>
      <c r="I46" s="47">
        <v>1758.8579999999999</v>
      </c>
      <c r="J46" s="47">
        <v>1241.6379999999999</v>
      </c>
      <c r="K46" s="289"/>
      <c r="L46" s="290"/>
      <c r="M46" s="290"/>
      <c r="P46" s="304"/>
    </row>
    <row r="47" spans="1:25" s="270" customFormat="1" ht="9" customHeight="1">
      <c r="A47" s="292"/>
      <c r="B47" s="50">
        <v>1998</v>
      </c>
      <c r="C47" s="47">
        <v>244.65299999999999</v>
      </c>
      <c r="D47" s="47">
        <v>422.79599999999999</v>
      </c>
      <c r="E47" s="47">
        <v>757.62</v>
      </c>
      <c r="F47" s="47">
        <v>963.17399999999998</v>
      </c>
      <c r="G47" s="47">
        <v>1696.64</v>
      </c>
      <c r="H47" s="47">
        <v>7890.7280000000001</v>
      </c>
      <c r="I47" s="47">
        <v>1816.4880000000001</v>
      </c>
      <c r="J47" s="47">
        <v>1280.2429999999999</v>
      </c>
      <c r="K47" s="289"/>
      <c r="L47" s="290"/>
      <c r="M47" s="290"/>
      <c r="P47" s="304"/>
    </row>
    <row r="48" spans="1:25" s="270" customFormat="1" ht="9" customHeight="1">
      <c r="A48" s="292"/>
      <c r="B48" s="50">
        <v>1999</v>
      </c>
      <c r="C48" s="47">
        <v>277.3</v>
      </c>
      <c r="D48" s="47">
        <v>532.56799999999998</v>
      </c>
      <c r="E48" s="47">
        <v>990.16399999999999</v>
      </c>
      <c r="F48" s="47">
        <v>1100.3620000000001</v>
      </c>
      <c r="G48" s="47">
        <v>1526.7660000000001</v>
      </c>
      <c r="H48" s="47">
        <v>8893.0869999999995</v>
      </c>
      <c r="I48" s="47">
        <v>2030.5219999999999</v>
      </c>
      <c r="J48" s="47">
        <v>1341.9960000000001</v>
      </c>
      <c r="K48" s="289"/>
      <c r="L48" s="290"/>
      <c r="M48" s="290"/>
      <c r="P48" s="304"/>
    </row>
    <row r="49" spans="1:16" s="270" customFormat="1" ht="9" customHeight="1">
      <c r="A49" s="292"/>
      <c r="B49" s="50"/>
      <c r="C49" s="47"/>
      <c r="D49" s="47"/>
      <c r="E49" s="47"/>
      <c r="F49" s="47"/>
      <c r="G49" s="47"/>
      <c r="H49" s="47"/>
      <c r="I49" s="47"/>
      <c r="J49" s="47"/>
      <c r="K49" s="289"/>
      <c r="L49" s="290"/>
      <c r="M49" s="290"/>
      <c r="P49" s="304"/>
    </row>
    <row r="50" spans="1:16" s="270" customFormat="1" ht="9" customHeight="1">
      <c r="A50" s="292"/>
      <c r="B50" s="50">
        <v>2000</v>
      </c>
      <c r="C50" s="47">
        <v>265.71800000000002</v>
      </c>
      <c r="D50" s="47">
        <v>529.04899999999998</v>
      </c>
      <c r="E50" s="47">
        <v>991.3</v>
      </c>
      <c r="F50" s="47">
        <v>1383.2</v>
      </c>
      <c r="G50" s="47">
        <v>1448.8</v>
      </c>
      <c r="H50" s="47">
        <v>9123.9940000000006</v>
      </c>
      <c r="I50" s="47">
        <v>2149.8000000000002</v>
      </c>
      <c r="J50" s="47">
        <v>1470.2</v>
      </c>
      <c r="K50" s="289"/>
      <c r="L50" s="290"/>
      <c r="M50" s="290"/>
      <c r="P50" s="304"/>
    </row>
    <row r="51" spans="1:16" s="270" customFormat="1" ht="9" customHeight="1">
      <c r="A51" s="292"/>
      <c r="B51" s="50">
        <v>2001</v>
      </c>
      <c r="C51" s="47">
        <v>305.57</v>
      </c>
      <c r="D51" s="47">
        <v>624.78300000000002</v>
      </c>
      <c r="E51" s="47">
        <v>833.71600000000001</v>
      </c>
      <c r="F51" s="47">
        <v>1203.3040000000001</v>
      </c>
      <c r="G51" s="47">
        <v>1515.9449999999999</v>
      </c>
      <c r="H51" s="47">
        <v>8814.9889999999996</v>
      </c>
      <c r="I51" s="47">
        <v>1977.2739999999999</v>
      </c>
      <c r="J51" s="47">
        <v>1479.3409999999999</v>
      </c>
      <c r="K51" s="289"/>
      <c r="L51" s="290"/>
      <c r="M51" s="290"/>
      <c r="P51" s="304"/>
    </row>
    <row r="52" spans="1:16" s="270" customFormat="1" ht="9" customHeight="1">
      <c r="A52" s="292"/>
      <c r="B52" s="298">
        <v>2002</v>
      </c>
      <c r="C52" s="47">
        <v>280.96300000000002</v>
      </c>
      <c r="D52" s="47">
        <v>547.40200000000004</v>
      </c>
      <c r="E52" s="47">
        <v>773.61599999999999</v>
      </c>
      <c r="F52" s="47">
        <v>1145.873</v>
      </c>
      <c r="G52" s="47">
        <v>1599.402</v>
      </c>
      <c r="H52" s="47">
        <v>8672.5939999999991</v>
      </c>
      <c r="I52" s="47">
        <v>1842.999</v>
      </c>
      <c r="J52" s="47">
        <v>1467.3969999999999</v>
      </c>
      <c r="K52" s="289"/>
      <c r="L52" s="290"/>
      <c r="M52" s="290"/>
      <c r="P52" s="304"/>
    </row>
    <row r="53" spans="1:16" s="270" customFormat="1" ht="9" customHeight="1">
      <c r="A53" s="292"/>
      <c r="B53" s="298">
        <v>2003</v>
      </c>
      <c r="C53" s="47">
        <v>252.80099999999999</v>
      </c>
      <c r="D53" s="47">
        <v>712.14200000000005</v>
      </c>
      <c r="E53" s="47">
        <v>726.68499999999995</v>
      </c>
      <c r="F53" s="47">
        <v>1132.556</v>
      </c>
      <c r="G53" s="47">
        <v>1693.1030000000001</v>
      </c>
      <c r="H53" s="47">
        <v>9524.7279999999992</v>
      </c>
      <c r="I53" s="47">
        <v>1930.1189999999999</v>
      </c>
      <c r="J53" s="47">
        <v>1456.797</v>
      </c>
      <c r="K53" s="289"/>
      <c r="L53" s="290"/>
      <c r="M53" s="290"/>
      <c r="P53" s="304"/>
    </row>
    <row r="54" spans="1:16" s="270" customFormat="1" ht="9" customHeight="1">
      <c r="A54" s="292"/>
      <c r="B54" s="298">
        <v>2004</v>
      </c>
      <c r="C54" s="47">
        <v>247.64400000000001</v>
      </c>
      <c r="D54" s="47">
        <v>681.32500000000005</v>
      </c>
      <c r="E54" s="47">
        <v>699.84400000000005</v>
      </c>
      <c r="F54" s="47">
        <v>1162.8610000000001</v>
      </c>
      <c r="G54" s="47">
        <v>1728.759</v>
      </c>
      <c r="H54" s="47">
        <v>10729.218000000001</v>
      </c>
      <c r="I54" s="47">
        <v>2099.9679999999998</v>
      </c>
      <c r="J54" s="47">
        <v>1384.4649999999999</v>
      </c>
      <c r="K54" s="289"/>
      <c r="L54" s="290"/>
      <c r="M54" s="290"/>
      <c r="P54" s="304"/>
    </row>
    <row r="55" spans="1:16" s="270" customFormat="1" ht="9" customHeight="1">
      <c r="A55" s="292"/>
      <c r="B55" s="298"/>
      <c r="C55" s="47"/>
      <c r="D55" s="47"/>
      <c r="E55" s="47"/>
      <c r="F55" s="47"/>
      <c r="G55" s="47"/>
      <c r="H55" s="47"/>
      <c r="I55" s="47"/>
      <c r="J55" s="47"/>
      <c r="K55" s="289"/>
      <c r="L55" s="290"/>
      <c r="M55" s="290"/>
      <c r="P55" s="304"/>
    </row>
    <row r="56" spans="1:16" s="270" customFormat="1" ht="9" customHeight="1">
      <c r="A56" s="292"/>
      <c r="B56" s="50">
        <v>2005</v>
      </c>
      <c r="C56" s="47">
        <v>230.42699999999999</v>
      </c>
      <c r="D56" s="47">
        <v>723.53800000000001</v>
      </c>
      <c r="E56" s="47">
        <v>988.66800000000001</v>
      </c>
      <c r="F56" s="47">
        <v>1341.8910000000001</v>
      </c>
      <c r="G56" s="47">
        <v>1641.539</v>
      </c>
      <c r="H56" s="47">
        <v>11408.602999999999</v>
      </c>
      <c r="I56" s="47">
        <v>2192.0039999999999</v>
      </c>
      <c r="J56" s="47">
        <v>1511.068</v>
      </c>
      <c r="K56" s="289"/>
      <c r="L56" s="290"/>
      <c r="M56" s="290"/>
      <c r="P56" s="304"/>
    </row>
    <row r="57" spans="1:16" s="270" customFormat="1" ht="9" customHeight="1">
      <c r="A57" s="292"/>
      <c r="B57" s="50">
        <v>2006</v>
      </c>
      <c r="C57" s="47">
        <v>238.928</v>
      </c>
      <c r="D57" s="47">
        <v>741.92700000000002</v>
      </c>
      <c r="E57" s="47">
        <v>1253.854</v>
      </c>
      <c r="F57" s="47">
        <v>1493.4580000000001</v>
      </c>
      <c r="G57" s="47">
        <v>1773.9659999999999</v>
      </c>
      <c r="H57" s="47">
        <v>10296.329</v>
      </c>
      <c r="I57" s="47">
        <v>2305.2370000000001</v>
      </c>
      <c r="J57" s="47">
        <v>1596.203</v>
      </c>
      <c r="K57" s="289"/>
      <c r="L57" s="290"/>
      <c r="M57" s="290"/>
      <c r="P57" s="304"/>
    </row>
    <row r="58" spans="1:16" s="270" customFormat="1" ht="9" customHeight="1">
      <c r="A58" s="292"/>
      <c r="B58" s="50">
        <v>2007</v>
      </c>
      <c r="C58" s="47">
        <v>240.43199999999999</v>
      </c>
      <c r="D58" s="47">
        <v>601.77700000000004</v>
      </c>
      <c r="E58" s="47">
        <v>1238.991</v>
      </c>
      <c r="F58" s="47">
        <v>1430.99</v>
      </c>
      <c r="G58" s="47">
        <v>1997.3520000000001</v>
      </c>
      <c r="H58" s="47">
        <v>10307.002</v>
      </c>
      <c r="I58" s="47">
        <v>2362.4499999999998</v>
      </c>
      <c r="J58" s="47">
        <v>1761.3589999999999</v>
      </c>
      <c r="K58" s="289"/>
      <c r="L58" s="290"/>
      <c r="M58" s="290"/>
      <c r="P58" s="304"/>
    </row>
    <row r="59" spans="1:16" s="270" customFormat="1" ht="9" customHeight="1">
      <c r="A59" s="292"/>
      <c r="B59" s="50">
        <v>2008</v>
      </c>
      <c r="C59" s="47">
        <v>300.24700000000001</v>
      </c>
      <c r="D59" s="47">
        <v>572.822</v>
      </c>
      <c r="E59" s="47">
        <v>1296.8489999999999</v>
      </c>
      <c r="F59" s="47">
        <v>1432.0519999999999</v>
      </c>
      <c r="G59" s="47">
        <v>2079.616</v>
      </c>
      <c r="H59" s="47">
        <v>10810.638000000001</v>
      </c>
      <c r="I59" s="47">
        <v>2364.71</v>
      </c>
      <c r="J59" s="47">
        <v>1919.211</v>
      </c>
      <c r="K59" s="289"/>
      <c r="L59" s="290"/>
      <c r="M59" s="290"/>
      <c r="P59" s="304"/>
    </row>
    <row r="60" spans="1:16" s="270" customFormat="1" ht="9" customHeight="1">
      <c r="A60" s="292"/>
      <c r="B60" s="50">
        <v>2009</v>
      </c>
      <c r="C60" s="47">
        <v>242.99799999999999</v>
      </c>
      <c r="D60" s="47">
        <v>551.66300000000001</v>
      </c>
      <c r="E60" s="47">
        <v>1473.5450000000001</v>
      </c>
      <c r="F60" s="47">
        <v>1222.7070000000001</v>
      </c>
      <c r="G60" s="47">
        <v>2170.9259999999999</v>
      </c>
      <c r="H60" s="47">
        <v>9179.6260000000002</v>
      </c>
      <c r="I60" s="47">
        <v>2260.8000000000002</v>
      </c>
      <c r="J60" s="47">
        <v>1645.626</v>
      </c>
      <c r="K60" s="289"/>
      <c r="L60" s="290"/>
      <c r="M60" s="290"/>
      <c r="P60" s="304"/>
    </row>
    <row r="61" spans="1:16" s="270" customFormat="1" ht="9" customHeight="1">
      <c r="A61" s="292"/>
      <c r="B61" s="50"/>
      <c r="C61" s="47"/>
      <c r="D61" s="47"/>
      <c r="E61" s="47"/>
      <c r="F61" s="47"/>
      <c r="G61" s="47"/>
      <c r="H61" s="47"/>
      <c r="I61" s="47"/>
      <c r="J61" s="47"/>
      <c r="K61" s="289"/>
      <c r="L61" s="290"/>
      <c r="M61" s="290"/>
      <c r="P61" s="304"/>
    </row>
    <row r="62" spans="1:16" s="270" customFormat="1" ht="9" customHeight="1">
      <c r="A62" s="292"/>
      <c r="B62" s="41">
        <v>2010</v>
      </c>
      <c r="C62" s="47">
        <v>226.46199999999999</v>
      </c>
      <c r="D62" s="47">
        <v>553.08000000000004</v>
      </c>
      <c r="E62" s="47">
        <v>1603.808</v>
      </c>
      <c r="F62" s="47">
        <v>1201.078</v>
      </c>
      <c r="G62" s="47">
        <v>1949.3130000000001</v>
      </c>
      <c r="H62" s="47">
        <v>9899.6929999999993</v>
      </c>
      <c r="I62" s="47">
        <v>2512.252</v>
      </c>
      <c r="J62" s="47">
        <v>1450.8689999999999</v>
      </c>
      <c r="K62" s="289"/>
      <c r="L62" s="290"/>
      <c r="M62" s="290"/>
      <c r="P62" s="304"/>
    </row>
    <row r="63" spans="1:16" s="270" customFormat="1" ht="9" customHeight="1">
      <c r="A63" s="292"/>
      <c r="B63" s="41">
        <v>2011</v>
      </c>
      <c r="C63" s="47">
        <v>234.31200000000001</v>
      </c>
      <c r="D63" s="47">
        <v>509.59399999999999</v>
      </c>
      <c r="E63" s="47">
        <v>1548.3</v>
      </c>
      <c r="F63" s="47">
        <v>1276.306</v>
      </c>
      <c r="G63" s="47">
        <v>1925.816</v>
      </c>
      <c r="H63" s="47">
        <v>11206.116</v>
      </c>
      <c r="I63" s="47">
        <v>2712.9360000000001</v>
      </c>
      <c r="J63" s="47">
        <v>1388.1389999999999</v>
      </c>
      <c r="K63" s="289"/>
      <c r="L63" s="290"/>
      <c r="M63" s="290"/>
      <c r="P63" s="304"/>
    </row>
    <row r="64" spans="1:16" s="270" customFormat="1" ht="9" customHeight="1">
      <c r="A64" s="292"/>
      <c r="B64" s="41" t="s">
        <v>43</v>
      </c>
      <c r="C64" s="47">
        <v>241.71700000000001</v>
      </c>
      <c r="D64" s="47">
        <v>566.221</v>
      </c>
      <c r="E64" s="47">
        <v>1591.2329999999999</v>
      </c>
      <c r="F64" s="47">
        <v>1520.741</v>
      </c>
      <c r="G64" s="47">
        <v>2306.0630000000001</v>
      </c>
      <c r="H64" s="47">
        <v>11859.457</v>
      </c>
      <c r="I64" s="47">
        <v>2974.09</v>
      </c>
      <c r="J64" s="47">
        <v>1542.357</v>
      </c>
      <c r="K64" s="289"/>
      <c r="L64" s="290"/>
      <c r="M64" s="290"/>
      <c r="P64" s="304"/>
    </row>
    <row r="65" spans="1:16" s="270" customFormat="1" ht="3.95" customHeight="1">
      <c r="A65" s="306"/>
      <c r="B65" s="307"/>
      <c r="C65" s="308"/>
      <c r="D65" s="308"/>
      <c r="E65" s="308"/>
      <c r="F65" s="308"/>
      <c r="G65" s="308"/>
      <c r="H65" s="308"/>
      <c r="I65" s="308"/>
      <c r="J65" s="308"/>
      <c r="K65" s="309"/>
      <c r="L65" s="290"/>
      <c r="M65" s="290"/>
      <c r="P65" s="304"/>
    </row>
    <row r="66" spans="1:16" s="270" customFormat="1" ht="8.4499999999999993" hidden="1" customHeight="1">
      <c r="B66" s="50"/>
      <c r="C66" s="47"/>
      <c r="D66" s="47"/>
      <c r="E66" s="47"/>
      <c r="F66" s="47"/>
      <c r="G66" s="47"/>
      <c r="H66" s="47"/>
      <c r="I66" s="47"/>
      <c r="J66" s="47"/>
      <c r="K66" s="310"/>
      <c r="L66" s="290"/>
      <c r="M66" s="290"/>
      <c r="P66" s="304"/>
    </row>
  </sheetData>
  <sheetProtection sheet="1" objects="1" scenarios="1"/>
  <mergeCells count="18">
    <mergeCell ref="G39:G41"/>
    <mergeCell ref="H39:H41"/>
    <mergeCell ref="B7:B9"/>
    <mergeCell ref="C7:C9"/>
    <mergeCell ref="D7:D9"/>
    <mergeCell ref="E7:E9"/>
    <mergeCell ref="F7:F9"/>
    <mergeCell ref="G7:G9"/>
    <mergeCell ref="B39:B41"/>
    <mergeCell ref="C39:C41"/>
    <mergeCell ref="D39:D41"/>
    <mergeCell ref="E39:E41"/>
    <mergeCell ref="F39:F41"/>
    <mergeCell ref="I39:I41"/>
    <mergeCell ref="J39:J41"/>
    <mergeCell ref="H7:H9"/>
    <mergeCell ref="I7:I9"/>
    <mergeCell ref="J7:J9"/>
  </mergeCells>
  <hyperlinks>
    <hyperlink ref="J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L40"/>
  <sheetViews>
    <sheetView showGridLines="0" showRowColHeaders="0" zoomScale="140" workbookViewId="0"/>
  </sheetViews>
  <sheetFormatPr baseColWidth="10" defaultColWidth="0" defaultRowHeight="12.75" zeroHeight="1"/>
  <cols>
    <col min="1" max="1" width="0.85546875" style="229" customWidth="1"/>
    <col min="2" max="2" width="4.42578125" style="229" customWidth="1"/>
    <col min="3" max="3" width="5.42578125" style="229" customWidth="1"/>
    <col min="4" max="4" width="6" style="229" customWidth="1"/>
    <col min="5" max="11" width="6.140625" style="229" customWidth="1"/>
    <col min="12" max="13" width="0.85546875" style="229" customWidth="1"/>
    <col min="14" max="16384" width="11.42578125" style="229" hidden="1"/>
  </cols>
  <sheetData>
    <row r="1" spans="1:12" ht="3.95" customHeight="1">
      <c r="A1" s="243"/>
      <c r="B1" s="312"/>
      <c r="C1" s="313"/>
      <c r="D1" s="313"/>
      <c r="E1" s="313"/>
      <c r="F1" s="313"/>
      <c r="G1" s="313"/>
      <c r="H1" s="313"/>
      <c r="I1" s="313"/>
      <c r="J1" s="313"/>
      <c r="K1" s="314"/>
      <c r="L1" s="245"/>
    </row>
    <row r="2" spans="1:12" ht="11.1" customHeight="1">
      <c r="A2" s="292"/>
      <c r="B2" s="249" t="s">
        <v>71</v>
      </c>
      <c r="C2" s="259"/>
      <c r="D2" s="259"/>
      <c r="E2" s="259"/>
      <c r="F2" s="259"/>
      <c r="G2" s="259"/>
      <c r="H2" s="284"/>
      <c r="I2" s="284"/>
      <c r="J2" s="284"/>
      <c r="K2" s="142" t="s">
        <v>72</v>
      </c>
      <c r="L2" s="315"/>
    </row>
    <row r="3" spans="1:12" ht="11.1" customHeight="1">
      <c r="A3" s="292"/>
      <c r="B3" s="258" t="s">
        <v>32</v>
      </c>
      <c r="C3" s="259"/>
      <c r="D3" s="259"/>
      <c r="E3" s="259"/>
      <c r="F3" s="259"/>
      <c r="G3" s="259"/>
      <c r="H3" s="284"/>
      <c r="I3" s="284"/>
      <c r="J3" s="284"/>
      <c r="K3" s="151" t="s">
        <v>56</v>
      </c>
      <c r="L3" s="315"/>
    </row>
    <row r="4" spans="1:12" ht="11.1" customHeight="1">
      <c r="A4" s="292"/>
      <c r="B4" s="261" t="s">
        <v>73</v>
      </c>
      <c r="C4" s="259"/>
      <c r="D4" s="259"/>
      <c r="E4" s="259"/>
      <c r="F4" s="259"/>
      <c r="G4" s="259"/>
      <c r="H4" s="284"/>
      <c r="I4" s="284"/>
      <c r="J4" s="284"/>
      <c r="K4" s="151"/>
      <c r="L4" s="315"/>
    </row>
    <row r="5" spans="1:12" ht="3.95" customHeight="1">
      <c r="A5" s="292"/>
      <c r="B5" s="268"/>
      <c r="C5" s="305"/>
      <c r="D5" s="305"/>
      <c r="E5" s="305"/>
      <c r="F5" s="305"/>
      <c r="G5" s="305"/>
      <c r="H5" s="305"/>
      <c r="I5" s="305"/>
      <c r="J5" s="305"/>
      <c r="K5" s="305"/>
      <c r="L5" s="315"/>
    </row>
    <row r="6" spans="1:12" ht="3.95" customHeight="1">
      <c r="A6" s="292"/>
      <c r="B6" s="252"/>
      <c r="C6" s="262"/>
      <c r="D6" s="262"/>
      <c r="E6" s="273"/>
      <c r="F6" s="273"/>
      <c r="G6" s="273"/>
      <c r="H6" s="273"/>
      <c r="I6" s="273"/>
      <c r="J6" s="273"/>
      <c r="K6" s="273"/>
      <c r="L6" s="315"/>
    </row>
    <row r="7" spans="1:12" ht="9" customHeight="1">
      <c r="A7" s="292"/>
      <c r="B7" s="316" t="s">
        <v>33</v>
      </c>
      <c r="C7" s="205" t="s">
        <v>57</v>
      </c>
      <c r="D7" s="205" t="s">
        <v>58</v>
      </c>
      <c r="E7" s="205" t="s">
        <v>59</v>
      </c>
      <c r="F7" s="205" t="s">
        <v>60</v>
      </c>
      <c r="G7" s="205" t="s">
        <v>61</v>
      </c>
      <c r="H7" s="205" t="s">
        <v>62</v>
      </c>
      <c r="I7" s="205" t="s">
        <v>63</v>
      </c>
      <c r="J7" s="205" t="s">
        <v>64</v>
      </c>
      <c r="K7" s="205" t="s">
        <v>65</v>
      </c>
      <c r="L7" s="315"/>
    </row>
    <row r="8" spans="1:12" ht="9" customHeight="1">
      <c r="A8" s="292"/>
      <c r="B8" s="316"/>
      <c r="C8" s="205"/>
      <c r="D8" s="205"/>
      <c r="E8" s="205"/>
      <c r="F8" s="205"/>
      <c r="G8" s="205"/>
      <c r="H8" s="205"/>
      <c r="I8" s="205"/>
      <c r="J8" s="205"/>
      <c r="K8" s="205"/>
      <c r="L8" s="315"/>
    </row>
    <row r="9" spans="1:12" ht="9" customHeight="1">
      <c r="A9" s="292"/>
      <c r="B9" s="316"/>
      <c r="C9" s="205"/>
      <c r="D9" s="205"/>
      <c r="E9" s="205"/>
      <c r="F9" s="205"/>
      <c r="G9" s="205"/>
      <c r="H9" s="205"/>
      <c r="I9" s="205"/>
      <c r="J9" s="205"/>
      <c r="K9" s="205"/>
      <c r="L9" s="315"/>
    </row>
    <row r="10" spans="1:12" ht="3.95" customHeight="1">
      <c r="A10" s="292"/>
      <c r="B10" s="268"/>
      <c r="C10" s="305"/>
      <c r="D10" s="305"/>
      <c r="E10" s="305"/>
      <c r="F10" s="305"/>
      <c r="G10" s="305"/>
      <c r="H10" s="305"/>
      <c r="I10" s="305"/>
      <c r="J10" s="305"/>
      <c r="K10" s="305"/>
      <c r="L10" s="315"/>
    </row>
    <row r="11" spans="1:12" ht="3.95" customHeight="1">
      <c r="A11" s="292"/>
      <c r="B11" s="252"/>
      <c r="C11" s="284"/>
      <c r="D11" s="284"/>
      <c r="E11" s="284"/>
      <c r="F11" s="284"/>
      <c r="G11" s="284"/>
      <c r="H11" s="284"/>
      <c r="I11" s="284"/>
      <c r="J11" s="284"/>
      <c r="K11" s="284"/>
      <c r="L11" s="315"/>
    </row>
    <row r="12" spans="1:12" ht="9" customHeight="1">
      <c r="A12" s="292"/>
      <c r="B12" s="50">
        <v>1995</v>
      </c>
      <c r="C12" s="48">
        <v>292.8</v>
      </c>
      <c r="D12" s="47">
        <v>497</v>
      </c>
      <c r="E12" s="47">
        <v>551.73</v>
      </c>
      <c r="F12" s="47">
        <v>462.3</v>
      </c>
      <c r="G12" s="47">
        <v>274.46800000000002</v>
      </c>
      <c r="H12" s="47">
        <v>810.2</v>
      </c>
      <c r="I12" s="47">
        <v>580.79999999999995</v>
      </c>
      <c r="J12" s="48">
        <v>255.7</v>
      </c>
      <c r="K12" s="48">
        <v>5195.4380000000001</v>
      </c>
      <c r="L12" s="315"/>
    </row>
    <row r="13" spans="1:12" ht="9" customHeight="1">
      <c r="A13" s="292"/>
      <c r="B13" s="50">
        <v>1996</v>
      </c>
      <c r="C13" s="48">
        <v>295.012</v>
      </c>
      <c r="D13" s="47">
        <v>622.9</v>
      </c>
      <c r="E13" s="47">
        <v>534.6</v>
      </c>
      <c r="F13" s="47">
        <v>567.75</v>
      </c>
      <c r="G13" s="47">
        <v>340.1</v>
      </c>
      <c r="H13" s="47">
        <v>817.3</v>
      </c>
      <c r="I13" s="47">
        <v>713.3</v>
      </c>
      <c r="J13" s="48">
        <v>349.048</v>
      </c>
      <c r="K13" s="48">
        <v>5996.5919999999996</v>
      </c>
      <c r="L13" s="315"/>
    </row>
    <row r="14" spans="1:12" ht="9" customHeight="1">
      <c r="A14" s="292"/>
      <c r="B14" s="50">
        <v>1997</v>
      </c>
      <c r="C14" s="48">
        <v>352.20600000000002</v>
      </c>
      <c r="D14" s="47">
        <v>754.89400000000001</v>
      </c>
      <c r="E14" s="47">
        <v>582.41300000000001</v>
      </c>
      <c r="F14" s="47">
        <v>607.09400000000005</v>
      </c>
      <c r="G14" s="47">
        <v>403.84699999999998</v>
      </c>
      <c r="H14" s="47">
        <v>846.08799999999997</v>
      </c>
      <c r="I14" s="47">
        <v>750.26300000000003</v>
      </c>
      <c r="J14" s="48">
        <v>349.44</v>
      </c>
      <c r="K14" s="48">
        <v>6410.5</v>
      </c>
      <c r="L14" s="315"/>
    </row>
    <row r="15" spans="1:12" ht="9" customHeight="1">
      <c r="A15" s="292"/>
      <c r="B15" s="50">
        <v>1998</v>
      </c>
      <c r="C15" s="48">
        <v>421.86700000000002</v>
      </c>
      <c r="D15" s="47">
        <v>814.16399999999999</v>
      </c>
      <c r="E15" s="47">
        <v>614.87</v>
      </c>
      <c r="F15" s="47">
        <v>711.14400000000001</v>
      </c>
      <c r="G15" s="47">
        <v>406.68</v>
      </c>
      <c r="H15" s="47">
        <v>844.99199999999996</v>
      </c>
      <c r="I15" s="47">
        <v>901.44399999999996</v>
      </c>
      <c r="J15" s="48">
        <v>454.476</v>
      </c>
      <c r="K15" s="48">
        <v>7026</v>
      </c>
      <c r="L15" s="315"/>
    </row>
    <row r="16" spans="1:12" ht="9" customHeight="1">
      <c r="A16" s="292"/>
      <c r="B16" s="50">
        <v>1999</v>
      </c>
      <c r="C16" s="48">
        <v>447.767</v>
      </c>
      <c r="D16" s="48" t="s">
        <v>42</v>
      </c>
      <c r="E16" s="47">
        <v>1029.4169999999999</v>
      </c>
      <c r="F16" s="47">
        <v>671.17100000000005</v>
      </c>
      <c r="G16" s="47">
        <v>402.96499999999997</v>
      </c>
      <c r="H16" s="47">
        <v>909.11300000000006</v>
      </c>
      <c r="I16" s="47">
        <v>906.37</v>
      </c>
      <c r="J16" s="48">
        <v>562.09699999999998</v>
      </c>
      <c r="K16" s="48">
        <v>11976.9</v>
      </c>
      <c r="L16" s="315"/>
    </row>
    <row r="17" spans="1:12" ht="9" customHeight="1">
      <c r="A17" s="292"/>
      <c r="B17" s="50"/>
      <c r="C17" s="48"/>
      <c r="D17" s="48"/>
      <c r="E17" s="47"/>
      <c r="F17" s="47"/>
      <c r="G17" s="47"/>
      <c r="H17" s="47"/>
      <c r="I17" s="47"/>
      <c r="J17" s="48"/>
      <c r="K17" s="48"/>
      <c r="L17" s="315"/>
    </row>
    <row r="18" spans="1:12" ht="9" customHeight="1">
      <c r="A18" s="292"/>
      <c r="B18" s="50">
        <v>2000</v>
      </c>
      <c r="C18" s="48">
        <v>474.4</v>
      </c>
      <c r="D18" s="48" t="s">
        <v>42</v>
      </c>
      <c r="E18" s="47">
        <v>720.7</v>
      </c>
      <c r="F18" s="47">
        <v>662</v>
      </c>
      <c r="G18" s="47">
        <v>480.6</v>
      </c>
      <c r="H18" s="47">
        <v>1098.4000000000001</v>
      </c>
      <c r="I18" s="47">
        <v>1157.9000000000001</v>
      </c>
      <c r="J18" s="48" t="s">
        <v>42</v>
      </c>
      <c r="K18" s="48">
        <v>12086</v>
      </c>
      <c r="L18" s="315"/>
    </row>
    <row r="19" spans="1:12" ht="9" customHeight="1">
      <c r="A19" s="292"/>
      <c r="B19" s="50">
        <v>2001</v>
      </c>
      <c r="C19" s="48">
        <v>469.72</v>
      </c>
      <c r="D19" s="48" t="s">
        <v>42</v>
      </c>
      <c r="E19" s="47">
        <v>746.60799999999995</v>
      </c>
      <c r="F19" s="47">
        <v>685.93</v>
      </c>
      <c r="G19" s="47">
        <v>465.16699999999997</v>
      </c>
      <c r="H19" s="47">
        <v>926.89700000000005</v>
      </c>
      <c r="I19" s="47">
        <v>1160.4960000000001</v>
      </c>
      <c r="J19" s="48" t="s">
        <v>42</v>
      </c>
      <c r="K19" s="48">
        <v>11394.602999999999</v>
      </c>
      <c r="L19" s="315"/>
    </row>
    <row r="20" spans="1:12" ht="9" customHeight="1">
      <c r="A20" s="292"/>
      <c r="B20" s="50">
        <v>2002</v>
      </c>
      <c r="C20" s="48">
        <v>513.80999999999995</v>
      </c>
      <c r="D20" s="48" t="s">
        <v>42</v>
      </c>
      <c r="E20" s="47">
        <v>702.87400000000002</v>
      </c>
      <c r="F20" s="47">
        <v>721.3</v>
      </c>
      <c r="G20" s="47">
        <v>381.51799999999997</v>
      </c>
      <c r="H20" s="47">
        <v>913.23299999999995</v>
      </c>
      <c r="I20" s="47">
        <v>993.73400000000004</v>
      </c>
      <c r="J20" s="48" t="s">
        <v>42</v>
      </c>
      <c r="K20" s="48">
        <v>11509.558999999999</v>
      </c>
      <c r="L20" s="315"/>
    </row>
    <row r="21" spans="1:12" ht="9" customHeight="1">
      <c r="A21" s="292"/>
      <c r="B21" s="50">
        <v>2003</v>
      </c>
      <c r="C21" s="48">
        <v>398.68400000000003</v>
      </c>
      <c r="D21" s="48" t="s">
        <v>42</v>
      </c>
      <c r="E21" s="47">
        <v>819.38900000000001</v>
      </c>
      <c r="F21" s="47">
        <v>826.21799999999996</v>
      </c>
      <c r="G21" s="47">
        <v>409.41500000000002</v>
      </c>
      <c r="H21" s="47">
        <v>1042.8810000000001</v>
      </c>
      <c r="I21" s="47">
        <v>988.125</v>
      </c>
      <c r="J21" s="48" t="s">
        <v>42</v>
      </c>
      <c r="K21" s="48">
        <v>12022.552</v>
      </c>
      <c r="L21" s="315"/>
    </row>
    <row r="22" spans="1:12" ht="9" customHeight="1">
      <c r="A22" s="292"/>
      <c r="B22" s="50">
        <v>2004</v>
      </c>
      <c r="C22" s="48">
        <v>366.22399999999999</v>
      </c>
      <c r="D22" s="48">
        <v>792.97400000000005</v>
      </c>
      <c r="E22" s="48">
        <v>767.48900000000003</v>
      </c>
      <c r="F22" s="47">
        <v>1002.7190000000001</v>
      </c>
      <c r="G22" s="47">
        <v>430.93599999999998</v>
      </c>
      <c r="H22" s="47">
        <v>937.41899999999998</v>
      </c>
      <c r="I22" s="47">
        <v>951.43499999999995</v>
      </c>
      <c r="J22" s="48" t="s">
        <v>42</v>
      </c>
      <c r="K22" s="48">
        <v>12262.63</v>
      </c>
      <c r="L22" s="315"/>
    </row>
    <row r="23" spans="1:12" ht="9" customHeight="1">
      <c r="A23" s="292"/>
      <c r="B23" s="50"/>
      <c r="C23" s="48"/>
      <c r="D23" s="48"/>
      <c r="E23" s="48"/>
      <c r="F23" s="47"/>
      <c r="G23" s="47"/>
      <c r="H23" s="47"/>
      <c r="I23" s="47"/>
      <c r="J23" s="48"/>
      <c r="K23" s="48"/>
      <c r="L23" s="315"/>
    </row>
    <row r="24" spans="1:12" ht="9" customHeight="1">
      <c r="A24" s="292"/>
      <c r="B24" s="50">
        <v>2005</v>
      </c>
      <c r="C24" s="48">
        <v>425.471</v>
      </c>
      <c r="D24" s="48">
        <v>876.03899999999999</v>
      </c>
      <c r="E24" s="48">
        <v>781.91700000000003</v>
      </c>
      <c r="F24" s="47">
        <v>963.86</v>
      </c>
      <c r="G24" s="47">
        <v>446.4</v>
      </c>
      <c r="H24" s="47">
        <v>1132.2360000000001</v>
      </c>
      <c r="I24" s="47">
        <v>411.59199999999998</v>
      </c>
      <c r="J24" s="48" t="s">
        <v>42</v>
      </c>
      <c r="K24" s="48">
        <v>11090.073</v>
      </c>
      <c r="L24" s="315"/>
    </row>
    <row r="25" spans="1:12" ht="9" customHeight="1">
      <c r="A25" s="292"/>
      <c r="B25" s="50">
        <v>2006</v>
      </c>
      <c r="C25" s="48">
        <v>413.09399999999999</v>
      </c>
      <c r="D25" s="48">
        <v>859.64200000000005</v>
      </c>
      <c r="E25" s="48">
        <v>742.22699999999998</v>
      </c>
      <c r="F25" s="47">
        <v>647.30499999999995</v>
      </c>
      <c r="G25" s="47">
        <v>500.83100000000002</v>
      </c>
      <c r="H25" s="47">
        <v>1087.0329999999999</v>
      </c>
      <c r="I25" s="47">
        <v>539.16099999999994</v>
      </c>
      <c r="J25" s="48" t="s">
        <v>42</v>
      </c>
      <c r="K25" s="48">
        <v>11103.395</v>
      </c>
      <c r="L25" s="315"/>
    </row>
    <row r="26" spans="1:12" ht="9" customHeight="1">
      <c r="A26" s="292"/>
      <c r="B26" s="50">
        <v>2007</v>
      </c>
      <c r="C26" s="48">
        <v>401.108</v>
      </c>
      <c r="D26" s="48">
        <v>972.48299999999995</v>
      </c>
      <c r="E26" s="48">
        <v>813.22900000000004</v>
      </c>
      <c r="F26" s="47">
        <v>709.49199999999996</v>
      </c>
      <c r="G26" s="47">
        <v>500.44200000000001</v>
      </c>
      <c r="H26" s="47">
        <v>1125.2570000000001</v>
      </c>
      <c r="I26" s="47">
        <v>602.84500000000003</v>
      </c>
      <c r="J26" s="48" t="s">
        <v>42</v>
      </c>
      <c r="K26" s="48">
        <v>19632.883000000002</v>
      </c>
      <c r="L26" s="315"/>
    </row>
    <row r="27" spans="1:12" ht="9" customHeight="1">
      <c r="A27" s="292"/>
      <c r="B27" s="50">
        <v>2008</v>
      </c>
      <c r="C27" s="48">
        <v>470.07299999999998</v>
      </c>
      <c r="D27" s="48">
        <v>1093.318</v>
      </c>
      <c r="E27" s="47">
        <v>738.34799999999996</v>
      </c>
      <c r="F27" s="47">
        <v>819.33199999999999</v>
      </c>
      <c r="G27" s="47">
        <v>512.82899999999995</v>
      </c>
      <c r="H27" s="47">
        <v>993.577</v>
      </c>
      <c r="I27" s="47">
        <v>520.65899999999999</v>
      </c>
      <c r="J27" s="48" t="s">
        <v>42</v>
      </c>
      <c r="K27" s="48">
        <v>22146.152999999998</v>
      </c>
      <c r="L27" s="315"/>
    </row>
    <row r="28" spans="1:12" ht="9" customHeight="1">
      <c r="A28" s="292"/>
      <c r="B28" s="50">
        <v>2009</v>
      </c>
      <c r="C28" s="47">
        <v>421.66</v>
      </c>
      <c r="D28" s="47">
        <v>916.21400000000006</v>
      </c>
      <c r="E28" s="47">
        <v>723.31799999999998</v>
      </c>
      <c r="F28" s="47">
        <v>797.44899999999996</v>
      </c>
      <c r="G28" s="47">
        <v>487.69400000000002</v>
      </c>
      <c r="H28" s="47">
        <v>720.71299999999997</v>
      </c>
      <c r="I28" s="47">
        <v>453.11</v>
      </c>
      <c r="J28" s="48" t="s">
        <v>42</v>
      </c>
      <c r="K28" s="47">
        <v>20086.123</v>
      </c>
      <c r="L28" s="315"/>
    </row>
    <row r="29" spans="1:12" ht="9" customHeight="1">
      <c r="A29" s="292"/>
      <c r="B29" s="50"/>
      <c r="C29" s="47"/>
      <c r="D29" s="47"/>
      <c r="E29" s="47"/>
      <c r="F29" s="47"/>
      <c r="G29" s="47"/>
      <c r="H29" s="47"/>
      <c r="I29" s="47"/>
      <c r="J29" s="48"/>
      <c r="K29" s="47"/>
      <c r="L29" s="315"/>
    </row>
    <row r="30" spans="1:12" ht="9" customHeight="1">
      <c r="A30" s="292"/>
      <c r="B30" s="41">
        <v>2010</v>
      </c>
      <c r="C30" s="47">
        <v>484.096</v>
      </c>
      <c r="D30" s="47">
        <v>953.25400000000002</v>
      </c>
      <c r="E30" s="47">
        <v>816.07100000000003</v>
      </c>
      <c r="F30" s="47">
        <v>880.59</v>
      </c>
      <c r="G30" s="47">
        <v>488.86399999999998</v>
      </c>
      <c r="H30" s="47">
        <v>829.48</v>
      </c>
      <c r="I30" s="47">
        <v>399.71699999999998</v>
      </c>
      <c r="J30" s="48" t="s">
        <v>42</v>
      </c>
      <c r="K30" s="47">
        <v>21884.3</v>
      </c>
      <c r="L30" s="315"/>
    </row>
    <row r="31" spans="1:12" ht="9" customHeight="1">
      <c r="A31" s="292"/>
      <c r="B31" s="41">
        <v>2011</v>
      </c>
      <c r="C31" s="47">
        <v>483.32600000000002</v>
      </c>
      <c r="D31" s="47">
        <v>1044.5360000000001</v>
      </c>
      <c r="E31" s="47">
        <v>705.33600000000001</v>
      </c>
      <c r="F31" s="47">
        <v>897.56500000000005</v>
      </c>
      <c r="G31" s="47">
        <v>407.56099999999998</v>
      </c>
      <c r="H31" s="47">
        <v>851.72299999999996</v>
      </c>
      <c r="I31" s="47">
        <v>406.149</v>
      </c>
      <c r="J31" s="48" t="s">
        <v>42</v>
      </c>
      <c r="K31" s="47">
        <v>23123.239999999998</v>
      </c>
      <c r="L31" s="315"/>
    </row>
    <row r="32" spans="1:12" ht="9" customHeight="1">
      <c r="A32" s="292"/>
      <c r="B32" s="41" t="s">
        <v>43</v>
      </c>
      <c r="C32" s="47">
        <v>526.29300000000001</v>
      </c>
      <c r="D32" s="47">
        <v>1062.259</v>
      </c>
      <c r="E32" s="47">
        <v>720.55</v>
      </c>
      <c r="F32" s="47">
        <v>946.18600000000004</v>
      </c>
      <c r="G32" s="47">
        <v>465.452</v>
      </c>
      <c r="H32" s="47">
        <v>896.87300000000005</v>
      </c>
      <c r="I32" s="47">
        <v>481.834</v>
      </c>
      <c r="J32" s="48" t="s">
        <v>42</v>
      </c>
      <c r="K32" s="47">
        <v>24624.018</v>
      </c>
      <c r="L32" s="315"/>
    </row>
    <row r="33" spans="1:12" ht="3.95" customHeight="1">
      <c r="A33" s="292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15"/>
    </row>
    <row r="34" spans="1:12" ht="3.95" customHeight="1">
      <c r="A34" s="292"/>
      <c r="B34" s="252"/>
      <c r="C34" s="252"/>
      <c r="D34" s="252"/>
      <c r="E34" s="252"/>
      <c r="F34" s="252"/>
      <c r="G34" s="252"/>
      <c r="H34" s="252"/>
      <c r="I34" s="252"/>
      <c r="J34" s="252"/>
      <c r="K34" s="252"/>
      <c r="L34" s="315"/>
    </row>
    <row r="35" spans="1:12" ht="9" customHeight="1">
      <c r="A35" s="292"/>
      <c r="B35" s="46" t="s">
        <v>66</v>
      </c>
      <c r="C35" s="44"/>
      <c r="D35" s="318"/>
      <c r="E35" s="318"/>
      <c r="F35" s="318"/>
      <c r="G35" s="318"/>
      <c r="H35" s="318"/>
      <c r="I35" s="318"/>
      <c r="J35" s="318"/>
      <c r="K35" s="318"/>
      <c r="L35" s="315"/>
    </row>
    <row r="36" spans="1:12" ht="9" customHeight="1">
      <c r="A36" s="292"/>
      <c r="B36" s="46" t="s">
        <v>67</v>
      </c>
      <c r="C36" s="44"/>
      <c r="D36" s="318"/>
      <c r="E36" s="318"/>
      <c r="F36" s="318"/>
      <c r="G36" s="318"/>
      <c r="H36" s="318"/>
      <c r="I36" s="318"/>
      <c r="J36" s="318"/>
      <c r="K36" s="318"/>
      <c r="L36" s="315"/>
    </row>
    <row r="37" spans="1:12" ht="9" customHeight="1">
      <c r="A37" s="292"/>
      <c r="B37" s="46" t="s">
        <v>68</v>
      </c>
      <c r="C37" s="44"/>
      <c r="D37" s="318"/>
      <c r="E37" s="318"/>
      <c r="F37" s="318"/>
      <c r="G37" s="318"/>
      <c r="H37" s="318"/>
      <c r="I37" s="318"/>
      <c r="J37" s="318"/>
      <c r="K37" s="318"/>
      <c r="L37" s="315"/>
    </row>
    <row r="38" spans="1:12" ht="9" customHeight="1">
      <c r="A38" s="292"/>
      <c r="B38" s="46" t="s">
        <v>69</v>
      </c>
      <c r="C38" s="44"/>
      <c r="D38" s="318"/>
      <c r="E38" s="318"/>
      <c r="F38" s="318"/>
      <c r="G38" s="318"/>
      <c r="H38" s="318"/>
      <c r="I38" s="318"/>
      <c r="J38" s="318"/>
      <c r="K38" s="318"/>
      <c r="L38" s="315"/>
    </row>
    <row r="39" spans="1:12" ht="9" customHeight="1">
      <c r="A39" s="292"/>
      <c r="B39" s="105" t="s">
        <v>70</v>
      </c>
      <c r="C39" s="44"/>
      <c r="D39" s="318"/>
      <c r="E39" s="318"/>
      <c r="F39" s="318"/>
      <c r="G39" s="318"/>
      <c r="H39" s="318"/>
      <c r="I39" s="318"/>
      <c r="J39" s="318"/>
      <c r="K39" s="318"/>
      <c r="L39" s="315"/>
    </row>
    <row r="40" spans="1:12" ht="3.95" customHeight="1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1"/>
    </row>
  </sheetData>
  <sheetProtection sheet="1" objects="1" scenarios="1"/>
  <mergeCells count="10">
    <mergeCell ref="H7:H9"/>
    <mergeCell ref="I7:I9"/>
    <mergeCell ref="J7:J9"/>
    <mergeCell ref="K7:K9"/>
    <mergeCell ref="B7:B9"/>
    <mergeCell ref="C7:C9"/>
    <mergeCell ref="D7:D9"/>
    <mergeCell ref="E7:E9"/>
    <mergeCell ref="F7:F9"/>
    <mergeCell ref="G7:G9"/>
  </mergeCells>
  <hyperlinks>
    <hyperlink ref="K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W70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76" customWidth="1"/>
    <col min="2" max="2" width="5" style="176" customWidth="1"/>
    <col min="3" max="3" width="6.5703125" style="176" customWidth="1"/>
    <col min="4" max="4" width="6.85546875" style="176" customWidth="1"/>
    <col min="5" max="5" width="7" style="176" customWidth="1"/>
    <col min="6" max="6" width="8" style="176" customWidth="1"/>
    <col min="7" max="7" width="6.5703125" style="176" customWidth="1"/>
    <col min="8" max="8" width="6" style="176" customWidth="1"/>
    <col min="9" max="10" width="6.5703125" style="176" customWidth="1"/>
    <col min="11" max="12" width="0.85546875" style="176" customWidth="1"/>
    <col min="13" max="13" width="6.42578125" style="176" hidden="1"/>
    <col min="14" max="14" width="5.42578125" style="176" hidden="1"/>
    <col min="15" max="15" width="7.85546875" style="311" hidden="1"/>
    <col min="16" max="17" width="5.85546875" style="176" hidden="1"/>
    <col min="18" max="18" width="6.42578125" style="176" hidden="1"/>
    <col min="19" max="19" width="5.85546875" style="176" hidden="1"/>
    <col min="20" max="20" width="5.5703125" style="176" hidden="1"/>
    <col min="21" max="21" width="6" style="176" hidden="1"/>
    <col min="22" max="22" width="5.5703125" style="176" hidden="1"/>
    <col min="23" max="23" width="0.85546875" style="176" hidden="1"/>
    <col min="24" max="16384" width="11.42578125" style="176" hidden="1"/>
  </cols>
  <sheetData>
    <row r="1" spans="1:21" s="325" customFormat="1" ht="4.7" customHeight="1">
      <c r="A1" s="322"/>
      <c r="B1" s="323"/>
      <c r="C1" s="323"/>
      <c r="D1" s="323"/>
      <c r="E1" s="323"/>
      <c r="F1" s="323"/>
      <c r="G1" s="323"/>
      <c r="H1" s="323"/>
      <c r="I1" s="323"/>
      <c r="J1" s="323"/>
      <c r="K1" s="324"/>
      <c r="O1" s="326"/>
    </row>
    <row r="2" spans="1:21" s="337" customFormat="1" ht="11.1" customHeight="1">
      <c r="A2" s="327"/>
      <c r="B2" s="328" t="s">
        <v>78</v>
      </c>
      <c r="C2" s="329"/>
      <c r="D2" s="330"/>
      <c r="E2" s="331"/>
      <c r="F2" s="330"/>
      <c r="G2" s="332"/>
      <c r="H2" s="332"/>
      <c r="I2" s="333"/>
      <c r="J2" s="142" t="s">
        <v>79</v>
      </c>
      <c r="K2" s="334"/>
      <c r="L2" s="335"/>
      <c r="M2" s="335"/>
      <c r="N2" s="335"/>
      <c r="O2" s="336"/>
      <c r="P2" s="335"/>
      <c r="Q2" s="335"/>
      <c r="R2" s="335"/>
      <c r="S2" s="335"/>
      <c r="T2" s="335"/>
      <c r="U2" s="335"/>
    </row>
    <row r="3" spans="1:21" s="337" customFormat="1" ht="11.1" customHeight="1">
      <c r="A3" s="327"/>
      <c r="B3" s="328" t="s">
        <v>31</v>
      </c>
      <c r="C3" s="329"/>
      <c r="D3" s="330"/>
      <c r="E3" s="331"/>
      <c r="F3" s="330"/>
      <c r="G3" s="332"/>
      <c r="H3" s="332"/>
      <c r="I3" s="338"/>
      <c r="J3" s="151" t="s">
        <v>2</v>
      </c>
      <c r="K3" s="334"/>
      <c r="L3" s="335"/>
      <c r="M3" s="335"/>
      <c r="N3" s="335"/>
      <c r="O3" s="336"/>
      <c r="P3" s="335"/>
      <c r="Q3" s="335"/>
      <c r="R3" s="335"/>
      <c r="S3" s="335"/>
      <c r="T3" s="335"/>
      <c r="U3" s="335"/>
    </row>
    <row r="4" spans="1:21" s="337" customFormat="1" ht="11.1" customHeight="1">
      <c r="A4" s="327"/>
      <c r="B4" s="258" t="s">
        <v>32</v>
      </c>
      <c r="C4" s="339"/>
      <c r="D4" s="340"/>
      <c r="E4" s="340"/>
      <c r="F4" s="340"/>
      <c r="G4" s="332"/>
      <c r="H4" s="332"/>
      <c r="I4" s="332"/>
      <c r="J4" s="332"/>
      <c r="K4" s="334"/>
      <c r="L4" s="335"/>
      <c r="M4" s="335"/>
      <c r="N4" s="335"/>
      <c r="O4" s="336"/>
      <c r="P4" s="335"/>
      <c r="Q4" s="335"/>
      <c r="R4" s="335"/>
      <c r="S4" s="335"/>
      <c r="T4" s="335"/>
      <c r="U4" s="335"/>
    </row>
    <row r="5" spans="1:21" s="337" customFormat="1" ht="11.1" customHeight="1">
      <c r="A5" s="327"/>
      <c r="B5" s="341" t="s">
        <v>73</v>
      </c>
      <c r="C5" s="342"/>
      <c r="D5" s="340"/>
      <c r="E5" s="340"/>
      <c r="F5" s="340"/>
      <c r="G5" s="331"/>
      <c r="H5" s="332"/>
      <c r="I5" s="332"/>
      <c r="J5" s="332"/>
      <c r="K5" s="334"/>
      <c r="L5" s="335"/>
      <c r="M5" s="335"/>
      <c r="N5" s="335"/>
      <c r="O5" s="336"/>
      <c r="P5" s="335"/>
      <c r="Q5" s="335"/>
      <c r="R5" s="335"/>
      <c r="S5" s="335"/>
      <c r="T5" s="335"/>
      <c r="U5" s="335"/>
    </row>
    <row r="6" spans="1:21" s="346" customFormat="1" ht="3" customHeight="1">
      <c r="A6" s="343"/>
      <c r="B6" s="344"/>
      <c r="C6" s="344"/>
      <c r="D6" s="344"/>
      <c r="E6" s="344"/>
      <c r="F6" s="345"/>
      <c r="G6" s="345"/>
      <c r="H6" s="344"/>
      <c r="I6" s="345"/>
      <c r="J6" s="345"/>
      <c r="K6" s="334"/>
      <c r="L6" s="335"/>
      <c r="M6" s="335"/>
      <c r="N6" s="335"/>
      <c r="O6" s="336"/>
      <c r="P6" s="335"/>
      <c r="Q6" s="335"/>
      <c r="R6" s="335"/>
      <c r="S6" s="335"/>
      <c r="T6" s="335"/>
      <c r="U6" s="335"/>
    </row>
    <row r="7" spans="1:21" s="346" customFormat="1" ht="3" customHeight="1">
      <c r="A7" s="343"/>
      <c r="B7" s="347"/>
      <c r="C7" s="347"/>
      <c r="D7" s="347"/>
      <c r="E7" s="347"/>
      <c r="F7" s="348"/>
      <c r="G7" s="348"/>
      <c r="H7" s="347"/>
      <c r="I7" s="348"/>
      <c r="J7" s="348"/>
      <c r="K7" s="334"/>
      <c r="L7" s="335"/>
      <c r="M7" s="335"/>
      <c r="N7" s="335"/>
      <c r="O7" s="336"/>
      <c r="P7" s="335"/>
      <c r="Q7" s="335"/>
      <c r="R7" s="335"/>
      <c r="S7" s="335"/>
      <c r="T7" s="335"/>
      <c r="U7" s="335"/>
    </row>
    <row r="8" spans="1:21" s="352" customFormat="1" ht="8.4499999999999993" customHeight="1">
      <c r="A8" s="349"/>
      <c r="B8" s="350" t="s">
        <v>33</v>
      </c>
      <c r="C8" s="351" t="s">
        <v>34</v>
      </c>
      <c r="D8" s="351" t="s">
        <v>35</v>
      </c>
      <c r="E8" s="351" t="s">
        <v>36</v>
      </c>
      <c r="F8" s="351" t="s">
        <v>37</v>
      </c>
      <c r="G8" s="351" t="s">
        <v>38</v>
      </c>
      <c r="H8" s="351" t="s">
        <v>39</v>
      </c>
      <c r="I8" s="351" t="s">
        <v>80</v>
      </c>
      <c r="J8" s="351" t="s">
        <v>41</v>
      </c>
      <c r="K8" s="334"/>
      <c r="L8" s="335"/>
      <c r="M8" s="335"/>
      <c r="N8" s="335"/>
      <c r="O8" s="336"/>
      <c r="P8" s="335"/>
      <c r="Q8" s="335"/>
      <c r="R8" s="335"/>
      <c r="S8" s="335"/>
      <c r="T8" s="335"/>
      <c r="U8" s="335"/>
    </row>
    <row r="9" spans="1:21" s="352" customFormat="1" ht="8.4499999999999993" customHeight="1">
      <c r="A9" s="349"/>
      <c r="B9" s="353"/>
      <c r="C9" s="351"/>
      <c r="D9" s="351"/>
      <c r="E9" s="351"/>
      <c r="F9" s="351"/>
      <c r="G9" s="351"/>
      <c r="H9" s="351"/>
      <c r="I9" s="351"/>
      <c r="J9" s="351"/>
      <c r="K9" s="334"/>
      <c r="L9" s="335"/>
      <c r="M9" s="335"/>
      <c r="N9" s="335"/>
      <c r="O9" s="336"/>
      <c r="P9" s="335"/>
      <c r="Q9" s="335"/>
      <c r="R9" s="335"/>
      <c r="S9" s="335"/>
      <c r="T9" s="335"/>
      <c r="U9" s="335"/>
    </row>
    <row r="10" spans="1:21" s="352" customFormat="1" ht="8.4499999999999993" customHeight="1">
      <c r="A10" s="349"/>
      <c r="B10" s="353"/>
      <c r="C10" s="351"/>
      <c r="D10" s="351"/>
      <c r="E10" s="351"/>
      <c r="F10" s="351"/>
      <c r="G10" s="351"/>
      <c r="H10" s="351"/>
      <c r="I10" s="351"/>
      <c r="J10" s="351"/>
      <c r="K10" s="334"/>
      <c r="L10" s="335"/>
      <c r="M10" s="335"/>
      <c r="N10" s="335"/>
      <c r="O10" s="336"/>
      <c r="P10" s="335"/>
      <c r="Q10" s="335"/>
      <c r="R10" s="335"/>
      <c r="S10" s="335"/>
      <c r="T10" s="335"/>
      <c r="U10" s="335"/>
    </row>
    <row r="11" spans="1:21" s="346" customFormat="1" ht="3" customHeight="1">
      <c r="A11" s="343"/>
      <c r="B11" s="344"/>
      <c r="C11" s="344"/>
      <c r="D11" s="345"/>
      <c r="E11" s="345"/>
      <c r="F11" s="345"/>
      <c r="G11" s="344"/>
      <c r="H11" s="345"/>
      <c r="I11" s="344"/>
      <c r="J11" s="345"/>
      <c r="K11" s="334"/>
      <c r="L11" s="335"/>
      <c r="M11" s="335"/>
      <c r="N11" s="335"/>
      <c r="O11" s="336"/>
      <c r="P11" s="335"/>
      <c r="Q11" s="335"/>
      <c r="R11" s="335"/>
      <c r="S11" s="335"/>
      <c r="T11" s="335"/>
      <c r="U11" s="335"/>
    </row>
    <row r="12" spans="1:21" s="356" customFormat="1" ht="3" customHeight="1">
      <c r="A12" s="343"/>
      <c r="B12" s="347"/>
      <c r="C12" s="347"/>
      <c r="D12" s="354"/>
      <c r="E12" s="354"/>
      <c r="F12" s="354"/>
      <c r="G12" s="354"/>
      <c r="H12" s="354"/>
      <c r="I12" s="354"/>
      <c r="J12" s="354"/>
      <c r="K12" s="334"/>
      <c r="L12" s="355"/>
      <c r="M12" s="355"/>
      <c r="N12" s="335"/>
      <c r="O12" s="336"/>
      <c r="P12" s="335"/>
      <c r="Q12" s="335"/>
      <c r="R12" s="335"/>
      <c r="S12" s="335"/>
      <c r="T12" s="335"/>
      <c r="U12" s="335"/>
    </row>
    <row r="13" spans="1:21" s="356" customFormat="1" ht="9" customHeight="1">
      <c r="A13" s="343"/>
      <c r="B13" s="357" t="s">
        <v>81</v>
      </c>
      <c r="C13" s="358">
        <v>20764.95</v>
      </c>
      <c r="D13" s="358">
        <v>488.8</v>
      </c>
      <c r="E13" s="359">
        <v>115.9</v>
      </c>
      <c r="F13" s="358">
        <v>230.4</v>
      </c>
      <c r="G13" s="358">
        <v>12.4</v>
      </c>
      <c r="H13" s="358">
        <v>58.4</v>
      </c>
      <c r="I13" s="358">
        <v>1406.4</v>
      </c>
      <c r="J13" s="358">
        <v>66.8</v>
      </c>
      <c r="K13" s="334"/>
      <c r="L13" s="355">
        <v>20765.067999999999</v>
      </c>
      <c r="M13" s="355"/>
      <c r="N13" s="355"/>
      <c r="O13" s="336"/>
      <c r="P13" s="335"/>
      <c r="Q13" s="335"/>
      <c r="R13" s="335"/>
      <c r="S13" s="335"/>
      <c r="T13" s="335"/>
      <c r="U13" s="335"/>
    </row>
    <row r="14" spans="1:21" s="335" customFormat="1" ht="9" customHeight="1">
      <c r="A14" s="360"/>
      <c r="B14" s="357" t="s">
        <v>82</v>
      </c>
      <c r="C14" s="358">
        <v>21968.254999999997</v>
      </c>
      <c r="D14" s="358">
        <v>472.90199999999999</v>
      </c>
      <c r="E14" s="359">
        <v>116.2</v>
      </c>
      <c r="F14" s="358">
        <v>257.10000000000002</v>
      </c>
      <c r="G14" s="358">
        <v>15</v>
      </c>
      <c r="H14" s="358">
        <v>68.8</v>
      </c>
      <c r="I14" s="358">
        <v>1577.1</v>
      </c>
      <c r="J14" s="358">
        <v>71</v>
      </c>
      <c r="K14" s="334"/>
      <c r="L14" s="355">
        <v>21968.232</v>
      </c>
      <c r="M14" s="355"/>
      <c r="N14" s="355"/>
      <c r="O14" s="336"/>
    </row>
    <row r="15" spans="1:21" s="335" customFormat="1" ht="9" customHeight="1">
      <c r="A15" s="360"/>
      <c r="B15" s="357" t="s">
        <v>83</v>
      </c>
      <c r="C15" s="358">
        <v>23301.132999999994</v>
      </c>
      <c r="D15" s="358">
        <v>553.80899999999997</v>
      </c>
      <c r="E15" s="359">
        <v>123.587</v>
      </c>
      <c r="F15" s="358">
        <v>232.446</v>
      </c>
      <c r="G15" s="358">
        <v>14.944000000000001</v>
      </c>
      <c r="H15" s="358">
        <v>80.045000000000002</v>
      </c>
      <c r="I15" s="358">
        <v>1513.441</v>
      </c>
      <c r="J15" s="358">
        <v>66.040000000000006</v>
      </c>
      <c r="K15" s="334"/>
      <c r="L15" s="355">
        <v>23300.699000000001</v>
      </c>
      <c r="M15" s="355"/>
      <c r="N15" s="355"/>
      <c r="O15" s="336"/>
    </row>
    <row r="16" spans="1:21" s="325" customFormat="1" ht="9" customHeight="1">
      <c r="A16" s="361"/>
      <c r="B16" s="357" t="s">
        <v>84</v>
      </c>
      <c r="C16" s="358">
        <v>25007.11</v>
      </c>
      <c r="D16" s="358">
        <v>647.26499999999999</v>
      </c>
      <c r="E16" s="359">
        <v>125.892</v>
      </c>
      <c r="F16" s="358">
        <v>210.691</v>
      </c>
      <c r="G16" s="358">
        <v>15.125999999999999</v>
      </c>
      <c r="H16" s="358">
        <v>80.043999999999997</v>
      </c>
      <c r="I16" s="358">
        <v>1662.4659999999999</v>
      </c>
      <c r="J16" s="358">
        <v>40.421999999999997</v>
      </c>
      <c r="K16" s="334"/>
      <c r="L16" s="355">
        <v>25007.004999999997</v>
      </c>
      <c r="M16" s="355"/>
      <c r="N16" s="355"/>
      <c r="O16" s="336"/>
      <c r="P16" s="335"/>
      <c r="Q16" s="335"/>
      <c r="R16" s="335"/>
      <c r="S16" s="335"/>
      <c r="T16" s="335"/>
      <c r="U16" s="335"/>
    </row>
    <row r="17" spans="1:21" s="325" customFormat="1" ht="9" customHeight="1">
      <c r="A17" s="361"/>
      <c r="B17" s="362">
        <v>1999</v>
      </c>
      <c r="C17" s="358">
        <v>32447.793699999998</v>
      </c>
      <c r="D17" s="358">
        <v>746.9</v>
      </c>
      <c r="E17" s="358">
        <v>129.524</v>
      </c>
      <c r="F17" s="359">
        <v>209.46</v>
      </c>
      <c r="G17" s="358">
        <v>15.987</v>
      </c>
      <c r="H17" s="358">
        <v>77.8</v>
      </c>
      <c r="I17" s="359">
        <v>3664.8649999999998</v>
      </c>
      <c r="J17" s="359">
        <v>26.130700000000001</v>
      </c>
      <c r="K17" s="334"/>
      <c r="L17" s="355">
        <v>27261.145</v>
      </c>
      <c r="M17" s="355"/>
      <c r="N17" s="355"/>
      <c r="O17" s="336"/>
      <c r="P17" s="335"/>
      <c r="Q17" s="335"/>
      <c r="R17" s="335"/>
      <c r="S17" s="335"/>
      <c r="T17" s="335"/>
      <c r="U17" s="335"/>
    </row>
    <row r="18" spans="1:21" s="325" customFormat="1" ht="9" customHeight="1">
      <c r="A18" s="361"/>
      <c r="B18" s="347"/>
      <c r="C18" s="358"/>
      <c r="D18" s="358"/>
      <c r="E18" s="358"/>
      <c r="F18" s="358"/>
      <c r="G18" s="363"/>
      <c r="H18" s="358"/>
      <c r="I18" s="358"/>
      <c r="J18" s="358"/>
      <c r="K18" s="334"/>
      <c r="L18" s="355"/>
      <c r="M18" s="355"/>
      <c r="N18" s="335"/>
      <c r="O18" s="336"/>
      <c r="P18" s="335"/>
      <c r="Q18" s="335"/>
      <c r="R18" s="335"/>
      <c r="S18" s="335"/>
      <c r="T18" s="335"/>
      <c r="U18" s="335"/>
    </row>
    <row r="19" spans="1:21" s="325" customFormat="1" ht="9" customHeight="1">
      <c r="A19" s="361"/>
      <c r="B19" s="362">
        <v>2000</v>
      </c>
      <c r="C19" s="358">
        <v>30915.333999999999</v>
      </c>
      <c r="D19" s="358">
        <v>789.15499999999997</v>
      </c>
      <c r="E19" s="358">
        <v>172.21100000000001</v>
      </c>
      <c r="F19" s="359">
        <v>248.434</v>
      </c>
      <c r="G19" s="358">
        <v>15.824</v>
      </c>
      <c r="H19" s="359">
        <v>81.900000000000006</v>
      </c>
      <c r="I19" s="359">
        <v>1777.2170000000001</v>
      </c>
      <c r="J19" s="359">
        <v>37.856999999999999</v>
      </c>
      <c r="K19" s="334"/>
      <c r="L19" s="335"/>
      <c r="M19" s="355"/>
      <c r="N19" s="355"/>
      <c r="O19" s="336"/>
      <c r="P19" s="335"/>
      <c r="Q19" s="335"/>
      <c r="R19" s="335"/>
      <c r="S19" s="335"/>
      <c r="T19" s="335"/>
      <c r="U19" s="335"/>
    </row>
    <row r="20" spans="1:21" s="325" customFormat="1" ht="9" customHeight="1">
      <c r="A20" s="361"/>
      <c r="B20" s="362">
        <v>2001</v>
      </c>
      <c r="C20" s="358">
        <v>29617.876</v>
      </c>
      <c r="D20" s="358">
        <v>808.27499999999998</v>
      </c>
      <c r="E20" s="358">
        <v>157.4</v>
      </c>
      <c r="F20" s="359">
        <v>303.58699999999999</v>
      </c>
      <c r="G20" s="358">
        <v>17.952999999999999</v>
      </c>
      <c r="H20" s="359" t="s">
        <v>42</v>
      </c>
      <c r="I20" s="359">
        <v>1844.9069999999999</v>
      </c>
      <c r="J20" s="359" t="s">
        <v>42</v>
      </c>
      <c r="K20" s="334"/>
      <c r="L20" s="335"/>
      <c r="M20" s="355"/>
      <c r="N20" s="355"/>
      <c r="O20" s="336"/>
      <c r="P20" s="335"/>
      <c r="Q20" s="335"/>
      <c r="R20" s="335"/>
      <c r="S20" s="335"/>
      <c r="T20" s="335"/>
      <c r="U20" s="335"/>
    </row>
    <row r="21" spans="1:21" s="325" customFormat="1" ht="9" customHeight="1">
      <c r="A21" s="361"/>
      <c r="B21" s="362">
        <v>2002</v>
      </c>
      <c r="C21" s="358">
        <v>29938.602999999996</v>
      </c>
      <c r="D21" s="358">
        <v>861.47699999999998</v>
      </c>
      <c r="E21" s="358">
        <v>242.46</v>
      </c>
      <c r="F21" s="359">
        <v>535.22799999999995</v>
      </c>
      <c r="G21" s="359" t="s">
        <v>42</v>
      </c>
      <c r="H21" s="359" t="s">
        <v>42</v>
      </c>
      <c r="I21" s="359">
        <v>1742.1890000000001</v>
      </c>
      <c r="J21" s="359" t="s">
        <v>42</v>
      </c>
      <c r="K21" s="334"/>
      <c r="L21" s="335"/>
      <c r="M21" s="335"/>
      <c r="N21" s="335"/>
      <c r="O21" s="336"/>
      <c r="P21" s="335"/>
      <c r="Q21" s="335"/>
      <c r="R21" s="335"/>
      <c r="S21" s="335"/>
      <c r="T21" s="335"/>
      <c r="U21" s="335"/>
    </row>
    <row r="22" spans="1:21" s="325" customFormat="1" ht="9" customHeight="1">
      <c r="A22" s="361"/>
      <c r="B22" s="362">
        <v>2003</v>
      </c>
      <c r="C22" s="358">
        <v>31128.193999999996</v>
      </c>
      <c r="D22" s="358">
        <v>980.11</v>
      </c>
      <c r="E22" s="358">
        <v>242.446</v>
      </c>
      <c r="F22" s="359">
        <v>571.48400000000004</v>
      </c>
      <c r="G22" s="359" t="s">
        <v>42</v>
      </c>
      <c r="H22" s="359" t="s">
        <v>42</v>
      </c>
      <c r="I22" s="359">
        <v>1500.566</v>
      </c>
      <c r="J22" s="359" t="s">
        <v>42</v>
      </c>
      <c r="K22" s="334"/>
      <c r="L22" s="335"/>
      <c r="M22" s="335"/>
      <c r="N22" s="335"/>
      <c r="O22" s="336"/>
      <c r="P22" s="335"/>
      <c r="Q22" s="335"/>
      <c r="R22" s="335"/>
      <c r="S22" s="335"/>
      <c r="T22" s="335"/>
      <c r="U22" s="335"/>
    </row>
    <row r="23" spans="1:21" s="325" customFormat="1" ht="9" customHeight="1">
      <c r="A23" s="361"/>
      <c r="B23" s="362">
        <v>2004</v>
      </c>
      <c r="C23" s="358">
        <v>34453.624999999993</v>
      </c>
      <c r="D23" s="358">
        <v>1037.203</v>
      </c>
      <c r="E23" s="358">
        <v>221.483</v>
      </c>
      <c r="F23" s="359">
        <v>440.51799999999997</v>
      </c>
      <c r="G23" s="359" t="s">
        <v>42</v>
      </c>
      <c r="H23" s="359" t="s">
        <v>42</v>
      </c>
      <c r="I23" s="359">
        <v>3147.413</v>
      </c>
      <c r="J23" s="359">
        <v>126.67100000000001</v>
      </c>
      <c r="K23" s="334"/>
      <c r="L23" s="335"/>
      <c r="M23" s="335"/>
      <c r="N23" s="335"/>
      <c r="O23" s="336"/>
      <c r="P23" s="335"/>
      <c r="Q23" s="335"/>
      <c r="R23" s="335"/>
      <c r="S23" s="335"/>
      <c r="T23" s="335"/>
      <c r="U23" s="335"/>
    </row>
    <row r="24" spans="1:21" s="325" customFormat="1" ht="9" customHeight="1">
      <c r="A24" s="361"/>
      <c r="B24" s="364"/>
      <c r="C24" s="358"/>
      <c r="D24" s="358"/>
      <c r="E24" s="358"/>
      <c r="F24" s="359"/>
      <c r="G24" s="359"/>
      <c r="H24" s="359"/>
      <c r="I24" s="359"/>
      <c r="J24" s="359"/>
      <c r="K24" s="334"/>
      <c r="L24" s="335"/>
      <c r="M24" s="335"/>
      <c r="N24" s="335"/>
      <c r="O24" s="336"/>
      <c r="P24" s="335"/>
      <c r="Q24" s="335"/>
      <c r="R24" s="335"/>
      <c r="S24" s="335"/>
      <c r="T24" s="335"/>
      <c r="U24" s="335"/>
    </row>
    <row r="25" spans="1:21" s="325" customFormat="1" ht="9" customHeight="1">
      <c r="A25" s="361"/>
      <c r="B25" s="365">
        <v>2005</v>
      </c>
      <c r="C25" s="358">
        <v>34546.891000000003</v>
      </c>
      <c r="D25" s="358">
        <v>938.23299999999995</v>
      </c>
      <c r="E25" s="358">
        <v>237.625</v>
      </c>
      <c r="F25" s="359">
        <v>422.22800000000001</v>
      </c>
      <c r="G25" s="359">
        <v>75.751000000000005</v>
      </c>
      <c r="H25" s="359">
        <v>166.31899999999999</v>
      </c>
      <c r="I25" s="359">
        <v>3617.3609999999999</v>
      </c>
      <c r="J25" s="359">
        <v>118.517</v>
      </c>
      <c r="K25" s="334"/>
      <c r="L25" s="335"/>
      <c r="M25" s="335"/>
      <c r="N25" s="335"/>
      <c r="O25" s="336"/>
      <c r="P25" s="335"/>
      <c r="Q25" s="335"/>
      <c r="R25" s="335"/>
      <c r="S25" s="335"/>
      <c r="T25" s="335"/>
      <c r="U25" s="335"/>
    </row>
    <row r="26" spans="1:21" s="325" customFormat="1" ht="9" customHeight="1">
      <c r="A26" s="361"/>
      <c r="B26" s="365">
        <v>2006</v>
      </c>
      <c r="C26" s="358">
        <v>35191.612000000008</v>
      </c>
      <c r="D26" s="358">
        <v>844.80600000000004</v>
      </c>
      <c r="E26" s="358">
        <v>258.78800000000001</v>
      </c>
      <c r="F26" s="359">
        <v>527.69000000000005</v>
      </c>
      <c r="G26" s="359">
        <v>116.72199999999999</v>
      </c>
      <c r="H26" s="359">
        <v>237.74799999999999</v>
      </c>
      <c r="I26" s="359">
        <v>4100.1530000000002</v>
      </c>
      <c r="J26" s="359">
        <v>181.28200000000001</v>
      </c>
      <c r="K26" s="334"/>
      <c r="L26" s="335"/>
      <c r="M26" s="335"/>
      <c r="N26" s="335"/>
      <c r="O26" s="336"/>
      <c r="P26" s="335"/>
      <c r="Q26" s="335"/>
      <c r="R26" s="335"/>
      <c r="S26" s="335"/>
      <c r="T26" s="335"/>
      <c r="U26" s="335"/>
    </row>
    <row r="27" spans="1:21" s="325" customFormat="1" ht="9" customHeight="1">
      <c r="A27" s="361"/>
      <c r="B27" s="365">
        <v>2007</v>
      </c>
      <c r="C27" s="358">
        <v>41961.068999999996</v>
      </c>
      <c r="D27" s="358">
        <v>982.24300000000005</v>
      </c>
      <c r="E27" s="358">
        <v>252.274</v>
      </c>
      <c r="F27" s="359">
        <v>574.62699999999995</v>
      </c>
      <c r="G27" s="359">
        <v>125.654</v>
      </c>
      <c r="H27" s="359">
        <v>240.667</v>
      </c>
      <c r="I27" s="359">
        <v>4589.6059999999998</v>
      </c>
      <c r="J27" s="359">
        <v>233.23</v>
      </c>
      <c r="K27" s="334"/>
      <c r="L27" s="335"/>
      <c r="M27" s="335"/>
      <c r="N27" s="335"/>
      <c r="O27" s="336"/>
      <c r="P27" s="335"/>
      <c r="Q27" s="335"/>
      <c r="R27" s="335"/>
      <c r="S27" s="335"/>
      <c r="T27" s="335"/>
      <c r="U27" s="335"/>
    </row>
    <row r="28" spans="1:21" s="325" customFormat="1" ht="9" customHeight="1">
      <c r="A28" s="361"/>
      <c r="B28" s="362">
        <v>2008</v>
      </c>
      <c r="C28" s="358">
        <v>45420.241999999998</v>
      </c>
      <c r="D28" s="358">
        <v>1100.271</v>
      </c>
      <c r="E28" s="358">
        <v>275.67399999999998</v>
      </c>
      <c r="F28" s="359">
        <v>547.92499999999995</v>
      </c>
      <c r="G28" s="359">
        <v>120.092</v>
      </c>
      <c r="H28" s="359">
        <v>270.64600000000002</v>
      </c>
      <c r="I28" s="359">
        <v>5188.3599999999997</v>
      </c>
      <c r="J28" s="359">
        <v>297.13799999999998</v>
      </c>
      <c r="K28" s="334"/>
      <c r="L28" s="335"/>
      <c r="M28" s="335"/>
      <c r="N28" s="335"/>
      <c r="O28" s="336"/>
      <c r="P28" s="335"/>
      <c r="Q28" s="335"/>
      <c r="R28" s="335"/>
      <c r="S28" s="335"/>
      <c r="T28" s="335"/>
      <c r="U28" s="335"/>
    </row>
    <row r="29" spans="1:21" s="325" customFormat="1" ht="9" customHeight="1">
      <c r="A29" s="361"/>
      <c r="B29" s="362">
        <v>2009</v>
      </c>
      <c r="C29" s="358">
        <v>43087.740999999995</v>
      </c>
      <c r="D29" s="358">
        <v>1753.221</v>
      </c>
      <c r="E29" s="358">
        <v>307.041</v>
      </c>
      <c r="F29" s="359">
        <v>530.79499999999996</v>
      </c>
      <c r="G29" s="359">
        <v>60.585999999999999</v>
      </c>
      <c r="H29" s="359">
        <v>263.43</v>
      </c>
      <c r="I29" s="359">
        <v>4761.05</v>
      </c>
      <c r="J29" s="359">
        <v>177.755</v>
      </c>
      <c r="K29" s="334"/>
      <c r="L29" s="335"/>
      <c r="M29" s="335"/>
      <c r="N29" s="335"/>
      <c r="O29" s="336"/>
      <c r="P29" s="335"/>
      <c r="Q29" s="335"/>
      <c r="R29" s="335"/>
      <c r="S29" s="335"/>
      <c r="T29" s="335"/>
      <c r="U29" s="335"/>
    </row>
    <row r="30" spans="1:21" s="325" customFormat="1" ht="9" customHeight="1">
      <c r="A30" s="361"/>
      <c r="B30" s="362"/>
      <c r="C30" s="358"/>
      <c r="D30" s="358"/>
      <c r="E30" s="358"/>
      <c r="F30" s="359"/>
      <c r="G30" s="359"/>
      <c r="H30" s="359"/>
      <c r="I30" s="359"/>
      <c r="J30" s="359"/>
      <c r="K30" s="334"/>
      <c r="L30" s="335"/>
      <c r="M30" s="359"/>
      <c r="N30" s="335"/>
      <c r="O30" s="336"/>
      <c r="P30" s="335"/>
      <c r="Q30" s="335"/>
      <c r="R30" s="335"/>
      <c r="S30" s="335"/>
      <c r="T30" s="335"/>
      <c r="U30" s="335"/>
    </row>
    <row r="31" spans="1:21" s="325" customFormat="1" ht="9" customHeight="1">
      <c r="A31" s="361"/>
      <c r="B31" s="365">
        <v>2010</v>
      </c>
      <c r="C31" s="358">
        <v>45274.078999999998</v>
      </c>
      <c r="D31" s="358">
        <v>1756.4469999999999</v>
      </c>
      <c r="E31" s="358">
        <v>318.71100000000001</v>
      </c>
      <c r="F31" s="359">
        <v>546.38400000000001</v>
      </c>
      <c r="G31" s="359">
        <v>68.36</v>
      </c>
      <c r="H31" s="359">
        <v>317.31400000000002</v>
      </c>
      <c r="I31" s="359">
        <v>4756.7449999999999</v>
      </c>
      <c r="J31" s="359">
        <v>137.661</v>
      </c>
      <c r="K31" s="334"/>
      <c r="L31" s="335"/>
      <c r="M31" s="211"/>
      <c r="N31" s="211"/>
      <c r="O31" s="211"/>
      <c r="P31" s="335"/>
      <c r="Q31" s="335"/>
      <c r="R31" s="335"/>
      <c r="S31" s="335"/>
      <c r="T31" s="335"/>
      <c r="U31" s="335"/>
    </row>
    <row r="32" spans="1:21" s="325" customFormat="1" ht="9" customHeight="1">
      <c r="A32" s="361"/>
      <c r="B32" s="365">
        <v>2011</v>
      </c>
      <c r="C32" s="358">
        <v>46581.555</v>
      </c>
      <c r="D32" s="358">
        <v>1646.384</v>
      </c>
      <c r="E32" s="358">
        <v>345.31200000000001</v>
      </c>
      <c r="F32" s="359">
        <v>468.553</v>
      </c>
      <c r="G32" s="359">
        <v>64.010000000000005</v>
      </c>
      <c r="H32" s="359">
        <v>336.36200000000002</v>
      </c>
      <c r="I32" s="359">
        <v>3791.5590000000002</v>
      </c>
      <c r="J32" s="359">
        <v>160.614</v>
      </c>
      <c r="K32" s="334"/>
      <c r="L32" s="335"/>
      <c r="M32" s="211"/>
      <c r="N32" s="211"/>
      <c r="O32" s="211"/>
      <c r="P32" s="335"/>
      <c r="Q32" s="335"/>
      <c r="R32" s="335"/>
      <c r="S32" s="335"/>
      <c r="T32" s="335"/>
      <c r="U32" s="335"/>
    </row>
    <row r="33" spans="1:21" s="325" customFormat="1" ht="9" customHeight="1">
      <c r="A33" s="361"/>
      <c r="B33" s="365" t="s">
        <v>43</v>
      </c>
      <c r="C33" s="358">
        <v>50776.243999999999</v>
      </c>
      <c r="D33" s="358">
        <v>1888.2139999999999</v>
      </c>
      <c r="E33" s="358">
        <v>397.233</v>
      </c>
      <c r="F33" s="359">
        <v>513.94000000000005</v>
      </c>
      <c r="G33" s="359">
        <v>63.728999999999999</v>
      </c>
      <c r="H33" s="359">
        <v>350.286</v>
      </c>
      <c r="I33" s="359">
        <v>4643.54</v>
      </c>
      <c r="J33" s="359">
        <v>199.47300000000001</v>
      </c>
      <c r="K33" s="334"/>
      <c r="L33" s="335"/>
      <c r="M33" s="211"/>
      <c r="N33" s="211"/>
      <c r="O33" s="211"/>
      <c r="P33" s="335"/>
      <c r="Q33" s="335"/>
      <c r="R33" s="335"/>
      <c r="S33" s="335"/>
      <c r="T33" s="335"/>
      <c r="U33" s="335"/>
    </row>
    <row r="34" spans="1:21" s="337" customFormat="1" ht="9" customHeight="1">
      <c r="A34" s="327"/>
      <c r="B34" s="328"/>
      <c r="C34" s="329"/>
      <c r="D34" s="330"/>
      <c r="E34" s="331"/>
      <c r="F34" s="330"/>
      <c r="G34" s="332"/>
      <c r="H34" s="332"/>
      <c r="I34" s="338"/>
      <c r="K34" s="334"/>
      <c r="L34" s="335"/>
      <c r="M34" s="335"/>
      <c r="N34" s="335"/>
      <c r="O34" s="336"/>
      <c r="P34" s="335"/>
      <c r="Q34" s="335"/>
      <c r="R34" s="335"/>
      <c r="S34" s="335"/>
      <c r="T34" s="335"/>
      <c r="U34" s="335"/>
    </row>
    <row r="35" spans="1:21" s="337" customFormat="1" ht="9" customHeight="1">
      <c r="A35" s="327"/>
      <c r="B35" s="328"/>
      <c r="C35" s="329"/>
      <c r="D35" s="330"/>
      <c r="E35" s="331"/>
      <c r="F35" s="330"/>
      <c r="G35" s="332"/>
      <c r="H35" s="332"/>
      <c r="I35" s="338"/>
      <c r="K35" s="334"/>
      <c r="L35" s="335"/>
      <c r="M35" s="335"/>
      <c r="N35" s="335"/>
      <c r="O35" s="336"/>
      <c r="P35" s="335"/>
      <c r="Q35" s="335"/>
      <c r="R35" s="335"/>
      <c r="S35" s="335"/>
      <c r="T35" s="335"/>
      <c r="U35" s="335"/>
    </row>
    <row r="36" spans="1:21" s="337" customFormat="1" ht="9" customHeight="1">
      <c r="A36" s="327"/>
      <c r="B36" s="258"/>
      <c r="C36" s="339"/>
      <c r="D36" s="340"/>
      <c r="E36" s="340"/>
      <c r="F36" s="340"/>
      <c r="G36" s="332"/>
      <c r="H36" s="332"/>
      <c r="I36" s="332"/>
      <c r="J36" s="338" t="s">
        <v>79</v>
      </c>
      <c r="K36" s="334"/>
      <c r="L36" s="335"/>
      <c r="M36" s="335"/>
      <c r="N36" s="335"/>
      <c r="O36" s="336"/>
      <c r="P36" s="335"/>
      <c r="Q36" s="335"/>
      <c r="R36" s="335"/>
      <c r="S36" s="335"/>
      <c r="T36" s="335"/>
      <c r="U36" s="335"/>
    </row>
    <row r="37" spans="1:21" s="337" customFormat="1" ht="9" customHeight="1">
      <c r="A37" s="327"/>
      <c r="B37" s="341"/>
      <c r="C37" s="342"/>
      <c r="D37" s="340"/>
      <c r="E37" s="340"/>
      <c r="F37" s="340"/>
      <c r="G37" s="331"/>
      <c r="H37" s="332"/>
      <c r="I37" s="332"/>
      <c r="J37" s="151" t="s">
        <v>44</v>
      </c>
      <c r="K37" s="334"/>
      <c r="L37" s="335"/>
      <c r="M37" s="335"/>
      <c r="N37" s="335"/>
      <c r="O37" s="336"/>
      <c r="P37" s="335"/>
      <c r="Q37" s="335"/>
      <c r="R37" s="335"/>
      <c r="S37" s="335"/>
      <c r="T37" s="335"/>
      <c r="U37" s="335"/>
    </row>
    <row r="38" spans="1:21" s="325" customFormat="1" ht="3" customHeight="1">
      <c r="A38" s="361"/>
      <c r="B38" s="333"/>
      <c r="C38" s="333"/>
      <c r="D38" s="332"/>
      <c r="E38" s="332"/>
      <c r="F38" s="332"/>
      <c r="G38" s="332"/>
      <c r="H38" s="332"/>
      <c r="I38" s="332"/>
      <c r="J38" s="332"/>
      <c r="K38" s="334"/>
      <c r="L38" s="335"/>
      <c r="M38" s="335"/>
      <c r="N38" s="335"/>
      <c r="O38" s="336"/>
      <c r="P38" s="335"/>
      <c r="Q38" s="335"/>
      <c r="R38" s="335"/>
      <c r="S38" s="335"/>
      <c r="T38" s="335"/>
      <c r="U38" s="335"/>
    </row>
    <row r="39" spans="1:21" s="325" customFormat="1" ht="3" customHeight="1">
      <c r="A39" s="361"/>
      <c r="B39" s="366"/>
      <c r="C39" s="366"/>
      <c r="D39" s="367"/>
      <c r="E39" s="367"/>
      <c r="F39" s="367"/>
      <c r="G39" s="367"/>
      <c r="H39" s="367"/>
      <c r="I39" s="367"/>
      <c r="J39" s="367"/>
      <c r="K39" s="334"/>
      <c r="L39" s="335"/>
      <c r="M39" s="335"/>
      <c r="N39" s="335"/>
      <c r="O39" s="336"/>
      <c r="P39" s="335"/>
      <c r="Q39" s="335"/>
      <c r="R39" s="335"/>
      <c r="S39" s="335"/>
      <c r="T39" s="335"/>
      <c r="U39" s="335"/>
    </row>
    <row r="40" spans="1:21" s="325" customFormat="1" ht="8.4499999999999993" customHeight="1">
      <c r="A40" s="361"/>
      <c r="B40" s="350" t="s">
        <v>33</v>
      </c>
      <c r="C40" s="351" t="s">
        <v>74</v>
      </c>
      <c r="D40" s="351" t="s">
        <v>75</v>
      </c>
      <c r="E40" s="351" t="s">
        <v>47</v>
      </c>
      <c r="F40" s="351" t="s">
        <v>48</v>
      </c>
      <c r="G40" s="351" t="s">
        <v>49</v>
      </c>
      <c r="H40" s="351" t="s">
        <v>50</v>
      </c>
      <c r="I40" s="351" t="s">
        <v>51</v>
      </c>
      <c r="J40" s="351" t="s">
        <v>52</v>
      </c>
      <c r="K40" s="334"/>
      <c r="L40" s="335"/>
      <c r="M40" s="335"/>
      <c r="N40" s="335"/>
      <c r="O40" s="336"/>
      <c r="P40" s="335"/>
      <c r="Q40" s="335"/>
      <c r="R40" s="335"/>
      <c r="S40" s="335"/>
      <c r="T40" s="335"/>
      <c r="U40" s="335"/>
    </row>
    <row r="41" spans="1:21" s="325" customFormat="1" ht="8.4499999999999993" customHeight="1">
      <c r="A41" s="361"/>
      <c r="B41" s="353"/>
      <c r="C41" s="351"/>
      <c r="D41" s="351"/>
      <c r="E41" s="351"/>
      <c r="F41" s="351"/>
      <c r="G41" s="351"/>
      <c r="H41" s="351"/>
      <c r="I41" s="351"/>
      <c r="J41" s="351"/>
      <c r="K41" s="334"/>
      <c r="L41" s="335"/>
      <c r="M41" s="335"/>
      <c r="N41" s="335"/>
      <c r="O41" s="336"/>
      <c r="P41" s="335"/>
      <c r="Q41" s="335"/>
      <c r="R41" s="335"/>
      <c r="S41" s="335"/>
      <c r="T41" s="335"/>
      <c r="U41" s="335"/>
    </row>
    <row r="42" spans="1:21" s="368" customFormat="1" ht="8.4499999999999993" customHeight="1">
      <c r="A42" s="361"/>
      <c r="B42" s="353"/>
      <c r="C42" s="351"/>
      <c r="D42" s="351"/>
      <c r="E42" s="351"/>
      <c r="F42" s="351"/>
      <c r="G42" s="351"/>
      <c r="H42" s="351"/>
      <c r="I42" s="351"/>
      <c r="J42" s="351"/>
      <c r="K42" s="334"/>
      <c r="L42" s="335"/>
      <c r="M42" s="335"/>
      <c r="N42" s="335"/>
      <c r="O42" s="336"/>
      <c r="P42" s="335"/>
      <c r="Q42" s="335"/>
      <c r="R42" s="335"/>
      <c r="S42" s="335"/>
      <c r="T42" s="335"/>
      <c r="U42" s="335"/>
    </row>
    <row r="43" spans="1:21" s="368" customFormat="1" ht="3" customHeight="1">
      <c r="A43" s="361"/>
      <c r="B43" s="344"/>
      <c r="C43" s="344"/>
      <c r="D43" s="344"/>
      <c r="E43" s="369"/>
      <c r="F43" s="369"/>
      <c r="G43" s="369"/>
      <c r="H43" s="369"/>
      <c r="I43" s="369"/>
      <c r="J43" s="369"/>
      <c r="K43" s="334"/>
      <c r="L43" s="335"/>
      <c r="M43" s="335"/>
      <c r="N43" s="335"/>
      <c r="O43" s="336"/>
      <c r="P43" s="335"/>
      <c r="Q43" s="335"/>
      <c r="R43" s="335"/>
      <c r="S43" s="335"/>
      <c r="T43" s="335"/>
      <c r="U43" s="335"/>
    </row>
    <row r="44" spans="1:21" s="368" customFormat="1" ht="3" customHeight="1">
      <c r="A44" s="361"/>
      <c r="B44" s="347"/>
      <c r="C44" s="347"/>
      <c r="D44" s="347"/>
      <c r="E44" s="354"/>
      <c r="F44" s="354"/>
      <c r="G44" s="354"/>
      <c r="H44" s="354"/>
      <c r="I44" s="354"/>
      <c r="J44" s="354"/>
      <c r="K44" s="334"/>
      <c r="L44" s="335"/>
      <c r="M44" s="335"/>
      <c r="N44" s="335"/>
      <c r="O44" s="336"/>
      <c r="P44" s="335"/>
      <c r="Q44" s="335"/>
      <c r="R44" s="335"/>
      <c r="S44" s="335"/>
      <c r="T44" s="335"/>
      <c r="U44" s="335"/>
    </row>
    <row r="45" spans="1:21" s="368" customFormat="1" ht="9" customHeight="1">
      <c r="A45" s="361"/>
      <c r="B45" s="357" t="s">
        <v>81</v>
      </c>
      <c r="C45" s="358">
        <v>147.75200000000001</v>
      </c>
      <c r="D45" s="358">
        <v>264.3</v>
      </c>
      <c r="E45" s="358">
        <v>543.6</v>
      </c>
      <c r="F45" s="358">
        <v>467.9</v>
      </c>
      <c r="G45" s="358">
        <v>1120.6890000000001</v>
      </c>
      <c r="H45" s="358">
        <v>6203.6</v>
      </c>
      <c r="I45" s="358">
        <v>1230.9000000000001</v>
      </c>
      <c r="J45" s="358">
        <v>720.3</v>
      </c>
      <c r="K45" s="370"/>
      <c r="O45" s="371"/>
    </row>
    <row r="46" spans="1:21" s="368" customFormat="1" ht="9" customHeight="1">
      <c r="A46" s="361"/>
      <c r="B46" s="357" t="s">
        <v>82</v>
      </c>
      <c r="C46" s="358">
        <v>156.69999999999999</v>
      </c>
      <c r="D46" s="358">
        <v>321.74799999999999</v>
      </c>
      <c r="E46" s="358">
        <v>528.42499999999995</v>
      </c>
      <c r="F46" s="358">
        <v>386.62799999999999</v>
      </c>
      <c r="G46" s="358">
        <v>1230.7</v>
      </c>
      <c r="H46" s="358">
        <v>5736.4939999999997</v>
      </c>
      <c r="I46" s="358">
        <v>1462.1</v>
      </c>
      <c r="J46" s="358">
        <v>880</v>
      </c>
      <c r="K46" s="370"/>
      <c r="O46" s="371"/>
    </row>
    <row r="47" spans="1:21" s="368" customFormat="1" ht="9" customHeight="1">
      <c r="A47" s="361"/>
      <c r="B47" s="357" t="s">
        <v>83</v>
      </c>
      <c r="C47" s="358">
        <v>176.774</v>
      </c>
      <c r="D47" s="358">
        <v>304.51100000000002</v>
      </c>
      <c r="E47" s="358">
        <v>576.14700000000005</v>
      </c>
      <c r="F47" s="358">
        <v>403.63900000000001</v>
      </c>
      <c r="G47" s="358">
        <v>1597.144</v>
      </c>
      <c r="H47" s="358">
        <v>5605.0420000000004</v>
      </c>
      <c r="I47" s="358">
        <v>1586.7280000000001</v>
      </c>
      <c r="J47" s="358">
        <v>1075.1849999999999</v>
      </c>
      <c r="K47" s="370"/>
      <c r="O47" s="371"/>
    </row>
    <row r="48" spans="1:21" s="368" customFormat="1" ht="9" customHeight="1">
      <c r="A48" s="361"/>
      <c r="B48" s="357" t="s">
        <v>84</v>
      </c>
      <c r="C48" s="358">
        <v>193.33600000000001</v>
      </c>
      <c r="D48" s="358">
        <v>377.60300000000001</v>
      </c>
      <c r="E48" s="358">
        <v>534.89700000000005</v>
      </c>
      <c r="F48" s="358">
        <v>452.96199999999999</v>
      </c>
      <c r="G48" s="358">
        <v>1628.135</v>
      </c>
      <c r="H48" s="358">
        <v>5929.8429999999998</v>
      </c>
      <c r="I48" s="358">
        <v>1625.83</v>
      </c>
      <c r="J48" s="358">
        <v>1107.626</v>
      </c>
      <c r="K48" s="370"/>
      <c r="O48" s="371"/>
    </row>
    <row r="49" spans="1:15" s="368" customFormat="1" ht="9" customHeight="1">
      <c r="A49" s="361"/>
      <c r="B49" s="362">
        <v>1999</v>
      </c>
      <c r="C49" s="358">
        <v>221.32599999999999</v>
      </c>
      <c r="D49" s="358">
        <v>482.07799999999997</v>
      </c>
      <c r="E49" s="358">
        <v>775</v>
      </c>
      <c r="F49" s="358">
        <v>514.03399999999999</v>
      </c>
      <c r="G49" s="358">
        <v>1491.7739999999999</v>
      </c>
      <c r="H49" s="358">
        <v>6899.2529999999997</v>
      </c>
      <c r="I49" s="358">
        <v>1831.3230000000001</v>
      </c>
      <c r="J49" s="358">
        <v>1116.2750000000001</v>
      </c>
      <c r="K49" s="370"/>
      <c r="O49" s="371"/>
    </row>
    <row r="50" spans="1:15" s="368" customFormat="1" ht="9" customHeight="1">
      <c r="A50" s="361"/>
      <c r="B50" s="362"/>
      <c r="C50" s="358"/>
      <c r="D50" s="358"/>
      <c r="E50" s="358"/>
      <c r="F50" s="358"/>
      <c r="G50" s="358"/>
      <c r="H50" s="358"/>
      <c r="I50" s="358"/>
      <c r="J50" s="358"/>
      <c r="K50" s="370"/>
      <c r="O50" s="371"/>
    </row>
    <row r="51" spans="1:15" s="368" customFormat="1" ht="9" customHeight="1">
      <c r="A51" s="361"/>
      <c r="B51" s="362">
        <v>2000</v>
      </c>
      <c r="C51" s="358">
        <v>208.21799999999999</v>
      </c>
      <c r="D51" s="358">
        <v>485.702</v>
      </c>
      <c r="E51" s="358">
        <v>800.45799999999997</v>
      </c>
      <c r="F51" s="358">
        <v>510.48099999999999</v>
      </c>
      <c r="G51" s="358">
        <v>1401.251</v>
      </c>
      <c r="H51" s="358">
        <v>7024.7240000000002</v>
      </c>
      <c r="I51" s="358">
        <v>1911.9290000000001</v>
      </c>
      <c r="J51" s="358">
        <v>1228.3679999999999</v>
      </c>
      <c r="K51" s="370"/>
      <c r="O51" s="371"/>
    </row>
    <row r="52" spans="1:15" s="368" customFormat="1" ht="9" customHeight="1">
      <c r="A52" s="361"/>
      <c r="B52" s="362">
        <v>2001</v>
      </c>
      <c r="C52" s="358">
        <v>244.42400000000001</v>
      </c>
      <c r="D52" s="358">
        <v>552.30499999999995</v>
      </c>
      <c r="E52" s="358">
        <v>670.20899999999995</v>
      </c>
      <c r="F52" s="358">
        <v>669.20899999999995</v>
      </c>
      <c r="G52" s="358">
        <v>1464.9829999999999</v>
      </c>
      <c r="H52" s="358">
        <v>6332.7359999999999</v>
      </c>
      <c r="I52" s="358">
        <v>1766.068</v>
      </c>
      <c r="J52" s="358">
        <v>1232.6089999999999</v>
      </c>
      <c r="K52" s="370"/>
      <c r="O52" s="371"/>
    </row>
    <row r="53" spans="1:15" s="368" customFormat="1" ht="9" customHeight="1">
      <c r="A53" s="361"/>
      <c r="B53" s="362">
        <v>2002</v>
      </c>
      <c r="C53" s="358">
        <v>241.73599999999999</v>
      </c>
      <c r="D53" s="358">
        <v>486.30500000000001</v>
      </c>
      <c r="E53" s="358">
        <v>654.11500000000001</v>
      </c>
      <c r="F53" s="358">
        <v>681.76</v>
      </c>
      <c r="G53" s="358">
        <v>1559.318</v>
      </c>
      <c r="H53" s="358">
        <v>6374.8410000000003</v>
      </c>
      <c r="I53" s="358">
        <v>1659.67</v>
      </c>
      <c r="J53" s="358">
        <v>1227.0730000000001</v>
      </c>
      <c r="K53" s="370"/>
      <c r="O53" s="371"/>
    </row>
    <row r="54" spans="1:15" s="368" customFormat="1" ht="9" customHeight="1">
      <c r="A54" s="361"/>
      <c r="B54" s="362">
        <v>2003</v>
      </c>
      <c r="C54" s="358">
        <v>209.88499999999999</v>
      </c>
      <c r="D54" s="358">
        <v>660.40099999999995</v>
      </c>
      <c r="E54" s="358">
        <v>624.34400000000005</v>
      </c>
      <c r="F54" s="358">
        <v>675.68600000000004</v>
      </c>
      <c r="G54" s="358">
        <v>1639.614</v>
      </c>
      <c r="H54" s="358">
        <v>6961.0519999999997</v>
      </c>
      <c r="I54" s="358">
        <v>1734.184</v>
      </c>
      <c r="J54" s="358">
        <v>1240.0809999999999</v>
      </c>
      <c r="K54" s="370"/>
      <c r="O54" s="371"/>
    </row>
    <row r="55" spans="1:15" s="368" customFormat="1" ht="9" customHeight="1">
      <c r="A55" s="361"/>
      <c r="B55" s="362">
        <v>2004</v>
      </c>
      <c r="C55" s="358">
        <v>200.589</v>
      </c>
      <c r="D55" s="358">
        <v>634.91099999999994</v>
      </c>
      <c r="E55" s="358">
        <v>580.52800000000002</v>
      </c>
      <c r="F55" s="358">
        <v>688.96</v>
      </c>
      <c r="G55" s="358">
        <v>1671.415</v>
      </c>
      <c r="H55" s="358">
        <v>7974.7020000000002</v>
      </c>
      <c r="I55" s="358">
        <v>1865.2950000000001</v>
      </c>
      <c r="J55" s="358">
        <v>1172.9770000000001</v>
      </c>
      <c r="K55" s="370"/>
      <c r="O55" s="371"/>
    </row>
    <row r="56" spans="1:15" s="368" customFormat="1" ht="9" customHeight="1">
      <c r="A56" s="361"/>
      <c r="B56" s="364"/>
      <c r="C56" s="358"/>
      <c r="D56" s="358"/>
      <c r="E56" s="358"/>
      <c r="F56" s="358"/>
      <c r="G56" s="358"/>
      <c r="H56" s="358"/>
      <c r="I56" s="358"/>
      <c r="J56" s="358"/>
      <c r="K56" s="370"/>
      <c r="O56" s="371"/>
    </row>
    <row r="57" spans="1:15" s="368" customFormat="1" ht="9" customHeight="1">
      <c r="A57" s="361"/>
      <c r="B57" s="365">
        <v>2005</v>
      </c>
      <c r="C57" s="358">
        <v>181.964</v>
      </c>
      <c r="D57" s="358">
        <v>597.28899999999999</v>
      </c>
      <c r="E57" s="358">
        <v>798.16800000000001</v>
      </c>
      <c r="F57" s="358">
        <v>787.33100000000002</v>
      </c>
      <c r="G57" s="358">
        <v>1576.595</v>
      </c>
      <c r="H57" s="358">
        <v>8166.598</v>
      </c>
      <c r="I57" s="358">
        <v>1974.66</v>
      </c>
      <c r="J57" s="358">
        <v>1252.5519999999999</v>
      </c>
      <c r="K57" s="370"/>
      <c r="O57" s="371"/>
    </row>
    <row r="58" spans="1:15" s="368" customFormat="1" ht="9" customHeight="1">
      <c r="A58" s="361"/>
      <c r="B58" s="365">
        <v>2006</v>
      </c>
      <c r="C58" s="358">
        <v>185.03700000000001</v>
      </c>
      <c r="D58" s="358">
        <v>676.59199999999998</v>
      </c>
      <c r="E58" s="358">
        <v>987.60900000000004</v>
      </c>
      <c r="F58" s="358">
        <v>844.40099999999995</v>
      </c>
      <c r="G58" s="358">
        <v>1702.3219999999999</v>
      </c>
      <c r="H58" s="358">
        <v>7563.3549999999996</v>
      </c>
      <c r="I58" s="358">
        <v>2063.3719999999998</v>
      </c>
      <c r="J58" s="358">
        <v>1316.4580000000001</v>
      </c>
      <c r="K58" s="370"/>
      <c r="O58" s="371"/>
    </row>
    <row r="59" spans="1:15" s="368" customFormat="1" ht="9" customHeight="1">
      <c r="A59" s="361"/>
      <c r="B59" s="365">
        <v>2007</v>
      </c>
      <c r="C59" s="358">
        <v>186.167</v>
      </c>
      <c r="D59" s="358">
        <v>548.327</v>
      </c>
      <c r="E59" s="358">
        <v>968.11400000000003</v>
      </c>
      <c r="F59" s="358">
        <v>834.59799999999996</v>
      </c>
      <c r="G59" s="358">
        <v>1942.8610000000001</v>
      </c>
      <c r="H59" s="358">
        <v>7747.1980000000003</v>
      </c>
      <c r="I59" s="358">
        <v>2132.9630000000002</v>
      </c>
      <c r="J59" s="358">
        <v>1443.5840000000001</v>
      </c>
      <c r="K59" s="370"/>
      <c r="O59" s="371"/>
    </row>
    <row r="60" spans="1:15" s="368" customFormat="1" ht="9" customHeight="1">
      <c r="A60" s="361"/>
      <c r="B60" s="365">
        <v>2008</v>
      </c>
      <c r="C60" s="358">
        <v>242.672</v>
      </c>
      <c r="D60" s="358">
        <v>459.55799999999999</v>
      </c>
      <c r="E60" s="358">
        <v>1056.085</v>
      </c>
      <c r="F60" s="358">
        <v>802.01400000000001</v>
      </c>
      <c r="G60" s="358">
        <v>2027.674</v>
      </c>
      <c r="H60" s="358">
        <v>8066.299</v>
      </c>
      <c r="I60" s="358">
        <v>2124.8359999999998</v>
      </c>
      <c r="J60" s="358">
        <v>1550.067</v>
      </c>
      <c r="K60" s="370"/>
      <c r="O60" s="371"/>
    </row>
    <row r="61" spans="1:15" s="368" customFormat="1" ht="9" customHeight="1">
      <c r="A61" s="361"/>
      <c r="B61" s="365">
        <v>2009</v>
      </c>
      <c r="C61" s="358">
        <v>212.13499999999999</v>
      </c>
      <c r="D61" s="358">
        <v>498.00200000000001</v>
      </c>
      <c r="E61" s="358">
        <v>1161.8579999999999</v>
      </c>
      <c r="F61" s="358">
        <v>800.45100000000002</v>
      </c>
      <c r="G61" s="358">
        <v>2133.83</v>
      </c>
      <c r="H61" s="358">
        <v>7295.3739999999998</v>
      </c>
      <c r="I61" s="358">
        <v>2049.643</v>
      </c>
      <c r="J61" s="358">
        <v>1397.931</v>
      </c>
      <c r="K61" s="370"/>
      <c r="O61" s="371"/>
    </row>
    <row r="62" spans="1:15" s="368" customFormat="1" ht="9" customHeight="1">
      <c r="A62" s="361"/>
      <c r="B62" s="364"/>
      <c r="C62" s="358"/>
      <c r="D62" s="358"/>
      <c r="E62" s="358"/>
      <c r="F62" s="358"/>
      <c r="G62" s="358"/>
      <c r="H62" s="358"/>
      <c r="I62" s="358"/>
      <c r="J62" s="358"/>
      <c r="K62" s="370"/>
      <c r="O62" s="371"/>
    </row>
    <row r="63" spans="1:15" s="368" customFormat="1" ht="9" customHeight="1">
      <c r="A63" s="361"/>
      <c r="B63" s="365">
        <v>2010</v>
      </c>
      <c r="C63" s="358">
        <v>190.37799999999999</v>
      </c>
      <c r="D63" s="358">
        <v>534.69799999999998</v>
      </c>
      <c r="E63" s="358">
        <v>1181.0260000000001</v>
      </c>
      <c r="F63" s="358">
        <v>769.89700000000005</v>
      </c>
      <c r="G63" s="358">
        <v>1919.136</v>
      </c>
      <c r="H63" s="358">
        <v>8099.7359999999999</v>
      </c>
      <c r="I63" s="358">
        <v>2283.328</v>
      </c>
      <c r="J63" s="358">
        <v>1243.3530000000001</v>
      </c>
      <c r="K63" s="370"/>
      <c r="O63" s="371"/>
    </row>
    <row r="64" spans="1:15" s="368" customFormat="1" ht="9" customHeight="1">
      <c r="A64" s="361"/>
      <c r="B64" s="365">
        <v>2011</v>
      </c>
      <c r="C64" s="358">
        <v>206.119</v>
      </c>
      <c r="D64" s="358">
        <v>488.56099999999998</v>
      </c>
      <c r="E64" s="358">
        <v>1169.6759999999999</v>
      </c>
      <c r="F64" s="358">
        <v>896.64599999999996</v>
      </c>
      <c r="G64" s="358">
        <v>1888.51</v>
      </c>
      <c r="H64" s="358">
        <v>9185.9979999999996</v>
      </c>
      <c r="I64" s="358">
        <v>2441.2240000000002</v>
      </c>
      <c r="J64" s="358">
        <v>1232.1869999999999</v>
      </c>
      <c r="K64" s="370"/>
      <c r="O64" s="371"/>
    </row>
    <row r="65" spans="1:23" s="368" customFormat="1" ht="9" customHeight="1">
      <c r="A65" s="361"/>
      <c r="B65" s="365" t="s">
        <v>43</v>
      </c>
      <c r="C65" s="358">
        <v>215.86</v>
      </c>
      <c r="D65" s="358">
        <v>543.64599999999996</v>
      </c>
      <c r="E65" s="358">
        <v>1255.02</v>
      </c>
      <c r="F65" s="358">
        <v>1126.577</v>
      </c>
      <c r="G65" s="358">
        <v>2287.3420000000001</v>
      </c>
      <c r="H65" s="358">
        <v>9662.2009999999991</v>
      </c>
      <c r="I65" s="358">
        <v>2672.3980000000001</v>
      </c>
      <c r="J65" s="358">
        <v>1336.702</v>
      </c>
      <c r="K65" s="370"/>
      <c r="O65" s="371"/>
    </row>
    <row r="66" spans="1:23" s="376" customFormat="1" ht="4.7" customHeight="1">
      <c r="A66" s="372"/>
      <c r="B66" s="373"/>
      <c r="C66" s="373"/>
      <c r="D66" s="373"/>
      <c r="E66" s="373"/>
      <c r="F66" s="373"/>
      <c r="G66" s="373"/>
      <c r="H66" s="373"/>
      <c r="I66" s="373"/>
      <c r="J66" s="373"/>
      <c r="K66" s="374"/>
      <c r="L66" s="375"/>
      <c r="M66" s="329"/>
      <c r="N66" s="340"/>
      <c r="O66" s="354"/>
      <c r="P66" s="340"/>
      <c r="Q66" s="340"/>
      <c r="R66" s="340"/>
      <c r="S66" s="340"/>
      <c r="T66" s="340"/>
      <c r="U66" s="340"/>
      <c r="V66" s="340"/>
      <c r="W66" s="338"/>
    </row>
    <row r="67" spans="1:23" hidden="1">
      <c r="A67" s="377"/>
    </row>
    <row r="68" spans="1:23" hidden="1">
      <c r="A68" s="377"/>
    </row>
    <row r="69" spans="1:23" hidden="1">
      <c r="A69" s="377"/>
    </row>
    <row r="70" spans="1:23" hidden="1">
      <c r="A70" s="377"/>
    </row>
  </sheetData>
  <sheetProtection sheet="1" objects="1" scenarios="1"/>
  <mergeCells count="18">
    <mergeCell ref="G40:G42"/>
    <mergeCell ref="H40:H42"/>
    <mergeCell ref="B8:B10"/>
    <mergeCell ref="C8:C10"/>
    <mergeCell ref="D8:D10"/>
    <mergeCell ref="E8:E10"/>
    <mergeCell ref="F8:F10"/>
    <mergeCell ref="G8:G10"/>
    <mergeCell ref="B40:B42"/>
    <mergeCell ref="C40:C42"/>
    <mergeCell ref="D40:D42"/>
    <mergeCell ref="E40:E42"/>
    <mergeCell ref="F40:F42"/>
    <mergeCell ref="I40:I42"/>
    <mergeCell ref="J40:J42"/>
    <mergeCell ref="H8:H10"/>
    <mergeCell ref="I8:I10"/>
    <mergeCell ref="J8:J10"/>
  </mergeCells>
  <hyperlinks>
    <hyperlink ref="J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L41"/>
  <sheetViews>
    <sheetView showGridLines="0" showRowColHeaders="0" zoomScale="140" workbookViewId="0"/>
  </sheetViews>
  <sheetFormatPr baseColWidth="10" defaultColWidth="0" defaultRowHeight="12.75" zeroHeight="1"/>
  <cols>
    <col min="1" max="1" width="0.85546875" style="229" customWidth="1"/>
    <col min="2" max="2" width="4.42578125" style="229" customWidth="1"/>
    <col min="3" max="3" width="5.42578125" style="229" customWidth="1"/>
    <col min="4" max="4" width="6.140625" style="229" customWidth="1"/>
    <col min="5" max="6" width="6.42578125" style="229" customWidth="1"/>
    <col min="7" max="7" width="6.28515625" style="229" customWidth="1"/>
    <col min="8" max="8" width="6.140625" style="229" customWidth="1"/>
    <col min="9" max="9" width="5.85546875" style="229" customWidth="1"/>
    <col min="10" max="10" width="6.140625" style="229" customWidth="1"/>
    <col min="11" max="11" width="5.5703125" style="229" customWidth="1"/>
    <col min="12" max="13" width="0.85546875" style="229" customWidth="1"/>
    <col min="14" max="16384" width="11.42578125" style="229" hidden="1"/>
  </cols>
  <sheetData>
    <row r="1" spans="1:12" ht="3.95" customHeight="1">
      <c r="A1" s="378"/>
      <c r="B1" s="379"/>
      <c r="C1" s="380"/>
      <c r="D1" s="380"/>
      <c r="E1" s="380"/>
      <c r="F1" s="380"/>
      <c r="G1" s="380"/>
      <c r="H1" s="380"/>
      <c r="I1" s="380"/>
      <c r="J1" s="380"/>
      <c r="K1" s="380"/>
      <c r="L1" s="381"/>
    </row>
    <row r="2" spans="1:12" ht="11.1" customHeight="1">
      <c r="A2" s="375"/>
      <c r="B2" s="328" t="s">
        <v>78</v>
      </c>
      <c r="C2" s="340"/>
      <c r="D2" s="340"/>
      <c r="E2" s="340"/>
      <c r="F2" s="340"/>
      <c r="G2" s="340"/>
      <c r="H2" s="340"/>
      <c r="I2" s="340"/>
      <c r="J2" s="340"/>
      <c r="K2" s="142" t="s">
        <v>79</v>
      </c>
      <c r="L2" s="382"/>
    </row>
    <row r="3" spans="1:12" ht="11.1" customHeight="1">
      <c r="A3" s="375"/>
      <c r="B3" s="328" t="s">
        <v>31</v>
      </c>
      <c r="C3" s="340"/>
      <c r="D3" s="340"/>
      <c r="E3" s="340"/>
      <c r="F3" s="340"/>
      <c r="G3" s="340"/>
      <c r="H3" s="340"/>
      <c r="I3" s="340"/>
      <c r="J3" s="340"/>
      <c r="K3" s="151" t="s">
        <v>56</v>
      </c>
      <c r="L3" s="383"/>
    </row>
    <row r="4" spans="1:12" ht="11.1" customHeight="1">
      <c r="A4" s="375"/>
      <c r="B4" s="258" t="s">
        <v>32</v>
      </c>
      <c r="C4" s="340"/>
      <c r="D4" s="340"/>
      <c r="E4" s="340"/>
      <c r="F4" s="340"/>
      <c r="G4" s="340"/>
      <c r="H4" s="340"/>
      <c r="I4" s="340"/>
      <c r="J4" s="340"/>
      <c r="K4" s="376"/>
      <c r="L4" s="383"/>
    </row>
    <row r="5" spans="1:12" ht="11.1" customHeight="1">
      <c r="A5" s="384"/>
      <c r="B5" s="341" t="s">
        <v>73</v>
      </c>
      <c r="C5" s="354"/>
      <c r="D5" s="354"/>
      <c r="E5" s="354"/>
      <c r="F5" s="354"/>
      <c r="G5" s="354"/>
      <c r="H5" s="354"/>
      <c r="I5" s="354"/>
      <c r="J5" s="354"/>
      <c r="K5" s="354"/>
      <c r="L5" s="385"/>
    </row>
    <row r="6" spans="1:12" ht="3.95" customHeight="1">
      <c r="A6" s="384"/>
      <c r="B6" s="386"/>
      <c r="C6" s="354"/>
      <c r="D6" s="354"/>
      <c r="E6" s="354"/>
      <c r="F6" s="354"/>
      <c r="G6" s="354"/>
      <c r="H6" s="354"/>
      <c r="I6" s="354"/>
      <c r="J6" s="354"/>
      <c r="K6" s="354"/>
      <c r="L6" s="385"/>
    </row>
    <row r="7" spans="1:12" ht="3.95" customHeight="1">
      <c r="A7" s="387"/>
      <c r="B7" s="332"/>
      <c r="C7" s="366"/>
      <c r="D7" s="366"/>
      <c r="E7" s="366"/>
      <c r="F7" s="366"/>
      <c r="G7" s="366"/>
      <c r="H7" s="366"/>
      <c r="I7" s="366"/>
      <c r="J7" s="366"/>
      <c r="K7" s="366"/>
      <c r="L7" s="388"/>
    </row>
    <row r="8" spans="1:12" ht="9" customHeight="1">
      <c r="A8" s="349"/>
      <c r="B8" s="350" t="s">
        <v>33</v>
      </c>
      <c r="C8" s="351" t="s">
        <v>57</v>
      </c>
      <c r="D8" s="351" t="s">
        <v>58</v>
      </c>
      <c r="E8" s="351" t="s">
        <v>85</v>
      </c>
      <c r="F8" s="351" t="s">
        <v>60</v>
      </c>
      <c r="G8" s="351" t="s">
        <v>86</v>
      </c>
      <c r="H8" s="351" t="s">
        <v>62</v>
      </c>
      <c r="I8" s="351" t="s">
        <v>63</v>
      </c>
      <c r="J8" s="351" t="s">
        <v>64</v>
      </c>
      <c r="K8" s="351" t="s">
        <v>65</v>
      </c>
      <c r="L8" s="389"/>
    </row>
    <row r="9" spans="1:12" ht="9" customHeight="1">
      <c r="A9" s="349"/>
      <c r="B9" s="353"/>
      <c r="C9" s="351"/>
      <c r="D9" s="351"/>
      <c r="E9" s="351"/>
      <c r="F9" s="351"/>
      <c r="G9" s="351"/>
      <c r="H9" s="351"/>
      <c r="I9" s="351"/>
      <c r="J9" s="351"/>
      <c r="K9" s="351"/>
      <c r="L9" s="389"/>
    </row>
    <row r="10" spans="1:12" ht="9" customHeight="1">
      <c r="A10" s="349"/>
      <c r="B10" s="353"/>
      <c r="C10" s="351"/>
      <c r="D10" s="351"/>
      <c r="E10" s="351"/>
      <c r="F10" s="351"/>
      <c r="G10" s="351"/>
      <c r="H10" s="351"/>
      <c r="I10" s="351"/>
      <c r="J10" s="351"/>
      <c r="K10" s="351"/>
      <c r="L10" s="389"/>
    </row>
    <row r="11" spans="1:12" ht="3.95" customHeight="1">
      <c r="A11" s="384"/>
      <c r="B11" s="344"/>
      <c r="C11" s="369"/>
      <c r="D11" s="369"/>
      <c r="E11" s="369"/>
      <c r="F11" s="369"/>
      <c r="G11" s="390"/>
      <c r="H11" s="369"/>
      <c r="I11" s="369"/>
      <c r="J11" s="369"/>
      <c r="K11" s="369"/>
      <c r="L11" s="385"/>
    </row>
    <row r="12" spans="1:12" ht="3.95" customHeight="1">
      <c r="A12" s="384"/>
      <c r="B12" s="347"/>
      <c r="C12" s="354"/>
      <c r="D12" s="354"/>
      <c r="E12" s="354"/>
      <c r="F12" s="354"/>
      <c r="G12" s="332"/>
      <c r="H12" s="347"/>
      <c r="I12" s="354"/>
      <c r="J12" s="354"/>
      <c r="K12" s="354"/>
      <c r="L12" s="385"/>
    </row>
    <row r="13" spans="1:12" ht="9" customHeight="1">
      <c r="A13" s="384"/>
      <c r="B13" s="357" t="s">
        <v>81</v>
      </c>
      <c r="C13" s="359">
        <v>254.9</v>
      </c>
      <c r="D13" s="358">
        <v>277.10000000000002</v>
      </c>
      <c r="E13" s="358">
        <v>525.45899999999995</v>
      </c>
      <c r="F13" s="358">
        <v>328.87700000000001</v>
      </c>
      <c r="G13" s="358">
        <v>264.863</v>
      </c>
      <c r="H13" s="358">
        <v>631.49900000000002</v>
      </c>
      <c r="I13" s="358">
        <v>511.3</v>
      </c>
      <c r="J13" s="359">
        <v>229.71100000000001</v>
      </c>
      <c r="K13" s="359">
        <v>4663.1000000000004</v>
      </c>
      <c r="L13" s="391"/>
    </row>
    <row r="14" spans="1:12" ht="9" customHeight="1">
      <c r="A14" s="384"/>
      <c r="B14" s="357" t="s">
        <v>82</v>
      </c>
      <c r="C14" s="359">
        <v>263.00400000000002</v>
      </c>
      <c r="D14" s="358">
        <v>338.9</v>
      </c>
      <c r="E14" s="358">
        <v>509.9</v>
      </c>
      <c r="F14" s="358">
        <v>392.15699999999998</v>
      </c>
      <c r="G14" s="358">
        <v>327.3</v>
      </c>
      <c r="H14" s="358">
        <v>639</v>
      </c>
      <c r="I14" s="358">
        <v>633.45699999999999</v>
      </c>
      <c r="J14" s="359">
        <v>311.04000000000002</v>
      </c>
      <c r="K14" s="359">
        <v>5272.6</v>
      </c>
      <c r="L14" s="391"/>
    </row>
    <row r="15" spans="1:12" ht="9" customHeight="1">
      <c r="A15" s="384"/>
      <c r="B15" s="362">
        <v>1997</v>
      </c>
      <c r="C15" s="359">
        <v>307.73099999999999</v>
      </c>
      <c r="D15" s="358">
        <v>406.06299999999999</v>
      </c>
      <c r="E15" s="358">
        <v>558.13</v>
      </c>
      <c r="F15" s="358">
        <v>409.39100000000002</v>
      </c>
      <c r="G15" s="358">
        <v>391.346</v>
      </c>
      <c r="H15" s="358">
        <v>637.57500000000005</v>
      </c>
      <c r="I15" s="358">
        <v>675.56799999999998</v>
      </c>
      <c r="J15" s="359">
        <v>315.04700000000003</v>
      </c>
      <c r="K15" s="359">
        <v>5690.8</v>
      </c>
      <c r="L15" s="391"/>
    </row>
    <row r="16" spans="1:12" ht="9" customHeight="1">
      <c r="A16" s="384"/>
      <c r="B16" s="362">
        <v>1998</v>
      </c>
      <c r="C16" s="359">
        <v>371.50099999999998</v>
      </c>
      <c r="D16" s="358">
        <v>441.81700000000001</v>
      </c>
      <c r="E16" s="358">
        <v>589.51300000000003</v>
      </c>
      <c r="F16" s="358">
        <v>479.11700000000002</v>
      </c>
      <c r="G16" s="358">
        <v>393.66899999999998</v>
      </c>
      <c r="H16" s="358">
        <v>622.84</v>
      </c>
      <c r="I16" s="358">
        <v>793.798</v>
      </c>
      <c r="J16" s="359">
        <v>417.31700000000001</v>
      </c>
      <c r="K16" s="359">
        <v>6265.4</v>
      </c>
      <c r="L16" s="391"/>
    </row>
    <row r="17" spans="1:12" ht="9" customHeight="1">
      <c r="A17" s="384"/>
      <c r="B17" s="362">
        <v>1999</v>
      </c>
      <c r="C17" s="359">
        <v>393.26100000000002</v>
      </c>
      <c r="D17" s="359" t="s">
        <v>42</v>
      </c>
      <c r="E17" s="358">
        <v>1004.9</v>
      </c>
      <c r="F17" s="358">
        <v>494.113</v>
      </c>
      <c r="G17" s="358">
        <v>389.012</v>
      </c>
      <c r="H17" s="358">
        <v>652.90599999999995</v>
      </c>
      <c r="I17" s="358">
        <v>798.91300000000001</v>
      </c>
      <c r="J17" s="359">
        <v>507.51400000000001</v>
      </c>
      <c r="K17" s="359">
        <v>10005.445</v>
      </c>
      <c r="L17" s="391"/>
    </row>
    <row r="18" spans="1:12" ht="9" customHeight="1">
      <c r="A18" s="384"/>
      <c r="B18" s="362"/>
      <c r="C18" s="359"/>
      <c r="D18" s="359"/>
      <c r="E18" s="358"/>
      <c r="F18" s="358"/>
      <c r="G18" s="358"/>
      <c r="H18" s="358"/>
      <c r="I18" s="358"/>
      <c r="J18" s="359"/>
      <c r="K18" s="359"/>
      <c r="L18" s="391"/>
    </row>
    <row r="19" spans="1:12" ht="9" customHeight="1">
      <c r="A19" s="384"/>
      <c r="B19" s="362">
        <v>2000</v>
      </c>
      <c r="C19" s="359">
        <v>411.86099999999999</v>
      </c>
      <c r="D19" s="359" t="s">
        <v>42</v>
      </c>
      <c r="E19" s="358">
        <v>691.89099999999996</v>
      </c>
      <c r="F19" s="358">
        <v>504.25</v>
      </c>
      <c r="G19" s="358">
        <v>453.13600000000002</v>
      </c>
      <c r="H19" s="358">
        <v>837.20699999999999</v>
      </c>
      <c r="I19" s="358">
        <v>1009.862</v>
      </c>
      <c r="J19" s="359" t="s">
        <v>42</v>
      </c>
      <c r="K19" s="359">
        <v>10315</v>
      </c>
      <c r="L19" s="391"/>
    </row>
    <row r="20" spans="1:12" ht="9" customHeight="1">
      <c r="A20" s="384"/>
      <c r="B20" s="362">
        <v>2001</v>
      </c>
      <c r="C20" s="359">
        <v>432.31400000000002</v>
      </c>
      <c r="D20" s="359" t="s">
        <v>42</v>
      </c>
      <c r="E20" s="358">
        <v>716.78700000000003</v>
      </c>
      <c r="F20" s="358">
        <v>540.06200000000001</v>
      </c>
      <c r="G20" s="358">
        <v>436.49900000000002</v>
      </c>
      <c r="H20" s="358">
        <v>731.00199999999995</v>
      </c>
      <c r="I20" s="358">
        <v>1016.547</v>
      </c>
      <c r="J20" s="359" t="s">
        <v>42</v>
      </c>
      <c r="K20" s="359">
        <v>9680</v>
      </c>
      <c r="L20" s="391"/>
    </row>
    <row r="21" spans="1:12" ht="9" customHeight="1">
      <c r="A21" s="384"/>
      <c r="B21" s="362">
        <v>2002</v>
      </c>
      <c r="C21" s="359">
        <v>471.94400000000002</v>
      </c>
      <c r="D21" s="359" t="s">
        <v>42</v>
      </c>
      <c r="E21" s="358">
        <v>665.51</v>
      </c>
      <c r="F21" s="358">
        <v>595.74699999999996</v>
      </c>
      <c r="G21" s="358">
        <v>371.70600000000002</v>
      </c>
      <c r="H21" s="358">
        <v>719.47900000000004</v>
      </c>
      <c r="I21" s="358">
        <v>876.798</v>
      </c>
      <c r="J21" s="359" t="s">
        <v>42</v>
      </c>
      <c r="K21" s="359">
        <v>9971.2469999999994</v>
      </c>
      <c r="L21" s="391"/>
    </row>
    <row r="22" spans="1:12" ht="9" customHeight="1">
      <c r="A22" s="384"/>
      <c r="B22" s="362">
        <v>2003</v>
      </c>
      <c r="C22" s="359">
        <v>368.80599999999998</v>
      </c>
      <c r="D22" s="359" t="s">
        <v>42</v>
      </c>
      <c r="E22" s="358">
        <v>775.57399999999996</v>
      </c>
      <c r="F22" s="358">
        <v>681.13800000000003</v>
      </c>
      <c r="G22" s="358">
        <v>385.315</v>
      </c>
      <c r="H22" s="358">
        <v>822.80100000000004</v>
      </c>
      <c r="I22" s="358">
        <v>847.83199999999999</v>
      </c>
      <c r="J22" s="359" t="s">
        <v>42</v>
      </c>
      <c r="K22" s="359">
        <v>10206.875</v>
      </c>
      <c r="L22" s="391"/>
    </row>
    <row r="23" spans="1:12" ht="9" customHeight="1">
      <c r="A23" s="384"/>
      <c r="B23" s="362">
        <v>2004</v>
      </c>
      <c r="C23" s="359">
        <v>335.52699999999999</v>
      </c>
      <c r="D23" s="359">
        <v>566.60400000000004</v>
      </c>
      <c r="E23" s="358">
        <v>715.21199999999999</v>
      </c>
      <c r="F23" s="358">
        <v>842.28899999999999</v>
      </c>
      <c r="G23" s="358">
        <v>399.90199999999999</v>
      </c>
      <c r="H23" s="358">
        <v>743.08299999999997</v>
      </c>
      <c r="I23" s="358">
        <v>818.529</v>
      </c>
      <c r="J23" s="359" t="s">
        <v>42</v>
      </c>
      <c r="K23" s="359">
        <v>10269.814</v>
      </c>
      <c r="L23" s="391"/>
    </row>
    <row r="24" spans="1:12" ht="9" customHeight="1">
      <c r="A24" s="384"/>
      <c r="B24" s="364"/>
      <c r="C24" s="359"/>
      <c r="D24" s="359"/>
      <c r="E24" s="358"/>
      <c r="F24" s="358"/>
      <c r="G24" s="358"/>
      <c r="H24" s="358"/>
      <c r="I24" s="358"/>
      <c r="J24" s="359"/>
      <c r="K24" s="359"/>
      <c r="L24" s="391"/>
    </row>
    <row r="25" spans="1:12" ht="9" customHeight="1">
      <c r="A25" s="384"/>
      <c r="B25" s="365">
        <v>2005</v>
      </c>
      <c r="C25" s="359">
        <v>388.99299999999999</v>
      </c>
      <c r="D25" s="359">
        <v>647.77599999999995</v>
      </c>
      <c r="E25" s="358">
        <v>731.66899999999998</v>
      </c>
      <c r="F25" s="358">
        <v>808.649</v>
      </c>
      <c r="G25" s="358">
        <v>414.90300000000002</v>
      </c>
      <c r="H25" s="358">
        <v>884.44600000000003</v>
      </c>
      <c r="I25" s="358">
        <v>352.11</v>
      </c>
      <c r="J25" s="359" t="s">
        <v>42</v>
      </c>
      <c r="K25" s="359">
        <v>9407.1540000000005</v>
      </c>
      <c r="L25" s="391"/>
    </row>
    <row r="26" spans="1:12" ht="9" customHeight="1">
      <c r="A26" s="384"/>
      <c r="B26" s="365">
        <v>2006</v>
      </c>
      <c r="C26" s="359">
        <v>378.23599999999999</v>
      </c>
      <c r="D26" s="359">
        <v>662.78899999999999</v>
      </c>
      <c r="E26" s="358">
        <v>692.61400000000003</v>
      </c>
      <c r="F26" s="358">
        <v>540.60500000000002</v>
      </c>
      <c r="G26" s="358">
        <v>437.80900000000003</v>
      </c>
      <c r="H26" s="358">
        <v>850.29399999999998</v>
      </c>
      <c r="I26" s="358">
        <v>434.23599999999999</v>
      </c>
      <c r="J26" s="359" t="s">
        <v>42</v>
      </c>
      <c r="K26" s="359">
        <v>9588.6939999999995</v>
      </c>
      <c r="L26" s="391"/>
    </row>
    <row r="27" spans="1:12" ht="9" customHeight="1">
      <c r="A27" s="384"/>
      <c r="B27" s="365">
        <v>2007</v>
      </c>
      <c r="C27" s="359">
        <v>368.43799999999999</v>
      </c>
      <c r="D27" s="359">
        <v>753.93299999999999</v>
      </c>
      <c r="E27" s="358">
        <v>761.75099999999998</v>
      </c>
      <c r="F27" s="358">
        <v>599.005</v>
      </c>
      <c r="G27" s="358">
        <v>451.45600000000002</v>
      </c>
      <c r="H27" s="358">
        <v>887.45600000000002</v>
      </c>
      <c r="I27" s="358">
        <v>485.483</v>
      </c>
      <c r="J27" s="359" t="s">
        <v>42</v>
      </c>
      <c r="K27" s="359">
        <v>14851.433999999999</v>
      </c>
      <c r="L27" s="391"/>
    </row>
    <row r="28" spans="1:12" ht="9" customHeight="1">
      <c r="A28" s="384"/>
      <c r="B28" s="365">
        <v>2008</v>
      </c>
      <c r="C28" s="359">
        <v>434.553</v>
      </c>
      <c r="D28" s="359">
        <v>838.65200000000004</v>
      </c>
      <c r="E28" s="358">
        <v>702.11199999999997</v>
      </c>
      <c r="F28" s="358">
        <v>692.61900000000003</v>
      </c>
      <c r="G28" s="358">
        <v>467.48899999999998</v>
      </c>
      <c r="H28" s="358">
        <v>773.30399999999997</v>
      </c>
      <c r="I28" s="358">
        <v>415.79399999999998</v>
      </c>
      <c r="J28" s="359" t="s">
        <v>42</v>
      </c>
      <c r="K28" s="359">
        <v>16966.407999999999</v>
      </c>
      <c r="L28" s="391"/>
    </row>
    <row r="29" spans="1:12" ht="9" customHeight="1">
      <c r="A29" s="384"/>
      <c r="B29" s="365">
        <v>2009</v>
      </c>
      <c r="C29" s="359">
        <v>402.70699999999999</v>
      </c>
      <c r="D29" s="359">
        <v>746.31299999999999</v>
      </c>
      <c r="E29" s="358">
        <v>697.57100000000003</v>
      </c>
      <c r="F29" s="358">
        <v>706.83100000000002</v>
      </c>
      <c r="G29" s="358">
        <v>463.72</v>
      </c>
      <c r="H29" s="358">
        <v>517.39300000000003</v>
      </c>
      <c r="I29" s="358">
        <v>372.94499999999999</v>
      </c>
      <c r="J29" s="359" t="s">
        <v>42</v>
      </c>
      <c r="K29" s="359">
        <v>15777.159</v>
      </c>
      <c r="L29" s="391"/>
    </row>
    <row r="30" spans="1:12" ht="9" customHeight="1">
      <c r="A30" s="384"/>
      <c r="B30" s="364"/>
      <c r="C30" s="359"/>
      <c r="D30" s="359"/>
      <c r="E30" s="358"/>
      <c r="F30" s="358"/>
      <c r="G30" s="358"/>
      <c r="H30" s="358"/>
      <c r="I30" s="358"/>
      <c r="J30" s="359"/>
      <c r="K30" s="359"/>
      <c r="L30" s="391"/>
    </row>
    <row r="31" spans="1:12" ht="9" customHeight="1">
      <c r="A31" s="384"/>
      <c r="B31" s="365">
        <v>2010</v>
      </c>
      <c r="C31" s="359">
        <v>465.73500000000001</v>
      </c>
      <c r="D31" s="359">
        <v>802.97699999999998</v>
      </c>
      <c r="E31" s="358">
        <v>795.09199999999998</v>
      </c>
      <c r="F31" s="358">
        <v>792.75400000000002</v>
      </c>
      <c r="G31" s="358">
        <v>467.63799999999998</v>
      </c>
      <c r="H31" s="358">
        <v>552.91</v>
      </c>
      <c r="I31" s="358">
        <v>325.76600000000002</v>
      </c>
      <c r="J31" s="359" t="s">
        <v>42</v>
      </c>
      <c r="K31" s="359">
        <v>16948.032999999999</v>
      </c>
      <c r="L31" s="391"/>
    </row>
    <row r="32" spans="1:12" ht="9" customHeight="1">
      <c r="A32" s="384"/>
      <c r="B32" s="365">
        <v>2011</v>
      </c>
      <c r="C32" s="359">
        <v>467.23</v>
      </c>
      <c r="D32" s="359">
        <v>885.54899999999998</v>
      </c>
      <c r="E32" s="358">
        <v>684.05100000000004</v>
      </c>
      <c r="F32" s="358">
        <v>812.44100000000003</v>
      </c>
      <c r="G32" s="358">
        <v>393.90600000000001</v>
      </c>
      <c r="H32" s="358">
        <v>587.55200000000002</v>
      </c>
      <c r="I32" s="358">
        <v>327.27199999999999</v>
      </c>
      <c r="J32" s="359" t="s">
        <v>42</v>
      </c>
      <c r="K32" s="359">
        <v>18101.839</v>
      </c>
      <c r="L32" s="391"/>
    </row>
    <row r="33" spans="1:12" ht="9" customHeight="1">
      <c r="A33" s="384"/>
      <c r="B33" s="365" t="s">
        <v>43</v>
      </c>
      <c r="C33" s="359">
        <v>505.26</v>
      </c>
      <c r="D33" s="359">
        <v>879.04399999999998</v>
      </c>
      <c r="E33" s="358">
        <v>706.23400000000004</v>
      </c>
      <c r="F33" s="358">
        <v>862.13699999999994</v>
      </c>
      <c r="G33" s="358">
        <v>452.8</v>
      </c>
      <c r="H33" s="358">
        <v>625.529</v>
      </c>
      <c r="I33" s="358">
        <v>380.82400000000001</v>
      </c>
      <c r="J33" s="359" t="s">
        <v>42</v>
      </c>
      <c r="K33" s="359">
        <v>19208.255000000001</v>
      </c>
      <c r="L33" s="391"/>
    </row>
    <row r="34" spans="1:12" ht="3.95" customHeight="1">
      <c r="A34" s="392"/>
      <c r="B34" s="393"/>
      <c r="C34" s="390"/>
      <c r="D34" s="390"/>
      <c r="E34" s="390"/>
      <c r="F34" s="390"/>
      <c r="G34" s="393"/>
      <c r="H34" s="390"/>
      <c r="I34" s="390"/>
      <c r="J34" s="390"/>
      <c r="K34" s="390"/>
      <c r="L34" s="394"/>
    </row>
    <row r="35" spans="1:12" ht="3.95" customHeight="1">
      <c r="A35" s="392"/>
      <c r="B35" s="332"/>
      <c r="C35" s="332"/>
      <c r="D35" s="332"/>
      <c r="E35" s="332"/>
      <c r="F35" s="332"/>
      <c r="G35" s="395"/>
      <c r="H35" s="332"/>
      <c r="I35" s="332"/>
      <c r="J35" s="332"/>
      <c r="K35" s="332"/>
      <c r="L35" s="394"/>
    </row>
    <row r="36" spans="1:12" ht="9" customHeight="1">
      <c r="A36" s="392"/>
      <c r="B36" s="46" t="s">
        <v>87</v>
      </c>
      <c r="C36" s="44"/>
      <c r="D36" s="239"/>
      <c r="E36" s="239"/>
      <c r="F36" s="239"/>
      <c r="G36" s="239"/>
      <c r="H36" s="239"/>
      <c r="I36" s="239"/>
      <c r="J36" s="239"/>
      <c r="K36" s="239"/>
      <c r="L36" s="394"/>
    </row>
    <row r="37" spans="1:12" ht="9" customHeight="1">
      <c r="A37" s="392"/>
      <c r="B37" s="46" t="s">
        <v>88</v>
      </c>
      <c r="C37" s="44"/>
      <c r="D37" s="239"/>
      <c r="E37" s="239"/>
      <c r="F37" s="239"/>
      <c r="G37" s="239"/>
      <c r="H37" s="239"/>
      <c r="I37" s="239"/>
      <c r="J37" s="239"/>
      <c r="K37" s="239"/>
      <c r="L37" s="394"/>
    </row>
    <row r="38" spans="1:12" ht="9" customHeight="1">
      <c r="A38" s="392"/>
      <c r="B38" s="46" t="s">
        <v>89</v>
      </c>
      <c r="C38" s="44"/>
      <c r="D38" s="239"/>
      <c r="E38" s="239"/>
      <c r="F38" s="239"/>
      <c r="G38" s="239"/>
      <c r="H38" s="239"/>
      <c r="I38" s="239"/>
      <c r="J38" s="239"/>
      <c r="K38" s="239"/>
      <c r="L38" s="394"/>
    </row>
    <row r="39" spans="1:12" ht="9" customHeight="1">
      <c r="A39" s="392"/>
      <c r="B39" s="46" t="s">
        <v>90</v>
      </c>
      <c r="C39" s="44"/>
      <c r="D39" s="239"/>
      <c r="E39" s="239"/>
      <c r="F39" s="239"/>
      <c r="G39" s="239"/>
      <c r="H39" s="239"/>
      <c r="I39" s="239"/>
      <c r="J39" s="239"/>
      <c r="K39" s="239"/>
      <c r="L39" s="394"/>
    </row>
    <row r="40" spans="1:12" ht="9" customHeight="1">
      <c r="A40" s="392"/>
      <c r="B40" s="105" t="s">
        <v>70</v>
      </c>
      <c r="C40" s="44"/>
      <c r="D40" s="239"/>
      <c r="E40" s="239"/>
      <c r="F40" s="239"/>
      <c r="G40" s="239"/>
      <c r="H40" s="239"/>
      <c r="I40" s="239"/>
      <c r="J40" s="239"/>
      <c r="K40" s="239"/>
      <c r="L40" s="394"/>
    </row>
    <row r="41" spans="1:12" ht="3.95" customHeight="1">
      <c r="A41" s="396"/>
      <c r="B41" s="397"/>
      <c r="C41" s="221"/>
      <c r="D41" s="237"/>
      <c r="E41" s="237"/>
      <c r="F41" s="237"/>
      <c r="G41" s="237"/>
      <c r="H41" s="237"/>
      <c r="I41" s="237"/>
      <c r="J41" s="237"/>
      <c r="K41" s="237"/>
      <c r="L41" s="398"/>
    </row>
  </sheetData>
  <sheetProtection sheet="1" objects="1" scenarios="1"/>
  <mergeCells count="10">
    <mergeCell ref="H8:H10"/>
    <mergeCell ref="I8:I10"/>
    <mergeCell ref="J8:J10"/>
    <mergeCell ref="K8:K10"/>
    <mergeCell ref="B8:B10"/>
    <mergeCell ref="C8:C10"/>
    <mergeCell ref="D8:D10"/>
    <mergeCell ref="E8:E10"/>
    <mergeCell ref="F8:F10"/>
    <mergeCell ref="G8:G10"/>
  </mergeCells>
  <hyperlinks>
    <hyperlink ref="K2" location="Índice!A1" display="Índice!A1"/>
  </hyperlinks>
  <printOptions horizontalCentered="1" verticalCentered="1"/>
  <pageMargins left="1.8897637795275593" right="1.9291338582677167" top="2.1653543307086616" bottom="1.5748031496062993" header="0" footer="0"/>
  <pageSetup orientation="portrait" r:id="rId1"/>
  <headerFooter alignWithMargins="0">
    <oddHeader>&amp;L&amp;K000080INEGI. Anuario estadístico y geográfico de los Estados Unidos Mexicanos 2013. 2014.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Rangos con nombre</vt:lpstr>
      </vt:variant>
      <vt:variant>
        <vt:i4>45</vt:i4>
      </vt:variant>
    </vt:vector>
  </HeadingPairs>
  <TitlesOfParts>
    <vt:vector size="70" baseType="lpstr">
      <vt:lpstr>Índice</vt:lpstr>
      <vt:lpstr>Texto</vt:lpstr>
      <vt:lpstr>17.1</vt:lpstr>
      <vt:lpstr>17.2a</vt:lpstr>
      <vt:lpstr>17.2b</vt:lpstr>
      <vt:lpstr>17.3a</vt:lpstr>
      <vt:lpstr>17.3b</vt:lpstr>
      <vt:lpstr>17.4a</vt:lpstr>
      <vt:lpstr>17.4b</vt:lpstr>
      <vt:lpstr>17.5a</vt:lpstr>
      <vt:lpstr>17.5b</vt:lpstr>
      <vt:lpstr>17.6</vt:lpstr>
      <vt:lpstr>17.7</vt:lpstr>
      <vt:lpstr>17.8</vt:lpstr>
      <vt:lpstr>17.9</vt:lpstr>
      <vt:lpstr>17.10</vt:lpstr>
      <vt:lpstr>17.11</vt:lpstr>
      <vt:lpstr>17.12</vt:lpstr>
      <vt:lpstr>17.13</vt:lpstr>
      <vt:lpstr>17.14</vt:lpstr>
      <vt:lpstr>17.15</vt:lpstr>
      <vt:lpstr>17.16</vt:lpstr>
      <vt:lpstr>17.17</vt:lpstr>
      <vt:lpstr>17.18</vt:lpstr>
      <vt:lpstr>17.19</vt:lpstr>
      <vt:lpstr>'17.1'!Área_de_impresión</vt:lpstr>
      <vt:lpstr>'17.10'!Área_de_impresión</vt:lpstr>
      <vt:lpstr>'17.11'!Área_de_impresión</vt:lpstr>
      <vt:lpstr>'17.12'!Área_de_impresión</vt:lpstr>
      <vt:lpstr>'17.13'!Área_de_impresión</vt:lpstr>
      <vt:lpstr>'17.14'!Área_de_impresión</vt:lpstr>
      <vt:lpstr>'17.16'!Área_de_impresión</vt:lpstr>
      <vt:lpstr>'17.17'!Área_de_impresión</vt:lpstr>
      <vt:lpstr>'17.18'!Área_de_impresión</vt:lpstr>
      <vt:lpstr>'17.19'!Área_de_impresión</vt:lpstr>
      <vt:lpstr>'17.2a'!Área_de_impresión</vt:lpstr>
      <vt:lpstr>'17.2b'!Área_de_impresión</vt:lpstr>
      <vt:lpstr>'17.3a'!Área_de_impresión</vt:lpstr>
      <vt:lpstr>'17.3b'!Área_de_impresión</vt:lpstr>
      <vt:lpstr>'17.4a'!Área_de_impresión</vt:lpstr>
      <vt:lpstr>'17.4b'!Área_de_impresión</vt:lpstr>
      <vt:lpstr>'17.5a'!Área_de_impresión</vt:lpstr>
      <vt:lpstr>'17.5b'!Área_de_impresión</vt:lpstr>
      <vt:lpstr>'17.6'!Área_de_impresión</vt:lpstr>
      <vt:lpstr>'17.7'!Área_de_impresión</vt:lpstr>
      <vt:lpstr>'17.8'!Área_de_impresión</vt:lpstr>
      <vt:lpstr>'17.9'!Área_de_impresión</vt:lpstr>
      <vt:lpstr>Índice!Área_de_impresión</vt:lpstr>
      <vt:lpstr>'17.1'!Print_Area</vt:lpstr>
      <vt:lpstr>'17.10'!Print_Area</vt:lpstr>
      <vt:lpstr>'17.11'!Print_Area</vt:lpstr>
      <vt:lpstr>'17.12'!Print_Area</vt:lpstr>
      <vt:lpstr>'17.13'!Print_Area</vt:lpstr>
      <vt:lpstr>'17.14'!Print_Area</vt:lpstr>
      <vt:lpstr>'17.15'!Print_Area</vt:lpstr>
      <vt:lpstr>'17.16'!Print_Area</vt:lpstr>
      <vt:lpstr>'17.17'!Print_Area</vt:lpstr>
      <vt:lpstr>'17.18'!Print_Area</vt:lpstr>
      <vt:lpstr>'17.2a'!Print_Area</vt:lpstr>
      <vt:lpstr>'17.2b'!Print_Area</vt:lpstr>
      <vt:lpstr>'17.3a'!Print_Area</vt:lpstr>
      <vt:lpstr>'17.3b'!Print_Area</vt:lpstr>
      <vt:lpstr>'17.4a'!Print_Area</vt:lpstr>
      <vt:lpstr>'17.4b'!Print_Area</vt:lpstr>
      <vt:lpstr>'17.5a'!Print_Area</vt:lpstr>
      <vt:lpstr>'17.5b'!Print_Area</vt:lpstr>
      <vt:lpstr>'17.6'!Print_Area</vt:lpstr>
      <vt:lpstr>'17.7'!Print_Area</vt:lpstr>
      <vt:lpstr>'17.8'!Print_Area</vt:lpstr>
      <vt:lpstr>'17.9'!Print_Area</vt:lpstr>
    </vt:vector>
  </TitlesOfParts>
  <Company>INEGI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cp:lastPrinted>2014-01-24T19:38:48Z</cp:lastPrinted>
  <dcterms:created xsi:type="dcterms:W3CDTF">2013-03-21T19:37:38Z</dcterms:created>
  <dcterms:modified xsi:type="dcterms:W3CDTF">2014-01-24T19:48:27Z</dcterms:modified>
</cp:coreProperties>
</file>